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 codeName="ThisWorkbook" defaultThemeVersion="124226"/>
  <bookViews>
    <workbookView xWindow="-15" yWindow="-15" windowWidth="21360" windowHeight="12840"/>
  </bookViews>
  <sheets>
    <sheet name="Inputs" sheetId="2" r:id="rId1"/>
    <sheet name="Depreciation" sheetId="1" r:id="rId2"/>
    <sheet name="PTRM_comparison" sheetId="4" r:id="rId3"/>
    <sheet name="PTRM Inputs" sheetId="5" r:id="rId4"/>
  </sheets>
  <externalReferences>
    <externalReference r:id="rId5"/>
    <externalReference r:id="rId6"/>
    <externalReference r:id="rId7"/>
  </externalReferences>
  <definedNames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BQ4.1" localSheetId="2" hidden="1">[1]PCOR00!#REF!</definedName>
    <definedName name="_BQ4.1" hidden="1">[1]PCOR00!#REF!</definedName>
    <definedName name="_BQ4.5" localSheetId="2" hidden="1">#REF!</definedName>
    <definedName name="_BQ4.5" hidden="1">#REF!</definedName>
    <definedName name="_BQ4.6" localSheetId="2" hidden="1">#REF!</definedName>
    <definedName name="_BQ4.6" hidden="1">#REF!</definedName>
    <definedName name="a" localSheetId="3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a" localSheetId="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a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AA" localSheetId="3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AA" localSheetId="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AA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animal" localSheetId="3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animal" localSheetId="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animal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anscount" hidden="1">1</definedName>
    <definedName name="as" localSheetId="3" hidden="1">{#N/A,#N/A,FALSE,"SUM QTR 3";#N/A,#N/A,FALSE,"Detail QTR 3 (w_o ly)"}</definedName>
    <definedName name="as" localSheetId="2" hidden="1">{#N/A,#N/A,FALSE,"SUM QTR 3";#N/A,#N/A,FALSE,"Detail QTR 3 (w_o ly)"}</definedName>
    <definedName name="as" hidden="1">{#N/A,#N/A,FALSE,"SUM QTR 3";#N/A,#N/A,FALSE,"Detail QTR 3 (w_o ly)"}</definedName>
    <definedName name="b" localSheetId="3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b" localSheetId="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b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BEx0017DGUEDPCFJUPUZOOLJCS2B" hidden="1">'[2]Reco Sheet for Fcast'!$I$9:$J$9</definedName>
    <definedName name="BEx001CNWHJ5RULCSFM36ZCGJ1UH" hidden="1">'[2]Reco Sheet for Fcast'!$F$11:$G$11</definedName>
    <definedName name="BEx004791UAJIJSN57OT7YBLNP82" hidden="1">'[2]Reco Sheet for Fcast'!$H$2:$I$2</definedName>
    <definedName name="BEx008P2NVFDLBHL7IZ5WTMVOQ1F" localSheetId="2" hidden="1">'[3]AMI P &amp; L'!#REF!</definedName>
    <definedName name="BEx008P2NVFDLBHL7IZ5WTMVOQ1F" hidden="1">'[3]AMI P &amp; L'!#REF!</definedName>
    <definedName name="BEx009G00IN0JUIAQ4WE9NHTMQE2" hidden="1">'[2]Reco Sheet for Fcast'!$I$8:$J$8</definedName>
    <definedName name="BEx00DXTY2JDVGWQKV8H7FG4SV30" hidden="1">'[2]Reco Sheet for Fcast'!$F$11:$G$11</definedName>
    <definedName name="BEx00GHLTYRH5N2S6P78YW1CD30N" hidden="1">'[2]Reco Sheet for Fcast'!$F$11:$G$11</definedName>
    <definedName name="BEx00JC31DY11L45SEU4B10BIN6W" hidden="1">'[2]Reco Sheet for Fcast'!$K$2</definedName>
    <definedName name="BEx00KZHZBHP3TDV1YMX4B19B95O" localSheetId="2" hidden="1">'[3]AMI P &amp; L'!#REF!</definedName>
    <definedName name="BEx00KZHZBHP3TDV1YMX4B19B95O" hidden="1">'[3]AMI P &amp; L'!#REF!</definedName>
    <definedName name="BEx01DAZE5WX4UTU2TLKODE60MKZ" hidden="1">'[2]Reco Sheet for Fcast'!$F$6:$G$6</definedName>
    <definedName name="BEx01HY6E3GJ66ABU5ABN26V6Q13" hidden="1">'[2]Reco Sheet for Fcast'!$G$2</definedName>
    <definedName name="BEx01PW5YQKEGAR8JDDI5OARYXDF" hidden="1">'[2]Reco Sheet for Fcast'!$F$9:$G$9</definedName>
    <definedName name="BEx01XJ94SHJ1YQ7ORPW0RQGKI2H" hidden="1">'[2]Reco Sheet for Fcast'!$F$11:$G$11</definedName>
    <definedName name="BEx02Q08R9G839Q4RFGG9026C7PX" localSheetId="2" hidden="1">'[3]AMI P &amp; L'!#REF!</definedName>
    <definedName name="BEx02Q08R9G839Q4RFGG9026C7PX" hidden="1">'[3]AMI P &amp; L'!#REF!</definedName>
    <definedName name="BEx02SEL3Z1QWGAHXDPUA9WLTTPS" hidden="1">'[2]Reco Sheet for Fcast'!$F$11:$G$11</definedName>
    <definedName name="BEx02Y3KJZH5BGDM9QEZ1PVVI114" hidden="1">'[2]Reco Sheet for Fcast'!$F$8:$G$8</definedName>
    <definedName name="BEx0313GRLLASDTVPW5DHTXHE74M" hidden="1">'[2]Reco Sheet for Fcast'!$I$6:$J$6</definedName>
    <definedName name="BEx1F0SOZ3H5XUHXD7O01TCR8T6J" hidden="1">'[2]Reco Sheet for Fcast'!$F$10:$G$10</definedName>
    <definedName name="BEx1F9HL824UCNCVZ2U62J4KZCX8" hidden="1">'[2]Reco Sheet for Fcast'!$F$7:$G$7</definedName>
    <definedName name="BEx1FEVSJKTI1Q1Z874QZVFSJSVA" hidden="1">'[2]Reco Sheet for Fcast'!$I$6:$J$6</definedName>
    <definedName name="BEx1FGDRUHHLI1GBHELT4PK0LY4V" hidden="1">'[2]Reco Sheet for Fcast'!$I$9:$J$9</definedName>
    <definedName name="BEx1FJZ7GKO99IYTP6GGGF7EUL3Z" hidden="1">'[2]Reco Sheet for Fcast'!$I$7:$J$7</definedName>
    <definedName name="BEx1FSDBU7WQN41S8RKJEK69AVRU" hidden="1">'[2]Reco Sheet for Fcast'!$F$6:$G$6</definedName>
    <definedName name="BEx1FZV2CM77TBH1R6YYV9P06KA2" hidden="1">'[2]Reco Sheet for Fcast'!$F$9:$G$9</definedName>
    <definedName name="BEx1G59AY8195JTUM6P18VXUFJ3E" hidden="1">'[2]Reco Sheet for Fcast'!$F$9:$G$9</definedName>
    <definedName name="BEx1GVMRHFXUP6XYYY9NR12PV5TF" hidden="1">'[2]Reco Sheet for Fcast'!$F$8:$G$8</definedName>
    <definedName name="BEx1H6KIT7BHUH6MDDWC935V9N47" hidden="1">'[2]Reco Sheet for Fcast'!$I$8:$J$8</definedName>
    <definedName name="BEx1HDGOOJ3SKHYMWUZJ1P0RQZ9N" hidden="1">'[2]Reco Sheet for Fcast'!$H$2:$I$2</definedName>
    <definedName name="BEx1HDM5ZXSJG6JQEMSFV52PZ10V" hidden="1">'[2]Reco Sheet for Fcast'!$I$9:$J$9</definedName>
    <definedName name="BEx1HETBBZVN5F43LKOFMC4QB0CR" hidden="1">'[2]Reco Sheet for Fcast'!$F$9:$G$9</definedName>
    <definedName name="BEx1HGWNWPLNXICOTP90TKQVVE4E" hidden="1">'[2]Reco Sheet for Fcast'!$H$2:$I$2</definedName>
    <definedName name="BEx1HIPLJZABY0EMUOTZN0EQMDPU" hidden="1">'[2]Reco Sheet for Fcast'!$F$7:$G$7</definedName>
    <definedName name="BEx1HO94JIRX219MPWMB5E5XZ04X" hidden="1">'[2]Reco Sheet for Fcast'!$F$10:$G$10</definedName>
    <definedName name="BEx1HQNF6KHM21E3XLW0NMSSEI9S" hidden="1">'[2]Reco Sheet for Fcast'!$F$9:$G$9</definedName>
    <definedName name="BEx1HSLNWIW4S97ZBYY7I7M5YVH4" hidden="1">'[2]Reco Sheet for Fcast'!$I$8:$J$8</definedName>
    <definedName name="BEx1I4QKTILCKZUSOJCVZN7SNHL5" hidden="1">'[2]Reco Sheet for Fcast'!$F$6:$G$6</definedName>
    <definedName name="BEx1IE0ZP7RIFM9FI24S9I6AAJ14" hidden="1">'[2]Reco Sheet for Fcast'!$F$15</definedName>
    <definedName name="BEx1IGQ5B697MNDOE06MVSR0H58E" hidden="1">'[2]Reco Sheet for Fcast'!$F$11:$G$11</definedName>
    <definedName name="BEx1IKRPW8MLB9Y485M1TL2IT9SH" hidden="1">'[2]Reco Sheet for Fcast'!$F$15</definedName>
    <definedName name="BEx1J0CSSHDJGBJUHVOEMCF2P4DL" hidden="1">'[2]Reco Sheet for Fcast'!$I$9:$J$9</definedName>
    <definedName name="BEx1J6NC9DE7CANGLXQGIAHI2C92" hidden="1">'[2]Reco Sheet for Fcast'!$I$8:$J$8</definedName>
    <definedName name="BEx1J7E8VCGLPYU82QXVUG5N3ZAI" localSheetId="2" hidden="1">'[3]AMI P &amp; L'!#REF!</definedName>
    <definedName name="BEx1J7E8VCGLPYU82QXVUG5N3ZAI" hidden="1">'[3]AMI P &amp; L'!#REF!</definedName>
    <definedName name="BEx1JGE2YQWH8S25USOY08XVGO0D" hidden="1">'[2]Reco Sheet for Fcast'!$I$10:$J$10</definedName>
    <definedName name="BEx1JJJC9T1W7HY4V7HP1S1W4JO1" hidden="1">'[2]Reco Sheet for Fcast'!$F$10:$G$10</definedName>
    <definedName name="BEx1JKKZSJ7DI4PTFVI9VVFMB1X2" hidden="1">'[2]Reco Sheet for Fcast'!$F$6:$G$6</definedName>
    <definedName name="BEx1JUBQFRVMASSFK4B3V0AD7YP9" hidden="1">'[2]Reco Sheet for Fcast'!$I$7:$J$7</definedName>
    <definedName name="BEx1JXBM5W4YRWNQ0P95QQS6JWD6" hidden="1">'[2]Reco Sheet for Fcast'!$I$6:$J$6</definedName>
    <definedName name="BEx1KGY9QEHZ9QSARMQUTQKRK4UX" hidden="1">'[2]Reco Sheet for Fcast'!$I$8:$J$8</definedName>
    <definedName name="BEx1KKP1ELIF2UII2FWVGL7M1X7J" hidden="1">'[2]Reco Sheet for Fcast'!$F$10:$G$10</definedName>
    <definedName name="BEx1KUVWMB0QCWA3RBE4CADFVRIS" hidden="1">'[2]Reco Sheet for Fcast'!$F$15</definedName>
    <definedName name="BEx1L2OG1SDFK2TPXELJ77YP4NI2" hidden="1">'[2]Reco Sheet for Fcast'!$I$7:$J$7</definedName>
    <definedName name="BEx1L6Q60MWRDJB4L20LK0XPA0Z2" hidden="1">'[2]Reco Sheet for Fcast'!$I$9:$J$9</definedName>
    <definedName name="BEx1LD63FP2Z4BR9TKSHOZW9KKZ5" hidden="1">'[2]Reco Sheet for Fcast'!$G$2</definedName>
    <definedName name="BEx1LDMB9RW982DUILM2WPT5VWQ3" hidden="1">'[2]Reco Sheet for Fcast'!$H$2:$I$2</definedName>
    <definedName name="BEx1LRPGDQCOEMW8YT80J1XCDCIV" hidden="1">'[2]Reco Sheet for Fcast'!$F$6:$G$6</definedName>
    <definedName name="BEx1LRUSJW4JG54X07QWD9R27WV9" localSheetId="2" hidden="1">'[3]AMI P &amp; L'!#REF!</definedName>
    <definedName name="BEx1LRUSJW4JG54X07QWD9R27WV9" hidden="1">'[3]AMI P &amp; L'!#REF!</definedName>
    <definedName name="BEx1M1WBK5T0LP1AK2JYV6W87ID6" hidden="1">'[2]Reco Sheet for Fcast'!$F$10:$G$10</definedName>
    <definedName name="BEx1M2CEKIG7U2M98E8QT7PXKFJI" localSheetId="2" hidden="1">#REF!</definedName>
    <definedName name="BEx1M2CEKIG7U2M98E8QT7PXKFJI" hidden="1">#REF!</definedName>
    <definedName name="BEx1M51HHDYGIT8PON7U8ICL2S95" hidden="1">'[2]Reco Sheet for Fcast'!$F$10:$G$10</definedName>
    <definedName name="BEx1MTRKKVCHOZ0YGID6HZ49LJTO" localSheetId="2" hidden="1">'[3]AMI P &amp; L'!#REF!</definedName>
    <definedName name="BEx1MTRKKVCHOZ0YGID6HZ49LJTO" hidden="1">'[3]AMI P &amp; L'!#REF!</definedName>
    <definedName name="BEx1N3CUJ3UX61X38ZAJVPEN4KMC" hidden="1">'[2]Reco Sheet for Fcast'!$K$2</definedName>
    <definedName name="BEx1NM34KQTO1LDNSAFD1L82UZFG" hidden="1">'[2]Reco Sheet for Fcast'!$F$15</definedName>
    <definedName name="BEx1NO6TXZVOGCUWCCRTXRXWW0XL" hidden="1">'[2]Reco Sheet for Fcast'!$I$10:$J$10</definedName>
    <definedName name="BEx1NS8EU5P9FQV3S0WRTXI5L361" hidden="1">'[2]Reco Sheet for Fcast'!$F$7:$G$7</definedName>
    <definedName name="BEx1NUBX5VUYZFKQH69FN6BTLWCR" hidden="1">'[2]Reco Sheet for Fcast'!$I$7:$J$7</definedName>
    <definedName name="BEx1NZ4K1L8UON80Y2A4RASKWGNP" hidden="1">'[2]Reco Sheet for Fcast'!$F$15:$G$16</definedName>
    <definedName name="BEx1OLAZ915OGYWP0QP1QQWDLCRX" hidden="1">'[2]Reco Sheet for Fcast'!$I$6:$J$6</definedName>
    <definedName name="BEx1OO5ER042IS6IC4TLDI75JNVH" hidden="1">'[2]Reco Sheet for Fcast'!$G$2</definedName>
    <definedName name="BEx1OTE54CBSUT8FWKRALEDCUWN4" hidden="1">'[2]Reco Sheet for Fcast'!$F$11:$G$11</definedName>
    <definedName name="BEx1OVSMPADTX95QUOX34KZQ8EDY" hidden="1">'[2]Reco Sheet for Fcast'!$I$11:$J$11</definedName>
    <definedName name="BEx1OX544IO9FQJI7YYQGZCEHB3O" hidden="1">'[2]Reco Sheet for Fcast'!$I$8:$J$8</definedName>
    <definedName name="BEx1OY6SVEUT2EQ26P7EKEND342G" hidden="1">'[2]Reco Sheet for Fcast'!$I$9:$J$9</definedName>
    <definedName name="BEx1OYN1LPIPI12O9G6F7QAOS9T4" hidden="1">'[2]Reco Sheet for Fcast'!$I$7:$J$7</definedName>
    <definedName name="BEx1P1HHKJA799O3YZXQAX6KFH58" hidden="1">'[2]Reco Sheet for Fcast'!$F$6:$G$6</definedName>
    <definedName name="BEx1P34W467WGPOXPK292QFJIPHJ" hidden="1">'[2]Reco Sheet for Fcast'!$H$2:$I$2</definedName>
    <definedName name="BEx1P7S1J4TKGVJ43C2Q2R3M9WRB" hidden="1">'[2]Reco Sheet for Fcast'!$I$6:$J$6</definedName>
    <definedName name="BEx1PA11BLPVZM8RC5BL46WX8YB5" hidden="1">'[2]Reco Sheet for Fcast'!$F$8:$G$8</definedName>
    <definedName name="BEx1PBZ4BEFIPGMQXT9T8S4PZ2IM" hidden="1">'[2]Reco Sheet for Fcast'!$F$10:$G$10</definedName>
    <definedName name="BEx1PLF2CFSXBZPVI6CJ534EIJDN" hidden="1">'[2]Reco Sheet for Fcast'!$I$8:$J$8</definedName>
    <definedName name="BEx1PMWZB2DO6EM9BKLUICZJ65HD" hidden="1">'[2]Reco Sheet for Fcast'!$I$10:$J$10</definedName>
    <definedName name="BEx1QA54J2A4I7IBQR19BTY28ZMR" hidden="1">'[2]Reco Sheet for Fcast'!$I$10:$J$10</definedName>
    <definedName name="BEx1QMQAHG3KQUK59DVM68SWKZIZ" hidden="1">'[2]Reco Sheet for Fcast'!$I$10:$J$10</definedName>
    <definedName name="BEx1R9YFKJCMSEST8OVCAO5E47FO" hidden="1">'[2]Reco Sheet for Fcast'!$F$9:$G$9</definedName>
    <definedName name="BEx1RBGC06B3T52OIC0EQ1KGVP1I" hidden="1">'[2]Reco Sheet for Fcast'!$F$10:$G$10</definedName>
    <definedName name="BEx1RRC7X4NI1CU4EO5XYE2GVARJ" hidden="1">'[2]Reco Sheet for Fcast'!$I$11:$J$11</definedName>
    <definedName name="BEx1RZA1NCGT832L7EMR7GMF588W" hidden="1">'[2]Reco Sheet for Fcast'!$I$10:$J$10</definedName>
    <definedName name="BEx1S0XGIPUSZQUCSGWSK10GKW7Y" hidden="1">'[2]Reco Sheet for Fcast'!$F$8:$G$8</definedName>
    <definedName name="BEx1S5VFNKIXHTTCWSV60UC50EZ8" hidden="1">'[2]Reco Sheet for Fcast'!$I$7:$J$7</definedName>
    <definedName name="BEx1SK3U02H0RGKEYXW7ZMCEOF3V" hidden="1">'[2]Reco Sheet for Fcast'!$E$2:$F$2</definedName>
    <definedName name="BEx1SSNEZINBJT29QVS62VS1THT4" hidden="1">'[2]Reco Sheet for Fcast'!$F$9:$G$9</definedName>
    <definedName name="BEx1SVNCHNANBJIDIQVB8AFK4HAN" localSheetId="2" hidden="1">'[3]AMI P &amp; L'!#REF!</definedName>
    <definedName name="BEx1SVNCHNANBJIDIQVB8AFK4HAN" hidden="1">'[3]AMI P &amp; L'!#REF!</definedName>
    <definedName name="BEx1TJ0WLS9O7KNSGIPWTYHDYI1D" localSheetId="2" hidden="1">'[3]AMI P &amp; L'!#REF!</definedName>
    <definedName name="BEx1TJ0WLS9O7KNSGIPWTYHDYI1D" hidden="1">'[3]AMI P &amp; L'!#REF!</definedName>
    <definedName name="BEx1U7WFO8OZKB1EBF4H386JW91L" hidden="1">'[2]Reco Sheet for Fcast'!$I$9:$J$9</definedName>
    <definedName name="BEx1U87938YR9N6HYI24KVBKLOS3" hidden="1">'[2]Reco Sheet for Fcast'!$G$2</definedName>
    <definedName name="BEx1UESH4KDWHYESQU2IE55RS3LI" hidden="1">'[2]Reco Sheet for Fcast'!$F$11:$G$11</definedName>
    <definedName name="BEx1UI8N9KTCPSOJ7RDW0T8UEBNP" hidden="1">'[2]Reco Sheet for Fcast'!$F$10:$G$10</definedName>
    <definedName name="BEx1UML0HHJFHA5TBOYQ24I3RV1W" hidden="1">'[2]Reco Sheet for Fcast'!$F$6:$G$6</definedName>
    <definedName name="BEx1UUDIQPZ23XQ79GUL0RAWRSCK" hidden="1">'[2]Reco Sheet for Fcast'!$I$7:$J$7</definedName>
    <definedName name="BEx1V50N55N07Q5LD91VS9QF1WB6" localSheetId="2" hidden="1">#REF!</definedName>
    <definedName name="BEx1V50N55N07Q5LD91VS9QF1WB6" hidden="1">#REF!</definedName>
    <definedName name="BEx1V67SEV778NVW68J8W5SND1J7" hidden="1">'[2]Reco Sheet for Fcast'!$I$9:$J$9</definedName>
    <definedName name="BEx1VIY9SQLRESD11CC4PHYT0XSG" hidden="1">'[2]Reco Sheet for Fcast'!$H$2:$I$2</definedName>
    <definedName name="BEx1WC67EH10SC38QWX3WEA5KH3A" hidden="1">'[2]Reco Sheet for Fcast'!$F$10:$G$10</definedName>
    <definedName name="BEx1WGYTKZZIPM1577W5FEYKFH3V" hidden="1">'[2]Reco Sheet for Fcast'!$F$15:$J$123</definedName>
    <definedName name="BEx1WHPURIV3D3PTJJ359H1OP7ZV" localSheetId="2" hidden="1">'[3]AMI P &amp; L'!#REF!</definedName>
    <definedName name="BEx1WHPURIV3D3PTJJ359H1OP7ZV" hidden="1">'[3]AMI P &amp; L'!#REF!</definedName>
    <definedName name="BEx1WLWY2CR1WRD694JJSWSDFAIR" hidden="1">'[2]Reco Sheet for Fcast'!$I$7:$J$7</definedName>
    <definedName name="BEx1WMD1LWPWRIK6GGAJRJAHJM8I" hidden="1">'[2]Reco Sheet for Fcast'!$I$10:$J$10</definedName>
    <definedName name="BEx1WR0D41MR174LBF3P9E3K0J51" hidden="1">'[2]Reco Sheet for Fcast'!$F$7:$G$7</definedName>
    <definedName name="BEx1WUB1FAS5PHU33TJ60SUHR618" hidden="1">'[2]Reco Sheet for Fcast'!$I$8:$J$8</definedName>
    <definedName name="BEx1WX04G0INSPPG9NTNR3DYR6PZ" hidden="1">'[2]Reco Sheet for Fcast'!$I$11:$J$11</definedName>
    <definedName name="BEx1X3LHU9DPG01VWX2IF65TRATF" hidden="1">'[2]Reco Sheet for Fcast'!$F$8:$G$8</definedName>
    <definedName name="BEx1XK8AAMO0AH0Z1OUKW30CA7EQ" hidden="1">'[2]Reco Sheet for Fcast'!$H$2:$I$2</definedName>
    <definedName name="BEx1XL4MZ7C80495GHQRWOBS16PQ" hidden="1">'[2]Reco Sheet for Fcast'!$F$6:$G$6</definedName>
    <definedName name="BEx1Y2IGS2K95E1M51PEF9KJZ0KB" hidden="1">'[2]Reco Sheet for Fcast'!$F$15</definedName>
    <definedName name="BEx1Y3PKK83X2FN9SAALFHOWKMRQ" hidden="1">'[2]Reco Sheet for Fcast'!$F$9:$G$9</definedName>
    <definedName name="BEx1YL3DJ7Y4AZ01ERCOGW0FJ26T" localSheetId="2" hidden="1">'[3]AMI P &amp; L'!#REF!</definedName>
    <definedName name="BEx1YL3DJ7Y4AZ01ERCOGW0FJ26T" hidden="1">'[3]AMI P &amp; L'!#REF!</definedName>
    <definedName name="BEx1Z2RYHSVD1H37817SN93VMURZ" hidden="1">'[2]Reco Sheet for Fcast'!$F$7:$G$7</definedName>
    <definedName name="BEx3AMAKWI6458B67VKZO56MCNJW" hidden="1">'[2]Reco Sheet for Fcast'!$H$2:$I$2</definedName>
    <definedName name="BEx3AOOVM42G82TNF53W0EKXLUSI" localSheetId="2" hidden="1">'[3]AMI P &amp; L'!#REF!</definedName>
    <definedName name="BEx3AOOVM42G82TNF53W0EKXLUSI" hidden="1">'[3]AMI P &amp; L'!#REF!</definedName>
    <definedName name="BEx3APL8D18BCFDD4AZK12WFXA67" hidden="1">'[2]Reco Sheet for Fcast'!$G$2:$H$2</definedName>
    <definedName name="BEx3AZH9W4SUFCAHNDOQ728R9V4L" hidden="1">'[2]Reco Sheet for Fcast'!$F$6:$G$6</definedName>
    <definedName name="BEx3BNR9ES4KY7Q1DK83KC5NDGL8" hidden="1">'[2]Reco Sheet for Fcast'!$E$2:$F$2</definedName>
    <definedName name="BEx3BQR5VZXNQ4H949ORM8ESU3B3" localSheetId="2" hidden="1">'[3]AMI P &amp; L'!#REF!</definedName>
    <definedName name="BEx3BQR5VZXNQ4H949ORM8ESU3B3" hidden="1">'[3]AMI P &amp; L'!#REF!</definedName>
    <definedName name="BEx3BTLL3ASJN134DLEQTQM70VZM" hidden="1">'[2]Reco Sheet for Fcast'!$F$6:$G$6</definedName>
    <definedName name="BEx3BW5CTV0DJU5AQS3ZQFK2VLF3" hidden="1">'[2]Reco Sheet for Fcast'!$I$8:$J$8</definedName>
    <definedName name="BEx3BYP0FG369M7G3JEFLMMXAKTS" hidden="1">'[2]Reco Sheet for Fcast'!$F$9:$G$9</definedName>
    <definedName name="BEx3C2QR0WUD19QSVO8EMIPNQJKH" hidden="1">'[2]Reco Sheet for Fcast'!$F$7:$G$7</definedName>
    <definedName name="BEx3CKFCCPZZ6ROLAT5C1DZNIC1U" hidden="1">'[2]Reco Sheet for Fcast'!$H$2:$I$2</definedName>
    <definedName name="BEx3CO0SVO4WLH0DO43DCHYDTH1P" hidden="1">'[2]Reco Sheet for Fcast'!$F$15</definedName>
    <definedName name="BEx3D9G6QTSPF9UYI4X0XY0VE896" hidden="1">'[2]Reco Sheet for Fcast'!$F$6:$G$6</definedName>
    <definedName name="BEx3DCQU9PBRXIMLO62KS5RLH447" hidden="1">'[2]Reco Sheet for Fcast'!$I$11:$J$11</definedName>
    <definedName name="BEx3DZDFGLYD8RLUYGMKDC4PRP04" hidden="1">'[2]Reco Sheet for Fcast'!$G$2:$H$2</definedName>
    <definedName name="BEx3EF99FD6QNNCNOKDEE67JHTUJ" hidden="1">'[2]Reco Sheet for Fcast'!$I$9:$J$9</definedName>
    <definedName name="BEx3EHCSERZ2O2OAG8Y95UPG2IY9" localSheetId="2" hidden="1">'[3]AMI P &amp; L'!#REF!</definedName>
    <definedName name="BEx3EHCSERZ2O2OAG8Y95UPG2IY9" hidden="1">'[3]AMI P &amp; L'!#REF!</definedName>
    <definedName name="BEx3EJR3TCJDYS7ZXNDS5N9KTGIK" hidden="1">'[2]Reco Sheet for Fcast'!$F$8:$G$8</definedName>
    <definedName name="BEx3ELJTTBS6P05CNISMGOJOA60V" hidden="1">'[2]Reco Sheet for Fcast'!$I$9:$J$9</definedName>
    <definedName name="BEx3EQSLJBDDJRHNX19PBFCKNY2I" hidden="1">'[2]Reco Sheet for Fcast'!$F$11:$G$11</definedName>
    <definedName name="BEx3EUUAX947Q5N6MY6W0KSNY78Y" hidden="1">'[2]Reco Sheet for Fcast'!$I$7:$J$7</definedName>
    <definedName name="BEx3FERRE7HC84YCYRFTW3IGBJS0" localSheetId="2" hidden="1">#REF!</definedName>
    <definedName name="BEx3FERRE7HC84YCYRFTW3IGBJS0" hidden="1">#REF!</definedName>
    <definedName name="BEx3FHMD1P5XBCH23ZKIFO6ZTCNB" hidden="1">'[2]Reco Sheet for Fcast'!$I$6:$J$6</definedName>
    <definedName name="BEx3FI2G3YYIACQHXNXEA15M8ZK5" hidden="1">'[2]Reco Sheet for Fcast'!$F$11:$G$11</definedName>
    <definedName name="BEx3FJ9MHSLDK8W91GO85FX1GX57" hidden="1">'[2]Reco Sheet for Fcast'!$F$8:$G$8</definedName>
    <definedName name="BEx3FR251HFU7A33PU01SJUENL2B" hidden="1">'[2]Reco Sheet for Fcast'!$K$2</definedName>
    <definedName name="BEx3FX7EJL47JSLSWP3EOC265WAE" localSheetId="2" hidden="1">'[3]AMI P &amp; L'!#REF!</definedName>
    <definedName name="BEx3FX7EJL47JSLSWP3EOC265WAE" hidden="1">'[3]AMI P &amp; L'!#REF!</definedName>
    <definedName name="BEx3G201R8NLJ6FIHO2QS0SW9QVV" hidden="1">'[2]Reco Sheet for Fcast'!$H$2:$I$2</definedName>
    <definedName name="BEx3G2LL2II66XY5YCDPG4JE13A3" hidden="1">'[2]Reco Sheet for Fcast'!$F$9:$G$9</definedName>
    <definedName name="BEx3G2WA0DTYY9D8AGHHOBTPE2B2" hidden="1">'[2]Reco Sheet for Fcast'!$F$7:$G$7</definedName>
    <definedName name="BEx3GCXR6IAS0B6WJ03GJVH7CO52" hidden="1">'[2]Reco Sheet for Fcast'!$F$15</definedName>
    <definedName name="BEx3GEVV18SEQDI1JGY7EN6D1GT1" localSheetId="2" hidden="1">'[3]AMI P &amp; L'!#REF!</definedName>
    <definedName name="BEx3GEVV18SEQDI1JGY7EN6D1GT1" hidden="1">'[3]AMI P &amp; L'!#REF!</definedName>
    <definedName name="BEx3GKFH64MKQX61S7DYTZ15JCPY" hidden="1">'[2]Reco Sheet for Fcast'!$G$2</definedName>
    <definedName name="BEx3GMJ1Y6UU02DLRL0QXCEKDA6C" localSheetId="2" hidden="1">'[3]AMI P &amp; L'!#REF!</definedName>
    <definedName name="BEx3GMJ1Y6UU02DLRL0QXCEKDA6C" hidden="1">'[3]AMI P &amp; L'!#REF!</definedName>
    <definedName name="BEx3GN4LY0135CBDIN1TU2UEODGF" hidden="1">'[2]Reco Sheet for Fcast'!$I$10:$J$10</definedName>
    <definedName name="BEx3GPDH2AH4QKT4OOSN563XUHBD" hidden="1">'[2]Reco Sheet for Fcast'!$I$9:$J$9</definedName>
    <definedName name="BEx3H0RFPKED2NN6LBYFK5P5HLK6" hidden="1">'[2]Reco Sheet for Fcast'!$I$6:$J$6</definedName>
    <definedName name="BEx3H5UX2GZFZZT657YR76RHW5I6" localSheetId="2" hidden="1">'[3]AMI P &amp; L'!#REF!</definedName>
    <definedName name="BEx3H5UX2GZFZZT657YR76RHW5I6" hidden="1">'[3]AMI P &amp; L'!#REF!</definedName>
    <definedName name="BEx3HA1YAMCT0GK89031ZWXQ3VK3" localSheetId="2" hidden="1">#REF!</definedName>
    <definedName name="BEx3HA1YAMCT0GK89031ZWXQ3VK3" hidden="1">#REF!</definedName>
    <definedName name="BEx3HMSEFOP6DBM4R97XA6B7NFG6" hidden="1">'[2]Reco Sheet for Fcast'!$F$8:$G$8</definedName>
    <definedName name="BEx3HWJ5SQSD2CVCQNR183X44FR8" hidden="1">'[2]Reco Sheet for Fcast'!$H$2:$I$2</definedName>
    <definedName name="BEx3I09YVXO0G4X7KGSA4WGORM35" hidden="1">'[2]Reco Sheet for Fcast'!$F$6:$G$6</definedName>
    <definedName name="BEx3ICF1GY8HQEBIU9S43PDJ90BX" hidden="1">'[2]Reco Sheet for Fcast'!$F$6:$G$6</definedName>
    <definedName name="BEx3IYAH2DEBFWO8F94H4MXE3RLY" localSheetId="2" hidden="1">'[3]AMI P &amp; L'!#REF!</definedName>
    <definedName name="BEx3IYAH2DEBFWO8F94H4MXE3RLY" hidden="1">'[3]AMI P &amp; L'!#REF!</definedName>
    <definedName name="BEx3IZXXSYEW50379N2EAFWO8DZV" localSheetId="2" hidden="1">'[3]AMI P &amp; L'!#REF!</definedName>
    <definedName name="BEx3IZXXSYEW50379N2EAFWO8DZV" hidden="1">'[3]AMI P &amp; L'!#REF!</definedName>
    <definedName name="BEx3J1VZVGTKT4ATPO9O5JCSFTTR" hidden="1">'[2]Reco Sheet for Fcast'!$I$9:$J$9</definedName>
    <definedName name="BEx3JC2TY7JNAAC3L7QHVPQXLGQ8" hidden="1">'[2]Reco Sheet for Fcast'!$I$11:$J$11</definedName>
    <definedName name="BEx3JIYZIVBGXQG29MDJG53D99D8" hidden="1">'[2]Reco Sheet for Fcast'!$L$6:$M$10</definedName>
    <definedName name="BEx3JX23SYDIGOGM4Y0CQFBW8ZBV" hidden="1">'[2]Reco Sheet for Fcast'!$F$8:$G$8</definedName>
    <definedName name="BEx3JXCXCVBZJGV5VEG9MJEI01AL" hidden="1">'[2]Reco Sheet for Fcast'!$I$7:$J$7</definedName>
    <definedName name="BEx3JYK2N7X59TPJSKYZ77ENY8SS" hidden="1">'[2]Reco Sheet for Fcast'!$I$6:$J$6</definedName>
    <definedName name="BEx3K4EII7GU1CG0BN7UL15M6J8Z" localSheetId="2" hidden="1">'[3]AMI P &amp; L'!#REF!</definedName>
    <definedName name="BEx3K4EII7GU1CG0BN7UL15M6J8Z" hidden="1">'[3]AMI P &amp; L'!#REF!</definedName>
    <definedName name="BEx3K4ZXQUQ2KYZF74B84SO48XMW" hidden="1">'[2]Reco Sheet for Fcast'!$I$9:$J$9</definedName>
    <definedName name="BEx3KEFXUCVNVPH7KSEGAZYX13B5" hidden="1">'[2]Reco Sheet for Fcast'!$F$6:$G$6</definedName>
    <definedName name="BEx3KFXUAF6YXAA47B7Q6X9B3VGB" hidden="1">'[2]Reco Sheet for Fcast'!$I$10:$J$10</definedName>
    <definedName name="BEx3KIXQYOGMPK4WJJAVBRX4NR28" localSheetId="2" hidden="1">'[3]AMI P &amp; L'!#REF!</definedName>
    <definedName name="BEx3KIXQYOGMPK4WJJAVBRX4NR28" hidden="1">'[3]AMI P &amp; L'!#REF!</definedName>
    <definedName name="BEx3KJOMVOSFZVJUL3GKCNP6DQDS" hidden="1">'[2]Reco Sheet for Fcast'!$F$6:$G$6</definedName>
    <definedName name="BEx3KP2VRBMORK0QEAZUYCXL3DHJ" hidden="1">'[2]Reco Sheet for Fcast'!$I$6:$J$6</definedName>
    <definedName name="BEx3L4IN3LI4C26SITKTGAH27CDU" hidden="1">'[2]Reco Sheet for Fcast'!$F$15</definedName>
    <definedName name="BEx3L4YQ0J7ZU0M5QM6YIPCEYC9K" localSheetId="2" hidden="1">'[3]AMI P &amp; L'!#REF!</definedName>
    <definedName name="BEx3L4YQ0J7ZU0M5QM6YIPCEYC9K" hidden="1">'[3]AMI P &amp; L'!#REF!</definedName>
    <definedName name="BEx3L60DJOR7NQN42G7YSAODP1EX" hidden="1">'[2]Reco Sheet for Fcast'!$I$7:$J$7</definedName>
    <definedName name="BEx3L7D0PI38HWZ7VADU16C9E33D" hidden="1">'[2]Reco Sheet for Fcast'!$I$7:$J$7</definedName>
    <definedName name="BEx3LM1PR4Y7KINKMTMKR984GX8Q" hidden="1">'[2]Reco Sheet for Fcast'!$I$8:$J$8</definedName>
    <definedName name="BEx3LPCEZ1C0XEKNCM3YT09JWCUO" hidden="1">'[2]Reco Sheet for Fcast'!$I$10:$J$10</definedName>
    <definedName name="BEx3M1MR1K1NQD03H74BFWOK4MWQ" hidden="1">'[2]Reco Sheet for Fcast'!$F$15</definedName>
    <definedName name="BEx3M4H77MYUKOOD31H9F80NMVK8" hidden="1">'[2]Reco Sheet for Fcast'!$H$2:$I$2</definedName>
    <definedName name="BEx3M9VFX329PZWYC4DMZ6P3W9R2" hidden="1">'[2]Reco Sheet for Fcast'!$F$8:$G$8</definedName>
    <definedName name="BEx3MCQ0VEBV0CZXDS505L38EQ8N" hidden="1">'[2]Reco Sheet for Fcast'!$I$11:$J$11</definedName>
    <definedName name="BEx3MEYV5LQY0BAL7V3CFAFVOM3T" hidden="1">'[2]Reco Sheet for Fcast'!$I$9:$J$9</definedName>
    <definedName name="BEx3MREOFWJQEYMCMBL7ZE06NBN6" hidden="1">'[2]Reco Sheet for Fcast'!$G$2</definedName>
    <definedName name="BEx3NLIZ7PHF2XE59ECZ3MD04ZG1" hidden="1">'[2]Reco Sheet for Fcast'!$F$6:$G$6</definedName>
    <definedName name="BEx3NMQ4BVC94728AUM7CCX7UHTU" hidden="1">'[2]Reco Sheet for Fcast'!$F$15</definedName>
    <definedName name="BEx3NR2I4OUFP3Z2QZEDU2PIFIDI" hidden="1">'[2]Reco Sheet for Fcast'!$F$10:$G$10</definedName>
    <definedName name="BEx3O19B8FTTAPVT5DZXQGQXWFR8" hidden="1">'[2]Reco Sheet for Fcast'!$F$15</definedName>
    <definedName name="BEx3O85IKWARA6NCJOLRBRJFMEWW" localSheetId="2" hidden="1">'[3]AMI P &amp; L'!#REF!</definedName>
    <definedName name="BEx3O85IKWARA6NCJOLRBRJFMEWW" hidden="1">'[3]AMI P &amp; L'!#REF!</definedName>
    <definedName name="BEx3OJZSCGFRW7SVGBFI0X9DNVMM" hidden="1">'[2]Reco Sheet for Fcast'!$H$2:$I$2</definedName>
    <definedName name="BEx3ORSBUXAF21MKEY90YJV9AY9A" hidden="1">'[2]Reco Sheet for Fcast'!$G$2:$H$2</definedName>
    <definedName name="BEx3OV8BH6PYNZT7C246LOAU9SVX" hidden="1">'[2]Reco Sheet for Fcast'!$F$9:$G$9</definedName>
    <definedName name="BEx3OXRYJZUEY6E72UJU0PHLMYAR" hidden="1">'[2]Reco Sheet for Fcast'!$F$7:$G$7</definedName>
    <definedName name="BEx3P59TTRSGQY888P5C1O7M2PQT" hidden="1">'[2]Reco Sheet for Fcast'!$F$7:$G$7</definedName>
    <definedName name="BEx3PDNRRNKD5GOUBUQFXAHIXLD9" hidden="1">'[2]Reco Sheet for Fcast'!$I$6:$J$6</definedName>
    <definedName name="BEx3PDT8GNPWLLN02IH1XPV90XYK" hidden="1">'[2]Reco Sheet for Fcast'!$F$7:$G$7</definedName>
    <definedName name="BEx3PKEMDW8KZEP11IL927C5O7I2" hidden="1">'[2]Reco Sheet for Fcast'!$F$15</definedName>
    <definedName name="BEx3PKJZ1Z7L9S6KV8KXVS6B2FX4" hidden="1">'[2]Reco Sheet for Fcast'!$I$10:$J$10</definedName>
    <definedName name="BEx3PMNG53Z5HY138H99QOMTX8W3" hidden="1">'[2]Reco Sheet for Fcast'!$I$6:$J$6</definedName>
    <definedName name="BEx3PP1RRSFZ8UC0JC9R91W6LNKW" hidden="1">'[2]Reco Sheet for Fcast'!$I$7:$J$7</definedName>
    <definedName name="BEx3PVXYZC8WB9ZJE7OCKUXZ46EA" hidden="1">'[2]Reco Sheet for Fcast'!$H$2:$I$2</definedName>
    <definedName name="BEx3Q0VWPU5EQECK7MQ47TYJ3SWW" hidden="1">'[2]Reco Sheet for Fcast'!$F$15</definedName>
    <definedName name="BEx3Q7BZ9PUXK2RLIOFSIS9AHU1B" hidden="1">'[2]Reco Sheet for Fcast'!$F$9:$G$9</definedName>
    <definedName name="BEx3Q8J42S9VU6EAN2Y28MR6DF88" hidden="1">'[2]Reco Sheet for Fcast'!$I$9:$J$9</definedName>
    <definedName name="BEx3QEDFOYFY5NBTININ5W4RLD4Q" hidden="1">'[2]Reco Sheet for Fcast'!$F$11:$G$11</definedName>
    <definedName name="BEx3QIKJ3U962US1Q564NZDLU8LD" hidden="1">'[2]Reco Sheet for Fcast'!$F$6:$G$6</definedName>
    <definedName name="BEx3QOEY7IL4PZNO1XW0Q5KZ3BPA" hidden="1">'[2]Reco Sheet for Fcast'!$O$6:$P$10</definedName>
    <definedName name="BEx3QR9D45DHW50VQ7Y3Q1AXPOB9" hidden="1">'[2]Reco Sheet for Fcast'!$F$10:$G$10</definedName>
    <definedName name="BEx3QSWT2S5KWG6U2V9711IYDQBM" hidden="1">'[2]Reco Sheet for Fcast'!$K$2</definedName>
    <definedName name="BEx3QVGG7Q2X4HZHJAM35A8T3VR7" hidden="1">'[2]Reco Sheet for Fcast'!$I$9:$J$9</definedName>
    <definedName name="BEx3R0JUB9YN8PHPPQTAMIT1IHWK" hidden="1">'[2]Reco Sheet for Fcast'!$F$10:$G$10</definedName>
    <definedName name="BEx3R81NFRO7M81VHVKOBFT0QBIL" hidden="1">'[2]Reco Sheet for Fcast'!$I$11:$J$11</definedName>
    <definedName name="BEx3RHC2ZD5UFS6QD4OPFCNNMWH1" localSheetId="2" hidden="1">'[3]AMI P &amp; L'!#REF!</definedName>
    <definedName name="BEx3RHC2ZD5UFS6QD4OPFCNNMWH1" hidden="1">'[3]AMI P &amp; L'!#REF!</definedName>
    <definedName name="BEx3RQ10QIWBAPHALAA91BUUCM2X" hidden="1">'[2]Reco Sheet for Fcast'!$H$2:$I$2</definedName>
    <definedName name="BEx3RV4E1WT43SZBUN09RTB8EK1O" hidden="1">'[2]Reco Sheet for Fcast'!$F$6:$G$6</definedName>
    <definedName name="BEx3RXYU0QLFXSFTM5EB20GD03W5" hidden="1">'[2]Reco Sheet for Fcast'!$I$6:$J$6</definedName>
    <definedName name="BEx3RYKLC3QQO3XTUN7BEW2AQL98" hidden="1">'[2]Reco Sheet for Fcast'!$F$6:$G$6</definedName>
    <definedName name="BEx3SICJ45BYT6FHBER86PJT25FC" hidden="1">'[2]Reco Sheet for Fcast'!$I$11:$J$11</definedName>
    <definedName name="BEx3SMUCMJVGQ2H4EHQI5ZFHEF0P" hidden="1">'[2]Reco Sheet for Fcast'!$F$7:$G$7</definedName>
    <definedName name="BEx3SN56F03CPDRDA7LZ763V0N4I" hidden="1">'[2]Reco Sheet for Fcast'!$F$10:$G$10</definedName>
    <definedName name="BEx3SPE6N1ORXPRCDL3JPZD73Z9F" hidden="1">'[2]Reco Sheet for Fcast'!$F$10:$G$10</definedName>
    <definedName name="BEx3T29ZTULQE0OMSMWUMZDU9ZZ0" hidden="1">'[2]Reco Sheet for Fcast'!$F$9:$G$9</definedName>
    <definedName name="BEx3T6MJ1QDJ929WMUDVZ0O3UW0Y" hidden="1">'[2]Reco Sheet for Fcast'!$K$2</definedName>
    <definedName name="BEx3TPCSI16OAB2L9M9IULQMQ9J9" hidden="1">'[2]Reco Sheet for Fcast'!$F$7:$G$7</definedName>
    <definedName name="BEx3U64YUOZ419BAJS2W78UMATAW" hidden="1">'[2]Reco Sheet for Fcast'!$I$7:$J$7</definedName>
    <definedName name="BEx3U94WCEA5DKMWBEX1GU0LKYG2" hidden="1">'[2]Reco Sheet for Fcast'!$I$9:$J$9</definedName>
    <definedName name="BEx3U9VZ8SQVYS6ZA038J7AP7ZGW" hidden="1">'[2]Reco Sheet for Fcast'!$F$9:$G$9</definedName>
    <definedName name="BEx3UIQ5WRJBGNTFCCLOR4N7B1OQ" hidden="1">'[2]Reco Sheet for Fcast'!$H$2:$I$2</definedName>
    <definedName name="BEx3UJMIX2NUSSWGMSI25A5DM4CH" hidden="1">'[2]Reco Sheet for Fcast'!$I$7:$J$7</definedName>
    <definedName name="BEx3UKOCOQG7S1YQ436S997K1KWV" hidden="1">'[2]Reco Sheet for Fcast'!$I$6:$J$6</definedName>
    <definedName name="BEx3UYM19VIXLA0EU7LB9NHA77PB" hidden="1">'[2]Reco Sheet for Fcast'!$F$6:$G$6</definedName>
    <definedName name="BEx3VML7CG70HPISMVYIUEN3711Q" hidden="1">'[2]Reco Sheet for Fcast'!$H$2:$I$2</definedName>
    <definedName name="BEx56ZID5H04P9AIYLP1OASFGV56" hidden="1">'[2]Reco Sheet for Fcast'!$F$11:$G$11</definedName>
    <definedName name="BEx587EYSS57E3PI8DT973HLJM9E" hidden="1">'[2]Reco Sheet for Fcast'!$I$11:$J$11</definedName>
    <definedName name="BEx587KFQ3VKCOCY1SA5F24PQGUI" hidden="1">'[2]Reco Sheet for Fcast'!$F$11:$G$11</definedName>
    <definedName name="BEx58O780PQ05NF0Z1SKKRB3N099" hidden="1">'[2]Reco Sheet for Fcast'!$F$7:$G$7</definedName>
    <definedName name="BEx58XHO7ZULLF2EUD7YIS0MGQJ5" localSheetId="2" hidden="1">'[3]AMI P &amp; L'!#REF!</definedName>
    <definedName name="BEx58XHO7ZULLF2EUD7YIS0MGQJ5" hidden="1">'[3]AMI P &amp; L'!#REF!</definedName>
    <definedName name="BEx58ZW0HAIGIPEX9CVA1PQQTR6X" hidden="1">'[2]Reco Sheet for Fcast'!$I$7:$J$7</definedName>
    <definedName name="BEx59BA1KH3RG6K1LHL7YS2VB79N" hidden="1">'[2]Reco Sheet for Fcast'!$F$11:$G$11</definedName>
    <definedName name="BEx59E9WABJP2TN71QAIKK79HPK9" hidden="1">'[2]Reco Sheet for Fcast'!$I$8:$J$8</definedName>
    <definedName name="BEx59P7MAPNU129ZTC5H3EH892G1" hidden="1">'[2]Reco Sheet for Fcast'!$F$15</definedName>
    <definedName name="BEx5A11WZRQSIE089QE119AOX9ZG" hidden="1">'[2]Reco Sheet for Fcast'!$I$7:$J$7</definedName>
    <definedName name="BEx5A7CIGCOTHJKHGUBDZG91JGPZ" hidden="1">'[2]Reco Sheet for Fcast'!$F$11:$G$11</definedName>
    <definedName name="BEx5A8UFLT2SWVSG5COFA9B8P376" hidden="1">'[2]Reco Sheet for Fcast'!$F$10:$G$10</definedName>
    <definedName name="BEx5AFFTN3IXIBHDKM0FYC4OFL1S" hidden="1">'[2]Reco Sheet for Fcast'!$G$2</definedName>
    <definedName name="BEx5AOFIO8KVRHIZ1RII337AA8ML" hidden="1">'[2]Reco Sheet for Fcast'!$I$7:$J$7</definedName>
    <definedName name="BEx5APRZ66L5BWHFE8E4YYNEDTI4" hidden="1">'[2]Reco Sheet for Fcast'!$G$2</definedName>
    <definedName name="BEx5B4RHHX0J1BF2FZKEA0SPP29O" hidden="1">'[2]Reco Sheet for Fcast'!$I$8:$J$8</definedName>
    <definedName name="BEx5B5YMSWP0OVI5CIQRP5V18D0C" hidden="1">'[2]Reco Sheet for Fcast'!$I$8:$J$8</definedName>
    <definedName name="BEx5B825RW35M5H0UB2IZGGRS4ER" hidden="1">'[2]Reco Sheet for Fcast'!$F$15</definedName>
    <definedName name="BEx5BAWPMY0TL684WDXX6KKJLRCN" hidden="1">'[2]Reco Sheet for Fcast'!$F$10:$G$10</definedName>
    <definedName name="BEx5BBI61U4Y65GD0ARMTALPP7SJ" hidden="1">'[2]Reco Sheet for Fcast'!$F$9:$G$9</definedName>
    <definedName name="BEx5BDR56MEV4IHY6CIH2SVNG1UB" hidden="1">'[2]Reco Sheet for Fcast'!$F$8:$G$8</definedName>
    <definedName name="BEx5BESZC5H329SKHGJOHZFILYJJ" hidden="1">'[2]Reco Sheet for Fcast'!$I$6:$J$6</definedName>
    <definedName name="BEx5BHSQ42B50IU1TEQFUXFX9XQD" localSheetId="2" hidden="1">'[3]AMI P &amp; L'!#REF!</definedName>
    <definedName name="BEx5BHSQ42B50IU1TEQFUXFX9XQD" hidden="1">'[3]AMI P &amp; L'!#REF!</definedName>
    <definedName name="BEx5BKSM4UN4C1DM3EYKM79MRC5K" hidden="1">'[2]Reco Sheet for Fcast'!$F$6:$G$6</definedName>
    <definedName name="BEx5BNN8NPH9KVOBARB9CDD9WLB6" hidden="1">'[2]Reco Sheet for Fcast'!$F$9:$G$9</definedName>
    <definedName name="BEx5BYFMZ80TDDN2EZO8CF39AIAC" hidden="1">'[2]Reco Sheet for Fcast'!$F$15</definedName>
    <definedName name="BEx5C2BWFW6SHZBFDEISKGXHZCQW" hidden="1">'[2]Reco Sheet for Fcast'!$I$8:$J$8</definedName>
    <definedName name="BEx5C49ZFH8TO9ZU55729C3F7XG7" hidden="1">'[2]Reco Sheet for Fcast'!$F$9:$G$9</definedName>
    <definedName name="BEx5C8GZQK13G60ZM70P63I5OS0L" hidden="1">'[2]Reco Sheet for Fcast'!$F$10:$G$10</definedName>
    <definedName name="BEx5CAPTVN2NBT3UOMA1UFAL1C2R" hidden="1">'[2]Reco Sheet for Fcast'!$I$6:$J$6</definedName>
    <definedName name="BEx5CEM3SYF9XP0ZZVE0GEPCLV3F" hidden="1">'[2]Reco Sheet for Fcast'!$I$10:$J$10</definedName>
    <definedName name="BEx5CFYQ0F1Z6P8SCVJ0I3UPVFE4" localSheetId="2" hidden="1">'[3]AMI P &amp; L'!#REF!</definedName>
    <definedName name="BEx5CFYQ0F1Z6P8SCVJ0I3UPVFE4" hidden="1">'[3]AMI P &amp; L'!#REF!</definedName>
    <definedName name="BEx5CPEKNSJORIPFQC2E1LTRYY8L" hidden="1">'[2]Reco Sheet for Fcast'!$I$7:$J$7</definedName>
    <definedName name="BEx5CSUOL05D8PAM2TRDA9VRJT1O" hidden="1">'[2]Reco Sheet for Fcast'!$I$10:$J$10</definedName>
    <definedName name="BEx5CUNFOO4YDFJ22HCMI2QKIGKM" hidden="1">'[2]Reco Sheet for Fcast'!$F$10:$G$10</definedName>
    <definedName name="BEx5CWLOBFBDZZLDMZV6E0Z1VJA6" hidden="1">'[2]Reco Sheet for Fcast'!$F$10:$G$10</definedName>
    <definedName name="BEx5D7U7MZFE0E9SNH9NX01XLKLP" localSheetId="2" hidden="1">#REF!</definedName>
    <definedName name="BEx5D7U7MZFE0E9SNH9NX01XLKLP" hidden="1">#REF!</definedName>
    <definedName name="BEx5D8L47OF0WHBPFWXGZINZWUBZ" hidden="1">'[2]Reco Sheet for Fcast'!$I$10:$J$10</definedName>
    <definedName name="BEx5DAJAHQ2SKUPCKSCR3PYML67L" hidden="1">'[2]Reco Sheet for Fcast'!$I$8:$J$8</definedName>
    <definedName name="BEx5DAZEGUTH4C1FCHVO3EWOQDU3" localSheetId="2" hidden="1">#REF!</definedName>
    <definedName name="BEx5DAZEGUTH4C1FCHVO3EWOQDU3" hidden="1">#REF!</definedName>
    <definedName name="BEx5DC18JM1KJCV44PF18E0LNRKA" hidden="1">'[2]Reco Sheet for Fcast'!$F$8:$G$8</definedName>
    <definedName name="BEx5DJIZBTNS011R9IIG2OQ2L6ZX" hidden="1">'[2]Reco Sheet for Fcast'!$H$2:$I$2</definedName>
    <definedName name="BEx5E123OLO9WQUOIRIDJ967KAGK" hidden="1">'[2]Reco Sheet for Fcast'!$F$15</definedName>
    <definedName name="BEx5E2UU5NES6W779W2OZTZOB4O7" hidden="1">'[2]Reco Sheet for Fcast'!$I$10:$J$10</definedName>
    <definedName name="BEx5ELQL9B0VR6UT18KP11DHOTFX" hidden="1">'[2]Reco Sheet for Fcast'!$I$10:$J$10</definedName>
    <definedName name="BEx5ER4TJTFPN7IB1MNEB1ZFR5M6" hidden="1">'[2]Reco Sheet for Fcast'!$H$2:$I$2</definedName>
    <definedName name="BEx5F6V72QTCK7O39Y59R0EVM6CW" hidden="1">'[2]Reco Sheet for Fcast'!$I$8:$J$8</definedName>
    <definedName name="BEx5FGLQVACD5F5YZG4DGSCHCGO2" hidden="1">'[2]Reco Sheet for Fcast'!$H$2:$I$2</definedName>
    <definedName name="BEx5FLJWHLW3BTZILDPN5NMA449V" hidden="1">'[2]Reco Sheet for Fcast'!$I$6:$J$6</definedName>
    <definedName name="BEx5FNI2O10YN2SI1NO4X5GP3GTF" hidden="1">'[2]Reco Sheet for Fcast'!$F$10:$G$10</definedName>
    <definedName name="BEx5FO8YRFSZCG3L608EHIHIHFY4" localSheetId="2" hidden="1">'[3]AMI P &amp; L'!#REF!</definedName>
    <definedName name="BEx5FO8YRFSZCG3L608EHIHIHFY4" hidden="1">'[3]AMI P &amp; L'!#REF!</definedName>
    <definedName name="BEx5FQNA6V4CNYSH013K45RI4BCV" hidden="1">'[2]Reco Sheet for Fcast'!$F$8:$G$8</definedName>
    <definedName name="BEx5FVQPPEU32CPNV9RRQ9MNLLVE" hidden="1">'[2]Reco Sheet for Fcast'!$H$2:$I$2</definedName>
    <definedName name="BEx5G08KGMG5X2AQKDGPFYG5GH94" hidden="1">'[2]Reco Sheet for Fcast'!$I$6:$J$6</definedName>
    <definedName name="BEx5G1A8TFN4C4QII35U9DKYNIS8" localSheetId="2" hidden="1">'[3]AMI P &amp; L'!#REF!</definedName>
    <definedName name="BEx5G1A8TFN4C4QII35U9DKYNIS8" hidden="1">'[3]AMI P &amp; L'!#REF!</definedName>
    <definedName name="BEx5G1L0QO91KEPDMV1D8OT4BT73" hidden="1">'[2]Reco Sheet for Fcast'!$I$6:$J$6</definedName>
    <definedName name="BEx5G86DZL1VYUX6KWODAP3WFAWP" hidden="1">'[2]Reco Sheet for Fcast'!$E$2:$F$2</definedName>
    <definedName name="BEx5G8BV2GIOCM3C7IUFK8L04A6M" hidden="1">'[2]Reco Sheet for Fcast'!$I$11:$J$11</definedName>
    <definedName name="BEx5GID9MVBUPFFT9M8K8B5MO9NV" hidden="1">'[2]Reco Sheet for Fcast'!$F$15:$G$16</definedName>
    <definedName name="BEx5GLD6CMDEYT8QI3HVPGEES2A5" localSheetId="2" hidden="1">#REF!</definedName>
    <definedName name="BEx5GLD6CMDEYT8QI3HVPGEES2A5" hidden="1">#REF!</definedName>
    <definedName name="BEx5GN0EWA9SCQDPQ7NTUQH82QVK" hidden="1">'[2]Reco Sheet for Fcast'!$F$6:$G$6</definedName>
    <definedName name="BEx5GNBCU4WZ74I0UXFL9ZG2XSGJ" hidden="1">'[2]Reco Sheet for Fcast'!$F$6:$G$6</definedName>
    <definedName name="BEx5GUCTYC7QCWGWU5BTO7Y7HDZX" hidden="1">'[2]Reco Sheet for Fcast'!$I$6:$J$6</definedName>
    <definedName name="BEx5GYUPJULJQ624TEESYFG1NFOH" hidden="1">'[2]Reco Sheet for Fcast'!$I$9:$J$9</definedName>
    <definedName name="BEx5H0NEE0AIN5E2UHJ9J9ISU9N1" hidden="1">'[2]Reco Sheet for Fcast'!$F$8:$G$8</definedName>
    <definedName name="BEx5H1UJSEUQM2K8QHQXO5THVHSO" hidden="1">'[2]Reco Sheet for Fcast'!$F$9:$G$9</definedName>
    <definedName name="BEx5HAOT9XWUF7XIFRZZS8B9F5TZ" hidden="1">'[2]Reco Sheet for Fcast'!$K$2</definedName>
    <definedName name="BEx5HE4XRF9BUY04MENWY9CHHN5H" hidden="1">'[2]Reco Sheet for Fcast'!$I$11:$J$11</definedName>
    <definedName name="BEx5HFHMABAT0H9KKS754X4T304E" hidden="1">'[2]Reco Sheet for Fcast'!$I$11:$J$11</definedName>
    <definedName name="BEx5HGDZ7MX1S3KNXLRL9WU565V4" hidden="1">'[2]Reco Sheet for Fcast'!$F$11:$G$11</definedName>
    <definedName name="BEx5HJZ9FAVNZSSBTAYRPZDYM9NU" hidden="1">'[2]Reco Sheet for Fcast'!$F$8:$G$8</definedName>
    <definedName name="BEx5HZ9JMKHNLFWLVUB1WP5B39BL" hidden="1">'[2]Reco Sheet for Fcast'!$F$10:$G$10</definedName>
    <definedName name="BEx5I244LQHZTF3XI66J8705R9XX" localSheetId="2" hidden="1">'[3]AMI P &amp; L'!#REF!</definedName>
    <definedName name="BEx5I244LQHZTF3XI66J8705R9XX" hidden="1">'[3]AMI P &amp; L'!#REF!</definedName>
    <definedName name="BEx5I8PBP4LIXDGID5BP0THLO0AQ" localSheetId="2" hidden="1">'[3]AMI P &amp; L'!#REF!</definedName>
    <definedName name="BEx5I8PBP4LIXDGID5BP0THLO0AQ" hidden="1">'[3]AMI P &amp; L'!#REF!</definedName>
    <definedName name="BEx5I8USVUB3JP4S9OXGMZVMOQXR" hidden="1">'[2]Reco Sheet for Fcast'!$G$2</definedName>
    <definedName name="BEx5I9GDQSYIAL65UQNDMNFQCS9Y" hidden="1">'[2]Reco Sheet for Fcast'!$I$11:$J$11</definedName>
    <definedName name="BEx5IBUPG9AWNW5PK7JGRGEJ4OLM" hidden="1">'[2]Reco Sheet for Fcast'!$H$2:$I$2</definedName>
    <definedName name="BEx5IC06RVN8BSAEPREVKHKLCJ2L" hidden="1">'[2]Reco Sheet for Fcast'!$I$8:$J$8</definedName>
    <definedName name="BEx5J0FFP1KS4NGY20AEJI8VREEA" hidden="1">'[2]Reco Sheet for Fcast'!$I$9:$J$9</definedName>
    <definedName name="BEx5JF3ZXLDIS8VNKDCY7ZI7H1CI" hidden="1">'[2]Reco Sheet for Fcast'!$F$11:$G$11</definedName>
    <definedName name="BEx5JHCZJ8G6OOOW6EF3GABXKH6F" localSheetId="2" hidden="1">'[3]AMI P &amp; L'!#REF!</definedName>
    <definedName name="BEx5JHCZJ8G6OOOW6EF3GABXKH6F" hidden="1">'[3]AMI P &amp; L'!#REF!</definedName>
    <definedName name="BEx5JJB6W446THXQCRUKD3I7RKLP" hidden="1">'[2]Reco Sheet for Fcast'!$F$8:$G$8</definedName>
    <definedName name="BEx5JNCT8Z7XSSPD5EMNAJELCU2V" localSheetId="2" hidden="1">'[3]AMI P &amp; L'!#REF!</definedName>
    <definedName name="BEx5JNCT8Z7XSSPD5EMNAJELCU2V" hidden="1">'[3]AMI P &amp; L'!#REF!</definedName>
    <definedName name="BEx5JQCNT9Y4RM306CHC8IPY3HBZ" hidden="1">'[2]Reco Sheet for Fcast'!$F$15</definedName>
    <definedName name="BEx5K08PYKE6JOKBYIB006TX619P" hidden="1">'[2]Reco Sheet for Fcast'!$F$9:$G$9</definedName>
    <definedName name="BEx5K51DSERT1TR7B4A29R41W4NX" hidden="1">'[2]Reco Sheet for Fcast'!$I$7:$J$7</definedName>
    <definedName name="BEx5K7A7V5B87CW37IBINCOQ134P" localSheetId="2" hidden="1">#REF!</definedName>
    <definedName name="BEx5K7A7V5B87CW37IBINCOQ134P" hidden="1">#REF!</definedName>
    <definedName name="BEx5KYER580I4T7WTLMUN7NLNP5K" hidden="1">'[2]Reco Sheet for Fcast'!$F$10:$G$10</definedName>
    <definedName name="BEx5L4UOHIBIXCOOD5809ABRZ9A8" hidden="1">'[2]Reco Sheet for Fcast'!$I$11:$J$11</definedName>
    <definedName name="BEx5LHLB3M6K4ZKY2F42QBZT30ZH" hidden="1">'[2]Reco Sheet for Fcast'!$I$9:$J$9</definedName>
    <definedName name="BEx5LRMNU3HXIE1BUMDHRU31F7JJ" hidden="1">'[2]Reco Sheet for Fcast'!$F$6:$G$6</definedName>
    <definedName name="BEx5LSJ1LPUAX3ENSPECWPG4J7D1" localSheetId="2" hidden="1">'[3]AMI P &amp; L'!#REF!</definedName>
    <definedName name="BEx5LSJ1LPUAX3ENSPECWPG4J7D1" hidden="1">'[3]AMI P &amp; L'!#REF!</definedName>
    <definedName name="BEx5LTKQ8RQWJE4BC88OP928893U" localSheetId="2" hidden="1">'[3]AMI P &amp; L'!#REF!</definedName>
    <definedName name="BEx5LTKQ8RQWJE4BC88OP928893U" hidden="1">'[3]AMI P &amp; L'!#REF!</definedName>
    <definedName name="BEx5MB9BR71LZDG7XXQ2EO58JC5F" hidden="1">'[2]Reco Sheet for Fcast'!$H$2:$I$2</definedName>
    <definedName name="BEx5MLQZM68YQSKARVWTTPINFQ2C" localSheetId="2" hidden="1">'[3]AMI P &amp; L'!#REF!</definedName>
    <definedName name="BEx5MLQZM68YQSKARVWTTPINFQ2C" hidden="1">'[3]AMI P &amp; L'!#REF!</definedName>
    <definedName name="BEx5MVHOG4GCI4HKTOTP194VMNRA" localSheetId="2" hidden="1">#REF!</definedName>
    <definedName name="BEx5MVHOG4GCI4HKTOTP194VMNRA" hidden="1">#REF!</definedName>
    <definedName name="BEx5MVXTKNBXHNWTL43C670E4KXC" hidden="1">'[2]Reco Sheet for Fcast'!$F$15</definedName>
    <definedName name="BEx5N4XI4PWB1W9PMZ4O5R0HWTYD" hidden="1">'[2]Reco Sheet for Fcast'!$I$8:$J$8</definedName>
    <definedName name="BEx5NA68N6FJFX9UJXK4M14U487F" hidden="1">'[2]Reco Sheet for Fcast'!$F$6:$G$6</definedName>
    <definedName name="BEx5NIKBG2GDJOYGE3WCXKU7YY51" hidden="1">'[2]Reco Sheet for Fcast'!$I$6:$J$6</definedName>
    <definedName name="BEx5NV06L5J5IMKGOMGKGJ4PBZCD" localSheetId="2" hidden="1">'[3]AMI P &amp; L'!#REF!</definedName>
    <definedName name="BEx5NV06L5J5IMKGOMGKGJ4PBZCD" hidden="1">'[3]AMI P &amp; L'!#REF!</definedName>
    <definedName name="BEx5NZSSQ6PY99ZX2D7Q9IGOR34W" hidden="1">'[2]Reco Sheet for Fcast'!$F$10:$G$10</definedName>
    <definedName name="BEx5O3ZUQ2OARA1CDOZ3NC4UE5AA" hidden="1">'[2]Reco Sheet for Fcast'!$F$11:$G$11</definedName>
    <definedName name="BEx5OAFS0NJ2CB86A02E1JYHMLQ1" hidden="1">'[2]Reco Sheet for Fcast'!$I$6:$J$6</definedName>
    <definedName name="BEx5OG4RPU8W1ETWDWM234NYYYEN" hidden="1">'[2]Reco Sheet for Fcast'!$F$8:$G$8</definedName>
    <definedName name="BEx5OP9Y43F99O2IT69MKCCXGL61" hidden="1">'[2]Reco Sheet for Fcast'!$F$9:$G$9</definedName>
    <definedName name="BEx5P9Y9RDXNUAJ6CZ2LHMM8IM7T" hidden="1">'[2]Reco Sheet for Fcast'!$F$8:$G$8</definedName>
    <definedName name="BEx5PHWB2C0D5QLP3BZIP3UO7DIZ" hidden="1">'[2]Reco Sheet for Fcast'!$I$6:$J$6</definedName>
    <definedName name="BEx5PJP02W68K2E46L5C5YBSNU6T" hidden="1">'[2]Reco Sheet for Fcast'!$H$2:$I$2</definedName>
    <definedName name="BEx5PLCA8DOMAU315YCS5275L2HS" hidden="1">'[2]Reco Sheet for Fcast'!$I$11:$J$11</definedName>
    <definedName name="BEx5PRXMZ5M65Z732WNNGV564C2J" hidden="1">'[2]Reco Sheet for Fcast'!$I$9:$J$9</definedName>
    <definedName name="BEx5QPSW4IPLH50WSR87HRER05RF" hidden="1">'[2]Reco Sheet for Fcast'!$F$10:$G$10</definedName>
    <definedName name="BEx73V0EP8EMNRC3EZJJKKVKWQVB" hidden="1">'[2]Reco Sheet for Fcast'!$I$7:$J$7</definedName>
    <definedName name="BEx741WJHIJVXUX131SBXTVW8D71" hidden="1">'[2]Reco Sheet for Fcast'!$G$2</definedName>
    <definedName name="BEx74Q6H3O7133AWQXWC21MI2UFT" hidden="1">'[2]Reco Sheet for Fcast'!$I$6:$J$6</definedName>
    <definedName name="BEx74W6BJ8ENO3J25WNM5H5APKA3" localSheetId="2" hidden="1">'[3]AMI P &amp; L'!#REF!</definedName>
    <definedName name="BEx74W6BJ8ENO3J25WNM5H5APKA3" hidden="1">'[3]AMI P &amp; L'!#REF!</definedName>
    <definedName name="BEx755GRRD9BL27YHLH5QWIYLWB7" hidden="1">'[2]Reco Sheet for Fcast'!$F$7:$G$7</definedName>
    <definedName name="BEx759D1D5SXS5ELLZVBI0SXYUNF" hidden="1">'[2]Reco Sheet for Fcast'!$I$10:$J$10</definedName>
    <definedName name="BEx75GJZSZHUDN6OOAGQYFUDA2LP" hidden="1">'[2]Reco Sheet for Fcast'!$F$11:$G$11</definedName>
    <definedName name="BEx75HGCCV5K4UCJWYV8EV9AG5YT" hidden="1">'[2]Reco Sheet for Fcast'!$F$8:$G$8</definedName>
    <definedName name="BEx75PZT8TY5P13U978NVBUXKHT4" hidden="1">'[2]Reco Sheet for Fcast'!$F$8:$G$8</definedName>
    <definedName name="BEx75T55F7GML8V1DMWL26WRT006" hidden="1">'[2]Reco Sheet for Fcast'!$F$10:$G$10</definedName>
    <definedName name="BEx75VJGR07JY6UUWURQ4PJ29UKC" hidden="1">'[2]Reco Sheet for Fcast'!$F$6:$G$6</definedName>
    <definedName name="BEx76SNOC6R18OVRQYBQ0JGPW2Z7" localSheetId="2" hidden="1">#REF!</definedName>
    <definedName name="BEx76SNOC6R18OVRQYBQ0JGPW2Z7" hidden="1">#REF!</definedName>
    <definedName name="BEx7741OUGLA0WJQLQRUJSL4DE00" hidden="1">'[2]Reco Sheet for Fcast'!$F$6:$G$6</definedName>
    <definedName name="BEx774N83DXLJZ54Q42PWIJZ2DN1" hidden="1">'[2]Reco Sheet for Fcast'!$F$15</definedName>
    <definedName name="BEx779QNIY3061ZV9BR462WKEGRW" hidden="1">'[2]Reco Sheet for Fcast'!$H$2:$I$2</definedName>
    <definedName name="BEx77G19QU9A95CNHE6QMVSQR2T3" hidden="1">'[2]Reco Sheet for Fcast'!$F$9:$G$9</definedName>
    <definedName name="BEx77P0S3GVMS7BJUL9OWUGJ1B02" hidden="1">'[2]Reco Sheet for Fcast'!$I$6:$J$6</definedName>
    <definedName name="BEx77QDESURI6WW5582YXSK3A972" hidden="1">'[2]Reco Sheet for Fcast'!$I$11:$J$11</definedName>
    <definedName name="BEx77VBI9XOPFHKEWU5EHQ9J675Y" hidden="1">'[2]Reco Sheet for Fcast'!$I$11:$J$11</definedName>
    <definedName name="BEx7809GQOCLHSNH95VOYIX7P1TV" hidden="1">'[2]Reco Sheet for Fcast'!$I$11:$J$11</definedName>
    <definedName name="BEx780K8XAXUHGVZGZWQ74DK4CI3" hidden="1">'[2]Reco Sheet for Fcast'!$I$11:$J$11</definedName>
    <definedName name="BEx78226TN58UE0CTY98YEDU0LSL" hidden="1">'[2]Reco Sheet for Fcast'!$F$15</definedName>
    <definedName name="BEx7881ZZBWHRAX6W2GY19J8MGEQ" hidden="1">'[2]Reco Sheet for Fcast'!$I$9:$J$9</definedName>
    <definedName name="BEx78HHRIWDLHQX2LG0HWFRYEL1T" hidden="1">'[2]Reco Sheet for Fcast'!$H$2:$I$2</definedName>
    <definedName name="BEx78QMXZ2P1ZB3HJ9O50DWHCMXR" hidden="1">'[2]Reco Sheet for Fcast'!$F$7:$G$7</definedName>
    <definedName name="BEx78SFO5VR28677DWZEMDN7G86X" hidden="1">'[2]Reco Sheet for Fcast'!$K$2</definedName>
    <definedName name="BEx78SFOYH1Z0ZDTO47W2M60TW6K" hidden="1">'[2]Reco Sheet for Fcast'!$I$10:$J$10</definedName>
    <definedName name="BEx79JK3E6JO8MX4O35A5G8NZCC8" hidden="1">'[2]Reco Sheet for Fcast'!$I$8:$J$8</definedName>
    <definedName name="BEx79OCP4HQ6XP8EWNGEUDLOZBBS" hidden="1">'[2]Reco Sheet for Fcast'!$F$15</definedName>
    <definedName name="BEx79SEAYKUZB0H4LYBCD6WWJBG2" hidden="1">'[2]Reco Sheet for Fcast'!$I$11:$J$11</definedName>
    <definedName name="BEx79SJRHTLS9PYM69O9BWW1FMJK" hidden="1">'[2]Reco Sheet for Fcast'!$F$7:$G$7</definedName>
    <definedName name="BEx79YJJLBELICW9F9FRYSCQ101L" localSheetId="2" hidden="1">'[3]AMI P &amp; L'!#REF!</definedName>
    <definedName name="BEx79YJJLBELICW9F9FRYSCQ101L" hidden="1">'[3]AMI P &amp; L'!#REF!</definedName>
    <definedName name="BEx79YUC7B0V77FSBGIRCY1BR4VK" hidden="1">'[2]Reco Sheet for Fcast'!$F$6:$G$6</definedName>
    <definedName name="BEx7A06T3RC2891FUX05G3QPRAUE" localSheetId="2" hidden="1">'[3]AMI P &amp; L'!#REF!</definedName>
    <definedName name="BEx7A06T3RC2891FUX05G3QPRAUE" hidden="1">'[3]AMI P &amp; L'!#REF!</definedName>
    <definedName name="BEx7A9S3JA1X7FH4CFSQLTZC4691" hidden="1">'[2]Reco Sheet for Fcast'!$H$2:$I$2</definedName>
    <definedName name="BEx7ABA2C9IWH5VSLVLLLCY62161" hidden="1">'[2]Reco Sheet for Fcast'!$F$15</definedName>
    <definedName name="BEx7AE4LPLX8N85BYB0WCO5S7ZPV" hidden="1">'[2]Reco Sheet for Fcast'!$F$7:$G$7</definedName>
    <definedName name="BEx7ASD1I654MEDCO6GGWA95PXSC" localSheetId="2" hidden="1">'[3]AMI P &amp; L'!#REF!</definedName>
    <definedName name="BEx7ASD1I654MEDCO6GGWA95PXSC" hidden="1">'[3]AMI P &amp; L'!#REF!</definedName>
    <definedName name="BEx7AVCX9S5RJP3NSZ4QM4E6ERDT" localSheetId="2" hidden="1">'[3]AMI P &amp; L'!#REF!</definedName>
    <definedName name="BEx7AVCX9S5RJP3NSZ4QM4E6ERDT" hidden="1">'[3]AMI P &amp; L'!#REF!</definedName>
    <definedName name="BEx7AVYIGP0930MV5JEBWRYCJN68" hidden="1">'[2]Reco Sheet for Fcast'!$I$7:$J$7</definedName>
    <definedName name="BEx7B6LH6917TXOSAAQ6U7HVF018" hidden="1">'[2]Reco Sheet for Fcast'!$F$15</definedName>
    <definedName name="BEx7BPXFZXJ79FQ0E8AQE21PGVHA" hidden="1">'[2]Reco Sheet for Fcast'!$I$11:$J$11</definedName>
    <definedName name="BEx7C04AM39DQMC1TIX7CFZ2ADHX" hidden="1">'[2]Reco Sheet for Fcast'!$F$9:$G$9</definedName>
    <definedName name="BEx7C40F0PQURHPI6YQ39NFIR86Z" hidden="1">'[2]Reco Sheet for Fcast'!$I$10:$J$10</definedName>
    <definedName name="BEx7C93VR7SYRIJS1JO8YZKSFAW9" hidden="1">'[2]Reco Sheet for Fcast'!$I$9:$J$9</definedName>
    <definedName name="BEx7CCPC6R1KQQZ2JQU6EFI1G0RM" hidden="1">'[2]Reco Sheet for Fcast'!$I$7:$J$7</definedName>
    <definedName name="BEx7CIJST9GLS2QD383UK7VUDTGL" hidden="1">'[2]Reco Sheet for Fcast'!$G$2</definedName>
    <definedName name="BEx7CO8T2XKC7GHDSYNAWTZ9L7YR" localSheetId="2" hidden="1">'[3]AMI P &amp; L'!#REF!</definedName>
    <definedName name="BEx7CO8T2XKC7GHDSYNAWTZ9L7YR" hidden="1">'[3]AMI P &amp; L'!#REF!</definedName>
    <definedName name="BEx7CW1CF00DO8A36UNC2X7K65C2" hidden="1">'[2]Reco Sheet for Fcast'!$G$2</definedName>
    <definedName name="BEx7CW6NFRL2P4XWP0MWHIYA97KF" hidden="1">'[2]Reco Sheet for Fcast'!$I$11:$J$11</definedName>
    <definedName name="BEx7D5RWKRS4W71J4NZ6ZSFHPKFT" hidden="1">'[2]Reco Sheet for Fcast'!$F$15</definedName>
    <definedName name="BEx7D8H1TPOX1UN17QZYEV7Q58GA" hidden="1">'[2]Reco Sheet for Fcast'!$I$6:$J$6</definedName>
    <definedName name="BEx7DGF13H2074LRWFZQ45PZ6JPX" hidden="1">'[2]Reco Sheet for Fcast'!$I$9:$J$9</definedName>
    <definedName name="BEx7DKWUXEDIISSX4GDD4YYT887F" hidden="1">'[2]Reco Sheet for Fcast'!$I$8:$J$8</definedName>
    <definedName name="BEx7DMUYR2HC26WW7AOB1TULERMB" hidden="1">'[2]Reco Sheet for Fcast'!$I$12:$J$13</definedName>
    <definedName name="BEx7DVJTRV44IMJIBFXELE67SZ7S" hidden="1">'[2]Reco Sheet for Fcast'!$F$15</definedName>
    <definedName name="BEx7DVUMFCI5INHMVFIJ44RTTSTT" hidden="1">'[2]Reco Sheet for Fcast'!$F$7:$G$7</definedName>
    <definedName name="BEx7E2QT2U8THYOKBPXONB1B47WH" localSheetId="2" hidden="1">'[3]AMI P &amp; L'!#REF!</definedName>
    <definedName name="BEx7E2QT2U8THYOKBPXONB1B47WH" hidden="1">'[3]AMI P &amp; L'!#REF!</definedName>
    <definedName name="BEx7E5QP7W6UKO74F5Y0VJ741HS5" hidden="1">'[2]Reco Sheet for Fcast'!$I$11:$J$11</definedName>
    <definedName name="BEx7E66XF797M3VAMVIZK8WXZGRE" localSheetId="2" hidden="1">#REF!</definedName>
    <definedName name="BEx7E66XF797M3VAMVIZK8WXZGRE" hidden="1">#REF!</definedName>
    <definedName name="BEx7E6N29HGH3I47AFB2DCS6MVS6" hidden="1">'[2]Reco Sheet for Fcast'!$G$2</definedName>
    <definedName name="BEx7EBA8IYHQKT7IQAOAML660SYA" hidden="1">'[2]Reco Sheet for Fcast'!$I$9:$J$9</definedName>
    <definedName name="BEx7EI6C8MCRZFEQYUBE5FSUTIHK" hidden="1">'[2]Reco Sheet for Fcast'!$F$8:$G$8</definedName>
    <definedName name="BEx7EI6DL1Z6UWLFBXAKVGZTKHWJ" localSheetId="2" hidden="1">'[3]AMI P &amp; L'!#REF!</definedName>
    <definedName name="BEx7EI6DL1Z6UWLFBXAKVGZTKHWJ" hidden="1">'[3]AMI P &amp; L'!#REF!</definedName>
    <definedName name="BEx7EQKHX7GZYOLXRDU534TT4H64" hidden="1">'[2]Reco Sheet for Fcast'!$F$9:$G$9</definedName>
    <definedName name="BEx7ETV6L1TM7JSXJIGK3FC6RVZW" hidden="1">'[2]Reco Sheet for Fcast'!$F$11:$G$11</definedName>
    <definedName name="BEx7EYYLHMBYQTH6I377FCQS7CSX" hidden="1">'[2]Reco Sheet for Fcast'!$I$6:$J$6</definedName>
    <definedName name="BEx7FCLG1RYI2SNOU1Y2GQZNZSWA" hidden="1">'[2]Reco Sheet for Fcast'!$I$8:$J$8</definedName>
    <definedName name="BEx7FN32ZGWOAA4TTH79KINTDWR9" hidden="1">'[2]Reco Sheet for Fcast'!$F$9:$G$9</definedName>
    <definedName name="BEx7G82CKM3NIY1PHNFK28M09PCH" hidden="1">'[2]Reco Sheet for Fcast'!$I$7:$J$7</definedName>
    <definedName name="BEx7GR3ENYWRXXS5IT0UMEGOLGUH" hidden="1">'[2]Reco Sheet for Fcast'!$F$15</definedName>
    <definedName name="BEx7GSAL6P7TASL8MB63RFST1LJL" hidden="1">'[2]Reco Sheet for Fcast'!$I$10:$J$10</definedName>
    <definedName name="BEx7GTN79OJWGSCA62UELE41F0A6" hidden="1">'[2]Reco Sheet for Fcast'!$E$1</definedName>
    <definedName name="BEx7H0JD6I5I8WQLLWOYWY5YWPQE" hidden="1">'[2]Reco Sheet for Fcast'!$I$11:$J$11</definedName>
    <definedName name="BEx7H14XCXH7WEXEY1HVO53A6AGH" hidden="1">'[2]Reco Sheet for Fcast'!$F$15</definedName>
    <definedName name="BEx7HGVBEF4LEIF6RC14N3PSU461" hidden="1">'[2]Reco Sheet for Fcast'!$I$10:$J$10</definedName>
    <definedName name="BEx7HQ5T9FZ42QWS09UO4DT42Y0R" hidden="1">'[2]Reco Sheet for Fcast'!$I$11:$J$11</definedName>
    <definedName name="BEx7HRCZE3CVGON1HV07MT5MNDZ3" hidden="1">'[2]Reco Sheet for Fcast'!$F$9:$G$9</definedName>
    <definedName name="BEx7HWGE2CANG5M17X4C8YNC3N8F" hidden="1">'[2]Reco Sheet for Fcast'!$I$6:$J$6</definedName>
    <definedName name="BEx7IBVYN47SFZIA0K4MDKQZNN9V" hidden="1">'[2]Reco Sheet for Fcast'!$I$8:$J$8</definedName>
    <definedName name="BEx7IV2IJ5WT7UC0UG7WP0WF2JZI" hidden="1">'[2]Reco Sheet for Fcast'!$F$10:$G$10</definedName>
    <definedName name="BEx7IXGU74GE5E4S6W4Z13AR092Y" hidden="1">'[2]Reco Sheet for Fcast'!$G$2</definedName>
    <definedName name="BEx7J4YL8Q3BI1MLH16YYQ18IJRD" hidden="1">'[2]Reco Sheet for Fcast'!$H$2:$I$2</definedName>
    <definedName name="BEx7JH3HGBPI07OHZ5LFYK0UFZQR" hidden="1">'[2]Reco Sheet for Fcast'!$I$8:$J$8</definedName>
    <definedName name="BEx7JV194190CNM6WWGQ3UBJ3CHH" hidden="1">'[2]Reco Sheet for Fcast'!$I$9:$J$9</definedName>
    <definedName name="BEx7K7GZ607XQOGB81A1HINBTGOZ" hidden="1">'[2]Reco Sheet for Fcast'!$I$8:$J$8</definedName>
    <definedName name="BEx7KEYPBDXSNROH8M6CDCBN6B50" hidden="1">'[2]Reco Sheet for Fcast'!$I$2</definedName>
    <definedName name="BEx7KSAS8BZT6H8OQCZ5DNSTMO07" hidden="1">'[2]Reco Sheet for Fcast'!$K$2</definedName>
    <definedName name="BEx7KWHTBD21COXVI4HNEQH0Z3L8" hidden="1">'[2]Reco Sheet for Fcast'!$I$8:$J$8</definedName>
    <definedName name="BEx7KXUGRMRSUXCM97Z7VRZQ9JH2" hidden="1">'[2]Reco Sheet for Fcast'!$F$9:$G$9</definedName>
    <definedName name="BEx7L5C6U8MP6IZ67BD649WQYJEK" hidden="1">'[2]Reco Sheet for Fcast'!$F$6:$G$6</definedName>
    <definedName name="BEx7L8HEYEVTATR0OG5JJO647KNI" hidden="1">'[2]Reco Sheet for Fcast'!$F$10:$G$10</definedName>
    <definedName name="BEx7L8XOV64OMS15ZFURFEUXLMWF" hidden="1">'[2]Reco Sheet for Fcast'!$F$15</definedName>
    <definedName name="BEx7MAUI1JJFDIJGDW4RWY5384LY" hidden="1">'[2]Reco Sheet for Fcast'!$G$2</definedName>
    <definedName name="BEx7MJZO3UKAMJ53UWOJ5ZD4GGMQ" hidden="1">'[2]Reco Sheet for Fcast'!$I$11:$J$11</definedName>
    <definedName name="BEx7MT4MFNXIVQGAT6D971GZW7CA" hidden="1">'[2]Reco Sheet for Fcast'!$I$8:$J$8</definedName>
    <definedName name="BEx7NI062THZAM6I8AJWTFJL91CS" hidden="1">'[2]Reco Sheet for Fcast'!$F$8:$G$8</definedName>
    <definedName name="BEx900ACZ0V1VYSC0W43QEUHOVZS" hidden="1">'[2]Reco Sheet for Fcast'!$F$10:$G$10</definedName>
    <definedName name="BEx904S75BPRYMHF0083JF7ES4NG" hidden="1">'[2]Reco Sheet for Fcast'!$I$11:$J$11</definedName>
    <definedName name="BEx90HDD4RWF7JZGA8GCGG7D63MG" hidden="1">'[2]Reco Sheet for Fcast'!$I$7:$J$7</definedName>
    <definedName name="BEx90LPR7EPY9B2HQPUT8UY7S0EO" hidden="1">'[2]Reco Sheet for Fcast'!$F$11:$G$11</definedName>
    <definedName name="BEx90VGH5H09ON2QXYC9WIIEU98T" hidden="1">'[2]Reco Sheet for Fcast'!$H$2:$I$2</definedName>
    <definedName name="BEx9175B70QXYAU5A8DJPGZQ46L9" hidden="1">'[2]Reco Sheet for Fcast'!$F$10:$G$10</definedName>
    <definedName name="BEx91AQQRTV87AO27VWHSFZAD4ZR" hidden="1">'[2]Reco Sheet for Fcast'!$F$10:$G$10</definedName>
    <definedName name="BEx91L8FLL5CWLA2CDHKCOMGVDZN" hidden="1">'[2]Reco Sheet for Fcast'!$H$2:$I$2</definedName>
    <definedName name="BEx91OTVH9ZDBC3QTORU8RZX4EOC" hidden="1">'[2]Reco Sheet for Fcast'!$I$7:$J$7</definedName>
    <definedName name="BEx91QH5JRZKQP1GPN2SQMR3CKAG" localSheetId="2" hidden="1">'[3]AMI P &amp; L'!#REF!</definedName>
    <definedName name="BEx91QH5JRZKQP1GPN2SQMR3CKAG" hidden="1">'[3]AMI P &amp; L'!#REF!</definedName>
    <definedName name="BEx91ROALDNHO7FI4X8L61RH4UJE" localSheetId="2" hidden="1">'[3]AMI P &amp; L'!#REF!</definedName>
    <definedName name="BEx91ROALDNHO7FI4X8L61RH4UJE" hidden="1">'[3]AMI P &amp; L'!#REF!</definedName>
    <definedName name="BEx91TMID71GVYH0U16QM1RV3PX0" hidden="1">'[2]Reco Sheet for Fcast'!$I$9:$J$9</definedName>
    <definedName name="BEx91VF2D78PAF337E3L2L81K9W2" hidden="1">'[2]Reco Sheet for Fcast'!$H$2:$I$2</definedName>
    <definedName name="BEx921PNZ46VORG2VRMWREWIC0SE" hidden="1">'[2]Reco Sheet for Fcast'!$I$8:$J$8</definedName>
    <definedName name="BEx92DPEKL5WM5A3CN8674JI0PR3" hidden="1">'[2]Reco Sheet for Fcast'!$F$8:$G$8</definedName>
    <definedName name="BEx92ER2RMY93TZK0D9L9T3H0GI5" hidden="1">'[2]Reco Sheet for Fcast'!$K$2</definedName>
    <definedName name="BEx92FI04PJT4LI23KKIHRXWJDTT" hidden="1">'[2]Reco Sheet for Fcast'!$F$9:$G$9</definedName>
    <definedName name="BEx92HR14HQ9D5JXCSPA4SS4RT62" hidden="1">'[2]Reco Sheet for Fcast'!$F$11:$G$11</definedName>
    <definedName name="BEx92HWA2D6A5EX9MFG68G0NOMSN" hidden="1">'[2]Reco Sheet for Fcast'!$I$10:$J$10</definedName>
    <definedName name="BEx92JZTWI2NV5R3DXEP4NS1NVLT" hidden="1">'[2]Reco Sheet for Fcast'!$I$11:$J$11</definedName>
    <definedName name="BEx92PUBDIXAU1FW5ZAXECMAU0LN" hidden="1">'[2]Reco Sheet for Fcast'!$K$2</definedName>
    <definedName name="BEx92S8MHFFIVRQ2YSHZNQGOFUHD" hidden="1">'[2]Reco Sheet for Fcast'!$F$15</definedName>
    <definedName name="BEx93B9OULL2YGC896XXYAAJSTRK" hidden="1">'[2]Reco Sheet for Fcast'!$H$2:$I$2</definedName>
    <definedName name="BEx93FRKF99NRT3LH99UTIH7AAYF" hidden="1">'[2]Reco Sheet for Fcast'!$F$6:$G$6</definedName>
    <definedName name="BEx93M7FSHP50OG34A4W8W8DF12U" hidden="1">'[2]Reco Sheet for Fcast'!$I$10:$J$10</definedName>
    <definedName name="BEx93OLWY2O3PRA74U41VG5RXT4Q" hidden="1">'[2]Reco Sheet for Fcast'!$I$7:$J$7</definedName>
    <definedName name="BEx93RWFAF6YJGYUTITVM445C02U" hidden="1">'[2]Reco Sheet for Fcast'!$H$2:$I$2</definedName>
    <definedName name="BEx93SY9RWG3HUV4YXQKXJH9FH14" hidden="1">'[2]Reco Sheet for Fcast'!$F$15</definedName>
    <definedName name="BEx93TJUX3U0FJDBG6DDSNQ91R5J" hidden="1">'[2]Reco Sheet for Fcast'!$I$9:$J$9</definedName>
    <definedName name="BEx942UCRHMI4B0US31HO95GSC2X" hidden="1">'[2]Reco Sheet for Fcast'!$I$7:$J$7</definedName>
    <definedName name="BEx948ZFFQWVIDNG4AZAUGGGEB5U" hidden="1">'[2]Reco Sheet for Fcast'!$F$6:$G$6</definedName>
    <definedName name="BEx94CKXG92OMURH41SNU6IOHK4J" localSheetId="2" hidden="1">'[3]AMI P &amp; L'!#REF!</definedName>
    <definedName name="BEx94CKXG92OMURH41SNU6IOHK4J" hidden="1">'[3]AMI P &amp; L'!#REF!</definedName>
    <definedName name="BEx94GXG30CIVB6ZQN3X3IK6BZXQ" localSheetId="2" hidden="1">'[3]AMI P &amp; L'!#REF!</definedName>
    <definedName name="BEx94GXG30CIVB6ZQN3X3IK6BZXQ" hidden="1">'[3]AMI P &amp; L'!#REF!</definedName>
    <definedName name="BEx94HZ5LURYM9ST744ALV6ZCKYP" localSheetId="2" hidden="1">'[3]AMI P &amp; L'!#REF!</definedName>
    <definedName name="BEx94HZ5LURYM9ST744ALV6ZCKYP" hidden="1">'[3]AMI P &amp; L'!#REF!</definedName>
    <definedName name="BEx94IQ75E90YUMWJ9N591LR7DQQ" localSheetId="2" hidden="1">'[3]AMI P &amp; L'!#REF!</definedName>
    <definedName name="BEx94IQ75E90YUMWJ9N591LR7DQQ" hidden="1">'[3]AMI P &amp; L'!#REF!</definedName>
    <definedName name="BEx94N7W5T3U7UOE97D6OVIBUCXS" hidden="1">'[2]Reco Sheet for Fcast'!$I$6:$J$6</definedName>
    <definedName name="BEx955NIAWX5OLAHMTV6QFUZPR30" localSheetId="2" hidden="1">'[3]AMI P &amp; L'!#REF!</definedName>
    <definedName name="BEx955NIAWX5OLAHMTV6QFUZPR30" hidden="1">'[3]AMI P &amp; L'!#REF!</definedName>
    <definedName name="BEx9581TYVI2M5TT4ISDAJV4W7Z6" hidden="1">'[2]Reco Sheet for Fcast'!$I$10:$J$10</definedName>
    <definedName name="BEx95NHF4RVUE0YDOAFZEIVBYJXD" hidden="1">'[2]Reco Sheet for Fcast'!$I$6:$J$6</definedName>
    <definedName name="BEx95QBZMG0E2KQ9BERJ861QLYN3" hidden="1">'[2]Reco Sheet for Fcast'!$F$6:$G$6</definedName>
    <definedName name="BEx95QHBVDN795UNQJLRXG3RDU49" hidden="1">'[2]Reco Sheet for Fcast'!$I$6:$J$6</definedName>
    <definedName name="BEx95TBVUWV7L7OMFMZDQEXGVHU6" hidden="1">'[2]Reco Sheet for Fcast'!$F$9:$G$9</definedName>
    <definedName name="BEx95U89DZZSVO39TGS62CX8G9N4" hidden="1">'[2]Reco Sheet for Fcast'!$F$11:$G$11</definedName>
    <definedName name="BEx9602K2GHNBUEUVT9ONRQU1GMD" hidden="1">'[2]Reco Sheet for Fcast'!$F$9:$G$9</definedName>
    <definedName name="BEx962BL3Y4LA53EBYI64ZYMZE8U" hidden="1">'[2]Reco Sheet for Fcast'!$F$7:$G$7</definedName>
    <definedName name="BEx96JP7X7K0JLFXG5H49RXRME5R" localSheetId="2" hidden="1">#REF!</definedName>
    <definedName name="BEx96JP7X7K0JLFXG5H49RXRME5R" hidden="1">#REF!</definedName>
    <definedName name="BEx96KR21O7H9R29TN0S45Y3QPUK" hidden="1">'[2]Reco Sheet for Fcast'!$I$9:$J$9</definedName>
    <definedName name="BEx96SUFKHHFE8XQ6UUO6ILDOXHO" hidden="1">'[2]Reco Sheet for Fcast'!$I$11:$J$11</definedName>
    <definedName name="BEx96UN4YWXBDEZ1U1ZUIPP41Z7I" hidden="1">'[2]Reco Sheet for Fcast'!$H$2:$I$2</definedName>
    <definedName name="BEx978KSD61YJH3S9DGO050R2EHA" hidden="1">'[2]Reco Sheet for Fcast'!$F$7:$G$7</definedName>
    <definedName name="BEx97H9O1NAKAPK4MX4PKO34ICL5" hidden="1">'[2]Reco Sheet for Fcast'!$F$11:$G$11</definedName>
    <definedName name="BEx97MNUZQ1Z0AO2FL7XQYVNCPR7" hidden="1">'[2]Reco Sheet for Fcast'!$I$8:$J$8</definedName>
    <definedName name="BEx97NPQBACJVD9K1YXI08RTW9E2" localSheetId="2" hidden="1">'[3]AMI P &amp; L'!#REF!</definedName>
    <definedName name="BEx97NPQBACJVD9K1YXI08RTW9E2" hidden="1">'[3]AMI P &amp; L'!#REF!</definedName>
    <definedName name="BEx97RWQLXS0OORDCN69IGA58CWU" hidden="1">'[2]Reco Sheet for Fcast'!$F$6:$G$6</definedName>
    <definedName name="BEx97YNGGDFIXHTMGFL2IHAQX9MI" hidden="1">'[2]Reco Sheet for Fcast'!$F$8:$G$8</definedName>
    <definedName name="BEx980G6OO93SXIQ4H0NMENRJJHQ" hidden="1">'[2]Reco Sheet for Fcast'!$I$9:$J$9</definedName>
    <definedName name="BEx981HW73BUZWT14TBTZHC0ZTJ4" hidden="1">'[2]Reco Sheet for Fcast'!$F$7:$G$7</definedName>
    <definedName name="BEx9871KU0N99P0900EAK69VFYT2" hidden="1">'[2]Reco Sheet for Fcast'!$F$15</definedName>
    <definedName name="BEx98IFKNJFGZFLID1YTRFEG1SXY" hidden="1">'[2]Reco Sheet for Fcast'!$F$9:$G$9</definedName>
    <definedName name="BEx9915UVD4G7RA3IMLFZ0LG3UA2" hidden="1">'[2]Reco Sheet for Fcast'!$F$7:$G$7</definedName>
    <definedName name="BEx992CZON8AO7U7V88VN1JBO0MG" hidden="1">'[2]Reco Sheet for Fcast'!$I$8:$J$8</definedName>
    <definedName name="BEx9952469XMFGSPXL7CMXHPJF90" hidden="1">'[2]Reco Sheet for Fcast'!$I$9:$J$9</definedName>
    <definedName name="BEx99B77I7TUSHRR4HIZ9FU2EIUT" hidden="1">'[2]Reco Sheet for Fcast'!$F$11:$G$11</definedName>
    <definedName name="BEx99Q6PH5F3OQKCCAAO75PYDEFN" hidden="1">'[2]Reco Sheet for Fcast'!$G$2</definedName>
    <definedName name="BEx99UDROAK28GWTG7FXE0N78XYN" hidden="1">'[2]Reco Sheet for Fcast'!$I$11:$J$11</definedName>
    <definedName name="BEx99WBYT2D6UUC1PT7A40ENYID4" hidden="1">'[2]Reco Sheet for Fcast'!$I$11:$J$11</definedName>
    <definedName name="BEx99ZRZ4I7FHDPGRAT5VW7NVBPU" hidden="1">'[2]Reco Sheet for Fcast'!$I$7:$J$7</definedName>
    <definedName name="BEx9AT5E3ZSHKSOL35O38L8HF9TH" hidden="1">'[2]Reco Sheet for Fcast'!$I$9:$J$9</definedName>
    <definedName name="BEx9AV8W1FAWF5BHATYEN47X12JN" hidden="1">'[2]Reco Sheet for Fcast'!$F$15</definedName>
    <definedName name="BEx9B8A5186FNTQQNLIO5LK02ABI" localSheetId="2" hidden="1">'[3]AMI P &amp; L'!#REF!</definedName>
    <definedName name="BEx9B8A5186FNTQQNLIO5LK02ABI" hidden="1">'[3]AMI P &amp; L'!#REF!</definedName>
    <definedName name="BEx9B8VR20E2CILU4CDQUQQ9ONXK" hidden="1">'[2]Reco Sheet for Fcast'!$G$2</definedName>
    <definedName name="BEx9B917EUP13X6FQ3NPQL76XM5V" hidden="1">'[2]Reco Sheet for Fcast'!$F$11:$G$11</definedName>
    <definedName name="BEx9BAJ5WYEQ623HUT9NNCMP3RUG" hidden="1">'[2]Reco Sheet for Fcast'!$I$11:$J$11</definedName>
    <definedName name="BEx9BYSYW7QCPXS2NAVLFAU5Y2Z2" hidden="1">'[2]Reco Sheet for Fcast'!$I$6:$J$6</definedName>
    <definedName name="BEx9C590HJ2O31IWJB73C1HR74AI" hidden="1">'[2]Reco Sheet for Fcast'!$I$11:$J$11</definedName>
    <definedName name="BEx9CCQRMYYOGIOYTOM73VKDIPS1" hidden="1">'[2]Reco Sheet for Fcast'!$I$6:$J$6</definedName>
    <definedName name="BEx9D1BC9FT19KY0INAABNDBAMR1" hidden="1">'[2]Reco Sheet for Fcast'!$I$10:$J$10</definedName>
    <definedName name="BEx9DN6ZMF18Q39MPMXSDJTZQNJ3" hidden="1">'[2]Reco Sheet for Fcast'!$F$10:$G$10</definedName>
    <definedName name="BEx9E14TDNSEMI784W0OTIEQMWN6" hidden="1">'[2]Reco Sheet for Fcast'!$K$2</definedName>
    <definedName name="BEx9E2BZ2B1R41FMGJCJ7JLGLUAJ" hidden="1">'[2]Reco Sheet for Fcast'!$F$15:$G$16</definedName>
    <definedName name="BEx9EG9KBJ77M8LEOR9ITOKN5KXY" hidden="1">'[2]Reco Sheet for Fcast'!$I$7:$J$7</definedName>
    <definedName name="BEx9EMK6HAJJMVYZTN5AUIV7O1E6" hidden="1">'[2]Reco Sheet for Fcast'!$I$11:$J$11</definedName>
    <definedName name="BEx9EQLVZHYQ1TPX7WH3SOWXCZLE" hidden="1">'[2]Reco Sheet for Fcast'!$I$6:$J$6</definedName>
    <definedName name="BEx9ETLU0EK5LGEM1QCNYN2S8O5F" hidden="1">'[2]Reco Sheet for Fcast'!$F$7:$G$7</definedName>
    <definedName name="BEx9F0Y2ESUNE3U7TQDLMPE9BO67" hidden="1">'[2]Reco Sheet for Fcast'!$I$10:$J$10</definedName>
    <definedName name="BEx9F5W18ZGFOKGRE8PR6T1MO6GT" hidden="1">'[2]Reco Sheet for Fcast'!$I$11:$J$11</definedName>
    <definedName name="BEx9F78N4HY0XFGBQ4UJRD52L1EI" hidden="1">'[2]Reco Sheet for Fcast'!$K$2</definedName>
    <definedName name="BEx9FF16LOQP5QIR4UHW5EIFGQB8" hidden="1">'[2]Reco Sheet for Fcast'!$G$2</definedName>
    <definedName name="BEx9FJTSRCZ3ZXT3QVBJT5NF8T7V" hidden="1">'[2]Reco Sheet for Fcast'!$K$2</definedName>
    <definedName name="BEx9FRBEEYPS5HLS3XT34AKZN94G" hidden="1">'[2]Reco Sheet for Fcast'!$F$7:$G$7</definedName>
    <definedName name="BEx9GDY4D8ZPQJCYFIMYM0V0C51Y" hidden="1">'[2]Reco Sheet for Fcast'!$F$8:$G$8</definedName>
    <definedName name="BEx9GGY04V0ZWI6O9KZH4KSBB389" hidden="1">'[2]Reco Sheet for Fcast'!$I$11:$J$11</definedName>
    <definedName name="BEx9GNOPB6OZ2RH3FCDNJR38RJOS" hidden="1">'[2]Reco Sheet for Fcast'!$F$9:$G$9</definedName>
    <definedName name="BEx9GOA9AZX8DJGLEVWAJIIXRVFO" hidden="1">'[2]Reco Sheet for Fcast'!$F$9:$G$9</definedName>
    <definedName name="BEx9GTJ6YTNR09A1J3DJOTVV6SGI" hidden="1">'[2]Reco Sheet for Fcast'!$G$2:$H$2</definedName>
    <definedName name="BEx9GUQALUWCD30UKUQGSWW8KBQ7" hidden="1">'[2]Reco Sheet for Fcast'!$I$6:$J$6</definedName>
    <definedName name="BEx9GY6BVFQGCLMOWVT6PIC9WP5X" hidden="1">'[2]Reco Sheet for Fcast'!$F$15</definedName>
    <definedName name="BEx9GZ2P3FDHKXEBXX2VS0BG2NP2" hidden="1">'[2]Reco Sheet for Fcast'!$F$6:$G$6</definedName>
    <definedName name="BEx9H04IB14E1437FF2OIRRWBSD7" hidden="1">'[2]Reco Sheet for Fcast'!$F$15</definedName>
    <definedName name="BEx9H5O1KDZJCW91Q29VRPY5YS6P" hidden="1">'[2]Reco Sheet for Fcast'!$I$9:$J$9</definedName>
    <definedName name="BEx9H8YR0E906F1JXZMBX3LNT004" hidden="1">'[2]Reco Sheet for Fcast'!$F$9:$G$9</definedName>
    <definedName name="BEx9I8XIG7E5NB48QQHXP23FIN60" hidden="1">'[2]Reco Sheet for Fcast'!$I$10:$J$10</definedName>
    <definedName name="BEx9IQRF01ATLVK0YE60ARKQJ68L" hidden="1">'[2]Reco Sheet for Fcast'!$I$8:$J$8</definedName>
    <definedName name="BEx9IT5QNZWKM6YQ5WER0DC2PMMU" hidden="1">'[2]Reco Sheet for Fcast'!$I$9:$J$9</definedName>
    <definedName name="BEx9IW5MFLXTVCJHVUZTUH93AXOS" localSheetId="2" hidden="1">'[3]AMI P &amp; L'!#REF!</definedName>
    <definedName name="BEx9IW5MFLXTVCJHVUZTUH93AXOS" hidden="1">'[3]AMI P &amp; L'!#REF!</definedName>
    <definedName name="BEx9IXCSPSZC80YZUPRCYTG326KV" hidden="1">'[2]Reco Sheet for Fcast'!$I$10:$J$10</definedName>
    <definedName name="BEx9IZR39NHDGOM97H4E6F81RTQW" hidden="1">'[2]Reco Sheet for Fcast'!$F$6:$G$6</definedName>
    <definedName name="BEx9J6CH5E7YZPER7HXEIOIKGPCA" localSheetId="2" hidden="1">'[3]AMI P &amp; L'!#REF!</definedName>
    <definedName name="BEx9J6CH5E7YZPER7HXEIOIKGPCA" hidden="1">'[3]AMI P &amp; L'!#REF!</definedName>
    <definedName name="BEx9JJTZKVUJAVPTRE0RAVTEH41G" hidden="1">'[2]Reco Sheet for Fcast'!$I$11:$J$11</definedName>
    <definedName name="BEx9JLBYK239B3F841C7YG1GT7ST" localSheetId="2" hidden="1">'[3]AMI P &amp; L'!#REF!</definedName>
    <definedName name="BEx9JLBYK239B3F841C7YG1GT7ST" hidden="1">'[3]AMI P &amp; L'!#REF!</definedName>
    <definedName name="BExAW4IIW5D0MDY6TJ3G4FOLPYIR" hidden="1">'[2]Reco Sheet for Fcast'!$H$2:$I$2</definedName>
    <definedName name="BExAWEPCKLF5GHCVH6O4GKOE0SW1" hidden="1">'[2]Reco Sheet for Fcast'!$F$10:$G$10</definedName>
    <definedName name="BExAX28937OH2SJJ980WOFXSWR07" hidden="1">'[2]Reco Sheet for Fcast'!$F$7:$G$7</definedName>
    <definedName name="BExAX410NB4F2XOB84OR2197H8M5" localSheetId="2" hidden="1">'[3]AMI P &amp; L'!#REF!</definedName>
    <definedName name="BExAX410NB4F2XOB84OR2197H8M5" hidden="1">'[3]AMI P &amp; L'!#REF!</definedName>
    <definedName name="BExAX8TNG8LQ5Q4904SAYQIPGBSV" hidden="1">'[2]Reco Sheet for Fcast'!$I$7:$J$7</definedName>
    <definedName name="BExAY0EAT2LXR5MFGM0DLIB45PLO" hidden="1">'[2]Reco Sheet for Fcast'!$F$6:$G$6</definedName>
    <definedName name="BExAYE6LNIEBR9DSNI5JGNITGKIT" hidden="1">'[2]Reco Sheet for Fcast'!$I$7:$J$7</definedName>
    <definedName name="BExAYHMLXGGO25P8HYB2S75DEB4F" hidden="1">'[2]Reco Sheet for Fcast'!$F$10:$G$10</definedName>
    <definedName name="BExAYHXJ3CVLPZX5R6UR0U1MNDXJ" hidden="1">'[2]Reco Sheet for Fcast'!$C$15:$D$23</definedName>
    <definedName name="BExAYKXAUWGDOPG952TEJ2UKZKWN" hidden="1">'[2]Reco Sheet for Fcast'!$F$8:$G$8</definedName>
    <definedName name="BExAYP9TDTI2MBP6EYE0H39CPMXN" hidden="1">'[2]Reco Sheet for Fcast'!$F$9:$G$9</definedName>
    <definedName name="BExAYPPWJPWDKU59O051WMGB7O0J" hidden="1">'[2]Reco Sheet for Fcast'!$F$11:$G$11</definedName>
    <definedName name="BExAYR2JZCJBUH6F1LZC2A7JIVRJ" hidden="1">'[2]Reco Sheet for Fcast'!$F$7:$G$7</definedName>
    <definedName name="BExAYTGVRD3DLKO75RFPMBKCIWB8" hidden="1">'[2]Reco Sheet for Fcast'!$F$8:$G$8</definedName>
    <definedName name="BExAYY9H9COOT46HJLPVDLTO12UL" hidden="1">'[2]Reco Sheet for Fcast'!$I$11:$J$11</definedName>
    <definedName name="BExAZCNEGB4JYHC8CZ51KTN890US" hidden="1">'[2]Reco Sheet for Fcast'!$F$9:$G$9</definedName>
    <definedName name="BExAZFCI302YFYRDJYQDWQQL0Q0O" hidden="1">'[2]Reco Sheet for Fcast'!$I$7:$J$7</definedName>
    <definedName name="BExAZLHLST9OP89R1HJMC1POQG8H" hidden="1">'[2]Reco Sheet for Fcast'!$F$10:$G$10</definedName>
    <definedName name="BExAZMDYMIAA7RX1BMCKU1VLBRGY" hidden="1">'[2]Reco Sheet for Fcast'!$F$6:$G$6</definedName>
    <definedName name="BExAZNL6BHI8DCQWXOX4I2P839UX" hidden="1">'[2]Reco Sheet for Fcast'!$I$2:$J$2</definedName>
    <definedName name="BExAZRMWSONMCG9KDUM4KAQ7BONM" hidden="1">'[2]Reco Sheet for Fcast'!$H$2:$I$2</definedName>
    <definedName name="BExAZTFG4SJRG4TW6JXRF7N08JFI" hidden="1">'[2]Reco Sheet for Fcast'!$I$10:$J$10</definedName>
    <definedName name="BExAZUS4A8OHDZK0MWAOCCCKTH73" hidden="1">'[2]Reco Sheet for Fcast'!$F$8:$G$8</definedName>
    <definedName name="BExAZX6FECVK3E07KXM2XPYKGM6U" hidden="1">'[2]Reco Sheet for Fcast'!$G$2</definedName>
    <definedName name="BExB012NJ8GASTNNPBRRFTLHIOC9" hidden="1">'[2]Reco Sheet for Fcast'!$F$9:$G$9</definedName>
    <definedName name="BExB072HHXVMUC0VYNGG48GRSH5Q" localSheetId="2" hidden="1">'[3]AMI P &amp; L'!#REF!</definedName>
    <definedName name="BExB072HHXVMUC0VYNGG48GRSH5Q" hidden="1">'[3]AMI P &amp; L'!#REF!</definedName>
    <definedName name="BExB0FRDEYDEUEAB1W8KD6D965XA" hidden="1">'[2]Reco Sheet for Fcast'!$K$2</definedName>
    <definedName name="BExB0KPCN7YJORQAYUCF4YKIKPMC" hidden="1">'[2]Reco Sheet for Fcast'!$I$11:$J$11</definedName>
    <definedName name="BExB0WE4PI3NOBXXVO9CTEN4DIU2" hidden="1">'[2]Reco Sheet for Fcast'!$G$2</definedName>
    <definedName name="BExB10QNIVITUYS55OAEKK3VLJFE" hidden="1">'[2]Reco Sheet for Fcast'!$G$2</definedName>
    <definedName name="BExB15ZDRY4CIJ911DONP0KCY9KU" hidden="1">'[2]Reco Sheet for Fcast'!$F$6:$G$6</definedName>
    <definedName name="BExB16VQY0O0RLZYJFU3OFEONVTE" hidden="1">'[2]Reco Sheet for Fcast'!$I$6:$J$6</definedName>
    <definedName name="BExB1FKNY2UO4W5FUGFHJOA2WFGG" localSheetId="2" hidden="1">'[3]AMI P &amp; L'!#REF!</definedName>
    <definedName name="BExB1FKNY2UO4W5FUGFHJOA2WFGG" hidden="1">'[3]AMI P &amp; L'!#REF!</definedName>
    <definedName name="BExB1GMD0PIDGTFBGQOPRWQSP9I4" localSheetId="2" hidden="1">'[3]AMI P &amp; L'!#REF!</definedName>
    <definedName name="BExB1GMD0PIDGTFBGQOPRWQSP9I4" hidden="1">'[3]AMI P &amp; L'!#REF!</definedName>
    <definedName name="BExB1PWZDAO1V9N18MU22F75P6Y5" hidden="1">'[2]Reco Sheet for Fcast'!$I$6:$J$6</definedName>
    <definedName name="BExB1Q29OO6LNFNT1EQLA3KYE7MX" hidden="1">'[2]Reco Sheet for Fcast'!$F$7:$G$7</definedName>
    <definedName name="BExB1TNRV5EBWZEHYLHI76T0FVA7" hidden="1">'[2]Reco Sheet for Fcast'!$I$9:$J$9</definedName>
    <definedName name="BExB1WI6M8I0EEP1ANUQZCFY24EV" localSheetId="2" hidden="1">'[3]AMI P &amp; L'!#REF!</definedName>
    <definedName name="BExB1WI6M8I0EEP1ANUQZCFY24EV" hidden="1">'[3]AMI P &amp; L'!#REF!</definedName>
    <definedName name="BExB1Z7GTT7CR0FJMG7GTKH7A4KN" hidden="1">'[2]Reco Sheet for Fcast'!$O$6:$P$10</definedName>
    <definedName name="BExB203OWC9QZA3BYOKQ18L4FUJE" hidden="1">'[2]Reco Sheet for Fcast'!$F$9:$G$9</definedName>
    <definedName name="BExB2CJHTU7C591BR4WRL5L2F2K6" hidden="1">'[2]Reco Sheet for Fcast'!$I$9:$J$9</definedName>
    <definedName name="BExB2K1AV4PGNS1O6C7D7AO411AX" hidden="1">'[2]Reco Sheet for Fcast'!$F$11:$G$11</definedName>
    <definedName name="BExB2O2UYHKI324YE324E1N7FVIB" hidden="1">'[2]Reco Sheet for Fcast'!$I$10:$J$10</definedName>
    <definedName name="BExB2Q0VJ0MU2URO3JOVUAVHEI3V" localSheetId="2" hidden="1">'[3]AMI P &amp; L'!#REF!</definedName>
    <definedName name="BExB2Q0VJ0MU2URO3JOVUAVHEI3V" hidden="1">'[3]AMI P &amp; L'!#REF!</definedName>
    <definedName name="BExB30IP1DNKNQ6PZ5ERUGR5MK4Z" hidden="1">'[2]Reco Sheet for Fcast'!$I$11:$J$11</definedName>
    <definedName name="BExB442RX0T3L6HUL6X5T21CENW6" localSheetId="2" hidden="1">'[3]AMI P &amp; L'!#REF!</definedName>
    <definedName name="BExB442RX0T3L6HUL6X5T21CENW6" hidden="1">'[3]AMI P &amp; L'!#REF!</definedName>
    <definedName name="BExB4ADD0L7417CII901XTFKXD1J" hidden="1">'[2]Reco Sheet for Fcast'!$I$7:$J$7</definedName>
    <definedName name="BExB4DYU06HCGRIPBSWRCXK804UM" hidden="1">'[2]Reco Sheet for Fcast'!$F$11:$G$11</definedName>
    <definedName name="BExB4KEQ72L2ONQ7IFMYZAK0153C" hidden="1">'[2]Reco Sheet for Fcast'!$F$11:$G$11</definedName>
    <definedName name="BExB4Z3EZBGYYI33U0KQ8NEIH8PY" hidden="1">'[2]Reco Sheet for Fcast'!$I$8:$J$8</definedName>
    <definedName name="BExB55368XW7UX657ZSPC6BFE92S" hidden="1">'[2]Reco Sheet for Fcast'!$I$8:$J$8</definedName>
    <definedName name="BExB57MZEPL2SA2ONPK66YFLZWJU" hidden="1">'[2]Reco Sheet for Fcast'!$I$8:$J$8</definedName>
    <definedName name="BExB5833OAOJ22VK1YK47FHUSVK2" localSheetId="2" hidden="1">'[3]AMI P &amp; L'!#REF!</definedName>
    <definedName name="BExB5833OAOJ22VK1YK47FHUSVK2" hidden="1">'[3]AMI P &amp; L'!#REF!</definedName>
    <definedName name="BExB58JDIHS42JZT9DJJMKA8QFCO" hidden="1">'[2]Reco Sheet for Fcast'!$I$11:$J$11</definedName>
    <definedName name="BExB58U5FQC5JWV9CGC83HLLZUZI" hidden="1">'[2]Reco Sheet for Fcast'!$F$7:$G$7</definedName>
    <definedName name="BExB5EDO9XUKHF74X3HAU2WPPHZH" hidden="1">'[2]Reco Sheet for Fcast'!$I$6:$J$6</definedName>
    <definedName name="BExB5G6EH68AYEP1UT0GHUEL3SLN" hidden="1">'[2]Reco Sheet for Fcast'!$F$11:$G$11</definedName>
    <definedName name="BExB5QYVEZWFE5DQVHAM760EV05X" hidden="1">'[2]Reco Sheet for Fcast'!$I$7:$J$7</definedName>
    <definedName name="BExB5U9IRH14EMOE0YGIE3WIVLFS" hidden="1">'[2]Reco Sheet for Fcast'!$I$6:$J$6</definedName>
    <definedName name="BExB5VWYMOV6BAIH7XUBBVPU7MMD" hidden="1">'[2]Reco Sheet for Fcast'!$F$9:$G$9</definedName>
    <definedName name="BExB610DZWIJP1B72U9QM42COH2B" hidden="1">'[2]Reco Sheet for Fcast'!$F$9:$G$9</definedName>
    <definedName name="BExB6C3FUAKK9ML5T767NMWGA9YB" hidden="1">'[2]Reco Sheet for Fcast'!$F$7:$G$7</definedName>
    <definedName name="BExB6C8X6JYRLKZKK17VE3QUNL3D" hidden="1">'[2]Reco Sheet for Fcast'!$G$2</definedName>
    <definedName name="BExB6HN3QRFPXM71MDUK21BKM7PF" hidden="1">'[2]Reco Sheet for Fcast'!$F$11:$G$11</definedName>
    <definedName name="BExB6IZMHCZ3LB7N73KD90YB1HBZ" hidden="1">'[2]Reco Sheet for Fcast'!$F$9:$G$9</definedName>
    <definedName name="BExB719SGNX4Y8NE6JEXC555K596" hidden="1">'[2]Reco Sheet for Fcast'!$F$10:$G$10</definedName>
    <definedName name="BExB7265DCHKS7V2OWRBXCZTEIW9" hidden="1">'[2]Reco Sheet for Fcast'!$F$6:$G$6</definedName>
    <definedName name="BExB74PS5P9G0P09Y6DZSCX0FLTJ" hidden="1">'[2]Reco Sheet for Fcast'!$I$6:$J$6</definedName>
    <definedName name="BExB78RH79J0MIF7H8CAZ0CFE88Q" localSheetId="2" hidden="1">'[3]AMI P &amp; L'!#REF!</definedName>
    <definedName name="BExB78RH79J0MIF7H8CAZ0CFE88Q" hidden="1">'[3]AMI P &amp; L'!#REF!</definedName>
    <definedName name="BExB7ELT09HGDVO5BJC1ZY9D09GZ" hidden="1">'[2]Reco Sheet for Fcast'!$H$2:$I$2</definedName>
    <definedName name="BExB806PAXX70XUTA3ZI7OORD78R" hidden="1">'[2]Reco Sheet for Fcast'!$F$15</definedName>
    <definedName name="BExB8HF4UBVZKQCSRFRUQL2EE6VL" hidden="1">'[2]Reco Sheet for Fcast'!$F$8:$G$8</definedName>
    <definedName name="BExB8HKHKZ1ORJZUYGG2M4VSCC39" hidden="1">'[2]Reco Sheet for Fcast'!$F$9:$G$9</definedName>
    <definedName name="BExB8K9L3ECVVHYODX1ITUTEHJTR" hidden="1">'[2]Reco Sheet for Fcast'!$L$6:$M$10</definedName>
    <definedName name="BExB8QPH8DC5BESEVPSMBCWVN6PO" hidden="1">'[2]Reco Sheet for Fcast'!$F$6:$G$6</definedName>
    <definedName name="BExB8U5N0D85YR8APKN3PPKG0FWP" localSheetId="2" hidden="1">'[3]AMI P &amp; L'!#REF!</definedName>
    <definedName name="BExB8U5N0D85YR8APKN3PPKG0FWP" hidden="1">'[3]AMI P &amp; L'!#REF!</definedName>
    <definedName name="BExB9AXUUDDTRDLVSC7REODDIYJ2" localSheetId="2" hidden="1">#REF!</definedName>
    <definedName name="BExB9AXUUDDTRDLVSC7REODDIYJ2" hidden="1">#REF!</definedName>
    <definedName name="BExB9DHI5I2TJ2LXYPM98EE81L27" hidden="1">'[2]Reco Sheet for Fcast'!$I$9:$J$9</definedName>
    <definedName name="BExB9Q2MZZHBGW8QQKVEYIMJBPIE" localSheetId="2" hidden="1">'[3]AMI P &amp; L'!#REF!</definedName>
    <definedName name="BExB9Q2MZZHBGW8QQKVEYIMJBPIE" hidden="1">'[3]AMI P &amp; L'!#REF!</definedName>
    <definedName name="BExBA1GON0EZRJ20UYPILAPLNQWM" hidden="1">'[2]Reco Sheet for Fcast'!$I$7:$J$7</definedName>
    <definedName name="BExBA69ASGYRZW1G1DYIS9QRRTBN" hidden="1">'[2]Reco Sheet for Fcast'!$F$9:$G$9</definedName>
    <definedName name="BExBA6K42582A14WFFWQ3Q8QQWB6" hidden="1">'[2]Reco Sheet for Fcast'!$I$7:$J$7</definedName>
    <definedName name="BExBA8I5D4R8R2PYQ1K16TWGTOEP" hidden="1">'[2]Reco Sheet for Fcast'!$I$7:$J$7</definedName>
    <definedName name="BExBA93PE0DGUUTA7LLSIGBIXWE5" hidden="1">'[2]Reco Sheet for Fcast'!$I$7:$J$7</definedName>
    <definedName name="BExBAAGDKQLBSZJAFZFOCDTVS99P" localSheetId="2" hidden="1">'[3]AMI P &amp; L'!#REF!</definedName>
    <definedName name="BExBAAGDKQLBSZJAFZFOCDTVS99P" hidden="1">'[3]AMI P &amp; L'!#REF!</definedName>
    <definedName name="BExBAI8X0FKDQJ6YZJQDTTG4ZCWY" hidden="1">'[2]Reco Sheet for Fcast'!$I$7:$J$7</definedName>
    <definedName name="BExBAKN7XIBAXCF9PCNVS038PCQO" hidden="1">'[2]Reco Sheet for Fcast'!$F$11:$G$11</definedName>
    <definedName name="BExBAKXZ7PBW3DDKKA5MWC1ZUC7O" hidden="1">'[2]Reco Sheet for Fcast'!$I$8:$J$8</definedName>
    <definedName name="BExBAO8NLXZXHO6KCIECSFCH3RR0" hidden="1">'[2]Reco Sheet for Fcast'!$I$9:$J$9</definedName>
    <definedName name="BExBAOOT1KBSIEISN1ADL4RMY879" hidden="1">'[2]Reco Sheet for Fcast'!$G$2</definedName>
    <definedName name="BExBAVKX8Q09370X1GCZWJ4E91YJ" hidden="1">'[2]Reco Sheet for Fcast'!$I$8:$J$8</definedName>
    <definedName name="BExBAX2X2ENJYO4QTR5VAIQ86L7B" hidden="1">'[2]Reco Sheet for Fcast'!$F$8:$G$8</definedName>
    <definedName name="BExBAZ13D3F1DVJQ6YJ8JGUYEYJE" hidden="1">'[2]Reco Sheet for Fcast'!$I$11:$J$11</definedName>
    <definedName name="BExBBUCJQRR74Q7GPWDEZXYK2KJL" hidden="1">'[2]Reco Sheet for Fcast'!$I$11:$J$11</definedName>
    <definedName name="BExBBV8XVMD9CKZY711T0BN7H3PM" hidden="1">'[2]Reco Sheet for Fcast'!$F$15</definedName>
    <definedName name="BExBC78HXWXHO3XAB6E8NVTBGLJS" hidden="1">'[2]Reco Sheet for Fcast'!$F$10:$G$10</definedName>
    <definedName name="BExBCKKJTIRKC1RZJRTK65HHLX4W" hidden="1">'[2]Reco Sheet for Fcast'!$I$9:$J$9</definedName>
    <definedName name="BExBCLMEPAN3XXX174TU8SS0627Q" localSheetId="2" hidden="1">'[3]AMI P &amp; L'!#REF!</definedName>
    <definedName name="BExBCLMEPAN3XXX174TU8SS0627Q" hidden="1">'[3]AMI P &amp; L'!#REF!</definedName>
    <definedName name="BExBCRBEYR2KZ8FAQFZ2NHY13WIY" hidden="1">'[2]Reco Sheet for Fcast'!$F$15</definedName>
    <definedName name="BExBD4I559NXSV6J07Q343TKYMVJ" hidden="1">'[2]Reco Sheet for Fcast'!$G$2</definedName>
    <definedName name="BExBDBZQLTX3OGFYGULQFK5WEZU5" hidden="1">'[2]Reco Sheet for Fcast'!$F$7:$G$7</definedName>
    <definedName name="BExBDJS9TUEU8Z84IV59E5V4T8K6" localSheetId="2" hidden="1">'[3]AMI P &amp; L'!#REF!</definedName>
    <definedName name="BExBDJS9TUEU8Z84IV59E5V4T8K6" hidden="1">'[3]AMI P &amp; L'!#REF!</definedName>
    <definedName name="BExBDKOMSVH4XMH52CFJ3F028I9R" hidden="1">'[2]Reco Sheet for Fcast'!$G$2</definedName>
    <definedName name="BExBDSRXVZQ0W5WXQMP5XD00GRRL" hidden="1">'[2]Reco Sheet for Fcast'!$I$8:$J$8</definedName>
    <definedName name="BExBDUVGK3E1J4JY9ZYTS7V14BLY" hidden="1">'[2]Reco Sheet for Fcast'!$G$2</definedName>
    <definedName name="BExBE162OSBKD30I7T1DKKPT3I9I" hidden="1">'[2]Reco Sheet for Fcast'!$I$10:$J$10</definedName>
    <definedName name="BExBEC9ATLQZF86W1M3APSM4HEOH" hidden="1">'[2]Reco Sheet for Fcast'!$I$6:$J$6</definedName>
    <definedName name="BExBEF3VXW3Y3SZ6RC9PX7QEB12Y" hidden="1">'[2]Reco Sheet for Fcast'!$F$15</definedName>
    <definedName name="BExBEYFQJE9YK12A6JBMRFKEC7RN" hidden="1">'[2]Reco Sheet for Fcast'!$I$6:$J$6</definedName>
    <definedName name="BExBG1ED81J2O4A2S5F5Y3BPHMCR" hidden="1">'[2]Reco Sheet for Fcast'!$I$8:$J$8</definedName>
    <definedName name="BExCRLIHS7466WFJ3RPIUGGXYESZ" hidden="1">'[2]Reco Sheet for Fcast'!$I$9:$J$9</definedName>
    <definedName name="BExCRQWQFIEUV7HE228YUBUUJA9K" hidden="1">'[2]Reco Sheet for Fcast'!$F$15:$AI$18</definedName>
    <definedName name="BExCS1EDDUEAEWHVYXHIP9I1WCJH" hidden="1">'[2]Reco Sheet for Fcast'!$I$10:$J$10</definedName>
    <definedName name="BExCS7ZPMHFJ4UJDAL8CQOLSZ13B" localSheetId="2" hidden="1">'[3]AMI P &amp; L'!#REF!</definedName>
    <definedName name="BExCS7ZPMHFJ4UJDAL8CQOLSZ13B" hidden="1">'[3]AMI P &amp; L'!#REF!</definedName>
    <definedName name="BExCS8W4NJUZH9S1CYB6XSDLEPBW" hidden="1">'[2]Reco Sheet for Fcast'!$I$2:$J$2</definedName>
    <definedName name="BExCSAE1M6G20R41J0Y24YNN0YC1" hidden="1">'[2]Reco Sheet for Fcast'!$I$6:$J$6</definedName>
    <definedName name="BExCSAOUZOYKHN7HV511TO8VDJ02" hidden="1">'[2]Reco Sheet for Fcast'!$I$8:$J$8</definedName>
    <definedName name="BExCSMOFTXSUEC1T46LR1UPYRCX5" hidden="1">'[2]Reco Sheet for Fcast'!$G$2</definedName>
    <definedName name="BExCSSDG3TM6TPKS19E9QYJEELZ6" localSheetId="2" hidden="1">'[3]AMI P &amp; L'!#REF!</definedName>
    <definedName name="BExCSSDG3TM6TPKS19E9QYJEELZ6" hidden="1">'[3]AMI P &amp; L'!#REF!</definedName>
    <definedName name="BExCSZV7U67UWXL2HKJNM5W1E4OO" hidden="1">'[2]Reco Sheet for Fcast'!$I$7:$J$7</definedName>
    <definedName name="BExCT4NSDT61OCH04Y2QIFIOP75H" localSheetId="2" hidden="1">'[3]AMI P &amp; L'!#REF!</definedName>
    <definedName name="BExCT4NSDT61OCH04Y2QIFIOP75H" hidden="1">'[3]AMI P &amp; L'!#REF!</definedName>
    <definedName name="BExCTW8G3VCZ55S09HTUGXKB1P2M" hidden="1">'[2]Reco Sheet for Fcast'!$F$11:$G$11</definedName>
    <definedName name="BExCTYS2KX0QANOLT8LGZ9WV3S3T" hidden="1">'[2]Reco Sheet for Fcast'!$F$15</definedName>
    <definedName name="BExCTZZ9JNES4EDHW97NP0EGQALX" hidden="1">'[2]Reco Sheet for Fcast'!$G$2</definedName>
    <definedName name="BExCU0A1V6NMZQ9ASYJ8QIVQ5UR2" localSheetId="2" hidden="1">'[3]AMI P &amp; L'!#REF!</definedName>
    <definedName name="BExCU0A1V6NMZQ9ASYJ8QIVQ5UR2" hidden="1">'[3]AMI P &amp; L'!#REF!</definedName>
    <definedName name="BExCU2834920JBHSPCRC4UF80OLL" hidden="1">'[2]Reco Sheet for Fcast'!$F$11:$G$11</definedName>
    <definedName name="BExCU8O54I3P3WRYWY1CRP3S78QY" hidden="1">'[2]Reco Sheet for Fcast'!$G$2</definedName>
    <definedName name="BExCUDRJO23YOKT8GPWOVQ4XEHF5" hidden="1">'[2]Reco Sheet for Fcast'!$F$6:$G$6</definedName>
    <definedName name="BExCUPAXFR16YMWL30ME3F3BSRDZ" hidden="1">'[2]Reco Sheet for Fcast'!$F$8:$G$8</definedName>
    <definedName name="BExCUR94DHCE47PUUWEMT5QZOYR2" hidden="1">'[2]Reco Sheet for Fcast'!$H$2:$I$2</definedName>
    <definedName name="BExCV634L7SVHGB0UDDTRRQ2Q72H" hidden="1">'[2]Reco Sheet for Fcast'!$I$7:$J$7</definedName>
    <definedName name="BExCVBXGSXT9FWJRG62PX9S1RK83" hidden="1">'[2]Reco Sheet for Fcast'!$I$8:$J$8</definedName>
    <definedName name="BExCVHBNLOHNFS0JAV3I1XGPNH9W" hidden="1">'[2]Reco Sheet for Fcast'!$F$15</definedName>
    <definedName name="BExCVI86R31A2IOZIEBY1FJLVILD" hidden="1">'[2]Reco Sheet for Fcast'!$I$10:$J$10</definedName>
    <definedName name="BExCVKGZXE0I9EIXKBZVSGSEY2RR" hidden="1">'[2]Reco Sheet for Fcast'!$F$9:$G$9</definedName>
    <definedName name="BExCVV44WY5807WGMTGKPW0GT256" hidden="1">'[2]Reco Sheet for Fcast'!$I$7:$J$7</definedName>
    <definedName name="BExCVVK8GI44DNT5MTM7AOS4U9N8" hidden="1">'[2]Reco Sheet for Fcast'!$I$7:$J$7</definedName>
    <definedName name="BExCVZ5PN4V6MRBZ04PZJW3GEF8S" localSheetId="2" hidden="1">'[3]AMI P &amp; L'!#REF!</definedName>
    <definedName name="BExCVZ5PN4V6MRBZ04PZJW3GEF8S" hidden="1">'[3]AMI P &amp; L'!#REF!</definedName>
    <definedName name="BExCW13R0GWJYGXZBNCPAHQN4NR2" hidden="1">'[2]Reco Sheet for Fcast'!$I$10:$J$10</definedName>
    <definedName name="BExCW9Y5HWU4RJTNX74O6L24VGCK" hidden="1">'[2]Reco Sheet for Fcast'!$H$2:$I$2</definedName>
    <definedName name="BExCWMJAP755C7AV2QKTWYDPDSSV" hidden="1">'[2]Reco Sheet for Fcast'!$F$8:$G$8</definedName>
    <definedName name="BExCWPDPESGZS07QGBLSBWDNVJLZ" hidden="1">'[2]Reco Sheet for Fcast'!$F$7:$G$7</definedName>
    <definedName name="BExCWSDLJ7DJX3139FQJM3LND72J" hidden="1">'[2]Reco Sheet for Fcast'!$O$6:$P$10</definedName>
    <definedName name="BExCWTVKHIVCRHF8GC39KI58YM5K" hidden="1">'[2]Reco Sheet for Fcast'!$G$2</definedName>
    <definedName name="BExCX2KGRZBRVLZNM8SUSIE6A0RL" localSheetId="2" hidden="1">'[3]AMI P &amp; L'!#REF!</definedName>
    <definedName name="BExCX2KGRZBRVLZNM8SUSIE6A0RL" hidden="1">'[3]AMI P &amp; L'!#REF!</definedName>
    <definedName name="BExCX3X451T70LZ1VF95L7W4Y4TM" hidden="1">'[2]Reco Sheet for Fcast'!$F$10:$G$10</definedName>
    <definedName name="BExCX4NZ2N1OUGXM7EV0U7VULJMM" hidden="1">'[2]Reco Sheet for Fcast'!$F$7:$G$7</definedName>
    <definedName name="BExCXILMURGYMAH6N5LF5DV6K3GM" hidden="1">'[2]Reco Sheet for Fcast'!$I$9:$J$9</definedName>
    <definedName name="BExCXKZZ6U10NBCECNUV9U56FB6V" localSheetId="2" hidden="1">#REF!</definedName>
    <definedName name="BExCXKZZ6U10NBCECNUV9U56FB6V" hidden="1">#REF!</definedName>
    <definedName name="BExCXQUFBMXQ1650735H48B1AZT3" hidden="1">'[2]Reco Sheet for Fcast'!$F$15</definedName>
    <definedName name="BExCY2DQO9VLA77Q7EG3T0XNXX4F" hidden="1">'[2]Reco Sheet for Fcast'!$F$11:$G$11</definedName>
    <definedName name="BExCY6VMJ68MX3C981R5Q0BX5791" hidden="1">'[2]Reco Sheet for Fcast'!$I$9:$J$9</definedName>
    <definedName name="BExCYAH2SAZCPW6XCB7V7PMMCAWO" hidden="1">'[2]Reco Sheet for Fcast'!$I$6:$J$6</definedName>
    <definedName name="BExCYFV9Z4OENTUNF9IWT6ELMRCL" hidden="1">'[2]Reco Sheet for Fcast'!$I$7:$J$7</definedName>
    <definedName name="BExCYPRC5HJE6N2XQTHCT6NXGP8N" hidden="1">'[2]Reco Sheet for Fcast'!$I$11:$J$11</definedName>
    <definedName name="BExCYUK0I3UEXZNFDW71G6Z6D8XR" localSheetId="2" hidden="1">'[3]AMI P &amp; L'!#REF!</definedName>
    <definedName name="BExCYUK0I3UEXZNFDW71G6Z6D8XR" hidden="1">'[3]AMI P &amp; L'!#REF!</definedName>
    <definedName name="BExCZFZCXMLY5DWESYJ9NGTJYQ8M" hidden="1">'[2]Reco Sheet for Fcast'!$I$11:$J$11</definedName>
    <definedName name="BExCZJ4P8WS0BDT31WDXI0ROE7D6" hidden="1">'[2]Reco Sheet for Fcast'!$F$6:$G$6</definedName>
    <definedName name="BExCZKH6NI0EE02L995IFVBD1J59" hidden="1">'[2]Reco Sheet for Fcast'!$I$8:$J$8</definedName>
    <definedName name="BExCZUD9FEOJBKDJ51Z3JON9LKJ8" hidden="1">'[2]Reco Sheet for Fcast'!$G$2</definedName>
    <definedName name="BExD0HALIN0JR4JTPGDEVAEE5EX5" hidden="1">'[2]Reco Sheet for Fcast'!$I$8:$J$8</definedName>
    <definedName name="BExD0LCCDPG16YLY5WQSZF1XI5DA" hidden="1">'[2]Reco Sheet for Fcast'!$I$9:$J$9</definedName>
    <definedName name="BExD0RMWSB4TRECEHTH6NN4K9DFZ" hidden="1">'[2]Reco Sheet for Fcast'!$I$11:$J$11</definedName>
    <definedName name="BExD0U6KG10QGVDI1XSHK0J10A2V" hidden="1">'[2]Reco Sheet for Fcast'!$I$7:$J$7</definedName>
    <definedName name="BExD13RUIBGRXDL4QDZ305UKUR12" hidden="1">'[2]Reco Sheet for Fcast'!$I$9:$J$9</definedName>
    <definedName name="BExD14DETV5R4OOTMAXD5NAKWRO3" hidden="1">'[2]Reco Sheet for Fcast'!$H$2:$I$2</definedName>
    <definedName name="BExD1OAU9OXQAZA4D70HP72CU6GB" hidden="1">'[2]Reco Sheet for Fcast'!$I$7:$J$7</definedName>
    <definedName name="BExD1Y1JV61416YA1XRQHKWPZIE7" hidden="1">'[2]Reco Sheet for Fcast'!$F$6:$G$6</definedName>
    <definedName name="BExD21HKYZH6AN0830NG17ZRUS1T" hidden="1">'[2]Reco Sheet for Fcast'!$G$2:$H$2</definedName>
    <definedName name="BExD2CFHIRMBKN5KXE5QP4XXEWFS" localSheetId="2" hidden="1">'[3]AMI P &amp; L'!#REF!</definedName>
    <definedName name="BExD2CFHIRMBKN5KXE5QP4XXEWFS" hidden="1">'[3]AMI P &amp; L'!#REF!</definedName>
    <definedName name="BExD2DMHH1HWXQ9W0YYMDP8AAX8Q" hidden="1">'[2]Reco Sheet for Fcast'!$F$6:$G$6</definedName>
    <definedName name="BExD2HTPC7IWBAU6OSQ67MQA8BYZ" hidden="1">'[2]Reco Sheet for Fcast'!$F$10:$G$10</definedName>
    <definedName name="BExD363H2VGFIQUCE6LS4AC5J0ZT" hidden="1">'[2]Reco Sheet for Fcast'!$F$7:$G$7</definedName>
    <definedName name="BExD3A588E939V61P1XEW0FI5Q0S" hidden="1">'[2]Reco Sheet for Fcast'!$I$10:$J$10</definedName>
    <definedName name="BExD3CJJDKVR9M18XI3WDZH80WL6" hidden="1">'[2]Reco Sheet for Fcast'!$I$11:$J$11</definedName>
    <definedName name="BExD3ESD9WYJIB3TRDPJ1CKXRAVL" hidden="1">'[2]Reco Sheet for Fcast'!$I$11:$J$11</definedName>
    <definedName name="BExD3F368X5S25MWSUNIV57RDB57" localSheetId="2" hidden="1">'[3]AMI P &amp; L'!#REF!</definedName>
    <definedName name="BExD3F368X5S25MWSUNIV57RDB57" hidden="1">'[3]AMI P &amp; L'!#REF!</definedName>
    <definedName name="BExD3IJ5IT335SOSNV9L85WKAOSI" hidden="1">'[2]Reco Sheet for Fcast'!$F$11:$G$11</definedName>
    <definedName name="BExD3KBVUY57GMMQTOFEU6S6G1AY" hidden="1">'[2]Reco Sheet for Fcast'!$F$9:$G$9</definedName>
    <definedName name="BExD3NMR7AW2Z6V8SC79VQR37NA6" hidden="1">'[2]Reco Sheet for Fcast'!$F$8:$G$8</definedName>
    <definedName name="BExD3QXA2UQ2W4N7NYLUEOG40BZB" hidden="1">'[2]Reco Sheet for Fcast'!$F$10:$G$10</definedName>
    <definedName name="BExD3U2N041TEJ7GCN005UTPHNXY" hidden="1">'[2]Reco Sheet for Fcast'!$F$6:$G$6</definedName>
    <definedName name="BExD40O0CFTNJFOFMMM1KH0P7BUI" localSheetId="2" hidden="1">'[3]AMI P &amp; L'!#REF!</definedName>
    <definedName name="BExD40O0CFTNJFOFMMM1KH0P7BUI" hidden="1">'[3]AMI P &amp; L'!#REF!</definedName>
    <definedName name="BExD4BR9HJ3MWWZ5KLVZWX9FJAUS" hidden="1">'[2]Reco Sheet for Fcast'!$F$11:$G$11</definedName>
    <definedName name="BExD4F1WTKT3H0N9MF4H1LX7MBSY" hidden="1">'[2]Reco Sheet for Fcast'!$I$8:$J$8</definedName>
    <definedName name="BExD4H5GQWXBS6LUL3TSP36DVO38" localSheetId="2" hidden="1">'[3]AMI P &amp; L'!#REF!</definedName>
    <definedName name="BExD4H5GQWXBS6LUL3TSP36DVO38" hidden="1">'[3]AMI P &amp; L'!#REF!</definedName>
    <definedName name="BExD4JJSS3QDBLABCJCHD45SRNPI" localSheetId="2" hidden="1">'[3]AMI P &amp; L'!#REF!</definedName>
    <definedName name="BExD4JJSS3QDBLABCJCHD45SRNPI" hidden="1">'[3]AMI P &amp; L'!#REF!</definedName>
    <definedName name="BExD4R1I0MKF033I5LPUYIMTZ6E8" localSheetId="2" hidden="1">'[3]AMI P &amp; L'!#REF!</definedName>
    <definedName name="BExD4R1I0MKF033I5LPUYIMTZ6E8" hidden="1">'[3]AMI P &amp; L'!#REF!</definedName>
    <definedName name="BExD50MT3M6XZLNUP9JL93EG6D9R" hidden="1">'[2]Reco Sheet for Fcast'!$I$11:$J$11</definedName>
    <definedName name="BExD5EV7KDSVF1CJT38M4IBPFLPY" hidden="1">'[2]Reco Sheet for Fcast'!$F$11:$G$11</definedName>
    <definedName name="BExD5FRK547OESJRYAW574DZEZ7J" hidden="1">'[2]Reco Sheet for Fcast'!$I$9:$J$9</definedName>
    <definedName name="BExD5I5X2YA2YNCTCDSMEL4CWF4N" hidden="1">'[2]Reco Sheet for Fcast'!$F$7:$G$7</definedName>
    <definedName name="BExD5QUSRFJWRQ1ZM50WYLCF74DF" hidden="1">'[2]Reco Sheet for Fcast'!$I$9:$J$9</definedName>
    <definedName name="BExD5SSUIF6AJQHBHK8PNMFBPRYB" hidden="1">'[2]Reco Sheet for Fcast'!$F$8:$G$8</definedName>
    <definedName name="BExD623C9LRX18BE0W2V6SZLQUXX" localSheetId="2" hidden="1">'[3]AMI P &amp; L'!#REF!</definedName>
    <definedName name="BExD623C9LRX18BE0W2V6SZLQUXX" hidden="1">'[3]AMI P &amp; L'!#REF!</definedName>
    <definedName name="BExD6CQA7UMJBXV7AIFAIHUF2ICX" hidden="1">'[2]Reco Sheet for Fcast'!$F$9:$G$9</definedName>
    <definedName name="BExD6DS52K2CC3509UN77XBR0868" localSheetId="2" hidden="1">'[3]AMI P &amp; L'!#REF!</definedName>
    <definedName name="BExD6DS52K2CC3509UN77XBR0868" hidden="1">'[3]AMI P &amp; L'!#REF!</definedName>
    <definedName name="BExD6FKVK8WJWNYPVENR7Q8Q30PK" hidden="1">'[2]Reco Sheet for Fcast'!$F$9:$G$9</definedName>
    <definedName name="BExD6GMP0LK8WKVWMIT1NNH8CHLF" localSheetId="2" hidden="1">'[3]AMI P &amp; L'!#REF!</definedName>
    <definedName name="BExD6GMP0LK8WKVWMIT1NNH8CHLF" hidden="1">'[3]AMI P &amp; L'!#REF!</definedName>
    <definedName name="BExD6H2TE0WWAUIWVSSCLPZ6B88N" hidden="1">'[2]Reco Sheet for Fcast'!$I$11:$J$11</definedName>
    <definedName name="BExD71LTOE015TV5RSAHM8NT8GVW" hidden="1">'[2]Reco Sheet for Fcast'!$J$2:$K$2</definedName>
    <definedName name="BExD73USXVADC7EHGHVTQNCT06ZA" hidden="1">'[2]Reco Sheet for Fcast'!$I$7:$J$7</definedName>
    <definedName name="BExD7GAIGULTB3YHM1OS9RBQOTEC" localSheetId="2" hidden="1">'[3]AMI P &amp; L'!#REF!</definedName>
    <definedName name="BExD7GAIGULTB3YHM1OS9RBQOTEC" hidden="1">'[3]AMI P &amp; L'!#REF!</definedName>
    <definedName name="BExD7IE1DHIS52UFDCTSKPJQNRD5" hidden="1">'[2]Reco Sheet for Fcast'!$I$9:$J$9</definedName>
    <definedName name="BExD7IUBGUWHYC9UNZ1IY5XFYKQN" hidden="1">'[2]Reco Sheet for Fcast'!$F$6:$G$6</definedName>
    <definedName name="BExD7JQOJ35HGL8U2OCEI2P2JT7I" localSheetId="2" hidden="1">'[3]AMI P &amp; L'!#REF!</definedName>
    <definedName name="BExD7JQOJ35HGL8U2OCEI2P2JT7I" hidden="1">'[3]AMI P &amp; L'!#REF!</definedName>
    <definedName name="BExD7KSDKNDNH95NDT3S7GM3MUU2" hidden="1">'[2]Reco Sheet for Fcast'!$I$11:$J$11</definedName>
    <definedName name="BExD8H5O087KQVWIVPUUID5VMGMS" hidden="1">'[2]Reco Sheet for Fcast'!$G$2</definedName>
    <definedName name="BExD8OCLZMFN5K3VZYI4Q4ITVKUA" localSheetId="2" hidden="1">'[3]AMI P &amp; L'!#REF!</definedName>
    <definedName name="BExD8OCLZMFN5K3VZYI4Q4ITVKUA" hidden="1">'[3]AMI P &amp; L'!#REF!</definedName>
    <definedName name="BExD93C1R6LC0631ECHVFYH0R0PD" hidden="1">'[2]Reco Sheet for Fcast'!$I$11:$J$11</definedName>
    <definedName name="BExD97TXIO0COVNN4OH3DEJ33YLM" hidden="1">'[2]Reco Sheet for Fcast'!$F$9:$G$9</definedName>
    <definedName name="BExD99RZ1RFIMK6O1ZHSPJ68X9Y5" hidden="1">'[2]Reco Sheet for Fcast'!$G$2</definedName>
    <definedName name="BExD9L0ID3VSOU609GKWYTA5BFMA" hidden="1">'[2]Reco Sheet for Fcast'!$I$10:$J$10</definedName>
    <definedName name="BExD9M7SEMG0JK2FUTTZXWIEBTKB" hidden="1">'[2]Reco Sheet for Fcast'!$I$10:$J$10</definedName>
    <definedName name="BExD9MNYBYB1AICQL5165G472IE2" hidden="1">'[2]Reco Sheet for Fcast'!$K$2</definedName>
    <definedName name="BExD9PNSYT7GASEGUVL48MUQ02WO" hidden="1">'[2]Reco Sheet for Fcast'!$I$10:$J$10</definedName>
    <definedName name="BExD9TK2MIWFH5SKUYU9ZKF4NPHQ" hidden="1">'[2]Reco Sheet for Fcast'!$I$9:$J$9</definedName>
    <definedName name="BExDA6LD9061UULVKUUI4QP8SK13" hidden="1">'[2]Reco Sheet for Fcast'!$I$11:$J$11</definedName>
    <definedName name="BExDAGMVMNLQ6QXASB9R6D8DIT12" hidden="1">'[2]Reco Sheet for Fcast'!$F$6:$G$6</definedName>
    <definedName name="BExDAYBHU9ADLXI8VRC7F608RVGM" hidden="1">'[2]Reco Sheet for Fcast'!$F$11:$G$11</definedName>
    <definedName name="BExDBDR1XR0FV0CYUCB2OJ7CJCZU" hidden="1">'[2]Reco Sheet for Fcast'!$F$6:$G$6</definedName>
    <definedName name="BExDBQXTJ9F9DE7FNTJCL0LMOJ21" localSheetId="2" hidden="1">'[3]AMI P &amp; L'!#REF!</definedName>
    <definedName name="BExDBQXTJ9F9DE7FNTJCL0LMOJ21" hidden="1">'[3]AMI P &amp; L'!#REF!</definedName>
    <definedName name="BExDC7F818VN0S18ID7XRCRVYPJ4" hidden="1">'[2]Reco Sheet for Fcast'!$F$7:$G$7</definedName>
    <definedName name="BExDCL7K96PC9VZYB70ZW3QPVIJE" hidden="1">'[2]Reco Sheet for Fcast'!$I$6:$J$6</definedName>
    <definedName name="BExDCP3UZ3C2O4C1F7KMU0Z9U32N" hidden="1">'[2]Reco Sheet for Fcast'!$F$10:$G$10</definedName>
    <definedName name="BExEOBX3WECDMYCV9RLN49APTXMM" hidden="1">'[2]Reco Sheet for Fcast'!$I$7:$J$7</definedName>
    <definedName name="BExEPN9VIYI0FVL0HLZQXJFO6TT0" hidden="1">'[2]Reco Sheet for Fcast'!$H$2:$I$2</definedName>
    <definedName name="BExEPYT6VDSMR8MU2341Q5GM2Y9V" hidden="1">'[2]Reco Sheet for Fcast'!$K$2</definedName>
    <definedName name="BExEQ1YK2GGF3PCQ5YXT4E5L9FQG" localSheetId="2" hidden="1">#REF!</definedName>
    <definedName name="BExEQ1YK2GGF3PCQ5YXT4E5L9FQG" hidden="1">#REF!</definedName>
    <definedName name="BExEQ2ENYLMY8K1796XBB31CJHNN" hidden="1">'[2]Reco Sheet for Fcast'!$F$11:$G$11</definedName>
    <definedName name="BExEQ2PFE4N40LEPGDPS90WDL6BN" hidden="1">'[2]Reco Sheet for Fcast'!$I$7:$J$7</definedName>
    <definedName name="BExEQ2PFURT24NQYGYVE8NKX1EGA" hidden="1">'[2]Reco Sheet for Fcast'!$H$2:$I$2</definedName>
    <definedName name="BExEQB8ZWXO6IIGOEPWTLOJGE2NR" localSheetId="2" hidden="1">'[3]AMI P &amp; L'!#REF!</definedName>
    <definedName name="BExEQB8ZWXO6IIGOEPWTLOJGE2NR" hidden="1">'[3]AMI P &amp; L'!#REF!</definedName>
    <definedName name="BExEQBZX0EL6LIKPY01197ACK65H" hidden="1">'[2]Reco Sheet for Fcast'!$F$6:$G$6</definedName>
    <definedName name="BExEQDXZALJLD4OBF74IKZBR13SR" hidden="1">'[2]Reco Sheet for Fcast'!$F$10:$G$10</definedName>
    <definedName name="BExEQFLE2RPWGMWQAI4JMKUEFRPT" hidden="1">'[2]Reco Sheet for Fcast'!$I$9:$J$9</definedName>
    <definedName name="BExEQTZAP8R69U31W4LKGTKKGKQE" hidden="1">'[2]Reco Sheet for Fcast'!$F$10:$G$10</definedName>
    <definedName name="BExER2O72H1F9WV6S1J04C15PXX7" hidden="1">'[2]Reco Sheet for Fcast'!$F$11:$G$11</definedName>
    <definedName name="BExERRUIKIOATPZ9U4HQ0V52RJAU" hidden="1">'[2]Reco Sheet for Fcast'!$F$10:$G$10</definedName>
    <definedName name="BExERSANFNM1O7T65PC5MJ301YET" localSheetId="2" hidden="1">'[3]AMI P &amp; L'!#REF!</definedName>
    <definedName name="BExERSANFNM1O7T65PC5MJ301YET" hidden="1">'[3]AMI P &amp; L'!#REF!</definedName>
    <definedName name="BExERWCEBKQRYWRQLYJ4UCMMKTHG" localSheetId="2" hidden="1">'[3]AMI P &amp; L'!#REF!</definedName>
    <definedName name="BExERWCEBKQRYWRQLYJ4UCMMKTHG" hidden="1">'[3]AMI P &amp; L'!#REF!</definedName>
    <definedName name="BExES44RHHDL3V7FLV6M20834WF1" hidden="1">'[2]Reco Sheet for Fcast'!$I$8:$J$8</definedName>
    <definedName name="BExES4A7VE2X3RYYTVRLKZD4I7WU" hidden="1">'[2]Reco Sheet for Fcast'!$G$2</definedName>
    <definedName name="BExESMKD95A649M0WRSG6CXXP326" hidden="1">'[2]Reco Sheet for Fcast'!$F$7:$G$7</definedName>
    <definedName name="BExESNWVY914X62GFBPJRODSAZ7B" localSheetId="2" hidden="1">'[3]AMI P &amp; L'!#REF!</definedName>
    <definedName name="BExESNWVY914X62GFBPJRODSAZ7B" hidden="1">'[3]AMI P &amp; L'!#REF!</definedName>
    <definedName name="BExESR27ZXJG5VMY4PR9D940VS7T" hidden="1">'[2]Reco Sheet for Fcast'!$I$9:$J$9</definedName>
    <definedName name="BExESZ03KXL8DQ2591HLR56ZML94" hidden="1">'[2]Reco Sheet for Fcast'!$I$9:$J$9</definedName>
    <definedName name="BExESZAW5N443NRTKIP59OEI1CR6" hidden="1">'[2]Reco Sheet for Fcast'!$I$6:$J$6</definedName>
    <definedName name="BExET3HXQ60A4O2OLKX8QNXRI6LQ" hidden="1">'[2]Reco Sheet for Fcast'!$F$9:$G$9</definedName>
    <definedName name="BExETA3B1FCIOA80H94K90FWXQKE" hidden="1">'[2]Reco Sheet for Fcast'!$I$8:$J$8</definedName>
    <definedName name="BExETAZOYT4CJIT8RRKC9F2HJG1D" hidden="1">'[2]Reco Sheet for Fcast'!$I$11:$J$11</definedName>
    <definedName name="BExETF6QD5A9GEINE1KZRRC2LXWM" hidden="1">'[2]Reco Sheet for Fcast'!$F$10:$G$10</definedName>
    <definedName name="BExETQ9XRXLUACN82805SPSPNKHI" hidden="1">'[2]Reco Sheet for Fcast'!$F$2</definedName>
    <definedName name="BExETR0YRMOR63E6DHLEHV9QVVON" hidden="1">'[2]Reco Sheet for Fcast'!$F$10:$G$10</definedName>
    <definedName name="BExETVTGY38YXYYF7N73OYN6FYY3" hidden="1">'[2]Reco Sheet for Fcast'!$I$7:$J$7</definedName>
    <definedName name="BExETYO0S2RGTHJQ60TB37B647GU" localSheetId="2" hidden="1">#REF!</definedName>
    <definedName name="BExETYO0S2RGTHJQ60TB37B647GU" hidden="1">#REF!</definedName>
    <definedName name="BExEUNE4T242Y59C6MS28MXEUGCP" hidden="1">'[2]Reco Sheet for Fcast'!$F$6:$G$6</definedName>
    <definedName name="BExEV2TP7NA3ZR6RJGH5ER370OUM" hidden="1">'[2]Reco Sheet for Fcast'!$F$7:$G$7</definedName>
    <definedName name="BExEV69USLNYO2QRJRC0J92XUF00" hidden="1">'[2]Reco Sheet for Fcast'!$I$8:$J$8</definedName>
    <definedName name="BExEV6KNTQOCFD7GV726XQEVQ7R6" hidden="1">'[2]Reco Sheet for Fcast'!$F$7:$G$7</definedName>
    <definedName name="BExEV6VGM4POO9QT9KH3QA3VYCWM" hidden="1">'[2]Reco Sheet for Fcast'!$F$8:$G$8</definedName>
    <definedName name="BExEVET98G3FU6QBF9LHYWSAMV0O" hidden="1">'[2]Reco Sheet for Fcast'!$F$10:$G$10</definedName>
    <definedName name="BExEVNCUT0PDUYNJH7G6BSEWZOT2" hidden="1">'[2]Reco Sheet for Fcast'!$F$10:$G$10</definedName>
    <definedName name="BExEVPGF4V5J0WQRZKUM8F9TTKZJ" hidden="1">'[2]Reco Sheet for Fcast'!$F$8:$G$8</definedName>
    <definedName name="BExEVVLIEVWYRF2UUC1H0H5QU1CP" hidden="1">'[2]Reco Sheet for Fcast'!$F$10:$G$10</definedName>
    <definedName name="BExEVWCKO8T84GW9Z3X47915XKSH" hidden="1">'[2]Reco Sheet for Fcast'!$H$2:$I$2</definedName>
    <definedName name="BExEVZSJWMZ5L2ZE7AZC57CXKW6T" hidden="1">'[2]Reco Sheet for Fcast'!$F$8:$G$8</definedName>
    <definedName name="BExEW0JL1GFFCXMDGW54CI7Y8FZN" hidden="1">'[2]Reco Sheet for Fcast'!$I$8:$J$8</definedName>
    <definedName name="BExEW68M9WL8214QH9C7VCK7BN08" hidden="1">'[2]Reco Sheet for Fcast'!$I$6:$J$6</definedName>
    <definedName name="BExEW8HFKH6F47KIHYBDRUEFZ2ZZ" hidden="1">'[2]Reco Sheet for Fcast'!$F$7:$G$7</definedName>
    <definedName name="BExEWNBGQS1U2LW3W84T4LSJ9K00" hidden="1">'[2]Reco Sheet for Fcast'!$F$15</definedName>
    <definedName name="BExEWO7STL7HNZSTY8VQBPTX1WK6" hidden="1">'[2]Reco Sheet for Fcast'!$I$11:$J$11</definedName>
    <definedName name="BExEWQ0M1N3KMKTDJ73H10QSG4W1" hidden="1">'[2]Reco Sheet for Fcast'!$H$2:$I$2</definedName>
    <definedName name="BExEX85F3OSW8NSCYGYPS9372Z1Q" hidden="1">'[2]Reco Sheet for Fcast'!$H$2:$I$2</definedName>
    <definedName name="BExEX9HWY2G6928ZVVVQF77QCM2C" localSheetId="2" hidden="1">'[3]AMI P &amp; L'!#REF!</definedName>
    <definedName name="BExEX9HWY2G6928ZVVVQF77QCM2C" hidden="1">'[3]AMI P &amp; L'!#REF!</definedName>
    <definedName name="BExEXBQWAYKMVBRJRHB8PFCSYFVN" hidden="1">'[2]Reco Sheet for Fcast'!$I$10:$J$10</definedName>
    <definedName name="BExEXRBZ0DI9E2UFLLKYWGN66B61" localSheetId="2" hidden="1">'[3]AMI P &amp; L'!#REF!</definedName>
    <definedName name="BExEXRBZ0DI9E2UFLLKYWGN66B61" hidden="1">'[3]AMI P &amp; L'!#REF!</definedName>
    <definedName name="BExEYLG9FL9V1JPPNZ3FUDNSEJ4V" hidden="1">'[2]Reco Sheet for Fcast'!$I$10:$J$10</definedName>
    <definedName name="BExEYMSPJ8NAM530KGLCIZKRIZQ2" localSheetId="2" hidden="1">#REF!</definedName>
    <definedName name="BExEYMSPJ8NAM530KGLCIZKRIZQ2" hidden="1">#REF!</definedName>
    <definedName name="BExEYOW8C1B3OUUCIGEC7L8OOW1Z" hidden="1">'[2]Reco Sheet for Fcast'!$G$2:$H$2</definedName>
    <definedName name="BExEYUQJXZT6N5HJH8ACJF6SRWEE" hidden="1">'[2]Reco Sheet for Fcast'!$I$6:$J$6</definedName>
    <definedName name="BExEZ1S6VZCG01ZPLBSS9Z1SBOJ2" hidden="1">'[2]Reco Sheet for Fcast'!$I$10:$J$10</definedName>
    <definedName name="BExEZGBFNJR8DLPN0V11AU22L6WY" hidden="1">'[2]Reco Sheet for Fcast'!$I$9:$J$9</definedName>
    <definedName name="BExEZWNIZ06IIMDYQSV4BSTCR7UN" hidden="1">'[2]Reco Sheet for Fcast'!$F$11:$G$11</definedName>
    <definedName name="BExF02Y3V3QEPO2XLDSK47APK9XJ" hidden="1">'[2]Reco Sheet for Fcast'!$G$2</definedName>
    <definedName name="BExF09OS91RT7N7IW8JLMZ121ZP3" hidden="1">'[2]Reco Sheet for Fcast'!$I$7:$J$7</definedName>
    <definedName name="BExF0C8L8MPMMA1XQ6J8H8CEDPJ9" hidden="1">'[2]Reco Sheet for Fcast'!$F$6:$G$6</definedName>
    <definedName name="BExF0LOEHV42P2DV7QL8O7HOQ3N9" hidden="1">'[2]Reco Sheet for Fcast'!$F$11:$G$11</definedName>
    <definedName name="BExF0WRM9VO25RLSO03ZOCE8H7K5" hidden="1">'[2]Reco Sheet for Fcast'!$H$2:$I$2</definedName>
    <definedName name="BExF0ZRI7W4RSLIDLHTSM0AWXO3S" localSheetId="2" hidden="1">'[3]AMI P &amp; L'!#REF!</definedName>
    <definedName name="BExF0ZRI7W4RSLIDLHTSM0AWXO3S" hidden="1">'[3]AMI P &amp; L'!#REF!</definedName>
    <definedName name="BExF19CT3MMZZ2T5EWMDNG3UOJ01" hidden="1">'[2]Reco Sheet for Fcast'!$I$9:$J$9</definedName>
    <definedName name="BExF1M38U6NX17YJA8YU359B5Z4M" hidden="1">'[2]Reco Sheet for Fcast'!$I$10:$J$10</definedName>
    <definedName name="BExF1MU4W3NPEY0OHRDWP5IANCBB" hidden="1">'[2]Reco Sheet for Fcast'!$I$10:$J$10</definedName>
    <definedName name="BExF1MZN8MWMOKOARHJ1QAF9HPGT" hidden="1">'[2]Reco Sheet for Fcast'!$F$8:$G$8</definedName>
    <definedName name="BExF1US4ZIQYSU5LBFYNRA9N0K2O" hidden="1">'[2]Reco Sheet for Fcast'!$I$9:$J$9</definedName>
    <definedName name="BExF2CWZN6E87RGTBMD4YQI2QT7R" hidden="1">'[2]Reco Sheet for Fcast'!$F$10:$G$10</definedName>
    <definedName name="BExF2DYO1WQ7GMXSTAQRDBW1NSFG" hidden="1">'[2]Reco Sheet for Fcast'!$F$9:$G$9</definedName>
    <definedName name="BExF2MSWNUY9Z6BZJQZ538PPTION" hidden="1">'[2]Reco Sheet for Fcast'!$I$6:$J$6</definedName>
    <definedName name="BExF2QZYWHTYGUTTXR15CKCV3LS7" hidden="1">'[2]Reco Sheet for Fcast'!$F$11:$G$11</definedName>
    <definedName name="BExF2T8Y6TSJ74RMSZOA9CEH4OZ6" hidden="1">'[2]Reco Sheet for Fcast'!$I$2</definedName>
    <definedName name="BExF31N3YM4F37EOOY8M8VI1KXN8" hidden="1">'[2]Reco Sheet for Fcast'!$F$9:$G$9</definedName>
    <definedName name="BExF37C1YKBT79Z9SOJAG5MXQGTU" hidden="1">'[2]Reco Sheet for Fcast'!$F$15</definedName>
    <definedName name="BExF3A6HPA6DGYALZNHHJPMCUYZR" hidden="1">'[2]Reco Sheet for Fcast'!$F$8:$G$8</definedName>
    <definedName name="BExF3I9T44X7DV9HHV51DVDDPPZG" hidden="1">'[2]Reco Sheet for Fcast'!$K$2</definedName>
    <definedName name="BExF3JMFX5DILOIFUDIO1HZUK875" hidden="1">'[2]Reco Sheet for Fcast'!$H$2:$I$2</definedName>
    <definedName name="BExF3NTC4BGZEM6B87TCFX277QCS" localSheetId="2" hidden="1">'[3]AMI P &amp; L'!#REF!</definedName>
    <definedName name="BExF3NTC4BGZEM6B87TCFX277QCS" hidden="1">'[3]AMI P &amp; L'!#REF!</definedName>
    <definedName name="BExF3Q7NI90WT31QHYSJDIG0LLLJ" hidden="1">'[2]Reco Sheet for Fcast'!$I$10:$J$10</definedName>
    <definedName name="BExF3QD55TIY1MSBSRK9TUJKBEWO" hidden="1">'[2]Reco Sheet for Fcast'!$H$2:$I$2</definedName>
    <definedName name="BExF3QT8J6RIF1L3R700MBSKIOKW" hidden="1">'[2]Reco Sheet for Fcast'!$F$11:$G$11</definedName>
    <definedName name="BExF41WFMNZ2YQ1KBKOBZWROKVHO" localSheetId="2" hidden="1">#REF!</definedName>
    <definedName name="BExF41WFMNZ2YQ1KBKOBZWROKVHO" hidden="1">#REF!</definedName>
    <definedName name="BExF42SSBVPMLK2UB3B7FPEIY9TU" localSheetId="2" hidden="1">'[3]AMI P &amp; L'!#REF!</definedName>
    <definedName name="BExF42SSBVPMLK2UB3B7FPEIY9TU" hidden="1">'[3]AMI P &amp; L'!#REF!</definedName>
    <definedName name="BExF4HXSWB50BKYPWA0HTT8W56H6" hidden="1">'[2]Reco Sheet for Fcast'!$I$10:$J$10</definedName>
    <definedName name="BExF4KHF04IWW4LQ95FHQPFE4Y9K" hidden="1">'[2]Reco Sheet for Fcast'!$I$8:$J$8</definedName>
    <definedName name="BExF4MVQM5Y0QRDLDFSKWWTF709C" hidden="1">'[2]Reco Sheet for Fcast'!$I$8:$J$8</definedName>
    <definedName name="BExF4PVMZYV36E8HOYY06J81AMBI" localSheetId="2" hidden="1">'[3]AMI P &amp; L'!#REF!</definedName>
    <definedName name="BExF4PVMZYV36E8HOYY06J81AMBI" hidden="1">'[3]AMI P &amp; L'!#REF!</definedName>
    <definedName name="BExF4SF9NEX1FZE9N8EXT89PM54D" hidden="1">'[2]Reco Sheet for Fcast'!$F$11:$G$11</definedName>
    <definedName name="BExF52GTGP8MHGII4KJ8TJGR8W8U" hidden="1">'[2]Reco Sheet for Fcast'!$H$2:$I$2</definedName>
    <definedName name="BExF57K7L3UC1I2FSAWURR4SN0UN" hidden="1">'[2]Reco Sheet for Fcast'!$I$10:$J$10</definedName>
    <definedName name="BExF5HR2GFV7O8LKG9SJ4BY78LYA" hidden="1">'[2]Reco Sheet for Fcast'!$I$8:$J$8</definedName>
    <definedName name="BExF5ZFO2A29GHWR5ES64Z9OS16J" localSheetId="2" hidden="1">'[3]AMI P &amp; L'!#REF!</definedName>
    <definedName name="BExF5ZFO2A29GHWR5ES64Z9OS16J" hidden="1">'[3]AMI P &amp; L'!#REF!</definedName>
    <definedName name="BExF63S045JO7H2ZJCBTBVH3SUIF" hidden="1">'[2]Reco Sheet for Fcast'!$I$11:$J$11</definedName>
    <definedName name="BExF642TEGTXCI9A61ZOONJCB0U1" hidden="1">'[2]Reco Sheet for Fcast'!$I$8:$J$8</definedName>
    <definedName name="BExF67O951CF8UJF3KBDNR0E83C1" localSheetId="2" hidden="1">'[3]AMI P &amp; L'!#REF!</definedName>
    <definedName name="BExF67O951CF8UJF3KBDNR0E83C1" hidden="1">'[3]AMI P &amp; L'!#REF!</definedName>
    <definedName name="BExF690Y20C503FDB3JYBPHX2VD1" localSheetId="2" hidden="1">#REF!</definedName>
    <definedName name="BExF690Y20C503FDB3JYBPHX2VD1" hidden="1">#REF!</definedName>
    <definedName name="BExF6EV7I35NVMIJGYTB6E24YVPA" hidden="1">'[2]Reco Sheet for Fcast'!$K$2</definedName>
    <definedName name="BExF6FGUF393KTMBT40S5BYAFG00" hidden="1">'[2]Reco Sheet for Fcast'!$H$2:$I$2</definedName>
    <definedName name="BExF6GNYXWY8A0SY4PW1B6KJMMTM" localSheetId="2" hidden="1">'[3]AMI P &amp; L'!#REF!</definedName>
    <definedName name="BExF6GNYXWY8A0SY4PW1B6KJMMTM" hidden="1">'[3]AMI P &amp; L'!#REF!</definedName>
    <definedName name="BExF6IB8K74Z0AFT05GPOKKZW7C9" hidden="1">'[2]Reco Sheet for Fcast'!$I$9:$J$9</definedName>
    <definedName name="BExF6NUXJI11W2IAZNAM1QWC0459" hidden="1">'[2]Reco Sheet for Fcast'!$F$7:$G$7</definedName>
    <definedName name="BExF6RR76KNVIXGJOVFO8GDILKGZ" hidden="1">'[2]Reco Sheet for Fcast'!$F$15</definedName>
    <definedName name="BExF6ZE8D5CMPJPRWT6S4HM56LPF" hidden="1">'[2]Reco Sheet for Fcast'!$F$11:$G$11</definedName>
    <definedName name="BExF76FV8SF7AJK7B35AL7VTZF6D" hidden="1">'[2]Reco Sheet for Fcast'!$F$8:$G$8</definedName>
    <definedName name="BExF7EOIMC1OYL1N7835KGOI0FIZ" hidden="1">'[2]Reco Sheet for Fcast'!$I$10:$J$10</definedName>
    <definedName name="BExF7K88K7ASGV6RAOAGH52G04VR" localSheetId="2" hidden="1">'[3]AMI P &amp; L'!#REF!</definedName>
    <definedName name="BExF7K88K7ASGV6RAOAGH52G04VR" hidden="1">'[3]AMI P &amp; L'!#REF!</definedName>
    <definedName name="BExF7N83YDEVXDEZQFACS9ZVES27" localSheetId="2" hidden="1">'[3]AMI P &amp; L'!#REF!</definedName>
    <definedName name="BExF7N83YDEVXDEZQFACS9ZVES27" hidden="1">'[3]AMI P &amp; L'!#REF!</definedName>
    <definedName name="BExF7OVDRP3LHNAF2CX4V84CKKIR" hidden="1">'[2]Reco Sheet for Fcast'!$I$7:$J$7</definedName>
    <definedName name="BExF7QO41X2A2SL8UXDNP99GY7U9" hidden="1">'[2]Reco Sheet for Fcast'!$I$8:$J$8</definedName>
    <definedName name="BExF81GI8B8WBHXFTET68A9358BR" hidden="1">'[2]Reco Sheet for Fcast'!$F$10:$G$10</definedName>
    <definedName name="BExGL97US0Y3KXXASUTVR26XLT70" localSheetId="2" hidden="1">'[3]AMI P &amp; L'!#REF!</definedName>
    <definedName name="BExGL97US0Y3KXXASUTVR26XLT70" hidden="1">'[3]AMI P &amp; L'!#REF!</definedName>
    <definedName name="BExGLC7R4C33RO0PID97ZPPVCW4M" hidden="1">'[2]Reco Sheet for Fcast'!$F$11:$G$11</definedName>
    <definedName name="BExGLFIF7HCFSHNQHKEV6RY0WCO3" hidden="1">'[2]Reco Sheet for Fcast'!$F$8:$G$8</definedName>
    <definedName name="BExGLMPD5LHHQXURM0Y3L44P343X" hidden="1">'[2]Reco Sheet for Fcast'!$I$7:$J$7</definedName>
    <definedName name="BExGLTARRL0J772UD2TXEYAVPY6E" hidden="1">'[2]Reco Sheet for Fcast'!$F$6:$G$6</definedName>
    <definedName name="BExGLYE6RZTAAWHJBG2QFJPTDS2Q" hidden="1">'[2]Reco Sheet for Fcast'!$F$7:$G$7</definedName>
    <definedName name="BExGM4DZ65OAQP7MA4LN6QMYZOFF" hidden="1">'[2]Reco Sheet for Fcast'!$F$10:$G$10</definedName>
    <definedName name="BExGMCXCWEC9XNUOEMZ61TMI6CUO" hidden="1">'[2]Reco Sheet for Fcast'!$G$2</definedName>
    <definedName name="BExGMJDGIH0MEPC2TUSFUCY2ROTB" localSheetId="2" hidden="1">'[3]AMI P &amp; L'!#REF!</definedName>
    <definedName name="BExGMJDGIH0MEPC2TUSFUCY2ROTB" hidden="1">'[3]AMI P &amp; L'!#REF!</definedName>
    <definedName name="BExGMKPW2HPKN0M0XKF3AZ8YP0D6" hidden="1">'[2]Reco Sheet for Fcast'!$I$10:$J$10</definedName>
    <definedName name="BExGMP2F175LGL6QVSJGP6GKYHHA" hidden="1">'[2]Reco Sheet for Fcast'!$I$8:$J$8</definedName>
    <definedName name="BExGMPIIP8GKML2VVA8OEFL43NCS" hidden="1">'[2]Reco Sheet for Fcast'!$F$6:$G$6</definedName>
    <definedName name="BExGMZ3SRIXLXMWBVOXXV3M4U4YL" hidden="1">'[2]Reco Sheet for Fcast'!$F$7:$G$7</definedName>
    <definedName name="BExGMZ3UBN48IXU1ZEFYECEMZ1IM" hidden="1">'[2]Reco Sheet for Fcast'!$F$6:$G$6</definedName>
    <definedName name="BExGN4I0QATXNZCLZJM1KH1OIJQH" hidden="1">'[2]Reco Sheet for Fcast'!$F$9:$G$9</definedName>
    <definedName name="BExGN9FZ2RWCMSY1YOBJKZMNIM9R" hidden="1">'[2]Reco Sheet for Fcast'!$G$2</definedName>
    <definedName name="BExGNDSIMTHOCXXG6QOGR6DA8SGG" localSheetId="2" hidden="1">'[3]AMI P &amp; L'!#REF!</definedName>
    <definedName name="BExGNDSIMTHOCXXG6QOGR6DA8SGG" hidden="1">'[3]AMI P &amp; L'!#REF!</definedName>
    <definedName name="BExGNN2YQ9BDAZXT2GLCSAPXKIM7" localSheetId="2" hidden="1">'[3]AMI P &amp; L'!#REF!</definedName>
    <definedName name="BExGNN2YQ9BDAZXT2GLCSAPXKIM7" hidden="1">'[3]AMI P &amp; L'!#REF!</definedName>
    <definedName name="BExGNSS0CKRPKHO25R3TDBEL2NHX" hidden="1">'[2]Reco Sheet for Fcast'!$F$6:$G$6</definedName>
    <definedName name="BExGNYH0MO8NOVS85L15G0RWX4GW" hidden="1">'[2]Reco Sheet for Fcast'!$I$7:$J$7</definedName>
    <definedName name="BExGNZO44DEG8CGIDYSEGDUQ531R" localSheetId="2" hidden="1">'[3]AMI P &amp; L'!#REF!</definedName>
    <definedName name="BExGNZO44DEG8CGIDYSEGDUQ531R" hidden="1">'[3]AMI P &amp; L'!#REF!</definedName>
    <definedName name="BExGO2O0V6UYDY26AX8OSN72F77N" hidden="1">'[2]Reco Sheet for Fcast'!$F$11:$G$11</definedName>
    <definedName name="BExGO2YUBOVLYHY1QSIHRE1KLAFV" localSheetId="2" hidden="1">'[3]AMI P &amp; L'!#REF!</definedName>
    <definedName name="BExGO2YUBOVLYHY1QSIHRE1KLAFV" hidden="1">'[3]AMI P &amp; L'!#REF!</definedName>
    <definedName name="BExGO70E2O70LF46V8T26YFPL4V8" hidden="1">'[2]Reco Sheet for Fcast'!$F$9:$G$9</definedName>
    <definedName name="BExGOB25QJMQCQE76MRW9X58OIOO" hidden="1">'[2]Reco Sheet for Fcast'!$I$9:$J$9</definedName>
    <definedName name="BExGODAZKJ9EXMQZNQR5YDBSS525" localSheetId="2" hidden="1">'[3]AMI P &amp; L'!#REF!</definedName>
    <definedName name="BExGODAZKJ9EXMQZNQR5YDBSS525" hidden="1">'[3]AMI P &amp; L'!#REF!</definedName>
    <definedName name="BExGODR8ZSMUC11I56QHSZ686XV5" hidden="1">'[2]Reco Sheet for Fcast'!$F$8:$G$8</definedName>
    <definedName name="BExGOXJDHUDPDT8I8IVGVW9J0R5Q" hidden="1">'[2]Reco Sheet for Fcast'!$I$6:$J$6</definedName>
    <definedName name="BExGPHGT5KDOCMV2EFS4OVKTWBRD" hidden="1">'[2]Reco Sheet for Fcast'!$F$11:$G$11</definedName>
    <definedName name="BExGPID72Y4Y619LWASUQZKZHJNC" hidden="1">'[2]Reco Sheet for Fcast'!$F$15</definedName>
    <definedName name="BExGPPENQIANVGLVQJ77DK5JPRTB" hidden="1">'[2]Reco Sheet for Fcast'!$F$8:$G$8</definedName>
    <definedName name="BExGQ1ZU4967P72AHF4V1D0FOL5C" hidden="1">'[2]Reco Sheet for Fcast'!$I$7:$J$7</definedName>
    <definedName name="BExGQ36ZOMR9GV8T05M605MMOY3Y" localSheetId="2" hidden="1">'[3]AMI P &amp; L'!#REF!</definedName>
    <definedName name="BExGQ36ZOMR9GV8T05M605MMOY3Y" hidden="1">'[3]AMI P &amp; L'!#REF!</definedName>
    <definedName name="BExGQ61DTJ0SBFMDFBAK3XZ9O0ZO" hidden="1">'[2]Reco Sheet for Fcast'!$I$8:$J$8</definedName>
    <definedName name="BExGQ6SG9XEOD0VMBAR22YPZWSTA" hidden="1">'[2]Reco Sheet for Fcast'!$F$6:$G$6</definedName>
    <definedName name="BExGQGJ1A7LNZUS8QSMOG8UNGLMK" hidden="1">'[2]Reco Sheet for Fcast'!$G$2</definedName>
    <definedName name="BExGQPO7ENFEQC0NC6MC9OZR2LHY" hidden="1">'[2]Reco Sheet for Fcast'!$I$8:$J$8</definedName>
    <definedName name="BExGQX0H4EZMXBJTKJJE4ICJWN5O" localSheetId="2" hidden="1">'[3]AMI P &amp; L'!#REF!</definedName>
    <definedName name="BExGQX0H4EZMXBJTKJJE4ICJWN5O" hidden="1">'[3]AMI P &amp; L'!#REF!</definedName>
    <definedName name="BExGR4CW3WRIID17GGX4MI9ZDHFE" hidden="1">'[2]Reco Sheet for Fcast'!$K$2</definedName>
    <definedName name="BExGR65GJX27MU2OL6NI5PB8XVB4" hidden="1">'[2]Reco Sheet for Fcast'!$H$2:$I$2</definedName>
    <definedName name="BExGR6LQ97HETGS3CT96L4IK0JSH" hidden="1">'[2]Reco Sheet for Fcast'!$I$8:$J$8</definedName>
    <definedName name="BExGR902JCXO7ZLKL3VYXM9XRW3A" localSheetId="2" hidden="1">#REF!</definedName>
    <definedName name="BExGR902JCXO7ZLKL3VYXM9XRW3A" hidden="1">#REF!</definedName>
    <definedName name="BExGR9ATP2LVT7B9OCPSLJ11H9SX" hidden="1">'[2]Reco Sheet for Fcast'!$F$8:$G$8</definedName>
    <definedName name="BExGRA1VE5SDFH8FM4H8YLA70J65" localSheetId="2" hidden="1">#REF!</definedName>
    <definedName name="BExGRA1VE5SDFH8FM4H8YLA70J65" hidden="1">#REF!</definedName>
    <definedName name="BExGREP2D0XVCEBGWU6RQ7KX23Q3" hidden="1">'[2]Reco Sheet for Fcast'!$F$8:$G$8</definedName>
    <definedName name="BExGRUKVVKDL8483WI70VN2QZDGD" hidden="1">'[2]Reco Sheet for Fcast'!$F$7:$G$7</definedName>
    <definedName name="BExGRVXD519NRV2E1ZYNYCW0PMW6" localSheetId="2" hidden="1">#REF!</definedName>
    <definedName name="BExGRVXD519NRV2E1ZYNYCW0PMW6" hidden="1">#REF!</definedName>
    <definedName name="BExGS2IWR5DUNJ1U9PAKIV8CMBNI" hidden="1">'[2]Reco Sheet for Fcast'!$H$2:$I$2</definedName>
    <definedName name="BExGS69P9FFTEOPDS0MWFKF45G47" hidden="1">'[2]Reco Sheet for Fcast'!$G$2</definedName>
    <definedName name="BExGS6F1JFHM5MUJ1RFO50WP6D05" hidden="1">'[2]Reco Sheet for Fcast'!$I$6:$J$6</definedName>
    <definedName name="BExGSA5YB5ZGE4NHDVCZ55TQAJTL" hidden="1">'[2]Reco Sheet for Fcast'!$I$10:$J$10</definedName>
    <definedName name="BExGSCEUCQQVDEEKWJ677QTGUVTE" hidden="1">'[2]Reco Sheet for Fcast'!$I$6:$J$6</definedName>
    <definedName name="BExGSQY65LH1PCKKM5WHDW83F35O" localSheetId="2" hidden="1">'[3]AMI P &amp; L'!#REF!</definedName>
    <definedName name="BExGSQY65LH1PCKKM5WHDW83F35O" hidden="1">'[3]AMI P &amp; L'!#REF!</definedName>
    <definedName name="BExGSYW1GKISF0PMUAK3XJK9PEW9" hidden="1">'[2]Reco Sheet for Fcast'!$F$11:$G$11</definedName>
    <definedName name="BExGT0DZJB6LSF6L693UUB9EY1VQ" localSheetId="2" hidden="1">'[3]AMI P &amp; L'!#REF!</definedName>
    <definedName name="BExGT0DZJB6LSF6L693UUB9EY1VQ" hidden="1">'[3]AMI P &amp; L'!#REF!</definedName>
    <definedName name="BExGT0OSYJ4G1RU3EZR9QY6M3SCB" hidden="1">'[2]Reco Sheet for Fcast'!$J$2:$K$2</definedName>
    <definedName name="BExGTGVFIF8HOQXR54SK065A8M4K" hidden="1">'[2]Reco Sheet for Fcast'!$F$10:$G$10</definedName>
    <definedName name="BExGTIYX3OWPIINOGY1E4QQYSKHP" localSheetId="2" hidden="1">'[3]AMI P &amp; L'!#REF!</definedName>
    <definedName name="BExGTIYX3OWPIINOGY1E4QQYSKHP" hidden="1">'[3]AMI P &amp; L'!#REF!</definedName>
    <definedName name="BExGTKGUN0KUU3C0RL2LK98D8MEK" hidden="1">'[2]Reco Sheet for Fcast'!$I$8:$J$8</definedName>
    <definedName name="BExGTZ046J7VMUG4YPKFN2K8TWB7" hidden="1">'[2]Reco Sheet for Fcast'!$I$7:$J$7</definedName>
    <definedName name="BExGU2G9OPRZRIU9YGF6NX9FUW0J" hidden="1">'[2]Reco Sheet for Fcast'!$I$9:$J$9</definedName>
    <definedName name="BExGU6HTKLRZO8UOI3DTAM5RFDBA" hidden="1">'[2]Reco Sheet for Fcast'!$I$7:$J$7</definedName>
    <definedName name="BExGUDDZXFFQHAF4UZF8ZB1HO7H6" localSheetId="2" hidden="1">'[3]AMI P &amp; L'!#REF!</definedName>
    <definedName name="BExGUDDZXFFQHAF4UZF8ZB1HO7H6" hidden="1">'[3]AMI P &amp; L'!#REF!</definedName>
    <definedName name="BExGUIBXBRHGM97ZX6GBA4ZDQ79C" hidden="1">'[2]Reco Sheet for Fcast'!$F$9:$G$9</definedName>
    <definedName name="BExGUM8D91UNPCOO4TKP9FGX85TF" localSheetId="2" hidden="1">'[3]AMI P &amp; L'!#REF!</definedName>
    <definedName name="BExGUM8D91UNPCOO4TKP9FGX85TF" hidden="1">'[3]AMI P &amp; L'!#REF!</definedName>
    <definedName name="BExGUQF9N9FKI7S0H30WUAEB5LPD" hidden="1">'[2]Reco Sheet for Fcast'!$K$2</definedName>
    <definedName name="BExGUR6BA03XPBK60SQUW197GJ5X" hidden="1">'[2]Reco Sheet for Fcast'!$I$7:$J$7</definedName>
    <definedName name="BExGUVIP60TA4B7X2PFGMBFUSKGX" hidden="1">'[2]Reco Sheet for Fcast'!$F$10:$G$10</definedName>
    <definedName name="BExGUZKF06F209XL1IZWVJEQ82EE" hidden="1">'[2]Reco Sheet for Fcast'!$I$9:$J$9</definedName>
    <definedName name="BExGV2EVT380QHD4AP2RL9MR8L5L" hidden="1">'[2]Reco Sheet for Fcast'!$I$10:$J$10</definedName>
    <definedName name="BExGVV6OOLDQ3TXZK51TTF3YX0WN" hidden="1">'[2]Reco Sheet for Fcast'!$F$10:$G$10</definedName>
    <definedName name="BExGW0KVS7U0C87XFZ78QW991IEV" hidden="1">'[2]Reco Sheet for Fcast'!$I$7:$J$7</definedName>
    <definedName name="BExGW2Z7AMPG6H9EXA9ML6EZVGGA" hidden="1">'[2]Reco Sheet for Fcast'!$F$15</definedName>
    <definedName name="BExGWABG5VT5XO1A196RK61AXA8C" hidden="1">'[2]Reco Sheet for Fcast'!$F$7:$G$7</definedName>
    <definedName name="BExGWEO0JDG84NYLEAV5NSOAGMJZ" localSheetId="2" hidden="1">'[3]AMI P &amp; L'!#REF!</definedName>
    <definedName name="BExGWEO0JDG84NYLEAV5NSOAGMJZ" hidden="1">'[3]AMI P &amp; L'!#REF!</definedName>
    <definedName name="BExGWLEOC70Z8QAJTPT2PDHTNM4L" hidden="1">'[2]Reco Sheet for Fcast'!$F$7:$G$7</definedName>
    <definedName name="BExGWNCXLCRTLBVMTXYJ5PHQI6SS" localSheetId="2" hidden="1">'[3]AMI P &amp; L'!#REF!</definedName>
    <definedName name="BExGWNCXLCRTLBVMTXYJ5PHQI6SS" hidden="1">'[3]AMI P &amp; L'!#REF!</definedName>
    <definedName name="BExGX6U988MCFIGDA1282F92U9AA" hidden="1">'[2]Reco Sheet for Fcast'!$F$11:$G$11</definedName>
    <definedName name="BExGX7FTB1CKAT5HUW6H531FIY6I" localSheetId="2" hidden="1">'[3]AMI P &amp; L'!#REF!</definedName>
    <definedName name="BExGX7FTB1CKAT5HUW6H531FIY6I" hidden="1">'[3]AMI P &amp; L'!#REF!</definedName>
    <definedName name="BExGX9DVACJQIZ4GH6YAD2A7F70O" hidden="1">'[2]Reco Sheet for Fcast'!$I$9:$J$9</definedName>
    <definedName name="BExGXDVP2S2Y8Z8Q43I78RCIK3DD" hidden="1">'[2]Reco Sheet for Fcast'!$F$10:$G$10</definedName>
    <definedName name="BExGXJ9W5JU7TT9S0BKL5Y6VVB39" hidden="1">'[2]Reco Sheet for Fcast'!$I$6:$J$6</definedName>
    <definedName name="BExGXP9PLH9HGLX6X9E31SFWH8E0" hidden="1">'[2]Reco Sheet for Fcast'!$J$2:$K$2</definedName>
    <definedName name="BExGXWB73RJ4BASBQTQ8EY0EC1EB" hidden="1">'[2]Reco Sheet for Fcast'!$K$2</definedName>
    <definedName name="BExGXZ0ABB43C7SMRKZHWOSU9EQX" hidden="1">'[2]Reco Sheet for Fcast'!$F$8:$G$8</definedName>
    <definedName name="BExGY6SU3SYVCJ3AG2ITY59SAZ5A" hidden="1">'[2]Reco Sheet for Fcast'!$F$15:$G$16</definedName>
    <definedName name="BExGY6YA4P5KMY2VHT0DYK3YTFAX" hidden="1">'[2]Reco Sheet for Fcast'!$F$9:$G$9</definedName>
    <definedName name="BExGY8G88PVVRYHPHRPJZFSX6HSC" hidden="1">'[2]Reco Sheet for Fcast'!$F$8:$G$8</definedName>
    <definedName name="BExGYC718HTZ80PNKYPVIYGRJVF6" hidden="1">'[2]Reco Sheet for Fcast'!$I$7:$J$7</definedName>
    <definedName name="BExGYCNATXZY2FID93B17YWIPPRD" hidden="1">'[2]Reco Sheet for Fcast'!$G$2</definedName>
    <definedName name="BExGYGJJJ3BBCQAOA51WHP01HN73" hidden="1">'[2]Reco Sheet for Fcast'!$F$11:$G$11</definedName>
    <definedName name="BExGYJE09NMFU592QN78WBPFJH50" localSheetId="2" hidden="1">#REF!</definedName>
    <definedName name="BExGYJE09NMFU592QN78WBPFJH50" hidden="1">#REF!</definedName>
    <definedName name="BExGYOS6TV2C72PLRFU8RP1I58GY" hidden="1">'[2]Reco Sheet for Fcast'!$F$8:$G$8</definedName>
    <definedName name="BExGZJ78ZWZCVHZ3BKEKFJZ6MAEO" hidden="1">'[2]Reco Sheet for Fcast'!$I$11:$J$11</definedName>
    <definedName name="BExGZOLH2QV73J3M9IWDDPA62TP4" hidden="1">'[2]Reco Sheet for Fcast'!$I$9:$J$9</definedName>
    <definedName name="BExGZP1PWGFKVVVN4YDIS22DZPCR" hidden="1">'[2]Reco Sheet for Fcast'!$I$6:$J$6</definedName>
    <definedName name="BExH00L21GZX5YJJGVMOAWBERLP5" hidden="1">'[2]Reco Sheet for Fcast'!$I$9:$J$9</definedName>
    <definedName name="BExH02ZD6VAY1KQLAQYBBI6WWIZB" localSheetId="2" hidden="1">'[3]AMI P &amp; L'!#REF!</definedName>
    <definedName name="BExH02ZD6VAY1KQLAQYBBI6WWIZB" hidden="1">'[3]AMI P &amp; L'!#REF!</definedName>
    <definedName name="BExH08Z6LQCGGSGSAILMHX4X7JMD" hidden="1">'[2]Reco Sheet for Fcast'!$I$6:$J$6</definedName>
    <definedName name="BExH0KT9Z8HEVRRQRGQ8YHXRLIJA" hidden="1">'[2]Reco Sheet for Fcast'!$I$9:$J$9</definedName>
    <definedName name="BExH0M0FDN12YBOCKL3XL2Z7T7Y8" hidden="1">'[2]Reco Sheet for Fcast'!$F$10:$G$10</definedName>
    <definedName name="BExH0O9G06YPZ5TN9RYT326I1CP2" hidden="1">'[2]Reco Sheet for Fcast'!$F$7:$G$7</definedName>
    <definedName name="BExH0WNJAKTJRCKMTX8O4KNMIIJM" localSheetId="2" hidden="1">'[3]AMI P &amp; L'!#REF!</definedName>
    <definedName name="BExH0WNJAKTJRCKMTX8O4KNMIIJM" hidden="1">'[3]AMI P &amp; L'!#REF!</definedName>
    <definedName name="BExH12Y4WX542WI3ZEM15AK4UM9J" hidden="1">'[2]Reco Sheet for Fcast'!$F$7:$G$7</definedName>
    <definedName name="BExH1FDTQXR9QQ31WDB7OPXU7MPT" localSheetId="2" hidden="1">'[3]AMI P &amp; L'!#REF!</definedName>
    <definedName name="BExH1FDTQXR9QQ31WDB7OPXU7MPT" hidden="1">'[3]AMI P &amp; L'!#REF!</definedName>
    <definedName name="BExH1FOMEUIJNIDJAUY0ZQFBJSY9" hidden="1">'[2]Reco Sheet for Fcast'!$I$6:$J$6</definedName>
    <definedName name="BExH1JFFHEBFX9BWJMNIA3N66R3Z" hidden="1">'[2]Reco Sheet for Fcast'!$F$10:$G$10</definedName>
    <definedName name="BExH1Z0GIUSVTF2H1G1I3PDGBNK2" hidden="1">'[2]Reco Sheet for Fcast'!$K$2</definedName>
    <definedName name="BExH225UTM6S9FW4MUDZS7F1PQSH" hidden="1">'[2]Reco Sheet for Fcast'!$I$7:$J$7</definedName>
    <definedName name="BExH23271RF7AYZ542KHQTH68GQ7" hidden="1">'[2]Reco Sheet for Fcast'!$F$10:$G$10</definedName>
    <definedName name="BExH2GJQR4JALNB314RY0LDI49VH" hidden="1">'[2]Reco Sheet for Fcast'!$I$7:$J$7</definedName>
    <definedName name="BExH2JZR49T7644JFVE7B3N7RZM9" hidden="1">'[2]Reco Sheet for Fcast'!$I$6:$J$6</definedName>
    <definedName name="BExH2WKXV8X5S2GSBBTWGI0NLNAH" hidden="1">'[2]Reco Sheet for Fcast'!$H$2:$I$2</definedName>
    <definedName name="BExH2XS1UFYFGU0S0EBXX90W2WE8" hidden="1">'[2]Reco Sheet for Fcast'!$I$9:$J$9</definedName>
    <definedName name="BExH2XS2TND9SB0GC295R4FP6K5Y" hidden="1">'[2]Reco Sheet for Fcast'!$I$2:$J$2</definedName>
    <definedName name="BExH2ZA0SZ4SSITL50NA8LZ3OEX6" localSheetId="2" hidden="1">'[3]AMI P &amp; L'!#REF!</definedName>
    <definedName name="BExH2ZA0SZ4SSITL50NA8LZ3OEX6" hidden="1">'[3]AMI P &amp; L'!#REF!</definedName>
    <definedName name="BExH31Z3JNVJPESWKXHILGXZHP2M" hidden="1">'[2]Reco Sheet for Fcast'!$F$6:$G$6</definedName>
    <definedName name="BExH3E9HZ3QJCDZW7WI7YACFQCHE" hidden="1">'[2]Reco Sheet for Fcast'!$F$9:$G$9</definedName>
    <definedName name="BExH3IRB6764RQ5HBYRLH6XCT29X" hidden="1">'[2]Reco Sheet for Fcast'!$I$10:$J$10</definedName>
    <definedName name="BExIG2U8V6RSB47SXLCQG3Q68YRO" hidden="1">'[2]Reco Sheet for Fcast'!$G$2</definedName>
    <definedName name="BExIG5JDFDNKGLHGNDY7U8KIF9NT" localSheetId="2" hidden="1">'[3]AMI P &amp; L'!#REF!</definedName>
    <definedName name="BExIG5JDFDNKGLHGNDY7U8KIF9NT" hidden="1">'[3]AMI P &amp; L'!#REF!</definedName>
    <definedName name="BExIGJBO8R13LV7CZ7C1YCP974NN" hidden="1">'[2]Reco Sheet for Fcast'!$F$10:$G$10</definedName>
    <definedName name="BExIGWT86FPOEYTI8GXCGU5Y3KGK" localSheetId="2" hidden="1">'[3]AMI P &amp; L'!#REF!</definedName>
    <definedName name="BExIGWT86FPOEYTI8GXCGU5Y3KGK" hidden="1">'[3]AMI P &amp; L'!#REF!</definedName>
    <definedName name="BExIHBHXA7E7VUTBVHXXXCH3A5CL" hidden="1">'[2]Reco Sheet for Fcast'!$I$9:$J$9</definedName>
    <definedName name="BExIHPQCQTGEW8QOJVIQ4VX0P6DX" hidden="1">'[2]Reco Sheet for Fcast'!$I$9:$J$9</definedName>
    <definedName name="BExII1KN91Q7DLW0UB7W2TJ5ACT9" hidden="1">'[2]Reco Sheet for Fcast'!$I$9:$J$9</definedName>
    <definedName name="BExII50LI8I0CDOOZEMIVHVA2V95" hidden="1">'[2]Reco Sheet for Fcast'!$I$11:$J$11</definedName>
    <definedName name="BExIIXMY38TQD12CVV4S57L3I809" hidden="1">'[2]Reco Sheet for Fcast'!$I$9:$J$9</definedName>
    <definedName name="BExIIY37NEVU2LGS1JE4VR9AN6W4" hidden="1">'[2]Reco Sheet for Fcast'!$I$11:$J$11</definedName>
    <definedName name="BExIIYJAGXR8TPZ1KCYM7EGJ79UW" hidden="1">'[2]Reco Sheet for Fcast'!$I$9:$J$9</definedName>
    <definedName name="BExIJ3160YCWGAVEU0208ZGXXG3P" hidden="1">'[2]Reco Sheet for Fcast'!$I$7:$J$7</definedName>
    <definedName name="BExIJFGZJ5ED9D6KAY4PGQYLELAX" localSheetId="2" hidden="1">'[3]AMI P &amp; L'!#REF!</definedName>
    <definedName name="BExIJFGZJ5ED9D6KAY4PGQYLELAX" hidden="1">'[3]AMI P &amp; L'!#REF!</definedName>
    <definedName name="BExIJQ3XPPSZ585U2ER0RSSC71PK" localSheetId="2" hidden="1">#REF!</definedName>
    <definedName name="BExIJQ3XPPSZ585U2ER0RSSC71PK" hidden="1">#REF!</definedName>
    <definedName name="BExIJQK80ZEKSTV62E59AYJYUNLI" hidden="1">'[2]Reco Sheet for Fcast'!$F$6:$G$6</definedName>
    <definedName name="BExIJRLX3M0YQLU1D5Y9V7HM5QNM" hidden="1">'[2]Reco Sheet for Fcast'!$I$8:$J$8</definedName>
    <definedName name="BExIJV22J0QA7286KNPMHO1ZUCB3" hidden="1">'[2]Reco Sheet for Fcast'!$I$9:$J$9</definedName>
    <definedName name="BExIJVI6OC7B6ZE9V4PAOYZXKNER" hidden="1">'[2]Reco Sheet for Fcast'!$F$9:$G$9</definedName>
    <definedName name="BExIJWK0NGTGQ4X7D5VIVXD14JHI" hidden="1">'[2]Reco Sheet for Fcast'!$I$11:$J$11</definedName>
    <definedName name="BExIJWPCIYINEJUTXU74VK7WG031" hidden="1">'[2]Reco Sheet for Fcast'!$F$11:$G$11</definedName>
    <definedName name="BExIKHTXPZR5A8OHB6HDP6QWDHAD" hidden="1">'[2]Reco Sheet for Fcast'!$I$6:$J$6</definedName>
    <definedName name="BExIKMMJOETSAXJYY1SIKM58LMA2" hidden="1">'[2]Reco Sheet for Fcast'!$G$2</definedName>
    <definedName name="BExIKN2SLYNFHS9SQHJSB0NE57OF" hidden="1">'[2]Reco Sheet for Fcast'!$I$6:$J$6</definedName>
    <definedName name="BExIKRF6AQ6VOO9KCIWSM6FY8M7D" hidden="1">'[2]Reco Sheet for Fcast'!$F$11:$G$11</definedName>
    <definedName name="BExIKTYZESFT3LC0ASFMFKSE0D1X" hidden="1">'[2]Reco Sheet for Fcast'!$G$2</definedName>
    <definedName name="BExIKXVA6M8K0PTRYAGXS666L335" hidden="1">'[2]Reco Sheet for Fcast'!$G$2</definedName>
    <definedName name="BExIL0PMZ2SXK9R6MLP43KBU1J2P" hidden="1">'[2]Reco Sheet for Fcast'!$I$11:$J$11</definedName>
    <definedName name="BExILAAXRTRAD18K74M6MGUEEPUM" hidden="1">'[2]Reco Sheet for Fcast'!$F$6:$G$6</definedName>
    <definedName name="BExILG5F338C0FFLMVOKMKF8X5ZP" localSheetId="2" hidden="1">'[3]AMI P &amp; L'!#REF!</definedName>
    <definedName name="BExILG5F338C0FFLMVOKMKF8X5ZP" hidden="1">'[3]AMI P &amp; L'!#REF!</definedName>
    <definedName name="BExILGQTQM0HOD0BJI90YO7GOIN3" hidden="1">'[2]Reco Sheet for Fcast'!$I$10:$J$10</definedName>
    <definedName name="BExILTHIEYYOIUWRZ5LLF1T70AJ7" hidden="1">'[2]Reco Sheet for Fcast'!$I$10:$J$10</definedName>
    <definedName name="BExIM9DBUB7ZGF4B20FVUO9QGOX2" hidden="1">'[2]Reco Sheet for Fcast'!$F$7:$G$7</definedName>
    <definedName name="BExIMGK9Z94TFPWWZFMD10HV0IF6" hidden="1">'[2]Reco Sheet for Fcast'!$I$11:$J$11</definedName>
    <definedName name="BExIMPEGKG18TELVC33T4OQTNBWC" hidden="1">'[2]Reco Sheet for Fcast'!$F$10:$G$10</definedName>
    <definedName name="BExIN4OR435DL1US13JQPOQK8GD5" hidden="1">'[2]Reco Sheet for Fcast'!$K$2</definedName>
    <definedName name="BExINI6A7H3KSFRFA6UBBDPKW37F" hidden="1">'[2]Reco Sheet for Fcast'!$F$10:$G$10</definedName>
    <definedName name="BExINIMK8XC3JOBT2EXYFHHH52H0" hidden="1">'[2]Reco Sheet for Fcast'!$I$11:$J$11</definedName>
    <definedName name="BExINLX401ZKEGWU168DS4JUM2J6" localSheetId="2" hidden="1">'[3]AMI P &amp; L'!#REF!</definedName>
    <definedName name="BExINLX401ZKEGWU168DS4JUM2J6" hidden="1">'[3]AMI P &amp; L'!#REF!</definedName>
    <definedName name="BExINMYYJO1FTV1CZF6O5XCFAMQX" localSheetId="2" hidden="1">'[3]AMI P &amp; L'!#REF!</definedName>
    <definedName name="BExINMYYJO1FTV1CZF6O5XCFAMQX" hidden="1">'[3]AMI P &amp; L'!#REF!</definedName>
    <definedName name="BExINP2H4KI05FRFV5PKZFE00HKO" hidden="1">'[2]Reco Sheet for Fcast'!$I$6:$J$6</definedName>
    <definedName name="BExINZELVWYGU876QUUZCIMXPBQC" hidden="1">'[2]Reco Sheet for Fcast'!$I$8:$J$8</definedName>
    <definedName name="BExIOCQUQHKUU1KONGSDOLQTQEIC" hidden="1">'[2]Reco Sheet for Fcast'!$G$2</definedName>
    <definedName name="BExIOFL8Y5O61VLKTB4H20IJNWS1" hidden="1">'[2]Reco Sheet for Fcast'!$F$6:$G$6</definedName>
    <definedName name="BExIOMBXRW5NS4ZPYX9G5QREZ5J6" hidden="1">'[2]Reco Sheet for Fcast'!$F$11:$G$11</definedName>
    <definedName name="BExIORA3GK78T7C7SNBJJUONJ0LS" hidden="1">'[2]Reco Sheet for Fcast'!$F$15</definedName>
    <definedName name="BExIORFDXP4AVIEBLSTZ8ETSXMNM" hidden="1">'[2]Reco Sheet for Fcast'!$I$7:$J$7</definedName>
    <definedName name="BExIOTZ5EFZ2NASVQ05RH15HRSW6" hidden="1">'[2]Reco Sheet for Fcast'!$F$15</definedName>
    <definedName name="BExIP8YNN6UUE1GZ223SWH7DLGKO" hidden="1">'[2]Reco Sheet for Fcast'!$I$7:$J$7</definedName>
    <definedName name="BExIPAB4AOL592OJCC1CFAXTLF1A" hidden="1">'[2]Reco Sheet for Fcast'!$I$6:$J$6</definedName>
    <definedName name="BExIPB25DKX4S2ZCKQN7KWSC3JBF" hidden="1">'[2]Reco Sheet for Fcast'!$F$11:$G$11</definedName>
    <definedName name="BExIPDLT8JYAMGE5HTN4D1YHZF3V" localSheetId="2" hidden="1">'[3]AMI P &amp; L'!#REF!</definedName>
    <definedName name="BExIPDLT8JYAMGE5HTN4D1YHZF3V" hidden="1">'[3]AMI P &amp; L'!#REF!</definedName>
    <definedName name="BExIPG040Q08EWIWL6CAVR3GRI43" hidden="1">'[2]Reco Sheet for Fcast'!$I$7:$J$7</definedName>
    <definedName name="BExIPKNFUDPDKOSH5GHDVNA8D66S" hidden="1">'[2]Reco Sheet for Fcast'!$I$11:$J$11</definedName>
    <definedName name="BExIQ1VS9A2FHVD9TUHKG9K8EVVP" hidden="1">'[2]Reco Sheet for Fcast'!$F$11:$G$11</definedName>
    <definedName name="BExIQ3J19L30PSQ2CXNT6IHW0I7V" hidden="1">'[2]Reco Sheet for Fcast'!$I$9:$J$9</definedName>
    <definedName name="BExIQ3OJ7M04XCY276IO0LJA5XUK" hidden="1">'[2]Reco Sheet for Fcast'!$F$11:$G$11</definedName>
    <definedName name="BExIQ5S19ITB0NDRUN4XV7B905ED" hidden="1">'[2]Reco Sheet for Fcast'!$F$15</definedName>
    <definedName name="BExIQ9TMQT2EIXSVQW7GVSOAW2VJ" hidden="1">'[2]Reco Sheet for Fcast'!$I$8:$J$8</definedName>
    <definedName name="BExIQBMDE1L6J4H27K1FMSHQKDSE" hidden="1">'[2]Reco Sheet for Fcast'!$I$8:$J$8</definedName>
    <definedName name="BExIQE65LVXUOF3UZFO7SDHFJH22" hidden="1">'[2]Reco Sheet for Fcast'!$G$2</definedName>
    <definedName name="BExIQG9OO2KKBOWTMD1OXY36TEGA" hidden="1">'[2]Reco Sheet for Fcast'!$F$10:$G$10</definedName>
    <definedName name="BExIQMV2D77A07E403GAA7CYB8C2" hidden="1">'[2]Reco Sheet for Fcast'!$C$15:$D$23</definedName>
    <definedName name="BExIQX1XBB31HZTYEEVOBSE3C5A6" hidden="1">'[2]Reco Sheet for Fcast'!$I$10:$J$10</definedName>
    <definedName name="BExIR2ALYRP9FW99DK2084J7IIDC" hidden="1">'[2]Reco Sheet for Fcast'!$I$10:$J$10</definedName>
    <definedName name="BExIR8FQETPTQYW37DBVDWG3J4JW" hidden="1">'[2]Reco Sheet for Fcast'!$F$7:$G$7</definedName>
    <definedName name="BExIRRBGTY01OQOI3U5SW59RFDFI" hidden="1">'[2]Reco Sheet for Fcast'!$I$8:$J$8</definedName>
    <definedName name="BExIS4T0DRF57HYO7OGG72KBOFOI" hidden="1">'[2]Reco Sheet for Fcast'!$F$15:$G$34</definedName>
    <definedName name="BExIS77BJDDK18PGI9DSEYZPIL7P" hidden="1">'[2]Reco Sheet for Fcast'!$F$10:$G$10</definedName>
    <definedName name="BExIS8USL1T3Z97CZ30HJ98E2GXQ" hidden="1">'[2]Reco Sheet for Fcast'!$F$9:$G$9</definedName>
    <definedName name="BExISC5B700MZUBFTQ9K4IKTF7HR" hidden="1">'[2]Reco Sheet for Fcast'!$K$2</definedName>
    <definedName name="BExISDHXS49S1H56ENBPRF1NLD5C" hidden="1">'[2]Reco Sheet for Fcast'!$I$6:$J$6</definedName>
    <definedName name="BExISM1JLV54A21A164IURMPGUMU" hidden="1">'[2]Reco Sheet for Fcast'!$F$7:$G$7</definedName>
    <definedName name="BExISOL5FNHZHVLEZZZZ47YXZ5QS" localSheetId="2" hidden="1">#REF!</definedName>
    <definedName name="BExISOL5FNHZHVLEZZZZ47YXZ5QS" hidden="1">#REF!</definedName>
    <definedName name="BExISRFKJYUZ4AKW44IJF7RF9Y90" hidden="1">'[2]Reco Sheet for Fcast'!$F$10:$G$10</definedName>
    <definedName name="BExIT1MK8TBAK3SNP36A8FKDQSOK" hidden="1">'[2]Reco Sheet for Fcast'!$F$11:$G$11</definedName>
    <definedName name="BExITBNYANV2S8KD56GOGCKW393R" hidden="1">'[2]Reco Sheet for Fcast'!$F$9:$G$9</definedName>
    <definedName name="BExIUD4OJGH65NFNQ4VMCE3R4J1X" hidden="1">'[2]Reco Sheet for Fcast'!$F$7:$G$7</definedName>
    <definedName name="BExIUTB5OAAXYW0OFMP0PS40SPOB" hidden="1">'[2]Reco Sheet for Fcast'!$I$10:$J$10</definedName>
    <definedName name="BExIUUT2MHIOV6R3WHA0DPM1KBKY" localSheetId="2" hidden="1">'[3]AMI P &amp; L'!#REF!</definedName>
    <definedName name="BExIUUT2MHIOV6R3WHA0DPM1KBKY" hidden="1">'[3]AMI P &amp; L'!#REF!</definedName>
    <definedName name="BExIUYPDT1AM6MWGWQS646PIZIWC" hidden="1">'[2]Reco Sheet for Fcast'!$I$10:$J$10</definedName>
    <definedName name="BExIV0I2O9F8D1UK1SI8AEYR6U0A" hidden="1">'[2]Reco Sheet for Fcast'!$G$2</definedName>
    <definedName name="BExIV2LM38XPLRTWT0R44TMQ59E5" hidden="1">'[2]Reco Sheet for Fcast'!$F$15</definedName>
    <definedName name="BExIV3CMY91WXOF56UOYD0AUHJ3N" localSheetId="2" hidden="1">#REF!</definedName>
    <definedName name="BExIV3CMY91WXOF56UOYD0AUHJ3N" hidden="1">#REF!</definedName>
    <definedName name="BExIV3HY4S0YRV1F7XEMF2YHAR2I" hidden="1">'[2]Reco Sheet for Fcast'!$I$10:$J$10</definedName>
    <definedName name="BExIV6HUZFRIFLXW2SICKGTAH1PV" hidden="1">'[2]Reco Sheet for Fcast'!$I$11:$J$11</definedName>
    <definedName name="BExIVCXWL6H5LD9DHDIA4F5U9TQL" hidden="1">'[2]Reco Sheet for Fcast'!$F$15</definedName>
    <definedName name="BExIVMOIPSEWSIHIDDLOXESQ28A0" hidden="1">'[2]Reco Sheet for Fcast'!$F$11:$G$11</definedName>
    <definedName name="BExIVNVNJX9BYDLC88NG09YF5XQ6" hidden="1">'[2]Reco Sheet for Fcast'!$I$9:$J$9</definedName>
    <definedName name="BExIVQVKLMGSRYT1LFZH0KUIA4OR" hidden="1">'[2]Reco Sheet for Fcast'!$I$11:$J$11</definedName>
    <definedName name="BExIVYTFI35KNR2XSA6N8OJYUTUR" localSheetId="2" hidden="1">'[3]AMI P &amp; L'!#REF!</definedName>
    <definedName name="BExIVYTFI35KNR2XSA6N8OJYUTUR" hidden="1">'[3]AMI P &amp; L'!#REF!</definedName>
    <definedName name="BExIWB3SY3WRIVIOF988DNNODBOA" hidden="1">'[2]Reco Sheet for Fcast'!$G$2</definedName>
    <definedName name="BExIWB99CG0H52LRD6QWPN4L6DV2" hidden="1">'[2]Reco Sheet for Fcast'!$F$8:$G$8</definedName>
    <definedName name="BExIWG1W7XP9DFYYSZAIOSHM0QLQ" localSheetId="2" hidden="1">'[3]AMI P &amp; L'!#REF!</definedName>
    <definedName name="BExIWG1W7XP9DFYYSZAIOSHM0QLQ" hidden="1">'[3]AMI P &amp; L'!#REF!</definedName>
    <definedName name="BExIWH3KUK94B7833DD4TB0Y6KP9" hidden="1">'[2]Reco Sheet for Fcast'!$F$6:$G$6</definedName>
    <definedName name="BExIWKE9MGIDWORBI43AWTUNYFAN" hidden="1">'[2]Reco Sheet for Fcast'!$K$2</definedName>
    <definedName name="BExIX34PM5DBTRHRQWP6PL6WIX88" hidden="1">'[2]Reco Sheet for Fcast'!$F$8:$G$8</definedName>
    <definedName name="BExIX5OAP9KSUE5SIZCW9P39Q4WE" hidden="1">'[2]Reco Sheet for Fcast'!$I$10:$J$10</definedName>
    <definedName name="BExIX69Y0CM4OW8NEPQXX4ORSAT2" hidden="1">'[2]Reco Sheet for Fcast'!$C$15:$D$23</definedName>
    <definedName name="BExIXGRJPVJMUDGSG7IHPXPNO69B" hidden="1">'[2]Reco Sheet for Fcast'!$G$2</definedName>
    <definedName name="BExIXM5R87ZL3FHALWZXYCPHGX3E" hidden="1">'[2]Reco Sheet for Fcast'!$F$7:$G$7</definedName>
    <definedName name="BExIXS036ZCKT2Z8XZKLZ8PFWQGL" hidden="1">'[2]Reco Sheet for Fcast'!$I$7:$J$7</definedName>
    <definedName name="BExIXY5CF9PFM0P40AZ4U51TMWV0" hidden="1">'[2]Reco Sheet for Fcast'!$F$9:$G$9</definedName>
    <definedName name="BExIYEXJBK8JDWIRSVV4RJSKZVV1" hidden="1">'[2]Reco Sheet for Fcast'!$I$8:$J$8</definedName>
    <definedName name="BExIYI2RH0K4225XO970K2IQ1E79" localSheetId="2" hidden="1">'[3]AMI P &amp; L'!#REF!</definedName>
    <definedName name="BExIYI2RH0K4225XO970K2IQ1E79" hidden="1">'[3]AMI P &amp; L'!#REF!</definedName>
    <definedName name="BExIYMPZ0KS2KOJFQAUQJ77L7701" hidden="1">'[2]Reco Sheet for Fcast'!$G$2</definedName>
    <definedName name="BExIYP9Q6FV9T0R9G3UDKLS4TTYX" hidden="1">'[2]Reco Sheet for Fcast'!$F$6:$G$6</definedName>
    <definedName name="BExIYZGLDQ1TN7BIIN4RLDP31GIM" hidden="1">'[2]Reco Sheet for Fcast'!$F$8:$G$8</definedName>
    <definedName name="BExIZ4K0EZJK6PW3L8SVKTJFSWW9" hidden="1">'[2]Reco Sheet for Fcast'!$F$15:$F$15</definedName>
    <definedName name="BExIZAECOEZGBAO29QMV14E6XDIV" hidden="1">'[2]Reco Sheet for Fcast'!$G$2:$H$2</definedName>
    <definedName name="BExIZKVXYD5O2JBU81F2UFJZLLSI" hidden="1">'[2]Reco Sheet for Fcast'!$F$8:$G$8</definedName>
    <definedName name="BExIZPZDHC8HGER83WHCZAHOX7LK" hidden="1">'[2]Reco Sheet for Fcast'!$F$11:$G$11</definedName>
    <definedName name="BExIZY2PUZ0OF9YKK1B13IW0VS6G" hidden="1">'[2]Reco Sheet for Fcast'!$F$15</definedName>
    <definedName name="BExJ08KBRR2XMWW3VZMPSQKXHZUH" localSheetId="2" hidden="1">'[3]AMI P &amp; L'!#REF!</definedName>
    <definedName name="BExJ08KBRR2XMWW3VZMPSQKXHZUH" hidden="1">'[3]AMI P &amp; L'!#REF!</definedName>
    <definedName name="BExJ0DYJWXGE7DA39PYL3WM05U9O" hidden="1">'[2]Reco Sheet for Fcast'!$F$15</definedName>
    <definedName name="BExJ0MY8SY5J5V50H3UKE78ODTVB" hidden="1">'[2]Reco Sheet for Fcast'!$I$8:$J$8</definedName>
    <definedName name="BExJ0YC98G37ML4N8FLP8D95EFRF" hidden="1">'[2]Reco Sheet for Fcast'!$G$2</definedName>
    <definedName name="BExKCDYKAEV45AFXHVHZZ62E5BM3" hidden="1">'[2]Reco Sheet for Fcast'!$G$2</definedName>
    <definedName name="BExKDKO0W4AGQO1V7K6Q4VM750FT" hidden="1">'[2]Reco Sheet for Fcast'!$F$11:$G$11</definedName>
    <definedName name="BExKDLF10G7W77J87QWH3ZGLUCLW" hidden="1">'[2]Reco Sheet for Fcast'!$I$10:$J$10</definedName>
    <definedName name="BExKEFE0I3MT6ZLC4T1L9465HKTN" hidden="1">'[2]Reco Sheet for Fcast'!$F$8:$G$8</definedName>
    <definedName name="BExKEK6O5BVJP4VY02FY7JNAZ6BT" hidden="1">'[2]Reco Sheet for Fcast'!$I$6:$J$6</definedName>
    <definedName name="BExKEKXK6E6QX339ELPXDIRZSJE0" hidden="1">'[2]Reco Sheet for Fcast'!$I$7:$J$7</definedName>
    <definedName name="BExKEOOIBMP7N8033EY2CJYCBX6H" hidden="1">'[2]Reco Sheet for Fcast'!$F$10:$G$10</definedName>
    <definedName name="BExKEW0RR5LA3VC46A2BEOOMQE56" hidden="1">'[2]Reco Sheet for Fcast'!$F$8:$G$8</definedName>
    <definedName name="BExKFA3VI1CZK21SM0N3LZWT9LA1" hidden="1">'[2]Reco Sheet for Fcast'!$F$11:$G$11</definedName>
    <definedName name="BExKFINBFV5J2NFRCL4YUO3YF0ZE" hidden="1">'[2]Reco Sheet for Fcast'!$F$11:$G$11</definedName>
    <definedName name="BExKFISRBFACTAMJSALEYMY66F6X" hidden="1">'[2]Reco Sheet for Fcast'!$F$8:$G$8</definedName>
    <definedName name="BExKFOSK5DJ151C4E8544UWMYTOC" hidden="1">'[2]Reco Sheet for Fcast'!$I$7:$J$7</definedName>
    <definedName name="BExKFYJC4EVEV54F82K6VKP7Q3OU" hidden="1">'[2]Reco Sheet for Fcast'!$I$6:$J$6</definedName>
    <definedName name="BExKG4IYHBKQQ8J8FN10GB2IKO33" hidden="1">'[2]Reco Sheet for Fcast'!$I$8:$J$8</definedName>
    <definedName name="BExKGF0L44S78D33WMQ1A75TRKB9" hidden="1">'[2]Reco Sheet for Fcast'!$I$10:$J$10</definedName>
    <definedName name="BExKGFRN31B3G20LMQ4LRF879J68" hidden="1">'[2]Reco Sheet for Fcast'!$I$8:$J$8</definedName>
    <definedName name="BExKGJD3U3ADZILP20U3EURP0UQP" hidden="1">'[2]Reco Sheet for Fcast'!$I$9:$J$9</definedName>
    <definedName name="BExKGNK5YGKP0YHHTAAOV17Z9EIM" hidden="1">'[2]Reco Sheet for Fcast'!$F$10:$G$10</definedName>
    <definedName name="BExKGV77YH9YXIQTRKK2331QGYKF" hidden="1">'[2]Reco Sheet for Fcast'!$F$8:$G$8</definedName>
    <definedName name="BExKH3FTZ5VGTB86W9M4AB39R0G8" hidden="1">'[2]Reco Sheet for Fcast'!$F$6:$G$6</definedName>
    <definedName name="BExKH3FV5U5O6XZM7STS3NZKQFGJ" hidden="1">'[2]Reco Sheet for Fcast'!$H$2:$I$2</definedName>
    <definedName name="BExKHAMUH8NR3HRV0V6FHJE3ROLN" hidden="1">'[2]Reco Sheet for Fcast'!$I$8:$J$8</definedName>
    <definedName name="BExKHCFKOWFHO2WW0N7Y5XDXEWAO" hidden="1">'[2]Reco Sheet for Fcast'!$I$11:$J$11</definedName>
    <definedName name="BExKHDMPODAJPZY7M2BN39326C43" localSheetId="2" hidden="1">#REF!</definedName>
    <definedName name="BExKHDMPODAJPZY7M2BN39326C43" hidden="1">#REF!</definedName>
    <definedName name="BExKHIVLONZ46HLMR50DEXKEUNEP" hidden="1">'[2]Reco Sheet for Fcast'!$F$7:$G$7</definedName>
    <definedName name="BExKHPM9XA0ADDK7TUR0N38EXWEP" hidden="1">'[2]Reco Sheet for Fcast'!$F$10:$G$10</definedName>
    <definedName name="BExKI4076KXCDE5KXL79KT36OKLO" localSheetId="2" hidden="1">'[3]AMI P &amp; L'!#REF!</definedName>
    <definedName name="BExKI4076KXCDE5KXL79KT36OKLO" hidden="1">'[3]AMI P &amp; L'!#REF!</definedName>
    <definedName name="BExKI7LO70WYISR7Q0Y1ZDWO9M3B" hidden="1">'[2]Reco Sheet for Fcast'!$I$8:$J$8</definedName>
    <definedName name="BExKIGQV6TXIZG039HBOJU62WP2U" hidden="1">'[2]Reco Sheet for Fcast'!$I$11:$J$11</definedName>
    <definedName name="BExKILE008SF3KTAN8WML3XKI1NZ" hidden="1">'[2]Reco Sheet for Fcast'!$K$2</definedName>
    <definedName name="BExKINSBB6RS7I489QHMCOMU4Z2X" hidden="1">'[2]Reco Sheet for Fcast'!$F$15</definedName>
    <definedName name="BExKIU87ZKSOC2DYZWFK6SAK9I8E" hidden="1">'[2]Reco Sheet for Fcast'!$F$6:$G$6</definedName>
    <definedName name="BExKJ449HLYX2DJ9UF0H9GTPSQ73" hidden="1">'[2]Reco Sheet for Fcast'!$I$8:$J$8</definedName>
    <definedName name="BExKJC7MJKEAMFD3Y9Q6TXP4MP3L" hidden="1">'[2]Reco Sheet for Fcast'!$I$9:$J$9</definedName>
    <definedName name="BExKJELX2RUC8UEC56IZPYYZXHA7" hidden="1">'[2]Reco Sheet for Fcast'!$F$8:$G$8</definedName>
    <definedName name="BExKJINMXS61G2TZEXCJAWVV4F57" hidden="1">'[2]Reco Sheet for Fcast'!$F$6:$G$6</definedName>
    <definedName name="BExKJK5ME8KB7HA0180L7OUZDDGV" hidden="1">'[2]Reco Sheet for Fcast'!$F$11:$G$11</definedName>
    <definedName name="BExKJN5IF0VMDILJ5K8ZENF2QYV1" hidden="1">'[2]Reco Sheet for Fcast'!$H$2:$I$2</definedName>
    <definedName name="BExKJUSJPFUIK20FTVAFJWR2OUYX" hidden="1">'[2]Reco Sheet for Fcast'!$I$11:$J$11</definedName>
    <definedName name="BExKK8VP5RS3D0UXZVKA37C4SYBP" hidden="1">'[2]Reco Sheet for Fcast'!$F$11:$G$11</definedName>
    <definedName name="BExKKIM9NPF6B3SPMPIQB27HQME4" hidden="1">'[2]Reco Sheet for Fcast'!$F$11:$G$11</definedName>
    <definedName name="BExKKIX1BCBQ4R3K41QD8NTV0OV0" hidden="1">'[2]Reco Sheet for Fcast'!$I$8:$J$8</definedName>
    <definedName name="BExKKQ3ZWADYV03YHMXDOAMU90EB" localSheetId="2" hidden="1">'[3]AMI P &amp; L'!#REF!</definedName>
    <definedName name="BExKKQ3ZWADYV03YHMXDOAMU90EB" hidden="1">'[3]AMI P &amp; L'!#REF!</definedName>
    <definedName name="BExKKUGD2HMJWQEYZ8H3X1BMXFS9" hidden="1">'[2]Reco Sheet for Fcast'!$F$9:$G$9</definedName>
    <definedName name="BExKKX05KCZZZPKOR1NE5A8RGVT4" hidden="1">'[2]Reco Sheet for Fcast'!$I$11:$J$11</definedName>
    <definedName name="BExKL3AQ1IV1NVX782PTFKU7U16A" localSheetId="2" hidden="1">#REF!</definedName>
    <definedName name="BExKL3AQ1IV1NVX782PTFKU7U16A" hidden="1">#REF!</definedName>
    <definedName name="BExKLD6S9L66QYREYHBE5J44OK7X" hidden="1">'[2]Reco Sheet for Fcast'!$I$6:$J$6</definedName>
    <definedName name="BExKLEZK32L28GYJWVO63BZ5E1JD" hidden="1">'[2]Reco Sheet for Fcast'!$F$9:$G$9</definedName>
    <definedName name="BExKLLKVVHT06LA55JB2FC871DC5" hidden="1">'[2]Reco Sheet for Fcast'!$I$8:$J$8</definedName>
    <definedName name="BExKMHSPAJPHUEZXSHTFJNWYFCQR" hidden="1">'[2]Reco Sheet for Fcast'!$L$6:$M$10</definedName>
    <definedName name="BExKMWBX4EH3EYJ07UFEM08NB40Z" hidden="1">'[2]Reco Sheet for Fcast'!$F$10:$G$10</definedName>
    <definedName name="BExKMX8A5ZOYAIX1JNJ198214P08" hidden="1">'[2]Reco Sheet for Fcast'!$I$6:$J$6</definedName>
    <definedName name="BExKNBGV2IR3S7M0BX4810KZB4V3" hidden="1">'[2]Reco Sheet for Fcast'!$H$2:$I$2</definedName>
    <definedName name="BExKNCTBZTSY3MO42VU5PLV6YUHZ" hidden="1">'[2]Reco Sheet for Fcast'!$F$10:$G$10</definedName>
    <definedName name="BExKNGV2YY749C42AQ2T9QNIE5C3" hidden="1">'[2]Reco Sheet for Fcast'!$F$7:$G$7</definedName>
    <definedName name="BExKNTG8WOYHOW9I6K6WBGXTRX0X" localSheetId="2" hidden="1">#REF!</definedName>
    <definedName name="BExKNTG8WOYHOW9I6K6WBGXTRX0X" hidden="1">#REF!</definedName>
    <definedName name="BExKNV8UOHVWEHDJWI2WMJ9X6QHZ" hidden="1">'[2]Reco Sheet for Fcast'!$I$9:$J$9</definedName>
    <definedName name="BExKNZLD7UATC1MYRNJD8H2NH4KU" hidden="1">'[2]Reco Sheet for Fcast'!$F$15</definedName>
    <definedName name="BExKNZQUKQQG2Y97R74G4O4BJP1L" hidden="1">'[2]Reco Sheet for Fcast'!$F$10:$G$10</definedName>
    <definedName name="BExKO06X0EAD3ABEG1E8PWLDWHBA" hidden="1">'[2]Reco Sheet for Fcast'!$I$9:$J$9</definedName>
    <definedName name="BExKO2AHHSGNI1AZOIOW21KPXKPE" hidden="1">'[2]Reco Sheet for Fcast'!$F$11:$G$11</definedName>
    <definedName name="BExKO2FXWJWC5IZLDN8JHYILQJ2N" hidden="1">'[2]Reco Sheet for Fcast'!$I$11:$J$11</definedName>
    <definedName name="BExKO438WZ8FKOU00NURGFMOYXWN" hidden="1">'[2]Reco Sheet for Fcast'!$I$6:$J$6</definedName>
    <definedName name="BExKODIZGWW2EQD0FEYW6WK6XLCM" hidden="1">'[2]Reco Sheet for Fcast'!$I$6:$J$6</definedName>
    <definedName name="BExKOPO2HPWVQGAKW8LOZMPIDEFG" hidden="1">'[2]Reco Sheet for Fcast'!$F$9:$G$9</definedName>
    <definedName name="BExKPEZP0QTKOTLIMMIFSVTHQEEK" hidden="1">'[2]Reco Sheet for Fcast'!$F$8:$G$8</definedName>
    <definedName name="BExKPLQJX0HJ8OTXBXH9IC9J2V0W" localSheetId="2" hidden="1">'[3]AMI P &amp; L'!#REF!</definedName>
    <definedName name="BExKPLQJX0HJ8OTXBXH9IC9J2V0W" hidden="1">'[3]AMI P &amp; L'!#REF!</definedName>
    <definedName name="BExKPN8C7GN36ZJZHLOB74LU6KT0" hidden="1">'[2]Reco Sheet for Fcast'!$F$7:$G$7</definedName>
    <definedName name="BExKPX9VZ1J5021Q98K60HMPJU58" hidden="1">'[2]Reco Sheet for Fcast'!$G$2</definedName>
    <definedName name="BExKQJGAAWNM3NT19E9I0CQDBTU0" localSheetId="2" hidden="1">'[3]AMI P &amp; L'!#REF!</definedName>
    <definedName name="BExKQJGAAWNM3NT19E9I0CQDBTU0" hidden="1">'[3]AMI P &amp; L'!#REF!</definedName>
    <definedName name="BExKQM5GJ1ZN5REKFE7YVBQ0KXWF" hidden="1">'[2]Reco Sheet for Fcast'!$F$8:$G$8</definedName>
    <definedName name="BExKQQ71278061G7ZFYGPWOMOMY2" hidden="1">'[2]Reco Sheet for Fcast'!$F$7:$G$7</definedName>
    <definedName name="BExKQTXRG3ECU8NT47UR7643LO5G" hidden="1">'[2]Reco Sheet for Fcast'!$F$7:$G$7</definedName>
    <definedName name="BExKQVL7HPOIZ4FHANDFMVOJLEPR" hidden="1">'[2]Reco Sheet for Fcast'!$F$10:$G$10</definedName>
    <definedName name="BExKR8RZSEHW184G0Z56B4EGNU72" hidden="1">'[2]Reco Sheet for Fcast'!$F$15:$G$26</definedName>
    <definedName name="BExKRVUSQ6PA7ZYQSTEQL3X7PB9P" hidden="1">'[2]Reco Sheet for Fcast'!$I$6:$J$6</definedName>
    <definedName name="BExKRY3KZ7F7RB2KH8HXSQ85IEQO" hidden="1">'[2]Reco Sheet for Fcast'!$I$9:$J$9</definedName>
    <definedName name="BExKSA37DZTCK6H13HPIKR0ZFVL8" hidden="1">'[2]Reco Sheet for Fcast'!$F$10:$G$10</definedName>
    <definedName name="BExKSFMOMSZYDE0WNC94F40S6636" hidden="1">'[2]Reco Sheet for Fcast'!$F$10:$G$10</definedName>
    <definedName name="BExKSHQ9K79S8KYUWIV5M5LAHHF1" hidden="1">'[2]Reco Sheet for Fcast'!$I$9:$J$9</definedName>
    <definedName name="BExKSJTWG9L3FCX8FLK4EMUJMF27" hidden="1">'[2]Reco Sheet for Fcast'!$F$7:$G$7</definedName>
    <definedName name="BExKSU0MKNAVZYYPKCYTZDWQX4R8" hidden="1">'[2]Reco Sheet for Fcast'!$F$15:$G$34</definedName>
    <definedName name="BExKSX60G1MUS689FXIGYP2F7C62" hidden="1">'[2]Reco Sheet for Fcast'!$I$10:$J$10</definedName>
    <definedName name="BExKT2UZ7Y2VWF5NQE18SJRLD2RN" hidden="1">'[2]Reco Sheet for Fcast'!$I$9:$J$9</definedName>
    <definedName name="BExKT3GJFNGAM09H5F615E36A38C" hidden="1">'[2]Reco Sheet for Fcast'!$I$11:$J$11</definedName>
    <definedName name="BExKTQZGN8GI3XGSEXMPCCA3S19H" hidden="1">'[2]Reco Sheet for Fcast'!$F$9:$G$9</definedName>
    <definedName name="BExKTUKYYU0F6TUW1RXV24LRAZFE" hidden="1">'[2]Reco Sheet for Fcast'!$I$11:$J$11</definedName>
    <definedName name="BExKU3FBLHQBIUTN6XEZW5GC9OG1" hidden="1">'[2]Reco Sheet for Fcast'!$F$7:$G$7</definedName>
    <definedName name="BExKU82I99FEUIZLODXJDOJC96CQ" hidden="1">'[2]Reco Sheet for Fcast'!$F$10:$G$10</definedName>
    <definedName name="BExKUDM0DFSCM3D91SH0XLXJSL18" hidden="1">'[2]Reco Sheet for Fcast'!$G$2</definedName>
    <definedName name="BExKULEKJLA77AUQPDUHSM94Y76Z" hidden="1">'[2]Reco Sheet for Fcast'!$I$9:$J$9</definedName>
    <definedName name="BExKV08R85MKI3MAX9E2HERNQUNL" hidden="1">'[2]Reco Sheet for Fcast'!$H$2:$I$2</definedName>
    <definedName name="BExKV4AAUNNJL5JWD7PX6BFKVS6O" hidden="1">'[2]Reco Sheet for Fcast'!$F$8:$G$8</definedName>
    <definedName name="BExKVDVK6HN74GQPTXICP9BFC8CF" hidden="1">'[2]Reco Sheet for Fcast'!$I$10:$J$10</definedName>
    <definedName name="BExKVFDI6VT9LE5D9GFPZX51AC4I" hidden="1">'[2]Reco Sheet for Fcast'!$I$8:$J$8</definedName>
    <definedName name="BExKVFZ3ZZGIC1QI8XN6BYFWN0ZY" localSheetId="2" hidden="1">'[3]AMI P &amp; L'!#REF!</definedName>
    <definedName name="BExKVFZ3ZZGIC1QI8XN6BYFWN0ZY" hidden="1">'[3]AMI P &amp; L'!#REF!</definedName>
    <definedName name="BExKVG4KGO28KPGTAFL1R8TTZ10N" hidden="1">'[2]Reco Sheet for Fcast'!$H$2:$I$2</definedName>
    <definedName name="BExKW0CSH7DA02YSNV64PSEIXB2P" hidden="1">'[2]Reco Sheet for Fcast'!$I$11:$J$11</definedName>
    <definedName name="BExKWG8MR20O13C3YSUIHBD2BWQ2" localSheetId="2" hidden="1">#REF!</definedName>
    <definedName name="BExKWG8MR20O13C3YSUIHBD2BWQ2" hidden="1">#REF!</definedName>
    <definedName name="BExM9NUG3Q31X01AI9ZJCZIX25CS" hidden="1">'[2]Reco Sheet for Fcast'!$F$10:$G$10</definedName>
    <definedName name="BExM9OG182RP30MY23PG49LVPZ1C" localSheetId="2" hidden="1">'[3]AMI P &amp; L'!#REF!</definedName>
    <definedName name="BExM9OG182RP30MY23PG49LVPZ1C" hidden="1">'[3]AMI P &amp; L'!#REF!</definedName>
    <definedName name="BExMA64MW1S18NH8DCKPCCEI5KCB" hidden="1">'[2]Reco Sheet for Fcast'!$F$9:$G$9</definedName>
    <definedName name="BExMALEWFUEM8Y686IT03ECURUBR" localSheetId="2" hidden="1">'[3]AMI P &amp; L'!#REF!</definedName>
    <definedName name="BExMALEWFUEM8Y686IT03ECURUBR" hidden="1">'[3]AMI P &amp; L'!#REF!</definedName>
    <definedName name="BExMAXJS82ZJ8RS22VLE0V0LDUII" hidden="1">'[2]Reco Sheet for Fcast'!$I$10:$J$10</definedName>
    <definedName name="BExMB4QRS0R3MTB4CMUHFZ84LNZQ" hidden="1">'[2]Reco Sheet for Fcast'!$F$15</definedName>
    <definedName name="BExMBC35WKQY5CWQJLV4D05O6971" hidden="1">'[2]Reco Sheet for Fcast'!$I$2</definedName>
    <definedName name="BExMBFTZV4Q1A5KG25C1N9PHQNSW" hidden="1">'[2]Reco Sheet for Fcast'!$F$15</definedName>
    <definedName name="BExMBK6ISK3U7KHZKUJXIDKGF6VW" hidden="1">'[2]Reco Sheet for Fcast'!$G$2</definedName>
    <definedName name="BExMBTBHSHFUHXZPKH8T1T26W5AQ" hidden="1">'[2]Reco Sheet for Fcast'!$C$15:$D$23</definedName>
    <definedName name="BExMBYPQDG9AYDQ5E8IECVFREPO6" localSheetId="2" hidden="1">'[3]AMI P &amp; L'!#REF!</definedName>
    <definedName name="BExMBYPQDG9AYDQ5E8IECVFREPO6" hidden="1">'[3]AMI P &amp; L'!#REF!</definedName>
    <definedName name="BExMC7K41G5WMXC4OKZPL523IN5C" hidden="1">'[2]Reco Sheet for Fcast'!$I$10:$J$10</definedName>
    <definedName name="BExMC8AZUTX8LG89K2JJR7ZG62XX" hidden="1">'[2]Reco Sheet for Fcast'!$F$7:$G$7</definedName>
    <definedName name="BExMCA96YR10V72G2R0SCIKPZLIZ" localSheetId="2" hidden="1">'[3]AMI P &amp; L'!#REF!</definedName>
    <definedName name="BExMCA96YR10V72G2R0SCIKPZLIZ" hidden="1">'[3]AMI P &amp; L'!#REF!</definedName>
    <definedName name="BExMCB5JU5I2VQDUBS4O42BTEVKI" hidden="1">'[2]Reco Sheet for Fcast'!$H$2:$I$2</definedName>
    <definedName name="BExMCFSQFSEMPY5IXDIRKZDASDBR" localSheetId="2" hidden="1">'[3]AMI P &amp; L'!#REF!</definedName>
    <definedName name="BExMCFSQFSEMPY5IXDIRKZDASDBR" hidden="1">'[3]AMI P &amp; L'!#REF!</definedName>
    <definedName name="BExMCMZOEYWVOOJ98TBHTTCS7XB8" hidden="1">'[2]Reco Sheet for Fcast'!$F$7:$G$7</definedName>
    <definedName name="BExMCS8EF2W3FS9QADNKREYSI8P0" hidden="1">'[2]Reco Sheet for Fcast'!$I$8:$J$8</definedName>
    <definedName name="BExMCUS7GSOM96J0HJ7EH0FFM2AC" hidden="1">'[2]Reco Sheet for Fcast'!$F$6:$G$6</definedName>
    <definedName name="BExMCYTT6TVDWMJXO1NZANRTVNAN" hidden="1">'[2]Reco Sheet for Fcast'!$I$10:$J$10</definedName>
    <definedName name="BExMD5F6IAV108XYJLXUO9HD0IT6" hidden="1">'[2]Reco Sheet for Fcast'!$F$10:$G$10</definedName>
    <definedName name="BExMDANV66W9T3XAXID40XFJ0J93" hidden="1">'[2]Reco Sheet for Fcast'!$F$6:$G$6</definedName>
    <definedName name="BExMDFWS9BJGE5SKB9YDJZR8AV48" hidden="1">'[2]Reco Sheet for Fcast'!$E$1</definedName>
    <definedName name="BExMDGD1KQP7NNR78X2ZX4FCBQ1S" localSheetId="2" hidden="1">'[3]AMI P &amp; L'!#REF!</definedName>
    <definedName name="BExMDGD1KQP7NNR78X2ZX4FCBQ1S" hidden="1">'[3]AMI P &amp; L'!#REF!</definedName>
    <definedName name="BExMDIRDK0DI8P86HB7WPH8QWLSQ" hidden="1">'[2]Reco Sheet for Fcast'!$I$11:$J$11</definedName>
    <definedName name="BExMDPI2FVMORSWDDCVAJ85WYAYO" hidden="1">'[2]Reco Sheet for Fcast'!$I$11:$J$11</definedName>
    <definedName name="BExMDUWB7VWHFFR266QXO46BNV2S" hidden="1">'[2]Reco Sheet for Fcast'!$F$11:$G$11</definedName>
    <definedName name="BExME2U47N8LZG0BPJ49ANY5QVV2" hidden="1">'[2]Reco Sheet for Fcast'!$F$15</definedName>
    <definedName name="BExME7165EDUSONBWV5AZ51HSY4H" localSheetId="2" hidden="1">#REF!</definedName>
    <definedName name="BExME7165EDUSONBWV5AZ51HSY4H" hidden="1">#REF!</definedName>
    <definedName name="BExME88DH5DUKMUFI9FNVECXFD2E" hidden="1">'[2]Reco Sheet for Fcast'!$F$15:$G$16</definedName>
    <definedName name="BExME9A7MOGAK7YTTQYXP5DL6VYA" hidden="1">'[2]Reco Sheet for Fcast'!$F$9:$G$9</definedName>
    <definedName name="BExMEOV9YFRY5C3GDLU60GIX10BY" hidden="1">'[2]Reco Sheet for Fcast'!$I$7:$J$7</definedName>
    <definedName name="BExMEY09ESM4H2YGKEQQRYUD114R" hidden="1">'[2]Reco Sheet for Fcast'!$F$8:$G$8</definedName>
    <definedName name="BExMF4G4IUPQY1Y5GEY5N3E04CL6" hidden="1">'[2]Reco Sheet for Fcast'!$G$2</definedName>
    <definedName name="BExMF9UIGYMOAQK0ELUWP0S0HZZY" hidden="1">'[2]Reco Sheet for Fcast'!$F$9:$G$9</definedName>
    <definedName name="BExMFDLBSWFMRDYJ2DZETI3EXKN2" hidden="1">'[2]Reco Sheet for Fcast'!$F$11:$G$11</definedName>
    <definedName name="BExMFLDTMRTCHKA37LQW67BG8D5C" hidden="1">'[2]Reco Sheet for Fcast'!$F$7:$G$7</definedName>
    <definedName name="BExMH0XGUY9O1W5KGWNFPGQRE7FI" hidden="1">'[2]Reco Sheet for Fcast'!$E$1</definedName>
    <definedName name="BExMH3H9TW5TJCNU5Z1EWXP3BAEP" hidden="1">'[2]Reco Sheet for Fcast'!$I$8:$J$8</definedName>
    <definedName name="BExMHFBDKU7SL1XYKYR6CGEO8CEL" localSheetId="2" hidden="1">#REF!</definedName>
    <definedName name="BExMHFBDKU7SL1XYKYR6CGEO8CEL" hidden="1">#REF!</definedName>
    <definedName name="BExMHOWPB34KPZ76M2KIX2C9R2VB" localSheetId="2" hidden="1">'[3]AMI P &amp; L'!#REF!</definedName>
    <definedName name="BExMHOWPB34KPZ76M2KIX2C9R2VB" hidden="1">'[3]AMI P &amp; L'!#REF!</definedName>
    <definedName name="BExMHSSYC6KVHA3QDTSYPN92TWMI" hidden="1">'[2]Reco Sheet for Fcast'!$F$6:$G$6</definedName>
    <definedName name="BExMI3AJ9477KDL4T9DHET4LJJTW" localSheetId="2" hidden="1">'[3]AMI P &amp; L'!#REF!</definedName>
    <definedName name="BExMI3AJ9477KDL4T9DHET4LJJTW" hidden="1">'[3]AMI P &amp; L'!#REF!</definedName>
    <definedName name="BExMI6QQ20XHD0NWJUN741B37182" hidden="1">'[2]Reco Sheet for Fcast'!$F$9:$G$9</definedName>
    <definedName name="BExMI8JB94SBD9EMNJEK7Y2T6GYU" hidden="1">'[2]Reco Sheet for Fcast'!$I$10:$J$10</definedName>
    <definedName name="BExMI8OS85YTW3KYVE4YD0R7Z6UV" hidden="1">'[2]Reco Sheet for Fcast'!$G$2</definedName>
    <definedName name="BExMIBOOZU40JS3F89OMPSRCE9MM" localSheetId="2" hidden="1">'[3]AMI P &amp; L'!#REF!</definedName>
    <definedName name="BExMIBOOZU40JS3F89OMPSRCE9MM" hidden="1">'[3]AMI P &amp; L'!#REF!</definedName>
    <definedName name="BExMIIQ5MBWSIHTFWAQADXMZC22Q" hidden="1">'[2]Reco Sheet for Fcast'!$I$10:$J$10</definedName>
    <definedName name="BExMIL4I2GE866I25CR5JBLJWJ6A" hidden="1">'[2]Reco Sheet for Fcast'!$G$2</definedName>
    <definedName name="BExMIRKIPF27SNO82SPFSB3T5U17" hidden="1">'[2]Reco Sheet for Fcast'!$G$2</definedName>
    <definedName name="BExMIV0KC8555D5E42ZGWG15Y0MO" localSheetId="2" hidden="1">'[3]AMI P &amp; L'!#REF!</definedName>
    <definedName name="BExMIV0KC8555D5E42ZGWG15Y0MO" hidden="1">'[3]AMI P &amp; L'!#REF!</definedName>
    <definedName name="BExMIZT6AN7E6YMW2S87CTCN2UXH" hidden="1">'[2]Reco Sheet for Fcast'!$F$10:$G$10</definedName>
    <definedName name="BExMJNC8ZFB9DRFOJ961ZAJ8U3A8" hidden="1">'[2]Reco Sheet for Fcast'!$G$2</definedName>
    <definedName name="BExMJTBV8A3D31W2IQHP9RDFPPHQ" hidden="1">'[2]Reco Sheet for Fcast'!$F$8:$G$8</definedName>
    <definedName name="BExMK2RTXN4QJWEUNX002XK8VQP8" hidden="1">'[2]Reco Sheet for Fcast'!$F$8:$G$8</definedName>
    <definedName name="BExMKBGQDUZ8AWXYHA3QVMSDVZ3D" hidden="1">'[2]Reco Sheet for Fcast'!$I$10:$J$10</definedName>
    <definedName name="BExMKBM1467553LDFZRRKVSHN374" hidden="1">'[2]Reco Sheet for Fcast'!$F$11:$G$11</definedName>
    <definedName name="BExMKGK5FJUC0AU8MABRGDC5ZM70" hidden="1">'[2]Reco Sheet for Fcast'!$F$11:$G$11</definedName>
    <definedName name="BExMKTW7R5SOV4PHAFGHU3W73DYE" hidden="1">'[2]Reco Sheet for Fcast'!$J$2:$K$2</definedName>
    <definedName name="BExMKU7051J2W1RQXGZGE62NBRUZ" hidden="1">'[2]Reco Sheet for Fcast'!$F$11:$G$11</definedName>
    <definedName name="BExMKUN3WPECJR2XRID2R7GZRGNX" localSheetId="2" hidden="1">'[3]AMI P &amp; L'!#REF!</definedName>
    <definedName name="BExMKUN3WPECJR2XRID2R7GZRGNX" hidden="1">'[3]AMI P &amp; L'!#REF!</definedName>
    <definedName name="BExMKZ535P011X4TNV16GCOH4H21" localSheetId="2" hidden="1">'[3]AMI P &amp; L'!#REF!</definedName>
    <definedName name="BExMKZ535P011X4TNV16GCOH4H21" hidden="1">'[3]AMI P &amp; L'!#REF!</definedName>
    <definedName name="BExML3XQNDIMX55ZCHHXKUV3D6E6" hidden="1">'[2]Reco Sheet for Fcast'!$I$11:$J$11</definedName>
    <definedName name="BExML5QGSWHLI18BGY4CGOTD3UWH" hidden="1">'[2]Reco Sheet for Fcast'!$I$11:$J$11</definedName>
    <definedName name="BExMLO5Z61RE85X8HHX2G4IU3AZW" hidden="1">'[2]Reco Sheet for Fcast'!$I$7:$J$7</definedName>
    <definedName name="BExMLVI7UORSHM9FMO8S2EI0TMTS" localSheetId="2" hidden="1">'[3]AMI P &amp; L'!#REF!</definedName>
    <definedName name="BExMLVI7UORSHM9FMO8S2EI0TMTS" hidden="1">'[3]AMI P &amp; L'!#REF!</definedName>
    <definedName name="BExMM5UCOT2HSSN0ZIPZW55GSOVO" localSheetId="2" hidden="1">'[3]AMI P &amp; L'!#REF!</definedName>
    <definedName name="BExMM5UCOT2HSSN0ZIPZW55GSOVO" hidden="1">'[3]AMI P &amp; L'!#REF!</definedName>
    <definedName name="BExMM8ZRS5RQ8H1H55RVPVTDL5NL" hidden="1">'[2]Reco Sheet for Fcast'!$F$7:$G$7</definedName>
    <definedName name="BExMMH8EAZB09XXQ5X4LR0P4NHG9" hidden="1">'[2]Reco Sheet for Fcast'!$I$11:$J$11</definedName>
    <definedName name="BExMMIQH5BABNZVCIQ7TBCQ10AY5" hidden="1">'[2]Reco Sheet for Fcast'!$F$6:$G$6</definedName>
    <definedName name="BExMMNIZ2T7M22WECMUQXEF4NJ71" localSheetId="2" hidden="1">'[3]AMI P &amp; L'!#REF!</definedName>
    <definedName name="BExMMNIZ2T7M22WECMUQXEF4NJ71" hidden="1">'[3]AMI P &amp; L'!#REF!</definedName>
    <definedName name="BExMMPMIOU7BURTV0L1K6ACW9X73" hidden="1">'[2]Reco Sheet for Fcast'!$G$2</definedName>
    <definedName name="BExMMQ835AJDHS4B419SS645P67Q" hidden="1">'[2]Reco Sheet for Fcast'!$F$7:$G$7</definedName>
    <definedName name="BExMMQIUVPCOBISTEJJYNCCLUCPY" hidden="1">'[2]Reco Sheet for Fcast'!$G$2:$H$2</definedName>
    <definedName name="BExMMTIXETA5VAKBSOFDD5SRU887" hidden="1">'[2]Reco Sheet for Fcast'!$F$11:$G$11</definedName>
    <definedName name="BExMMV0P6P5YS3C35G0JYYHI7992" hidden="1">'[2]Reco Sheet for Fcast'!$K$2</definedName>
    <definedName name="BExMNJLFWZBRN9PZF1IO9CYWV1B2" hidden="1">'[2]Reco Sheet for Fcast'!$F$9:$G$9</definedName>
    <definedName name="BExMNKCJ0FA57YEUUAJE43U1QN5P" hidden="1">'[2]Reco Sheet for Fcast'!$F$6:$G$6</definedName>
    <definedName name="BExMNKN5D1WEF2OOJVP6LZ6DLU3Y" hidden="1">'[2]Reco Sheet for Fcast'!$I$6:$J$6</definedName>
    <definedName name="BExMNQMYHO8P4UBDPYK2S8W4EQCA" localSheetId="2" hidden="1">#REF!</definedName>
    <definedName name="BExMNQMYHO8P4UBDPYK2S8W4EQCA" hidden="1">#REF!</definedName>
    <definedName name="BExMNQXWSJGR1IZ33DHEA6H4C8X4" hidden="1">'[2]Reco Sheet for Fcast'!$I$10:$J$10</definedName>
    <definedName name="BExMNR38HMPLWAJRQ9MMS3ZAZ9IU" hidden="1">'[2]Reco Sheet for Fcast'!$F$9:$G$9</definedName>
    <definedName name="BExMNRDZULKJMVY2VKIIRM2M5A1M" hidden="1">'[2]Reco Sheet for Fcast'!$I$7:$J$7</definedName>
    <definedName name="BExMO9IOWKTWHO8LQJJQI5P3INWY" hidden="1">'[2]Reco Sheet for Fcast'!$F$6:$G$6</definedName>
    <definedName name="BExMOI29DOEK5R1A5QZPUDKF7N6T" hidden="1">'[2]Reco Sheet for Fcast'!$F$11:$G$11</definedName>
    <definedName name="BExMPAJ5AJAXGKGK3F6H3ODS6RF4" hidden="1">'[2]Reco Sheet for Fcast'!$F$7:$G$7</definedName>
    <definedName name="BExMPD2X55FFBVJ6CBUKNPROIOEU" hidden="1">'[2]Reco Sheet for Fcast'!$F$7:$G$7</definedName>
    <definedName name="BExMPGZ848E38FUH1JBQN97DGWAT" hidden="1">'[2]Reco Sheet for Fcast'!$I$10:$J$10</definedName>
    <definedName name="BExMPMTICOSMQENOFKQ18K0ZT4S8" hidden="1">'[2]Reco Sheet for Fcast'!$I$10:$J$10</definedName>
    <definedName name="BExMPMZ07II0R4KGWQQ7PGS3RZS4" hidden="1">'[2]Reco Sheet for Fcast'!$F$9:$G$9</definedName>
    <definedName name="BExMPOBH04JMDO6Z8DMSEJZM4ANN" hidden="1">'[2]Reco Sheet for Fcast'!$F$15</definedName>
    <definedName name="BExMPSD77XQ3HA6A4FZOJK8G2JP3" localSheetId="2" hidden="1">'[3]AMI P &amp; L'!#REF!</definedName>
    <definedName name="BExMPSD77XQ3HA6A4FZOJK8G2JP3" hidden="1">'[3]AMI P &amp; L'!#REF!</definedName>
    <definedName name="BExMQ4I3Q7F0BMPHSFMFW9TZ87UD" hidden="1">'[2]Reco Sheet for Fcast'!$F$9:$G$9</definedName>
    <definedName name="BExMQ4SWDWI4N16AZ0T5CJ6HH8WC" hidden="1">'[2]Reco Sheet for Fcast'!$H$2:$I$2</definedName>
    <definedName name="BExMQ71WHW50GVX45JU951AGPLFQ" localSheetId="2" hidden="1">'[3]AMI P &amp; L'!#REF!</definedName>
    <definedName name="BExMQ71WHW50GVX45JU951AGPLFQ" hidden="1">'[3]AMI P &amp; L'!#REF!</definedName>
    <definedName name="BExMQGXSLPT4A6N47LE6FBVHWBOF" hidden="1">'[2]Reco Sheet for Fcast'!$F$6:$G$6</definedName>
    <definedName name="BExMQSBR7PL4KLB1Q4961QO45Y4G" hidden="1">'[2]Reco Sheet for Fcast'!$F$10:$G$10</definedName>
    <definedName name="BExMR1MA4I1X77714ZEPUVC8W398" hidden="1">'[2]Reco Sheet for Fcast'!$F$9:$G$9</definedName>
    <definedName name="BExMR8YQHA7N77HGHY4Y6R30I3XT" hidden="1">'[2]Reco Sheet for Fcast'!$F$10:$G$10</definedName>
    <definedName name="BExMRENOIARWRYOIVPDIEBVNRDO7" hidden="1">'[2]Reco Sheet for Fcast'!$G$2</definedName>
    <definedName name="BExMRJGBMBQR02EUGWJB4OYWVQPC" hidden="1">'[2]Reco Sheet for Fcast'!$F$15:$AI$18</definedName>
    <definedName name="BExMRRJNUMGRSDD5GGKKGEIZ6FTS" hidden="1">'[2]Reco Sheet for Fcast'!$I$10:$J$10</definedName>
    <definedName name="BExMRU3ACIU0RD2BNWO55LH5U2BR" hidden="1">'[2]Reco Sheet for Fcast'!$F$15</definedName>
    <definedName name="BExMSQRCC40AP8BDUPL2I2DNC210" hidden="1">'[2]Reco Sheet for Fcast'!$I$6:$J$6</definedName>
    <definedName name="BExMTLXHZ9H4QYDQ0VMHUXWSVD3Q" hidden="1">'[2]Reco Sheet for Fcast'!$F$10:$G$10</definedName>
    <definedName name="BExO4J9LR712G00TVA82VNTG8O7H" hidden="1">'[2]Reco Sheet for Fcast'!$F$10:$G$10</definedName>
    <definedName name="BExO55G2KVZ7MIJ30N827CLH0I2A" hidden="1">'[2]Reco Sheet for Fcast'!$F$8:$G$8</definedName>
    <definedName name="BExO5A8PZD9EUHC5CMPU6N3SQ15L" hidden="1">'[2]Reco Sheet for Fcast'!$I$7:$J$7</definedName>
    <definedName name="BExO5XMAHL7CY3X0B1OPKZ28DCJ5" hidden="1">'[2]Reco Sheet for Fcast'!$G$2</definedName>
    <definedName name="BExO66LZJKY4PTQVREELI6POS4AY" hidden="1">'[2]Reco Sheet for Fcast'!$H$2:$I$2</definedName>
    <definedName name="BExO6LLHCYTF7CIVHKAO0NMET14Q" hidden="1">'[2]Reco Sheet for Fcast'!$I$6:$J$6</definedName>
    <definedName name="BExO7OUQS3XTUQ2LDKGQ8AAQ3OJJ" hidden="1">'[2]Reco Sheet for Fcast'!$F$6:$G$6</definedName>
    <definedName name="BExO85HMYXZJ7SONWBKKIAXMCI3C" hidden="1">'[2]Reco Sheet for Fcast'!$F$10:$G$10</definedName>
    <definedName name="BExO863922O4PBGQMUNEQKGN3K96" hidden="1">'[2]Reco Sheet for Fcast'!$F$7:$G$7</definedName>
    <definedName name="BExO89ZCBQDFNQMXBL81B6NYT5U3" localSheetId="2" hidden="1">#REF!</definedName>
    <definedName name="BExO89ZCBQDFNQMXBL81B6NYT5U3" hidden="1">#REF!</definedName>
    <definedName name="BExO89ZIOXN0HOKHY24F7HDZ87UT" hidden="1">'[2]Reco Sheet for Fcast'!$F$11:$G$11</definedName>
    <definedName name="BExO8A4S3VKZ6N6VX4CXOWCPKHWC" localSheetId="2" hidden="1">#REF!</definedName>
    <definedName name="BExO8A4S3VKZ6N6VX4CXOWCPKHWC" hidden="1">#REF!</definedName>
    <definedName name="BExO8CDTBCABLEUD6PE2UM2EZ6C4" hidden="1">'[2]Reco Sheet for Fcast'!$I$6:$J$6</definedName>
    <definedName name="BExO8UTAGQWDBQZEEF4HUNMLQCVU" hidden="1">'[2]Reco Sheet for Fcast'!$H$2:$I$2</definedName>
    <definedName name="BExO937E20IHMGQOZMECL3VZC7OX" hidden="1">'[2]Reco Sheet for Fcast'!$F$15</definedName>
    <definedName name="BExO94UTJKQQ7TJTTJRTSR70YVJC" hidden="1">'[2]Reco Sheet for Fcast'!$F$9:$G$9</definedName>
    <definedName name="BExO9J3A438976RXIUX5U9SU5T55" hidden="1">'[2]Reco Sheet for Fcast'!$K$2</definedName>
    <definedName name="BExO9RS5RXFJ1911HL3CCK6M74EP" hidden="1">'[2]Reco Sheet for Fcast'!$I$8:$J$8</definedName>
    <definedName name="BExO9SDRI1M6KMHXSG3AE5L0F2U3" hidden="1">'[2]Reco Sheet for Fcast'!$F$15</definedName>
    <definedName name="BExO9V2U2YXAY904GYYGU6TD8Y7M" hidden="1">'[2]Reco Sheet for Fcast'!$F$7:$G$7</definedName>
    <definedName name="BExOA3M8QPKLDQSMPYFUCAQJNK70" hidden="1">'[2]Reco Sheet for Fcast'!$F$7:$G$7</definedName>
    <definedName name="BExOAQ3GKCT7YZW1EMVU3EILSZL2" hidden="1">'[2]Reco Sheet for Fcast'!$F$9:$G$9</definedName>
    <definedName name="BExOB9KT2THGV4SPLDVFTFXS4B14" hidden="1">'[2]Reco Sheet for Fcast'!$F$8:$G$8</definedName>
    <definedName name="BExOBEZ0IE2WBEYY3D3CMRI72N1K" hidden="1">'[2]Reco Sheet for Fcast'!$F$15</definedName>
    <definedName name="BExOBIPU8760ITY0C8N27XZ3KWEF" hidden="1">'[2]Reco Sheet for Fcast'!$G$2</definedName>
    <definedName name="BExOBM0I5L0MZ1G4H9MGMD87SBMZ" hidden="1">'[2]Reco Sheet for Fcast'!$F$7:$G$7</definedName>
    <definedName name="BExOBOUXMP88KJY2BX2JLUJH5N0K" hidden="1">'[2]Reco Sheet for Fcast'!$F$6:$G$6</definedName>
    <definedName name="BExOBP0FKQ4SVR59FB48UNLKCOR6" localSheetId="2" hidden="1">'[3]AMI P &amp; L'!#REF!</definedName>
    <definedName name="BExOBP0FKQ4SVR59FB48UNLKCOR6" hidden="1">'[3]AMI P &amp; L'!#REF!</definedName>
    <definedName name="BExOBYAVUCQ0IGM0Y6A75QHP0Q1A" hidden="1">'[2]Reco Sheet for Fcast'!$F$9:$G$9</definedName>
    <definedName name="BExOC3UEHB1CZNINSQHZANWJYKR8" hidden="1">'[2]Reco Sheet for Fcast'!$I$9:$J$9</definedName>
    <definedName name="BExOCBSF3XGO9YJ23LX2H78VOUR7" hidden="1">'[2]Reco Sheet for Fcast'!$G$2</definedName>
    <definedName name="BExOCKXFMOW6WPFEVX1I7R7FNDSS" hidden="1">'[2]Reco Sheet for Fcast'!$I$9:$J$9</definedName>
    <definedName name="BExOCYEXOB95DH5NOB0M5NOYX398" hidden="1">'[2]Reco Sheet for Fcast'!$F$6:$G$6</definedName>
    <definedName name="BExOD4ERMDMFD8X1016N4EXOUR0S" hidden="1">'[2]Reco Sheet for Fcast'!$F$8:$G$8</definedName>
    <definedName name="BExOD55RS7BQUHRQ6H3USVGKR0P7" hidden="1">'[2]Reco Sheet for Fcast'!$H$2:$I$2</definedName>
    <definedName name="BExODEWDDEABM4ZY3XREJIBZ8IVP" hidden="1">'[2]Reco Sheet for Fcast'!$G$2</definedName>
    <definedName name="BExODZFEIWV26E8RFU7XQYX1J458" hidden="1">'[2]Reco Sheet for Fcast'!$F$11:$G$11</definedName>
    <definedName name="BExOEBKG55EROA2VL360A06LKASE" hidden="1">'[2]Reco Sheet for Fcast'!$F$11:$G$11</definedName>
    <definedName name="BExOERG5LWXYYEN1DY1H2FWRJS9T" hidden="1">'[2]Reco Sheet for Fcast'!$I$6:$J$6</definedName>
    <definedName name="BExOEV1S6JJVO5PP4BZ20SNGZR7D" hidden="1">'[2]Reco Sheet for Fcast'!$I$7:$J$7</definedName>
    <definedName name="BExOFEDNCYI2TPTMQ8SJN3AW4YMF" hidden="1">'[2]Reco Sheet for Fcast'!$F$9:$G$9</definedName>
    <definedName name="BExOFVLXVD6RVHSQO8KZOOACSV24" localSheetId="2" hidden="1">'[3]AMI P &amp; L'!#REF!</definedName>
    <definedName name="BExOFVLXVD6RVHSQO8KZOOACSV24" hidden="1">'[3]AMI P &amp; L'!#REF!</definedName>
    <definedName name="BExOG2SW3XOGP9VAPQ3THV3VWV12" hidden="1">'[2]Reco Sheet for Fcast'!$F$8:$G$8</definedName>
    <definedName name="BExOG45J81K4OPA40KW5VQU54KY3" hidden="1">'[2]Reco Sheet for Fcast'!$F$7:$G$7</definedName>
    <definedName name="BExOGFE2SCL8HHT4DFAXKLUTJZOG" hidden="1">'[2]Reco Sheet for Fcast'!$F$11:$G$11</definedName>
    <definedName name="BExOGT6D0LJ3C22RDW8COECKB1J5" hidden="1">'[2]Reco Sheet for Fcast'!$F$9:$G$9</definedName>
    <definedName name="BExOGTMI1HT31M1RGWVRAVHAK7DE" hidden="1">'[2]Reco Sheet for Fcast'!$F$7:$G$7</definedName>
    <definedName name="BExOGXO9JE5XSE9GC3I6O21UEKAO" hidden="1">'[2]Reco Sheet for Fcast'!$H$2:$I$2</definedName>
    <definedName name="BExOH9ICZ13C1LAW8OTYTR9S7ZP3" hidden="1">'[2]Reco Sheet for Fcast'!$F$9:$G$9</definedName>
    <definedName name="BExOHL75H3OT4WAKKPUXIVXWFVDS" hidden="1">'[2]Reco Sheet for Fcast'!$F$15</definedName>
    <definedName name="BExOHLHXXJL6363CC082M9M5VVXQ" hidden="1">'[2]Reco Sheet for Fcast'!$F$15:$J$123</definedName>
    <definedName name="BExOHNAO5UDXSO73BK2ARHWKS90Y" hidden="1">'[2]Reco Sheet for Fcast'!$F$6:$G$6</definedName>
    <definedName name="BExOHR1G1I9A9CI1HG94EWBLWNM2" hidden="1">'[2]Reco Sheet for Fcast'!$I$6:$J$6</definedName>
    <definedName name="BExOHTQPP8LQ98L6PYUI6QW08YID" hidden="1">'[2]Reco Sheet for Fcast'!$F$11:$G$11</definedName>
    <definedName name="BExOHX6Q6NJI793PGX59O5EKTP4G" hidden="1">'[2]Reco Sheet for Fcast'!$I$7:$J$7</definedName>
    <definedName name="BExOI5VMTHH7Y8MQQ1N635CHYI0P" hidden="1">'[2]Reco Sheet for Fcast'!$F$9:$G$9</definedName>
    <definedName name="BExOIEVCP4Y6VDS23AK84MCYYHRT" hidden="1">'[2]Reco Sheet for Fcast'!$F$7:$G$7</definedName>
    <definedName name="BExOIHPQIXR0NDR5WD01BZKPKEO3" hidden="1">'[2]Reco Sheet for Fcast'!$F$7:$G$7</definedName>
    <definedName name="BExOIM7L0Z3LSII9P7ZTV4KJ8RMA" hidden="1">'[2]Reco Sheet for Fcast'!$G$2</definedName>
    <definedName name="BExOIWJVMJ6MG6JC4SPD1L00OHU1" hidden="1">'[2]Reco Sheet for Fcast'!$F$10:$G$10</definedName>
    <definedName name="BExOIYCN8Z4JK3OOG86KYUCV0ME8" hidden="1">'[2]Reco Sheet for Fcast'!$I$9:$J$9</definedName>
    <definedName name="BExOJ3AKZ9BCBZT3KD8WMSLK6MN2" hidden="1">'[2]Reco Sheet for Fcast'!$F$8:$G$8</definedName>
    <definedName name="BExOJ7XQK71I4YZDD29AKOOWZ47E" hidden="1">'[2]Reco Sheet for Fcast'!$H$2:$I$2</definedName>
    <definedName name="BExOJM0W6XGSW5MXPTTX0GNF6SFT" hidden="1">'[2]Reco Sheet for Fcast'!$I$6:$J$6</definedName>
    <definedName name="BExOJXEUJJ9SYRJXKYYV2NCCDT2R" localSheetId="2" hidden="1">'[3]AMI P &amp; L'!#REF!</definedName>
    <definedName name="BExOJXEUJJ9SYRJXKYYV2NCCDT2R" hidden="1">'[3]AMI P &amp; L'!#REF!</definedName>
    <definedName name="BExOK0EQYM9JUMAGWOUN7QDH7VMZ" localSheetId="2" hidden="1">'[3]AMI P &amp; L'!#REF!</definedName>
    <definedName name="BExOK0EQYM9JUMAGWOUN7QDH7VMZ" hidden="1">'[3]AMI P &amp; L'!#REF!</definedName>
    <definedName name="BExOK10DPUX7E7X0CT199QVBODEW" localSheetId="2" hidden="1">#REF!</definedName>
    <definedName name="BExOK10DPUX7E7X0CT199QVBODEW" hidden="1">#REF!</definedName>
    <definedName name="BExOK4WM9O7QNG6O57FOASI5QSN1" hidden="1">'[2]Reco Sheet for Fcast'!$F$8:$G$8</definedName>
    <definedName name="BExOKTXMJP351VXKH8VT6SXUNIMF" hidden="1">'[2]Reco Sheet for Fcast'!$F$7:$G$7</definedName>
    <definedName name="BExOKU8GMLOCNVORDE329819XN67" hidden="1">'[2]Reco Sheet for Fcast'!$I$10:$J$10</definedName>
    <definedName name="BExOL0Z3Z7IAMHPB91EO2MF49U57" hidden="1">'[2]Reco Sheet for Fcast'!$F$8:$G$8</definedName>
    <definedName name="BExOL7KH12VAR0LG741SIOJTLWFD" hidden="1">'[2]Reco Sheet for Fcast'!$F$9:$G$9</definedName>
    <definedName name="BExOLICXFHJLILCJVFMJE5MGGWKR" localSheetId="2" hidden="1">'[3]AMI P &amp; L'!#REF!</definedName>
    <definedName name="BExOLICXFHJLILCJVFMJE5MGGWKR" hidden="1">'[3]AMI P &amp; L'!#REF!</definedName>
    <definedName name="BExOLOI0WJS3QC12I3ISL0D9AWOF" hidden="1">'[2]Reco Sheet for Fcast'!$I$10:$J$10</definedName>
    <definedName name="BExOLYZNG5RBD0BTS1OEZJNU92Q5" hidden="1">'[2]Reco Sheet for Fcast'!$F$9:$G$9</definedName>
    <definedName name="BExOM3HIJ3UZPOKJI68KPBJAHPDC" hidden="1">'[2]Reco Sheet for Fcast'!$F$7:$G$7</definedName>
    <definedName name="BExOMKPURE33YQ3K1JG9NVQD4W49" hidden="1">'[2]Reco Sheet for Fcast'!$I$8:$J$8</definedName>
    <definedName name="BExOMP7NGCLUNFK50QD2LPKRG078" hidden="1">'[2]Reco Sheet for Fcast'!$I$8:$J$8</definedName>
    <definedName name="BExOMU0A6XMY48SZRYL4WQZD13BI" localSheetId="2" hidden="1">'[3]AMI P &amp; L'!#REF!</definedName>
    <definedName name="BExOMU0A6XMY48SZRYL4WQZD13BI" hidden="1">'[3]AMI P &amp; L'!#REF!</definedName>
    <definedName name="BExOMVT0HSNC59DJP4CLISASGHKL" hidden="1">'[2]Reco Sheet for Fcast'!$I$7:$J$7</definedName>
    <definedName name="BExON0AX35F2SI0UCVMGWGVIUNI3" hidden="1">'[2]Reco Sheet for Fcast'!$I$11:$J$11</definedName>
    <definedName name="BExON41U4296DV3DPG6I5EF3OEYF" hidden="1">'[2]Reco Sheet for Fcast'!$F$9:$G$9</definedName>
    <definedName name="BExONB3A7CO4YD8RB41PHC93BQ9M" hidden="1">'[2]Reco Sheet for Fcast'!$F$15:$J$123</definedName>
    <definedName name="BExONFQH6UUXF8V0GI4BRIST9RFO" hidden="1">'[2]Reco Sheet for Fcast'!$F$6:$G$6</definedName>
    <definedName name="BExONIL31DZWU7IFVN3VV0XTXJA1" hidden="1">'[2]Reco Sheet for Fcast'!$F$11:$G$11</definedName>
    <definedName name="BExONJ1BU17R0F5A2UP1UGJBOGKS" hidden="1">'[2]Reco Sheet for Fcast'!$F$9:$G$9</definedName>
    <definedName name="BExONNZ9VMHVX3J6NLNJY7KZA61O" hidden="1">'[2]Reco Sheet for Fcast'!$I$6:$J$6</definedName>
    <definedName name="BExONRQ1BAA4F3TXP2MYQ4YCZ09S" hidden="1">'[2]Reco Sheet for Fcast'!$I$7:$J$7</definedName>
    <definedName name="BExOO1WWIZSGB0YTGKESB45TSVMZ" hidden="1">'[2]Reco Sheet for Fcast'!$F$11:$G$11</definedName>
    <definedName name="BExOO4B8FPAFYPHCTYTX37P1TQM5" hidden="1">'[2]Reco Sheet for Fcast'!$I$11:$J$11</definedName>
    <definedName name="BExOOIULUDOJRMYABWV5CCL906X6" hidden="1">'[2]Reco Sheet for Fcast'!$I$9:$J$9</definedName>
    <definedName name="BExOOTN0KTXJCL7E476XBN1CJ553" hidden="1">'[2]Reco Sheet for Fcast'!$G$2</definedName>
    <definedName name="BExOOUOOR1038J07BOYJJU106NFS" hidden="1">'[2]Reco Sheet for Fcast'!$L$6:$M$10</definedName>
    <definedName name="BExOP9DEBV5W5P4Q25J3XCJBP5S9" hidden="1">'[2]Reco Sheet for Fcast'!$I$11:$J$11</definedName>
    <definedName name="BExOPFNYRBL0BFM23LZBJTADNOE4" hidden="1">'[2]Reco Sheet for Fcast'!$F$15</definedName>
    <definedName name="BExOPINVFSIZMCVT9YGT2AODVCX3" hidden="1">'[2]Reco Sheet for Fcast'!$F$6:$G$6</definedName>
    <definedName name="BExOQ1JN4SAC44RTMZIGHSW023WA" hidden="1">'[2]Reco Sheet for Fcast'!$I$6:$J$6</definedName>
    <definedName name="BExOQ256YMF115DJL3KBPNKABJ90" hidden="1">'[2]Reco Sheet for Fcast'!$F$6:$G$6</definedName>
    <definedName name="BExQ19DEUOLC11IW32E2AMVZLFF1" hidden="1">'[2]Reco Sheet for Fcast'!$H$2:$I$2</definedName>
    <definedName name="BExQ29C73XR33S3668YYSYZAIHTG" hidden="1">'[2]Reco Sheet for Fcast'!$I$11:$J$11</definedName>
    <definedName name="BExQ2FS228IUDUP2023RA1D4AO4C" hidden="1">'[2]Reco Sheet for Fcast'!$F$11:$G$11</definedName>
    <definedName name="BExQ2L0XYWLY9VPZWXYYFRIRQRJ1" hidden="1">'[2]Reco Sheet for Fcast'!$F$7:$G$7</definedName>
    <definedName name="BExQ2M841F5Z1BQYR8DG5FKK0LIU" localSheetId="2" hidden="1">'[3]AMI P &amp; L'!#REF!</definedName>
    <definedName name="BExQ2M841F5Z1BQYR8DG5FKK0LIU" hidden="1">'[3]AMI P &amp; L'!#REF!</definedName>
    <definedName name="BExQ300G8I8TK45A0MVHV15422EU" localSheetId="2" hidden="1">'[3]AMI P &amp; L'!#REF!</definedName>
    <definedName name="BExQ300G8I8TK45A0MVHV15422EU" hidden="1">'[3]AMI P &amp; L'!#REF!</definedName>
    <definedName name="BExQ39R28MXSG2SEV956F0KZ20AN" localSheetId="2" hidden="1">'[3]AMI P &amp; L'!#REF!</definedName>
    <definedName name="BExQ39R28MXSG2SEV956F0KZ20AN" hidden="1">'[3]AMI P &amp; L'!#REF!</definedName>
    <definedName name="BExQ3D1P3M5Z3HLMEZ17E0BLEE4U" localSheetId="2" hidden="1">'[3]AMI P &amp; L'!#REF!</definedName>
    <definedName name="BExQ3D1P3M5Z3HLMEZ17E0BLEE4U" hidden="1">'[3]AMI P &amp; L'!#REF!</definedName>
    <definedName name="BExQ3O4W7QF8BOXTUT4IOGF6YKUD" hidden="1">'[2]Reco Sheet for Fcast'!$G$2</definedName>
    <definedName name="BExQ3PXOWSN8561ZR8IEY8ZASI3B" hidden="1">'[2]Reco Sheet for Fcast'!$I$8:$J$8</definedName>
    <definedName name="BExQ3TZF04IPY0B0UG9CQQ5736UA" hidden="1">'[2]Reco Sheet for Fcast'!$F$8:$G$8</definedName>
    <definedName name="BExQ42IU9MNDYLODP41DL6YTZMAR" localSheetId="2" hidden="1">'[3]AMI P &amp; L'!#REF!</definedName>
    <definedName name="BExQ42IU9MNDYLODP41DL6YTZMAR" hidden="1">'[3]AMI P &amp; L'!#REF!</definedName>
    <definedName name="BExQ452HF7N1HYPXJXQ8WD6SOWUV" hidden="1">'[2]Reco Sheet for Fcast'!$I$6:$J$6</definedName>
    <definedName name="BExQ4BTBSHPHVEDRCXC2ROW8PLFC" hidden="1">'[2]Reco Sheet for Fcast'!$F$6:$G$6</definedName>
    <definedName name="BExQ4DGKF54SRKQUTUT4B1CZSS62" hidden="1">'[2]Reco Sheet for Fcast'!$I$7:$J$7</definedName>
    <definedName name="BExQ4M04XQFHM953TPL217CAK4ZP" hidden="1">'[2]Reco Sheet for Fcast'!$F$7:$G$7</definedName>
    <definedName name="BExQ4T74LQ5PYTV1MUQUW75A4BDY" hidden="1">'[2]Reco Sheet for Fcast'!$I$11:$J$11</definedName>
    <definedName name="BExQ4XJHD7EJCNH7S1MJDZJ2MNWG" hidden="1">'[2]Reco Sheet for Fcast'!$I$10:$J$10</definedName>
    <definedName name="BExQ5039ZCEWBUJHU682G4S89J03" hidden="1">'[2]Reco Sheet for Fcast'!$F$6:$G$6</definedName>
    <definedName name="BExQ56Z9W6YHZHRXOFFI8EFA7CDI" hidden="1">'[2]Reco Sheet for Fcast'!$H$2:$I$2</definedName>
    <definedName name="BExQ5KX3Z668H1KUCKZ9J24HUQ1F" hidden="1">'[2]Reco Sheet for Fcast'!$F$7:$G$7</definedName>
    <definedName name="BExQ5SPMSOCJYLAY20NB5A6O32RE" hidden="1">'[2]Reco Sheet for Fcast'!$F$15</definedName>
    <definedName name="BExQ5UICMGTMK790KTLK49MAGXRC" hidden="1">'[2]Reco Sheet for Fcast'!$F$6:$G$6</definedName>
    <definedName name="BExQ5YUUK9FD0QGTY4WD0W90O7OL" hidden="1">'[2]Reco Sheet for Fcast'!$F$8:$G$8</definedName>
    <definedName name="BExQ63793YQ9BH7JLCNRIATIGTRG" localSheetId="2" hidden="1">'[3]AMI P &amp; L'!#REF!</definedName>
    <definedName name="BExQ63793YQ9BH7JLCNRIATIGTRG" hidden="1">'[3]AMI P &amp; L'!#REF!</definedName>
    <definedName name="BExQ6CN1EF2UPZ57ZYMGK8TUJQSS" hidden="1">'[2]Reco Sheet for Fcast'!$I$9:$J$9</definedName>
    <definedName name="BExQ6M2YXJ8AMRJF3QGHC40ADAHZ" hidden="1">'[2]Reco Sheet for Fcast'!$I$6:$J$6</definedName>
    <definedName name="BExQ6M8B0X44N9TV56ATUVHGDI00" hidden="1">'[2]Reco Sheet for Fcast'!$F$15:$J$123</definedName>
    <definedName name="BExQ6POH065GV0I74XXVD0VUPBJW" hidden="1">'[2]Reco Sheet for Fcast'!$F$10:$G$10</definedName>
    <definedName name="BExQ6WV9KPSMXPPLGZ3KK4WNYTHU" hidden="1">'[2]Reco Sheet for Fcast'!$G$2</definedName>
    <definedName name="BExQ6XRSPHARKJTKTB0NOV3SBZIW" hidden="1">'[2]Reco Sheet for Fcast'!$I$9:$J$9</definedName>
    <definedName name="BExQ783XTMM2A9I3UKCFWJH1PP2N" hidden="1">'[2]Reco Sheet for Fcast'!$F$11:$G$11</definedName>
    <definedName name="BExQ79LX01ZPQB8EGD1ZHR2VK2H3" hidden="1">'[2]Reco Sheet for Fcast'!$I$10:$J$10</definedName>
    <definedName name="BExQ7B3V9MGDK2OIJ61XXFBFLJFZ" hidden="1">'[2]Reco Sheet for Fcast'!$F$7:$G$7</definedName>
    <definedName name="BExQ7CB046NVPF9ZXDGA7OXOLSLX" hidden="1">'[2]Reco Sheet for Fcast'!$F$6:$G$6</definedName>
    <definedName name="BExQ7IWDCGGOO1HTJ97YGO1CK3R9" hidden="1">'[2]Reco Sheet for Fcast'!$I$7:$J$7</definedName>
    <definedName name="BExQ7JNFIEGS2HKNBALH3Q2N5G7Z" hidden="1">'[2]Reco Sheet for Fcast'!$I$8:$J$8</definedName>
    <definedName name="BExQ7MY3U2Z1IZ71U5LJUD00VVB4" localSheetId="2" hidden="1">'[3]AMI P &amp; L'!#REF!</definedName>
    <definedName name="BExQ7MY3U2Z1IZ71U5LJUD00VVB4" hidden="1">'[3]AMI P &amp; L'!#REF!</definedName>
    <definedName name="BExQ7XL2Q1GVUFL1F9KK0K0EXMWG" localSheetId="2" hidden="1">'[3]AMI P &amp; L'!#REF!</definedName>
    <definedName name="BExQ7XL2Q1GVUFL1F9KK0K0EXMWG" hidden="1">'[3]AMI P &amp; L'!#REF!</definedName>
    <definedName name="BExQ8469L3ZRZ3KYZPYMSJIDL7Y5" hidden="1">'[2]Reco Sheet for Fcast'!$I$6:$J$6</definedName>
    <definedName name="BExQ84MJB94HL3BWRN50M4NCB6Z0" hidden="1">'[2]Reco Sheet for Fcast'!$F$15</definedName>
    <definedName name="BExQ8583ZE00NW7T9OF11OT9IA14" hidden="1">'[2]Reco Sheet for Fcast'!$F$15</definedName>
    <definedName name="BExQ8A0RPE3IMIFIZLUE7KD2N21W" localSheetId="2" hidden="1">'[3]AMI P &amp; L'!#REF!</definedName>
    <definedName name="BExQ8A0RPE3IMIFIZLUE7KD2N21W" hidden="1">'[3]AMI P &amp; L'!#REF!</definedName>
    <definedName name="BExQ8ABK6H1ADV2R2OYT8NFFYG2N" hidden="1">'[2]Reco Sheet for Fcast'!$H$2:$I$2</definedName>
    <definedName name="BExQ8DM90XJ6GCJIK9LC5O82I2TJ" hidden="1">'[2]Reco Sheet for Fcast'!$F$15</definedName>
    <definedName name="BExQ8G0K46ZORA0QVQTDI7Z8LXGF" hidden="1">'[2]Reco Sheet for Fcast'!$I$7:$J$7</definedName>
    <definedName name="BExQ8O3WEU8HNTTGKTW5T0QSKCLP" localSheetId="2" hidden="1">'[3]AMI P &amp; L'!#REF!</definedName>
    <definedName name="BExQ8O3WEU8HNTTGKTW5T0QSKCLP" hidden="1">'[3]AMI P &amp; L'!#REF!</definedName>
    <definedName name="BExQ8ZCEDBOBJA3D9LDP5TU2WYGR" hidden="1">'[2]Reco Sheet for Fcast'!$H$2:$I$2</definedName>
    <definedName name="BExQ94LAW6MAQBWY25WTBFV5PPZJ" hidden="1">'[2]Reco Sheet for Fcast'!$H$2:$I$2</definedName>
    <definedName name="BExQ97QIPOSSRK978N8P234Y1XA4" hidden="1">'[2]Reco Sheet for Fcast'!$G$2</definedName>
    <definedName name="BExQ9E6FBAXTHGF3RXANFIA77GXP" hidden="1">'[2]Reco Sheet for Fcast'!$G$2</definedName>
    <definedName name="BExQ9KX9734KIAK7IMRLHCPYDHO2" hidden="1">'[2]Reco Sheet for Fcast'!$F$10:$G$10</definedName>
    <definedName name="BExQ9L81FF4I7816VTPFBDWVU4CW" hidden="1">'[2]Reco Sheet for Fcast'!$I$9:$J$9</definedName>
    <definedName name="BExQ9M4E2ACZOWWWP1JJIQO8AHUM" localSheetId="2" hidden="1">'[3]AMI P &amp; L'!#REF!</definedName>
    <definedName name="BExQ9M4E2ACZOWWWP1JJIQO8AHUM" hidden="1">'[3]AMI P &amp; L'!#REF!</definedName>
    <definedName name="BExQ9UTANMJCK7LJ4OQMD6F2Q01L" hidden="1">'[2]Reco Sheet for Fcast'!$H$2:$I$2</definedName>
    <definedName name="BExQ9ZLYHWABXAA9NJDW8ZS0UQ9P" localSheetId="2" hidden="1">'[3]AMI P &amp; L'!#REF!</definedName>
    <definedName name="BExQ9ZLYHWABXAA9NJDW8ZS0UQ9P" hidden="1">'[3]AMI P &amp; L'!#REF!</definedName>
    <definedName name="BExQA324HSCK40ENJUT9CS9EC71B" localSheetId="2" hidden="1">'[3]AMI P &amp; L'!#REF!</definedName>
    <definedName name="BExQA324HSCK40ENJUT9CS9EC71B" hidden="1">'[3]AMI P &amp; L'!#REF!</definedName>
    <definedName name="BExQA55GY0STSNBWQCWN8E31ZXCS" hidden="1">'[2]Reco Sheet for Fcast'!$I$6:$J$6</definedName>
    <definedName name="BExQA9HZIN9XEMHEEVHT99UU9Z82" hidden="1">'[2]Reco Sheet for Fcast'!$I$10:$J$10</definedName>
    <definedName name="BExQAELFYH92K8CJL155181UDORO" hidden="1">'[2]Reco Sheet for Fcast'!$H$2:$I$2</definedName>
    <definedName name="BExQAG8PP8R5NJKNQD1U4QOSD6X5" hidden="1">'[2]Reco Sheet for Fcast'!$F$15</definedName>
    <definedName name="BExQBC0EAV6PKQT8I8C3GLEZDMZL" localSheetId="2" hidden="1">#REF!</definedName>
    <definedName name="BExQBC0EAV6PKQT8I8C3GLEZDMZL" hidden="1">#REF!</definedName>
    <definedName name="BExQBDICMZTSA1X73TMHNO4JSFLN" hidden="1">'[2]Reco Sheet for Fcast'!$K$2</definedName>
    <definedName name="BExQBEER6CRCRPSSL61S0OMH57ZA" hidden="1">'[2]Reco Sheet for Fcast'!$F$11:$G$11</definedName>
    <definedName name="BExQBIGGY5TXI2FJVVZSLZ0LTZYH" hidden="1">'[2]Reco Sheet for Fcast'!$I$10:$J$10</definedName>
    <definedName name="BExQBM1RUSIQ85LLMM2159BYDPIP" hidden="1">'[2]Reco Sheet for Fcast'!$I$7:$J$7</definedName>
    <definedName name="BExQBPSOZ47V81YAEURP0NQJNTJH" hidden="1">'[2]Reco Sheet for Fcast'!$F$9:$G$9</definedName>
    <definedName name="BExQC5TWT21CGBKD0IHAXTIN2QB8" hidden="1">'[2]Reco Sheet for Fcast'!$I$8:$J$8</definedName>
    <definedName name="BExQC94JL9F5GW4S8DQCAF4WB2DA" hidden="1">'[2]Reco Sheet for Fcast'!$F$10:$G$10</definedName>
    <definedName name="BExQCKTD8AT0824LGWREXM1B5D1X" hidden="1">'[2]Reco Sheet for Fcast'!$I$7:$J$7</definedName>
    <definedName name="BExQCP0EE3PKTDKVOL04IOBUGZ6F" hidden="1">'[2]Reco Sheet for Fcast'!$I$11:$J$11</definedName>
    <definedName name="BExQD571YWOXKR2SX85K5MKQ0AO2" hidden="1">'[2]Reco Sheet for Fcast'!$F$7:$G$7</definedName>
    <definedName name="BExQDB6VCHN8PNX8EA6JNIEQ2JC2" hidden="1">'[2]Reco Sheet for Fcast'!$G$2</definedName>
    <definedName name="BExQDE1B6U2Q9B73KBENABP71YM1" localSheetId="2" hidden="1">'[3]AMI P &amp; L'!#REF!</definedName>
    <definedName name="BExQDE1B6U2Q9B73KBENABP71YM1" hidden="1">'[3]AMI P &amp; L'!#REF!</definedName>
    <definedName name="BExQDGQCN7ZW41QDUHOBJUGQAX40" hidden="1">'[2]Reco Sheet for Fcast'!$I$8:$J$8</definedName>
    <definedName name="BExQEMUA4HEFM4OVO8M8MA8PIAW1" localSheetId="2" hidden="1">'[3]AMI P &amp; L'!#REF!</definedName>
    <definedName name="BExQEMUA4HEFM4OVO8M8MA8PIAW1" hidden="1">'[3]AMI P &amp; L'!#REF!</definedName>
    <definedName name="BExQEQ4XZQFIKUXNU9H7WE7AMZ1U" hidden="1">'[2]Reco Sheet for Fcast'!$I$6:$J$6</definedName>
    <definedName name="BExQF1OEB07CRAP6ALNNMJNJ3P2D" hidden="1">'[2]Reco Sheet for Fcast'!$F$8:$G$8</definedName>
    <definedName name="BExQF9X2AQPFJZTCHTU5PTTR0JAH" hidden="1">'[2]Reco Sheet for Fcast'!$F$10:$G$10</definedName>
    <definedName name="BExQFC0M9KKFMQKPLPEO2RQDB7MM" hidden="1">'[2]Reco Sheet for Fcast'!$I$10:$J$10</definedName>
    <definedName name="BExQFEEV7627R8TYZCM28C6V6WHE" hidden="1">'[2]Reco Sheet for Fcast'!$F$15</definedName>
    <definedName name="BExQFEK8NUD04X2OBRA275ADPSDL" localSheetId="2" hidden="1">'[3]AMI P &amp; L'!#REF!</definedName>
    <definedName name="BExQFEK8NUD04X2OBRA275ADPSDL" hidden="1">'[3]AMI P &amp; L'!#REF!</definedName>
    <definedName name="BExQFGYIWDR4W0YF7XR6E4EWWJ02" hidden="1">'[2]Reco Sheet for Fcast'!$I$6:$J$6</definedName>
    <definedName name="BExQFPNFKA36IAPS22LAUMBDI4KE" hidden="1">'[2]Reco Sheet for Fcast'!$I$10:$J$10</definedName>
    <definedName name="BExQFPSWEMA8WBUZ4WK20LR13VSU" hidden="1">'[2]Reco Sheet for Fcast'!$K$2</definedName>
    <definedName name="BExQFSYARQ5AIUI2V7O1EDCDM882" localSheetId="2" hidden="1">'[3]AMI P &amp; L'!#REF!</definedName>
    <definedName name="BExQFSYARQ5AIUI2V7O1EDCDM882" hidden="1">'[3]AMI P &amp; L'!#REF!</definedName>
    <definedName name="BExQFVSPOSCCPF1TLJPIWYWYB8A9" hidden="1">'[2]Reco Sheet for Fcast'!$F$10:$G$10</definedName>
    <definedName name="BExQFWJQXNQAW6LUMOEDS6KMJMYL" hidden="1">'[2]Reco Sheet for Fcast'!$F$7:$G$7</definedName>
    <definedName name="BExQG8TYRD2G42UA5ZPCRLNKUDMX" hidden="1">'[2]Reco Sheet for Fcast'!$F$7:$G$7</definedName>
    <definedName name="BExQGO48J9MPCDQ96RBB9UN9AIGT" hidden="1">'[2]Reco Sheet for Fcast'!$F$9:$G$9</definedName>
    <definedName name="BExQGSBB6MJWDW7AYWA0MSFTXKRR" hidden="1">'[2]Reco Sheet for Fcast'!$I$8:$J$8</definedName>
    <definedName name="BExQH0UURAJ13AVO5UI04HSRGVYW" hidden="1">'[2]Reco Sheet for Fcast'!$F$6:$G$6</definedName>
    <definedName name="BExQH6ZZY0NR8SE48PSI9D0CU1TC" hidden="1">'[2]Reco Sheet for Fcast'!$I$10:$J$10</definedName>
    <definedName name="BExQH9P2MCXAJOVEO4GFQT6MNW22" hidden="1">'[2]Reco Sheet for Fcast'!$F$15</definedName>
    <definedName name="BExQHC3DXXZX5BWEIV17DNSO0EB6" localSheetId="2" hidden="1">'[3]AMI P &amp; L'!#REF!</definedName>
    <definedName name="BExQHC3DXXZX5BWEIV17DNSO0EB6" hidden="1">'[3]AMI P &amp; L'!#REF!</definedName>
    <definedName name="BExQHCZSBYUY8OKKJXFYWKBBM6AH" hidden="1">'[2]Reco Sheet for Fcast'!$I$11:$J$11</definedName>
    <definedName name="BExQHPKXZ1K33V2F90NZIQRZYIAW" hidden="1">'[2]Reco Sheet for Fcast'!$I$11:$J$11</definedName>
    <definedName name="BExQHVF9KD06AG2RXUQJ9X4PVGX4" hidden="1">'[2]Reco Sheet for Fcast'!$I$7:$J$7</definedName>
    <definedName name="BExQHZBHVN2L4HC7ACTR73T5OCV0" hidden="1">'[2]Reco Sheet for Fcast'!$G$2</definedName>
    <definedName name="BExQI85V9TNLDJT5LTRZS10Y26SG" hidden="1">'[2]Reco Sheet for Fcast'!$G$2</definedName>
    <definedName name="BExQIAPKHVEV8CU1L3TTHJW67FJ5" hidden="1">'[2]Reco Sheet for Fcast'!$F$6:$G$6</definedName>
    <definedName name="BExQIBB4I3Z6AUU0HYV1DHRS13M4" hidden="1">'[2]Reco Sheet for Fcast'!$I$9:$J$9</definedName>
    <definedName name="BExQIBWPAXU7HJZLKGJZY3EB7MIS" hidden="1">'[2]Reco Sheet for Fcast'!$I$11:$J$11</definedName>
    <definedName name="BExQIM3J1Y2DOI3BDUM8WV3BMSIN" hidden="1">'[2]Reco Sheet for Fcast'!$F$9:$G$9</definedName>
    <definedName name="BExQIS8O6R36CI01XRY9ISM99TW9" hidden="1">'[2]Reco Sheet for Fcast'!$F$15</definedName>
    <definedName name="BExQIVJB9MJ25NDUHTCVMSODJY2C" hidden="1">'[2]Reco Sheet for Fcast'!$F$11:$G$11</definedName>
    <definedName name="BExQJBF7LAX128WR7VTMJC88ZLPG" hidden="1">'[2]Reco Sheet for Fcast'!$I$10:$J$10</definedName>
    <definedName name="BExQJEVCKX6KZHNCLYXY7D0MX5KN" hidden="1">'[2]Reco Sheet for Fcast'!$G$2</definedName>
    <definedName name="BExQJJYSDX8B0J1QGF2HL071KKA3" hidden="1">'[2]Reco Sheet for Fcast'!$F$7:$G$7</definedName>
    <definedName name="BExQK1HV6SQQ7CP8H8IUKI9TYXTD" hidden="1">'[2]Reco Sheet for Fcast'!$I$7:$J$7</definedName>
    <definedName name="BExQK3LE5CSBW1E4H4KHW548FL2R" hidden="1">'[2]Reco Sheet for Fcast'!$I$7:$J$7</definedName>
    <definedName name="BExQKG6LD6PLNDGNGO9DJXY865BR" hidden="1">'[2]Reco Sheet for Fcast'!$I$10:$J$10</definedName>
    <definedName name="BExQLE1TOW3A287TQB0AVWENT8O1" hidden="1">'[2]Reco Sheet for Fcast'!$I$6:$J$6</definedName>
    <definedName name="BExRYOYB4A3E5F6MTROY69LR0PMG" hidden="1">'[2]Reco Sheet for Fcast'!$F$7:$G$7</definedName>
    <definedName name="BExRYZLA9EW71H4SXQR525S72LLP" hidden="1">'[2]Reco Sheet for Fcast'!$I$9:$J$9</definedName>
    <definedName name="BExRZ66M8G9FQ0VFP077QSZBSOA5" hidden="1">'[2]Reco Sheet for Fcast'!$F$6:$G$6</definedName>
    <definedName name="BExRZ8FMQQL46I8AQWU17LRNZD5T" hidden="1">'[2]Reco Sheet for Fcast'!$I$6:$J$6</definedName>
    <definedName name="BExRZIRRIXRUMZ5GOO95S7460BMP" hidden="1">'[2]Reco Sheet for Fcast'!$K$2</definedName>
    <definedName name="BExRZK9RAHMM0ZLTNSK7A4LDC42D" hidden="1">'[2]Reco Sheet for Fcast'!$I$7:$J$7</definedName>
    <definedName name="BExRZOGSR69INI6GAEPHDWSNK5Q4" hidden="1">'[2]Reco Sheet for Fcast'!$F$6:$G$6</definedName>
    <definedName name="BExS0ASQBKRTPDWFK0KUDFOS9LE5" hidden="1">'[2]Reco Sheet for Fcast'!$F$8:$G$8</definedName>
    <definedName name="BExS0GHQUF6YT0RU3TKDEO8CSJYB" hidden="1">'[2]Reco Sheet for Fcast'!$K$2</definedName>
    <definedName name="BExS0K8IHC45I78DMZBOJ1P13KQA" hidden="1">'[2]Reco Sheet for Fcast'!$F$7:$G$7</definedName>
    <definedName name="BExS15IJV0WW662NXQUVT3FGP4ST" hidden="1">'[2]Reco Sheet for Fcast'!$F$7:$G$7</definedName>
    <definedName name="BExS194110MR25BYJI3CJ2EGZ8XT" hidden="1">'[2]Reco Sheet for Fcast'!$F$9:$G$9</definedName>
    <definedName name="BExS1BNVGNSGD4EP90QL8WXYWZ66" hidden="1">'[2]Reco Sheet for Fcast'!$F$2:$G$2</definedName>
    <definedName name="BExS1UE39N6NCND7MAARSBWXS6HU" hidden="1">'[2]Reco Sheet for Fcast'!$G$2</definedName>
    <definedName name="BExS226HTWL5WVC76MP5A1IBI8WD" hidden="1">'[2]Reco Sheet for Fcast'!$F$6:$G$6</definedName>
    <definedName name="BExS26OI2QNNAH2WMDD95Z400048" hidden="1">'[2]Reco Sheet for Fcast'!$F$10:$G$10</definedName>
    <definedName name="BExS2DF6B4ZUF3VZLI4G6LJ3BF38" hidden="1">'[2]Reco Sheet for Fcast'!$F$8:$G$8</definedName>
    <definedName name="BExS2QB5FS5LYTFYO4BROTWG3OV5" hidden="1">'[2]Reco Sheet for Fcast'!$H$2:$I$2</definedName>
    <definedName name="BExS2TLU1HONYV6S3ZD9T12D7CIG" hidden="1">'[2]Reco Sheet for Fcast'!$F$10:$G$10</definedName>
    <definedName name="BExS318UV9I2FXPQQWUKKX00QLPJ" hidden="1">'[2]Reco Sheet for Fcast'!$J$2:$K$2</definedName>
    <definedName name="BExS3LBS0SMTHALVM4NRI1BAV1NP" hidden="1">'[2]Reco Sheet for Fcast'!$F$8:$G$8</definedName>
    <definedName name="BExS3MTQ75VBXDGEBURP6YT8RROE" hidden="1">'[2]Reco Sheet for Fcast'!$I$10:$J$10</definedName>
    <definedName name="BExS3OMGYO0DFN5186UFKEXZ2RX3" hidden="1">'[2]Reco Sheet for Fcast'!$I$11:$J$11</definedName>
    <definedName name="BExS3SDERJ27OER67TIGOVZU13A2" hidden="1">'[2]Reco Sheet for Fcast'!$F$7:$G$7</definedName>
    <definedName name="BExS46R5WDNU5KL04FKY5LHJUCB8" hidden="1">'[2]Reco Sheet for Fcast'!$I$6:$J$6</definedName>
    <definedName name="BExS4ASWKM93XA275AXHYP8AG6SU" hidden="1">'[2]Reco Sheet for Fcast'!$I$10:$J$10</definedName>
    <definedName name="BExS4JN3Y6SVBKILQK0R9HS45Y52" hidden="1">'[2]Reco Sheet for Fcast'!$F$8:$G$8</definedName>
    <definedName name="BExS4P6S41O6Z6BED77U3GD9PNH1" hidden="1">'[2]Reco Sheet for Fcast'!$I$8:$J$8</definedName>
    <definedName name="BExS51H0N51UT0FZOPZRCF1GU063" hidden="1">'[2]Reco Sheet for Fcast'!$I$9:$J$9</definedName>
    <definedName name="BExS54X72TJFC41FJK72MLRR2OO7" hidden="1">'[2]Reco Sheet for Fcast'!$I$11:$J$11</definedName>
    <definedName name="BExS59F0PA1V2ZC7S5TN6IT41SXP" hidden="1">'[2]Reco Sheet for Fcast'!$F$11:$G$11</definedName>
    <definedName name="BExS5L3TGB8JVW9ROYWTKYTUPW27" hidden="1">'[2]Reco Sheet for Fcast'!$F$7:$G$7</definedName>
    <definedName name="BExS6GKQ96EHVLYWNJDWXZXUZW90" hidden="1">'[2]Reco Sheet for Fcast'!$F$8:$G$8</definedName>
    <definedName name="BExS6ITKSZFRR01YD5B0F676SYN7" localSheetId="2" hidden="1">'[3]AMI P &amp; L'!#REF!</definedName>
    <definedName name="BExS6ITKSZFRR01YD5B0F676SYN7" hidden="1">'[3]AMI P &amp; L'!#REF!</definedName>
    <definedName name="BExS6N0LI574IAC89EFW6CLTCQ33" hidden="1">'[2]Reco Sheet for Fcast'!$I$10:$J$10</definedName>
    <definedName name="BExS6WRDBF3ST86ZOBBUL3GTCR11" hidden="1">'[2]Reco Sheet for Fcast'!$I$8:$J$8</definedName>
    <definedName name="BExS6XNRKR0C3MTA0LV5B60UB908" hidden="1">'[2]Reco Sheet for Fcast'!$F$6:$G$6</definedName>
    <definedName name="BExS7TKQYLRZGM93UY3ZJZJBQNFJ" hidden="1">'[2]Reco Sheet for Fcast'!$I$6:$J$6</definedName>
    <definedName name="BExS7Y2LNGVHSIBKC7C3R6X4LDR6" hidden="1">'[2]Reco Sheet for Fcast'!$I$11:$J$11</definedName>
    <definedName name="BExS81TE0EY44Y3W2M4Z4MGNP5OM" localSheetId="2" hidden="1">'[3]AMI P &amp; L'!#REF!</definedName>
    <definedName name="BExS81TE0EY44Y3W2M4Z4MGNP5OM" hidden="1">'[3]AMI P &amp; L'!#REF!</definedName>
    <definedName name="BExS81YPDZDVJJVS15HV2HDXAC3Y" hidden="1">'[2]Reco Sheet for Fcast'!$I$10:$J$10</definedName>
    <definedName name="BExS82PRVNUTEKQZS56YT2DVF6C2" hidden="1">'[2]Reco Sheet for Fcast'!$I$6:$J$6</definedName>
    <definedName name="BExS8BPG5A0GR5AO1U951NDGGR0L" hidden="1">'[2]Reco Sheet for Fcast'!$F$9:$G$9</definedName>
    <definedName name="BExS8FR1778VV7DHWQTG4B927FMB" localSheetId="2" hidden="1">#REF!</definedName>
    <definedName name="BExS8FR1778VV7DHWQTG4B927FMB" hidden="1">#REF!</definedName>
    <definedName name="BExS8GSUS17UY50TEM2AWF36BR9Z" hidden="1">'[2]Reco Sheet for Fcast'!$F$7:$G$7</definedName>
    <definedName name="BExS8HJRBVG0XI6PWA9KTMJZMQXK" hidden="1">'[2]Reco Sheet for Fcast'!$F$7:$G$7</definedName>
    <definedName name="BExS8R51C8RM2FS6V6IRTYO9GA4A" hidden="1">'[2]Reco Sheet for Fcast'!$F$15</definedName>
    <definedName name="BExS8WDX408F60MH1X9B9UZ2H4R7" hidden="1">'[2]Reco Sheet for Fcast'!$I$9:$J$9</definedName>
    <definedName name="BExS8Z2W2QEC3MH0BZIYLDFQNUIP" hidden="1">'[2]Reco Sheet for Fcast'!$F$11:$G$11</definedName>
    <definedName name="BExS92DKGRFFCIA9C0IXDOLO57EP" hidden="1">'[2]Reco Sheet for Fcast'!$I$9:$J$9</definedName>
    <definedName name="BExS98OB4321YCHLCQ022PXKTT2W" hidden="1">'[2]Reco Sheet for Fcast'!$I$10:$J$10</definedName>
    <definedName name="BExS9C9N8GFISC6HUERJ0EI06GB2" hidden="1">'[2]Reco Sheet for Fcast'!$I$6:$J$6</definedName>
    <definedName name="BExS9DX13CACP3J8JDREK30JB1SQ" hidden="1">'[2]Reco Sheet for Fcast'!$F$9:$G$9</definedName>
    <definedName name="BExS9FPRS2KRRCS33SE6WFNF5GYL" hidden="1">'[2]Reco Sheet for Fcast'!$F$9:$G$9</definedName>
    <definedName name="BExS9WI0A6PSEB8N9GPXF2Z7MWHM" hidden="1">'[2]Reco Sheet for Fcast'!$I$7:$J$7</definedName>
    <definedName name="BExSA5HP306TN9XJS0TU619DLRR7" hidden="1">'[2]Reco Sheet for Fcast'!$H$2:$I$2</definedName>
    <definedName name="BExSAAVWQOOIA6B3JHQVGP08HFEM" hidden="1">'[2]Reco Sheet for Fcast'!$I$8:$J$8</definedName>
    <definedName name="BExSAFJ3IICU2M7QPVE4ARYMXZKX" hidden="1">'[2]Reco Sheet for Fcast'!$F$7:$G$7</definedName>
    <definedName name="BExSAH6ID8OHX379UXVNGFO8J6KQ" hidden="1">'[2]Reco Sheet for Fcast'!$F$8:$G$8</definedName>
    <definedName name="BExSAQBHIXGQRNIRGCJMBXUPCZQA" hidden="1">'[2]Reco Sheet for Fcast'!$I$8:$J$8</definedName>
    <definedName name="BExSAUTCT4P7JP57NOR9MTX33QJZ" hidden="1">'[2]Reco Sheet for Fcast'!$F$10:$G$10</definedName>
    <definedName name="BExSAY9CA9TFXQ9M9FBJRGJO9T9E" localSheetId="2" hidden="1">'[3]AMI P &amp; L'!#REF!</definedName>
    <definedName name="BExSAY9CA9TFXQ9M9FBJRGJO9T9E" hidden="1">'[3]AMI P &amp; L'!#REF!</definedName>
    <definedName name="BExSB4JYKQ3MINI7RAYK5M8BLJDC" hidden="1">'[2]Reco Sheet for Fcast'!$I$10:$J$10</definedName>
    <definedName name="BExSBD8TZE1B5CZK6VNCCA977BCZ" localSheetId="2" hidden="1">#REF!</definedName>
    <definedName name="BExSBD8TZE1B5CZK6VNCCA977BCZ" hidden="1">#REF!</definedName>
    <definedName name="BExSBMOS41ZRLWYLOU29V6Y7YORR" localSheetId="2" hidden="1">'[3]AMI P &amp; L'!#REF!</definedName>
    <definedName name="BExSBMOS41ZRLWYLOU29V6Y7YORR" hidden="1">'[3]AMI P &amp; L'!#REF!</definedName>
    <definedName name="BExSBRBXXQMBU1TYDW1BXTEVEPRU" hidden="1">'[2]Reco Sheet for Fcast'!$F$8:$G$8</definedName>
    <definedName name="BExSC54998WTZ21DSL0R8UN0Y9JH" hidden="1">'[2]Reco Sheet for Fcast'!$F$8:$G$8</definedName>
    <definedName name="BExSC60N7WR9PJSNC9B7ORCX9NGY" hidden="1">'[2]Reco Sheet for Fcast'!$I$7:$J$7</definedName>
    <definedName name="BExSCE99EZTILTTCE4NJJF96OYYM" hidden="1">'[2]Reco Sheet for Fcast'!$G$2</definedName>
    <definedName name="BExSCHUQZ2HFEWS54X67DIS8OSXZ" hidden="1">'[2]Reco Sheet for Fcast'!$F$6:$G$6</definedName>
    <definedName name="BExSCOG41SKKG4GYU76WRWW1CTE6" hidden="1">'[2]Reco Sheet for Fcast'!$F$11:$G$11</definedName>
    <definedName name="BExSCVC9P86YVFMRKKUVRV29MZXZ" hidden="1">'[2]Reco Sheet for Fcast'!$G$2</definedName>
    <definedName name="BExSD233CH4MU9ZMGNRF97ZV7KWU" hidden="1">'[2]Reco Sheet for Fcast'!$F$8:$G$8</definedName>
    <definedName name="BExSD2U0F3BN6IN9N4R2DTTJG15H" hidden="1">'[2]Reco Sheet for Fcast'!$I$6:$J$6</definedName>
    <definedName name="BExSD6A6NY15YSMFH51ST6XJY429" hidden="1">'[2]Reco Sheet for Fcast'!$K$2</definedName>
    <definedName name="BExSD9VH6PF6RQ135VOEE08YXPAW" hidden="1">'[2]Reco Sheet for Fcast'!$F$11:$G$11</definedName>
    <definedName name="BExSDP5Y04WWMX2WWRITWOX8R5I9" hidden="1">'[2]Reco Sheet for Fcast'!$F$6:$G$6</definedName>
    <definedName name="BExSDSGM203BJTNS9MKCBX453HMD" hidden="1">'[2]Reco Sheet for Fcast'!$F$8:$G$8</definedName>
    <definedName name="BExSDT20XUFXTDM37M148AXAP7HN" hidden="1">'[2]Reco Sheet for Fcast'!$I$11:$J$11</definedName>
    <definedName name="BExSEEHK1VLWD7JBV9SVVVIKQZ3I" hidden="1">'[2]Reco Sheet for Fcast'!$F$8:$G$8</definedName>
    <definedName name="BExSEJKZLX37P3V33TRTFJ30BFRK" hidden="1">'[2]Reco Sheet for Fcast'!$F$9:$G$9</definedName>
    <definedName name="BExSEP9UVOAI6TMXKNK587PQ3328" hidden="1">'[2]Reco Sheet for Fcast'!$I$10:$J$10</definedName>
    <definedName name="BExSF07QFLZCO4P6K6QF05XG7PH1" hidden="1">'[2]Reco Sheet for Fcast'!$F$11:$G$11</definedName>
    <definedName name="BExSFJ8ZAGQ63A4MVMZRQWLVRGQ5" hidden="1">'[2]Reco Sheet for Fcast'!$F$8:$G$8</definedName>
    <definedName name="BExSFKQRST2S9KXWWLCXYLKSF4G1" hidden="1">'[2]Reco Sheet for Fcast'!$F$8:$G$8</definedName>
    <definedName name="BExSFYDRRTAZVPXRWUF5PDQ97WFF" hidden="1">'[2]Reco Sheet for Fcast'!$G$2</definedName>
    <definedName name="BExSFZVPFTXA3F0IJ2NGH1GXX9R7" hidden="1">'[2]Reco Sheet for Fcast'!$I$9:$J$9</definedName>
    <definedName name="BExSG90Q4ZUU2IPGDYOM169NJV9S" hidden="1">'[2]Reco Sheet for Fcast'!$I$9:$J$9</definedName>
    <definedName name="BExSG9X3DU845PNXYJGGLBQY2UHG" localSheetId="2" hidden="1">'[3]AMI P &amp; L'!#REF!</definedName>
    <definedName name="BExSG9X3DU845PNXYJGGLBQY2UHG" hidden="1">'[3]AMI P &amp; L'!#REF!</definedName>
    <definedName name="BExSGE45J27MDUUNXW7Z8Q33UAON" hidden="1">'[2]Reco Sheet for Fcast'!$F$9:$G$9</definedName>
    <definedName name="BExSGE9LY91Q0URHB4YAMX0UAMYI" hidden="1">'[2]Reco Sheet for Fcast'!$I$6:$J$6</definedName>
    <definedName name="BExSGLB2URTLBCKBB4Y885W925F2" hidden="1">'[2]Reco Sheet for Fcast'!$H$2:$I$2</definedName>
    <definedName name="BExSGOAYG73SFWOPAQV80P710GID" localSheetId="2" hidden="1">'[3]AMI P &amp; L'!#REF!</definedName>
    <definedName name="BExSGOAYG73SFWOPAQV80P710GID" hidden="1">'[3]AMI P &amp; L'!#REF!</definedName>
    <definedName name="BExSGOWJHRW7FWKLO2EHUOOGHNAF" hidden="1">'[2]Reco Sheet for Fcast'!$G$2</definedName>
    <definedName name="BExSGOWJTAP41ZV5Q23H7MI9C76W" hidden="1">'[2]Reco Sheet for Fcast'!$F$8:$G$8</definedName>
    <definedName name="BExSGR5JQVX2HQ0PKCGZNSSUM1RV" hidden="1">'[2]Reco Sheet for Fcast'!$F$8:$G$8</definedName>
    <definedName name="BExSGVHX69GJZHD99DKE4RZ042B1" hidden="1">'[2]Reco Sheet for Fcast'!$F$8:$G$8</definedName>
    <definedName name="BExSGZJO4J4ZO04E2N2ECVYS9DEZ" hidden="1">'[2]Reco Sheet for Fcast'!$I$11:$J$11</definedName>
    <definedName name="BExSHAHFHS7MMNJR8JPVABRGBVIT" hidden="1">'[2]Reco Sheet for Fcast'!$I$9:$J$9</definedName>
    <definedName name="BExSHGH88QZWW4RNAX4YKAZ5JEBL" hidden="1">'[2]Reco Sheet for Fcast'!$H$2:$I$2</definedName>
    <definedName name="BExSHOKK1OO3CX9Z28C58E5J1D9W" hidden="1">'[2]Reco Sheet for Fcast'!$F$7:$G$7</definedName>
    <definedName name="BExSHQD8KYLTQGDXIRKCHQQ7MKIH" hidden="1">'[2]Reco Sheet for Fcast'!$I$11:$J$11</definedName>
    <definedName name="BExSHVGPIAHXI97UBLI9G4I4M29F" hidden="1">'[2]Reco Sheet for Fcast'!$I$7:$J$7</definedName>
    <definedName name="BExSI0K2YL3HTCQAD8A7TR4QCUR6" hidden="1">'[2]Reco Sheet for Fcast'!$F$15:$J$123</definedName>
    <definedName name="BExSIFUDNRWXWIWNGCCFOOD8WIAZ" hidden="1">'[2]Reco Sheet for Fcast'!$F$10:$G$10</definedName>
    <definedName name="BExTTZNS2PBCR93C9IUW49UZ4I6T" localSheetId="2" hidden="1">'[3]AMI P &amp; L'!#REF!</definedName>
    <definedName name="BExTTZNS2PBCR93C9IUW49UZ4I6T" hidden="1">'[3]AMI P &amp; L'!#REF!</definedName>
    <definedName name="BExTU2YFQ25JQ6MEMRHHN66VLTPJ" hidden="1">'[2]Reco Sheet for Fcast'!$F$9:$G$9</definedName>
    <definedName name="BExTU75IOII1V5O0C9X2VAYYVJUG" hidden="1">'[2]Reco Sheet for Fcast'!$F$15</definedName>
    <definedName name="BExTUA5F7V4LUIIAM17J3A8XF3JE" hidden="1">'[2]Reco Sheet for Fcast'!$F$8:$G$8</definedName>
    <definedName name="BExTUJ53ANGZ3H1KDK4CR4Q0OD6P" hidden="1">'[2]Reco Sheet for Fcast'!$F$11:$G$11</definedName>
    <definedName name="BExTUKXSZBM7C57G6NGLWGU4WOHY" hidden="1">'[2]Reco Sheet for Fcast'!$I$6:$J$6</definedName>
    <definedName name="BExTUSQCFFYZCDNHWHADBC2E1ZP1" hidden="1">'[2]Reco Sheet for Fcast'!$I$7:$J$7</definedName>
    <definedName name="BExTUVFGOJEYS28JURA5KHQFDU5J" hidden="1">'[2]Reco Sheet for Fcast'!$F$7:$G$7</definedName>
    <definedName name="BExTUW10U40QCYGHM5NJ3YR1O5SP" hidden="1">'[2]Reco Sheet for Fcast'!$F$9:$G$9</definedName>
    <definedName name="BExTUWXFQHINU66YG82BI20ATMB5" hidden="1">'[2]Reco Sheet for Fcast'!$F$15:$G$26</definedName>
    <definedName name="BExTUY9WNSJ91GV8CP0SKJTEIV82" localSheetId="2" hidden="1">'[3]AMI P &amp; L'!#REF!</definedName>
    <definedName name="BExTUY9WNSJ91GV8CP0SKJTEIV82" hidden="1">'[3]AMI P &amp; L'!#REF!</definedName>
    <definedName name="BExTV67VIM8PV6KO253M4DUBJQLC" hidden="1">'[2]Reco Sheet for Fcast'!$F$15</definedName>
    <definedName name="BExTVELZCF2YA5L6F23BYZZR6WHF" localSheetId="2" hidden="1">'[3]AMI P &amp; L'!#REF!</definedName>
    <definedName name="BExTVELZCF2YA5L6F23BYZZR6WHF" hidden="1">'[3]AMI P &amp; L'!#REF!</definedName>
    <definedName name="BExTVGPIQZ99YFXUC8OONUX5BD42" hidden="1">'[2]Reco Sheet for Fcast'!$F$11:$G$11</definedName>
    <definedName name="BExTVZQLP9VFLEYQ9280W13X7E8K" hidden="1">'[2]Reco Sheet for Fcast'!$I$7:$J$7</definedName>
    <definedName name="BExTWB4LA1PODQOH4LDTHQKBN16K" hidden="1">'[2]Reco Sheet for Fcast'!$F$15</definedName>
    <definedName name="BExTWI0Q8AWXUA3ZN7I5V3QK2KM1" hidden="1">'[2]Reco Sheet for Fcast'!$I$11:$J$11</definedName>
    <definedName name="BExTWJTIA3WUW1PUWXAOP9O8NKLZ" hidden="1">'[2]Reco Sheet for Fcast'!$F$6:$G$6</definedName>
    <definedName name="BExTWW95OX07FNA01WF5MSSSFQLX" hidden="1">'[2]Reco Sheet for Fcast'!$F$7:$G$7</definedName>
    <definedName name="BExTX11TGMK4J1I8SCX5QV40L2NX" localSheetId="2" hidden="1">#REF!</definedName>
    <definedName name="BExTX11TGMK4J1I8SCX5QV40L2NX" hidden="1">#REF!</definedName>
    <definedName name="BExTX476KI0RNB71XI5TYMANSGBG" hidden="1">'[2]Reco Sheet for Fcast'!$F$10:$G$10</definedName>
    <definedName name="BExTXJ6HBAIXMMWKZTJNFDYVZCAY" localSheetId="2" hidden="1">'[3]AMI P &amp; L'!#REF!</definedName>
    <definedName name="BExTXJ6HBAIXMMWKZTJNFDYVZCAY" hidden="1">'[3]AMI P &amp; L'!#REF!</definedName>
    <definedName name="BExTXT812NQT8GAEGH738U29BI0D" localSheetId="2" hidden="1">'[3]AMI P &amp; L'!#REF!</definedName>
    <definedName name="BExTXT812NQT8GAEGH738U29BI0D" hidden="1">'[3]AMI P &amp; L'!#REF!</definedName>
    <definedName name="BExTXWIP2TFPTQ76NHFOB72NICRZ" hidden="1">'[2]Reco Sheet for Fcast'!$H$2:$I$2</definedName>
    <definedName name="BExTY5T62H651VC86QM4X7E28JVA" localSheetId="2" hidden="1">'[3]AMI P &amp; L'!#REF!</definedName>
    <definedName name="BExTY5T62H651VC86QM4X7E28JVA" hidden="1">'[3]AMI P &amp; L'!#REF!</definedName>
    <definedName name="BExTYKCEFJ83LZM95M1V7CSFQVEA" hidden="1">'[2]Reco Sheet for Fcast'!$G$2</definedName>
    <definedName name="BExTYNHRQ0T9YWN16KKDWXQ3D73B" hidden="1">'[2]Reco Sheet for Fcast'!$F$9:$G$9</definedName>
    <definedName name="BExTYPLA9N640MFRJJQPKXT7P88M" hidden="1">'[2]Reco Sheet for Fcast'!$I$10:$J$10</definedName>
    <definedName name="BExTZ7F71SNTOX4LLZCK5R9VUMIJ" hidden="1">'[2]Reco Sheet for Fcast'!$F$8:$G$8</definedName>
    <definedName name="BExTZ8X5G9S3PA4FPSNK7T69W7QT" hidden="1">'[2]Reco Sheet for Fcast'!$F$15</definedName>
    <definedName name="BExTZ97Y0RMR8V5BI9F2H4MFB77O" hidden="1">'[2]Reco Sheet for Fcast'!$F$8:$G$8</definedName>
    <definedName name="BExTZK5PMCAXJL4DUIGL6H9Y8U4C" hidden="1">'[2]Reco Sheet for Fcast'!$G$2</definedName>
    <definedName name="BExTZKB6L5SXV5UN71YVTCBEIGWY" hidden="1">'[2]Reco Sheet for Fcast'!$F$11:$G$11</definedName>
    <definedName name="BExTZLICVKK4NBJFEGL270GJ2VQO" hidden="1">'[2]Reco Sheet for Fcast'!$F$11:$G$11</definedName>
    <definedName name="BExTZO2596CBZKPI7YNA1QQNPAIJ" localSheetId="2" hidden="1">'[3]AMI P &amp; L'!#REF!</definedName>
    <definedName name="BExTZO2596CBZKPI7YNA1QQNPAIJ" hidden="1">'[3]AMI P &amp; L'!#REF!</definedName>
    <definedName name="BExTZY8TDV4U7FQL7O10G6VKWKPJ" hidden="1">'[2]Reco Sheet for Fcast'!$F$10:$G$10</definedName>
    <definedName name="BExU02QNT4LT7H9JPUC4FXTLVGZT" localSheetId="2" hidden="1">'[3]AMI P &amp; L'!#REF!</definedName>
    <definedName name="BExU02QNT4LT7H9JPUC4FXTLVGZT" hidden="1">'[3]AMI P &amp; L'!#REF!</definedName>
    <definedName name="BExU0BFJJQO1HJZKI14QGOQ6JROO" hidden="1">'[2]Reco Sheet for Fcast'!$I$9:$J$9</definedName>
    <definedName name="BExU0FH5WTGW8MRFUFMDDSMJ6YQ5" hidden="1">'[2]Reco Sheet for Fcast'!$F$10:$G$10</definedName>
    <definedName name="BExU0GDOIL9U33QGU9ZU3YX3V1I4" hidden="1">'[2]Reco Sheet for Fcast'!$F$10:$G$10</definedName>
    <definedName name="BExU0HKTO8WJDQDWRTUK5TETM3HS" hidden="1">'[2]Reco Sheet for Fcast'!$F$15</definedName>
    <definedName name="BExU0MTJQPE041ZN7H8UKGV6MZT7" hidden="1">'[2]Reco Sheet for Fcast'!$F$10:$G$10</definedName>
    <definedName name="BExU0ZUUFYHLUK4M4E8GLGIBBNT0" hidden="1">'[2]Reco Sheet for Fcast'!$F$10:$G$10</definedName>
    <definedName name="BExU147D6RPG6ZVTSXRKFSVRHSBG" hidden="1">'[2]Reco Sheet for Fcast'!$F$11:$G$11</definedName>
    <definedName name="BExU16R10W1SOAPNG4CDJ01T7JRE" hidden="1">'[2]Reco Sheet for Fcast'!$I$6:$J$6</definedName>
    <definedName name="BExU17CKOR3GNIHDNVLH9L1IOJS9" hidden="1">'[2]Reco Sheet for Fcast'!$F$10:$G$10</definedName>
    <definedName name="BExU1CQSGHIYEUTB4X944L0P5KO6" hidden="1">'[2]Reco Sheet for Fcast'!$I$8:$J$8</definedName>
    <definedName name="BExU1GXUTLRPJN4MRINLAPHSZQFG" hidden="1">'[2]Reco Sheet for Fcast'!$F$15</definedName>
    <definedName name="BExU1IL9AOHFO85BZB6S60DK3N8H" localSheetId="2" hidden="1">'[3]AMI P &amp; L'!#REF!</definedName>
    <definedName name="BExU1IL9AOHFO85BZB6S60DK3N8H" hidden="1">'[3]AMI P &amp; L'!#REF!</definedName>
    <definedName name="BExU1NOPS09CLFZL1O31RAF9BQNQ" localSheetId="2" hidden="1">'[3]AMI P &amp; L'!#REF!</definedName>
    <definedName name="BExU1NOPS09CLFZL1O31RAF9BQNQ" hidden="1">'[3]AMI P &amp; L'!#REF!</definedName>
    <definedName name="BExU1PH9MOEX1JZVZ3D5M9DXB191" hidden="1">'[2]Reco Sheet for Fcast'!$H$2:$I$2</definedName>
    <definedName name="BExU1QZEEKJA35IMEOLOJ3ODX0ZA" hidden="1">'[2]Reco Sheet for Fcast'!$F$9:$G$9</definedName>
    <definedName name="BExU1VRURIWWVJ95O40WA23LMTJD" localSheetId="2" hidden="1">'[3]AMI P &amp; L'!#REF!</definedName>
    <definedName name="BExU1VRURIWWVJ95O40WA23LMTJD" hidden="1">'[3]AMI P &amp; L'!#REF!</definedName>
    <definedName name="BExU2M5CK6XK55UIHDVYRXJJJRI4" hidden="1">'[2]Reco Sheet for Fcast'!$F$15</definedName>
    <definedName name="BExU2TXVT25ZTOFQAF6CM53Z1RLF" hidden="1">'[2]Reco Sheet for Fcast'!$K$2</definedName>
    <definedName name="BExU2XZLYIU19G7358W5T9E87AFR" hidden="1">'[2]Reco Sheet for Fcast'!$I$7:$J$7</definedName>
    <definedName name="BExU3B66MCKJFSKT3HL8B5EJGVX0" hidden="1">'[2]Reco Sheet for Fcast'!$G$2</definedName>
    <definedName name="BExU3UNI9NR1RNZR07NSLSZMDOQQ" hidden="1">'[2]Reco Sheet for Fcast'!$I$6:$J$6</definedName>
    <definedName name="BExU401R18N6XKZKL7CNFOZQCM14" hidden="1">'[2]Reco Sheet for Fcast'!$F$10:$G$10</definedName>
    <definedName name="BExU42QVGY7TK39W1BIN6CDRG2OE" hidden="1">'[2]Reco Sheet for Fcast'!$I$10:$J$10</definedName>
    <definedName name="BExU47OZMS6TCWMEHHF0UCSFLLPI" hidden="1">'[2]Reco Sheet for Fcast'!$F$10:$G$10</definedName>
    <definedName name="BExU4D36E8TXN0M8KSNGEAFYP4DQ" hidden="1">'[2]Reco Sheet for Fcast'!$F$11:$G$11</definedName>
    <definedName name="BExU4G31RRVLJ3AC6E1FNEFMXM3O" hidden="1">'[2]Reco Sheet for Fcast'!$I$7:$J$7</definedName>
    <definedName name="BExU4GDVLPUEWBA4MRYRTQAUNO7B" localSheetId="2" hidden="1">'[3]AMI P &amp; L'!#REF!</definedName>
    <definedName name="BExU4GDVLPUEWBA4MRYRTQAUNO7B" hidden="1">'[3]AMI P &amp; L'!#REF!</definedName>
    <definedName name="BExU4I148DA7PRCCISLWQ6ABXFK6" hidden="1">'[2]Reco Sheet for Fcast'!$F$2:$G$2</definedName>
    <definedName name="BExU4L101H2KQHVKCKQ4PBAWZV6K" hidden="1">'[2]Reco Sheet for Fcast'!$G$2</definedName>
    <definedName name="BExU4NA00RRRBGRT6TOB0MXZRCRZ" hidden="1">'[2]Reco Sheet for Fcast'!$I$8:$J$8</definedName>
    <definedName name="BExU529I6YHVOG83TJHWSILIQU1S" hidden="1">'[2]Reco Sheet for Fcast'!$F$6:$G$6</definedName>
    <definedName name="BExU57YCIKPRD8QWL6EU0YR3NG3J" hidden="1">'[2]Reco Sheet for Fcast'!$G$2</definedName>
    <definedName name="BExU59WK17RXBRY6DNZSMRYEZFUD" hidden="1">'[2]Reco Sheet for Fcast'!$F$6:$G$6</definedName>
    <definedName name="BExU5DSTBWXLN6E59B757KRWRI6E" hidden="1">'[2]Reco Sheet for Fcast'!$H$2:$I$2</definedName>
    <definedName name="BExU5TDWM8NNDHYPQ7OQODTQ368A" hidden="1">'[2]Reco Sheet for Fcast'!$I$9:$J$9</definedName>
    <definedName name="BExU5X4OX1V1XHS6WSSORVQPP6Z3" hidden="1">'[2]Reco Sheet for Fcast'!$I$8:$J$8</definedName>
    <definedName name="BExU5XVPARTFMRYHNUTBKDIL4UJN" hidden="1">'[2]Reco Sheet for Fcast'!$F$9:$G$9</definedName>
    <definedName name="BExU66KMFBAP8JCVG9VM1RD1TNFF" hidden="1">'[2]Reco Sheet for Fcast'!$F$8:$G$8</definedName>
    <definedName name="BExU68IOM3CB3TACNAE9565TW7SH" hidden="1">'[2]Reco Sheet for Fcast'!$H$2:$I$2</definedName>
    <definedName name="BExU6AM82KN21E82HMWVP3LWP9IL" hidden="1">'[2]Reco Sheet for Fcast'!$I$8:$J$8</definedName>
    <definedName name="BExU6FEU1MRHU98R9YOJC5OKUJ6L" hidden="1">'[2]Reco Sheet for Fcast'!$I$11:$J$11</definedName>
    <definedName name="BExU6KIAJ663Y8W8QMU4HCF183DF" hidden="1">'[2]Reco Sheet for Fcast'!$F$7:$G$7</definedName>
    <definedName name="BExU6KT19B4PG6SHXFBGBPLM66KT" hidden="1">'[2]Reco Sheet for Fcast'!$G$2</definedName>
    <definedName name="BExU6PAVKIOAIMQ9XQIHHF1SUAGO" hidden="1">'[2]Reco Sheet for Fcast'!$F$6:$G$6</definedName>
    <definedName name="BExU6WXXC7SSQDMHSLUN5C2V4IYX" hidden="1">'[2]Reco Sheet for Fcast'!$I$7:$J$7</definedName>
    <definedName name="BExU73387E74XE8A9UKZLZNJYY65" hidden="1">'[2]Reco Sheet for Fcast'!$I$7:$J$7</definedName>
    <definedName name="BExU76ZHCJM8I7VSICCMSTC33O6U" hidden="1">'[2]Reco Sheet for Fcast'!$I$9:$J$9</definedName>
    <definedName name="BExU7BBTUF8BQ42DSGM94X5TG5GF" hidden="1">'[2]Reco Sheet for Fcast'!$I$10:$J$10</definedName>
    <definedName name="BExU7ES0XCYMF26C2IBWVI4GIYRC" localSheetId="2" hidden="1">#REF!</definedName>
    <definedName name="BExU7ES0XCYMF26C2IBWVI4GIYRC" hidden="1">#REF!</definedName>
    <definedName name="BExU7HH4EAHFQHT4AXKGWAWZP3I0" hidden="1">'[2]Reco Sheet for Fcast'!$I$8:$J$8</definedName>
    <definedName name="BExU7MF1ZVPDHOSMCAXOSYICHZ4I" hidden="1">'[2]Reco Sheet for Fcast'!$F$11:$G$11</definedName>
    <definedName name="BExU7O2BJ6D5YCKEL6FD2EFCWYRX" hidden="1">'[2]Reco Sheet for Fcast'!$I$7:$J$7</definedName>
    <definedName name="BExU7Q0JS9YIUKUPNSSAIDK2KJAV" hidden="1">'[2]Reco Sheet for Fcast'!$F$10:$G$10</definedName>
    <definedName name="BExU80I6AE5OU7P7F5V7HWIZBJ4P" localSheetId="2" hidden="1">'[3]AMI P &amp; L'!#REF!</definedName>
    <definedName name="BExU80I6AE5OU7P7F5V7HWIZBJ4P" hidden="1">'[3]AMI P &amp; L'!#REF!</definedName>
    <definedName name="BExU86NB26MCPYIISZ36HADONGT2" hidden="1">'[2]Reco Sheet for Fcast'!$H$2:$I$2</definedName>
    <definedName name="BExU885EZZNSZV3GP298UJ8LB7OL" hidden="1">'[2]Reco Sheet for Fcast'!$F$9:$G$9</definedName>
    <definedName name="BExU8FSAUP9TUZ1NO9WXK80QPHWV" hidden="1">'[2]Reco Sheet for Fcast'!$H$2:$I$2</definedName>
    <definedName name="BExU8KFLAN778MBN93NYZB0FV30G" hidden="1">'[2]Reco Sheet for Fcast'!$I$6:$J$6</definedName>
    <definedName name="BExU8UX9JX3XLB47YZ8GFXE0V7R2" hidden="1">'[2]Reco Sheet for Fcast'!$I$11:$J$11</definedName>
    <definedName name="BExU96M1J7P9DZQ3S9H0C12KGYTW" hidden="1">'[2]Reco Sheet for Fcast'!$F$11:$G$11</definedName>
    <definedName name="BExU9F05OR1GZ3057R6UL3WPEIYI" hidden="1">'[2]Reco Sheet for Fcast'!$I$10:$J$10</definedName>
    <definedName name="BExU9GCSO5YILIKG6VAHN13DL75K" hidden="1">'[2]Reco Sheet for Fcast'!$F$15</definedName>
    <definedName name="BExU9KJOZLO15N11MJVN782NFGJ0" hidden="1">'[2]Reco Sheet for Fcast'!$G$2</definedName>
    <definedName name="BExU9LG29XU2K1GNKRO4438JYQZE" hidden="1">'[2]Reco Sheet for Fcast'!$F$10:$G$10</definedName>
    <definedName name="BExU9RW36I5Z6JIXUIUB3PJH86LT" hidden="1">'[2]Reco Sheet for Fcast'!$I$11:$J$11</definedName>
    <definedName name="BExUA28AO7OWDG3H23Q0CL4B7BHW" hidden="1">'[2]Reco Sheet for Fcast'!$I$10:$J$10</definedName>
    <definedName name="BExUA5O923FFNEBY8BPO1TU3QGBM" hidden="1">'[2]Reco Sheet for Fcast'!$F$8:$G$8</definedName>
    <definedName name="BExUA6Q4K25VH452AQ3ZIRBCMS61" hidden="1">'[2]Reco Sheet for Fcast'!$I$11:$J$11</definedName>
    <definedName name="BExUAD618VJT7Y268F09VY8TCB6I" hidden="1">'[2]Reco Sheet for Fcast'!$F$11:$G$11</definedName>
    <definedName name="BExUAFV4JMBSM2SKBQL9NHL0NIBS" hidden="1">'[2]Reco Sheet for Fcast'!$I$8:$J$8</definedName>
    <definedName name="BExUAMWQODKBXMRH1QCMJLJBF8M7" hidden="1">'[2]Reco Sheet for Fcast'!$I$8:$J$8</definedName>
    <definedName name="BExUAX8WS5OPVLCDXRGKTU2QMTFO" hidden="1">'[2]Reco Sheet for Fcast'!$F$11:$G$11</definedName>
    <definedName name="BExUB8HLEXSBVPZ5AXNQEK96F1N4" hidden="1">'[2]Reco Sheet for Fcast'!$I$8:$J$8</definedName>
    <definedName name="BExUBCDVZIEA7YT0LPSMHL5ZSERQ" hidden="1">'[2]Reco Sheet for Fcast'!$F$11:$G$11</definedName>
    <definedName name="BExUBKXBUCN760QYU7Q8GESBWOQH" hidden="1">'[2]Reco Sheet for Fcast'!$I$9:$J$9</definedName>
    <definedName name="BExUBL83ED0P076RN9RJ8P1MZ299" hidden="1">'[2]Reco Sheet for Fcast'!$H$2:$I$2</definedName>
    <definedName name="BExUC623BDYEODBN0N4DO6PJQ7NU" localSheetId="2" hidden="1">'[3]AMI P &amp; L'!#REF!</definedName>
    <definedName name="BExUC623BDYEODBN0N4DO6PJQ7NU" hidden="1">'[3]AMI P &amp; L'!#REF!</definedName>
    <definedName name="BExUC8WH8TCKBB5313JGYYQ1WFLT" hidden="1">'[2]Reco Sheet for Fcast'!$I$11:$J$11</definedName>
    <definedName name="BExUCFCDK6SPH86I6STXX8X3WMC4" hidden="1">'[2]Reco Sheet for Fcast'!$F$11:$G$11</definedName>
    <definedName name="BExUCLC6AQ5KR6LXSAXV4QQ8ASVG" hidden="1">'[2]Reco Sheet for Fcast'!$I$9:$J$9</definedName>
    <definedName name="BExUD4IOJ12X3PJG5WXNNGDRCKAP" hidden="1">'[2]Reco Sheet for Fcast'!$G$2</definedName>
    <definedName name="BExUD9WX9BWK72UWVSLYZJLAY5VY" hidden="1">'[2]Reco Sheet for Fcast'!$I$6:$J$6</definedName>
    <definedName name="BExUDEV0CYVO7Y5IQQBEJ6FUY9S6" localSheetId="2" hidden="1">'[3]AMI P &amp; L'!#REF!</definedName>
    <definedName name="BExUDEV0CYVO7Y5IQQBEJ6FUY9S6" hidden="1">'[3]AMI P &amp; L'!#REF!</definedName>
    <definedName name="BExUDWOXQGIZW0EAIIYLQUPXF8YV" hidden="1">'[2]Reco Sheet for Fcast'!$H$2:$I$2</definedName>
    <definedName name="BExUDXAIC17W1FUU8Z10XUAVB7CS" hidden="1">'[2]Reco Sheet for Fcast'!$I$6:$J$6</definedName>
    <definedName name="BExUE5OMY7OAJQ9WR8C8HG311ORP" hidden="1">'[2]Reco Sheet for Fcast'!$F$6:$G$6</definedName>
    <definedName name="BExUEFKOQWXXGRNLAOJV2BJ66UB8" hidden="1">'[2]Reco Sheet for Fcast'!$K$2</definedName>
    <definedName name="BExUEJGX3OQQP5KFRJSRCZ70EI9V" localSheetId="2" hidden="1">'[3]AMI P &amp; L'!#REF!</definedName>
    <definedName name="BExUEJGX3OQQP5KFRJSRCZ70EI9V" hidden="1">'[3]AMI P &amp; L'!#REF!</definedName>
    <definedName name="BExUEYR71COFS2X8PDNU21IPMQEU" hidden="1">'[2]Reco Sheet for Fcast'!$F$8:$G$8</definedName>
    <definedName name="BExVPRLJ9I6RX45EDVFSQGCPJSOK" hidden="1">'[2]Reco Sheet for Fcast'!$I$10:$J$10</definedName>
    <definedName name="BExVSL787C8E4HFQZ2NVLT35I2XV" hidden="1">'[2]Reco Sheet for Fcast'!$I$10:$J$10</definedName>
    <definedName name="BExVSTFTVV14SFGHQUOJL5SQ5TX9" hidden="1">'[2]Reco Sheet for Fcast'!$G$2</definedName>
    <definedName name="BExVT3MPE8LQ5JFN3HQIFKSQ80U4" hidden="1">'[2]Reco Sheet for Fcast'!$F$8:$G$8</definedName>
    <definedName name="BExVT7TRK3NZHPME2TFBXOF1WBR9" hidden="1">'[2]Reco Sheet for Fcast'!$I$9:$J$9</definedName>
    <definedName name="BExVT9H0R0T7WGQAAC0HABMG54YM" hidden="1">'[2]Reco Sheet for Fcast'!$K$2</definedName>
    <definedName name="BExVTCMDDEDGLUIMUU6BSFHEWTOP" localSheetId="2" hidden="1">'[3]AMI P &amp; L'!#REF!</definedName>
    <definedName name="BExVTCMDDEDGLUIMUU6BSFHEWTOP" hidden="1">'[3]AMI P &amp; L'!#REF!</definedName>
    <definedName name="BExVTCMDQMLKRA2NQR72XU6Y54IK" hidden="1">'[2]Reco Sheet for Fcast'!$H$2:$I$2</definedName>
    <definedName name="BExVTCRV8FQ5U9OYWWL44N6KFNHU" hidden="1">'[2]Reco Sheet for Fcast'!$I$11:$J$11</definedName>
    <definedName name="BExVTNESHPVG0A0KZ7BRX26MS0PF" hidden="1">'[2]Reco Sheet for Fcast'!$I$7:$J$7</definedName>
    <definedName name="BExVTTJVTNRSBHBTUZ78WG2JM5MK" hidden="1">'[2]Reco Sheet for Fcast'!$I$6:$J$6</definedName>
    <definedName name="BExVTXLMYR87BC04D1ERALPUFVPG" hidden="1">'[2]Reco Sheet for Fcast'!$F$15</definedName>
    <definedName name="BExVUL9V3H8ZF6Y72LQBBN639YAA" hidden="1">'[2]Reco Sheet for Fcast'!$F$8:$G$8</definedName>
    <definedName name="BExVV5T14N2HZIK7HQ4P2KG09U0J" hidden="1">'[2]Reco Sheet for Fcast'!$I$10:$J$10</definedName>
    <definedName name="BExVV7R410VYLADLX9LNG63ID6H1" hidden="1">'[2]Reco Sheet for Fcast'!$I$10:$J$10</definedName>
    <definedName name="BExVVCEED4JEKF59OV0G3T4XFMFO" hidden="1">'[2]Reco Sheet for Fcast'!$F$15</definedName>
    <definedName name="BExVVPFO2J7FMSRPD36909HN4BZJ" localSheetId="2" hidden="1">'[3]AMI P &amp; L'!#REF!</definedName>
    <definedName name="BExVVPFO2J7FMSRPD36909HN4BZJ" hidden="1">'[3]AMI P &amp; L'!#REF!</definedName>
    <definedName name="BExVVQ19AQ3VCARJOC38SF7OYE9Y" hidden="1">'[2]Reco Sheet for Fcast'!$I$11:$J$11</definedName>
    <definedName name="BExVVQ19TAECID45CS4HXT1RD3AQ" localSheetId="2" hidden="1">'[3]AMI P &amp; L'!#REF!</definedName>
    <definedName name="BExVVQ19TAECID45CS4HXT1RD3AQ" hidden="1">'[3]AMI P &amp; L'!#REF!</definedName>
    <definedName name="BExVW3YV5XGIVJ97UUPDJGJ2P15B" hidden="1">'[2]Reco Sheet for Fcast'!$I$8:$J$8</definedName>
    <definedName name="BExVW5X571GEYR5SCU1Z2DHKWM79" hidden="1">'[2]Reco Sheet for Fcast'!$H$2:$I$2</definedName>
    <definedName name="BExVW6YTKA098AF57M4PHNQ54XMH" hidden="1">'[2]Reco Sheet for Fcast'!$F$8:$G$8</definedName>
    <definedName name="BExVWINKCH0V0NUWH363SMXAZE62" hidden="1">'[2]Reco Sheet for Fcast'!$F$6:$G$6</definedName>
    <definedName name="BExVWYU8EK669NP172GEIGCTVPPA" hidden="1">'[2]Reco Sheet for Fcast'!$I$8:$J$8</definedName>
    <definedName name="BExVX3XN2DRJKL8EDBIG58RYQ36R" hidden="1">'[2]Reco Sheet for Fcast'!$I$6:$J$6</definedName>
    <definedName name="BExVXDZ63PUART77BBR5SI63TPC6" hidden="1">'[2]Reco Sheet for Fcast'!$I$11:$J$11</definedName>
    <definedName name="BExVXHKI6LFYMGWISMPACMO247HL" hidden="1">'[2]Reco Sheet for Fcast'!$F$9:$G$9</definedName>
    <definedName name="BExVXLX2BZ5EF2X6R41BTKRJR1NM" localSheetId="2" hidden="1">'[3]AMI P &amp; L'!#REF!</definedName>
    <definedName name="BExVXLX2BZ5EF2X6R41BTKRJR1NM" hidden="1">'[3]AMI P &amp; L'!#REF!</definedName>
    <definedName name="BExVY11V7U1SAY4QKYE0PBSPD7LW" hidden="1">'[2]Reco Sheet for Fcast'!$F$7:$G$7</definedName>
    <definedName name="BExVY1SV37DL5YU59HS4IG3VBCP4" localSheetId="2" hidden="1">'[3]AMI P &amp; L'!#REF!</definedName>
    <definedName name="BExVY1SV37DL5YU59HS4IG3VBCP4" hidden="1">'[3]AMI P &amp; L'!#REF!</definedName>
    <definedName name="BExVY3WFGJKSQA08UF9NCMST928Y" hidden="1">'[2]Reco Sheet for Fcast'!$F$7:$G$7</definedName>
    <definedName name="BExVY954UOEVQEIC5OFO4NEWVKAQ" hidden="1">'[2]Reco Sheet for Fcast'!$F$11:$G$11</definedName>
    <definedName name="BExVYH8GALJI83YRQSC210IEPVCS" hidden="1">'[2]Reco Sheet for Fcast'!$F$8:$G$8</definedName>
    <definedName name="BExVYHDYIV5397LC02V4FEP8VD6W" hidden="1">'[2]Reco Sheet for Fcast'!$I$10:$J$10</definedName>
    <definedName name="BExVYOVIZDA18YIQ0A30Q052PCAK" hidden="1">'[2]Reco Sheet for Fcast'!$H$2:$I$2</definedName>
    <definedName name="BExVYQIXPEM6J4JVP78BRHIC05PV" hidden="1">'[2]Reco Sheet for Fcast'!$F$8:$G$8</definedName>
    <definedName name="BExVYVGWN7SONLVDH9WJ2F1JS264" hidden="1">'[2]Reco Sheet for Fcast'!$I$7:$J$7</definedName>
    <definedName name="BExVZ9EO732IK6MNMG17Y1EFTJQC" hidden="1">'[2]Reco Sheet for Fcast'!$F$8:$G$8</definedName>
    <definedName name="BExVZB1Y5J4UL2LKK0363EU7GIJ1" hidden="1">'[2]Reco Sheet for Fcast'!$F$7:$G$7</definedName>
    <definedName name="BExVZJQVO5LQ0BJH5JEN5NOBIAF6" localSheetId="2" hidden="1">'[3]AMI P &amp; L'!#REF!</definedName>
    <definedName name="BExVZJQVO5LQ0BJH5JEN5NOBIAF6" hidden="1">'[3]AMI P &amp; L'!#REF!</definedName>
    <definedName name="BExVZNXWS91RD7NXV5NE2R3C8WW7" hidden="1">'[2]Reco Sheet for Fcast'!$I$8:$J$8</definedName>
    <definedName name="BExVZYQCU2I82W5UAYV4GQJ2JL8U" hidden="1">'[2]Reco Sheet for Fcast'!$J$2:$K$2</definedName>
    <definedName name="BExW0386REQRCQCVT9BCX80UPTRY" hidden="1">'[2]Reco Sheet for Fcast'!$K$2</definedName>
    <definedName name="BExW0FYP4WXY71CYUG40SUBG9UWU" hidden="1">'[2]Reco Sheet for Fcast'!$H$2:$I$2</definedName>
    <definedName name="BExW0RI61B4VV0ARXTFVBAWRA1C5" hidden="1">'[2]Reco Sheet for Fcast'!$F$9:$G$9</definedName>
    <definedName name="BExW1BVUYQTKMOR56MW7RVRX4L1L" hidden="1">'[2]Reco Sheet for Fcast'!$F$15</definedName>
    <definedName name="BExW1F1220628FOMTW5UAATHRJHK" hidden="1">'[2]Reco Sheet for Fcast'!$F$8:$G$8</definedName>
    <definedName name="BExW1RX03DZ35EAWTOIKB7PS5VV7" localSheetId="2" hidden="1">#REF!</definedName>
    <definedName name="BExW1RX03DZ35EAWTOIKB7PS5VV7" hidden="1">#REF!</definedName>
    <definedName name="BExW1TKA0Z9OP2DTG50GZR5EG8C7" hidden="1">'[2]Reco Sheet for Fcast'!$K$2</definedName>
    <definedName name="BExW1U0JLKQ094DW5MMOI8UHO09V" hidden="1">'[2]Reco Sheet for Fcast'!$I$8:$J$8</definedName>
    <definedName name="BExW283NP9D366XFPXLGSCI5UB0L" hidden="1">'[2]Reco Sheet for Fcast'!$F$6:$G$6</definedName>
    <definedName name="BExW2H3C8WJSBW5FGTFKVDVJC4CL" hidden="1">'[2]Reco Sheet for Fcast'!$I$7:$J$7</definedName>
    <definedName name="BExW2MSCKPGF5K3I7TL4KF5ISUOL" hidden="1">'[2]Reco Sheet for Fcast'!$F$15</definedName>
    <definedName name="BExW2NJ8EILHC8GHK3EOST8J05U0" hidden="1">'[2]Reco Sheet for Fcast'!$I$8:$J$8</definedName>
    <definedName name="BExW2SMO90FU9W8DVVES6Q4E6BZR" hidden="1">'[2]Reco Sheet for Fcast'!$F$6:$G$6</definedName>
    <definedName name="BExW2ZITSE40OUTU5LH01FV5JEA3" localSheetId="2" hidden="1">'[3]AMI P &amp; L'!#REF!</definedName>
    <definedName name="BExW2ZITSE40OUTU5LH01FV5JEA3" hidden="1">'[3]AMI P &amp; L'!#REF!</definedName>
    <definedName name="BExW36V9N91OHCUMGWJQL3I5P4JK" hidden="1">'[2]Reco Sheet for Fcast'!$F$15</definedName>
    <definedName name="BExW3EIBA1J9Q9NA9VCGZGRS8WV7" hidden="1">'[2]Reco Sheet for Fcast'!$F$9:$G$9</definedName>
    <definedName name="BExW3FEO8FI8N6AGQKYEG4SQVJWB" hidden="1">'[2]Reco Sheet for Fcast'!$K$2</definedName>
    <definedName name="BExW3GB28STOMJUSZEIA7YKYNS4Y" hidden="1">'[2]Reco Sheet for Fcast'!$H$2:$I$2</definedName>
    <definedName name="BExW3T1K638HT5E0Y8MMK108P5JT" hidden="1">'[2]Reco Sheet for Fcast'!$F$6:$G$6</definedName>
    <definedName name="BExW4217ZHL9VO39POSTJOD090WU" hidden="1">'[2]Reco Sheet for Fcast'!$F$6:$G$6</definedName>
    <definedName name="BExW4GPW71EBF8XPS2QGVQHBCDX3" hidden="1">'[2]Reco Sheet for Fcast'!$H$2:$I$2</definedName>
    <definedName name="BExW4JKC5837JBPCOJV337ZVYYY3" hidden="1">'[2]Reco Sheet for Fcast'!$G$2</definedName>
    <definedName name="BExW4QR9FV9MP5K610THBSM51RYO" hidden="1">'[2]Reco Sheet for Fcast'!$H$2:$I$2</definedName>
    <definedName name="BExW4Z029R9E19ZENN3WEA3VDAD1" hidden="1">'[2]Reco Sheet for Fcast'!$G$2</definedName>
    <definedName name="BExW5AZNT6IAZGNF2C879ODHY1B8" hidden="1">'[2]Reco Sheet for Fcast'!$F$11:$G$11</definedName>
    <definedName name="BExW5WPU27WD4NWZOT0ZEJIDLX5J" hidden="1">'[2]Reco Sheet for Fcast'!$I$6:$J$6</definedName>
    <definedName name="BExW660AV1TUV2XNUPD65RZR3QOO" hidden="1">'[2]Reco Sheet for Fcast'!$F$9:$G$9</definedName>
    <definedName name="BExW66LVVZK656PQY1257QMHP2AY" localSheetId="2" hidden="1">'[3]AMI P &amp; L'!#REF!</definedName>
    <definedName name="BExW66LVVZK656PQY1257QMHP2AY" hidden="1">'[3]AMI P &amp; L'!#REF!</definedName>
    <definedName name="BExW6AY8KWN3C31NX1MZHXBFTSK7" localSheetId="2" hidden="1">#REF!</definedName>
    <definedName name="BExW6AY8KWN3C31NX1MZHXBFTSK7" hidden="1">#REF!</definedName>
    <definedName name="BExW6EJPHAP1TWT380AZLXNHR22P" hidden="1">'[2]Reco Sheet for Fcast'!$I$7:$J$7</definedName>
    <definedName name="BExW6G1PJ38H10DVLL8WPQ736OEB" hidden="1">'[2]Reco Sheet for Fcast'!$I$6:$J$6</definedName>
    <definedName name="BExW75OA5AS517IHUYDHRJXDDOWS" hidden="1">'[2]Reco Sheet for Fcast'!$J$2:$K$2</definedName>
    <definedName name="BExW794A74Z5F2K8LVQLD6VSKXUE" hidden="1">'[2]Reco Sheet for Fcast'!$F$8:$G$8</definedName>
    <definedName name="BExW7H7MHCUHD1MA5VUKYPO21U2I" localSheetId="2" hidden="1">#REF!</definedName>
    <definedName name="BExW7H7MHCUHD1MA5VUKYPO21U2I" hidden="1">#REF!</definedName>
    <definedName name="BExW7RUK8CJ81J4KZCOOP63WMXTX" hidden="1">'[2]Reco Sheet for Fcast'!$I$9:$J$9</definedName>
    <definedName name="BExW886OBR91JIW5EKLII4CQO6E4" hidden="1">'[2]Reco Sheet for Fcast'!$F$8:$G$8</definedName>
    <definedName name="BExW8AFIEPGHQDY6PZGJPQ7YFTB1" localSheetId="2" hidden="1">#REF!</definedName>
    <definedName name="BExW8AFIEPGHQDY6PZGJPQ7YFTB1" hidden="1">#REF!</definedName>
    <definedName name="BExW8K0SSIPSKBVP06IJ71600HJZ" hidden="1">'[2]Reco Sheet for Fcast'!$H$2:$I$2</definedName>
    <definedName name="BExW8T0GVY3ZYO4ACSBLHS8SH895" hidden="1">'[2]Reco Sheet for Fcast'!$F$15</definedName>
    <definedName name="BExW8YEP73JMMU9HZ08PM4WHJQZ4" hidden="1">'[2]Reco Sheet for Fcast'!$I$8:$J$8</definedName>
    <definedName name="BExW937AT53OZQRHNWQZ5BVH24IE" hidden="1">'[2]Reco Sheet for Fcast'!$I$11:$J$11</definedName>
    <definedName name="BExW95LN5N0LYFFVP7GJEGDVDLF0" hidden="1">'[2]Reco Sheet for Fcast'!$G$2</definedName>
    <definedName name="BExW967733Q8RAJOHR2GJ3HO8JIW" hidden="1">'[2]Reco Sheet for Fcast'!$I$6:$J$6</definedName>
    <definedName name="BExW9POK1KIOI0ALS5MZIKTDIYMA" hidden="1">'[2]Reco Sheet for Fcast'!$I$10:$J$10</definedName>
    <definedName name="BExXLDE6PN4ESWT3LXJNQCY94NE4" localSheetId="2" hidden="1">'[3]AMI P &amp; L'!#REF!</definedName>
    <definedName name="BExXLDE6PN4ESWT3LXJNQCY94NE4" hidden="1">'[3]AMI P &amp; L'!#REF!</definedName>
    <definedName name="BExXLQVPK2H3IF0NDDA5CT612EUK" hidden="1">'[2]Reco Sheet for Fcast'!$I$6:$J$6</definedName>
    <definedName name="BExXLR6IO70TYTACKQH9M5PGV24J" hidden="1">'[2]Reco Sheet for Fcast'!$F$11:$G$11</definedName>
    <definedName name="BExXM065WOLYRYHGHOJE0OOFXA4M" localSheetId="2" hidden="1">'[3]AMI P &amp; L'!#REF!</definedName>
    <definedName name="BExXM065WOLYRYHGHOJE0OOFXA4M" hidden="1">'[3]AMI P &amp; L'!#REF!</definedName>
    <definedName name="BExXM3GUNXVDM82KUR17NNUMQCNI" hidden="1">'[2]Reco Sheet for Fcast'!$F$7:$G$7</definedName>
    <definedName name="BExXMA28M8SH7MKIGETSDA72WUIZ" hidden="1">'[2]Reco Sheet for Fcast'!$I$9:$J$9</definedName>
    <definedName name="BExXMJYBFUWD4HN6WTKX2CX41JCA" hidden="1">'[2]Reco Sheet for Fcast'!$I$10:$J$10</definedName>
    <definedName name="BExXMOLHIAHDLFSA31PUB36SC3I9" hidden="1">'[2]Reco Sheet for Fcast'!$G$2</definedName>
    <definedName name="BExXMT8T5Z3M2JBQN65X2LKH0YQI" hidden="1">'[2]Reco Sheet for Fcast'!$I$7:$J$7</definedName>
    <definedName name="BExXN1XNO7H60M9X1E7EVWFJDM5N" hidden="1">'[2]Reco Sheet for Fcast'!$I$7:$J$7</definedName>
    <definedName name="BExXN22ZOTIW49GPLWFYKVM90FNZ" hidden="1">'[2]Reco Sheet for Fcast'!$F$6:$G$6</definedName>
    <definedName name="BExXN6QAP8UJQVN4R4BQKPP4QK35" hidden="1">'[2]Reco Sheet for Fcast'!$F$7:$G$7</definedName>
    <definedName name="BExXNBOA39T2X6Y5Y5GZ5DDNA1AX" hidden="1">'[2]Reco Sheet for Fcast'!$F$8:$G$8</definedName>
    <definedName name="BExXND6872VJ3M2PGT056WQMWBHD" hidden="1">'[2]Reco Sheet for Fcast'!$G$2</definedName>
    <definedName name="BExXNPM24UN2PGVL9D1TUBFRIKR4" hidden="1">'[2]Reco Sheet for Fcast'!$F$7:$G$7</definedName>
    <definedName name="BExXNWYB165VO9MHARCL5WLCHWS0" localSheetId="2" hidden="1">'[3]AMI P &amp; L'!#REF!</definedName>
    <definedName name="BExXNWYB165VO9MHARCL5WLCHWS0" hidden="1">'[3]AMI P &amp; L'!#REF!</definedName>
    <definedName name="BExXO278QHQN8JDK5425EJ615ECC" hidden="1">'[2]Reco Sheet for Fcast'!$F$7:$G$7</definedName>
    <definedName name="BExXOBHOP0WGFHI2Y9AO4L440UVQ" hidden="1">'[2]Reco Sheet for Fcast'!$F$11:$G$11</definedName>
    <definedName name="BExXOHSAD2NSHOLLMZ2JWA4I3I1R" hidden="1">'[2]Reco Sheet for Fcast'!$I$7:$J$7</definedName>
    <definedName name="BExXP80B5FGA00JCM7UXKPI3PB7Y" hidden="1">'[2]Reco Sheet for Fcast'!$I$9:$J$9</definedName>
    <definedName name="BExXP85M4WXYVN1UVHUTOEKEG5XS" hidden="1">'[2]Reco Sheet for Fcast'!$F$8:$G$8</definedName>
    <definedName name="BExXPELOTHOAG0OWILLAH94OZV5J" hidden="1">'[2]Reco Sheet for Fcast'!$H$2:$I$2</definedName>
    <definedName name="BExXPS31W1VD2NMIE4E37LHVDF0L" hidden="1">'[2]Reco Sheet for Fcast'!$F$8:$G$8</definedName>
    <definedName name="BExXPZKYEMVF5JOC14HYOOYQK6JK" hidden="1">'[2]Reco Sheet for Fcast'!$G$2</definedName>
    <definedName name="BExXQ89PA10X79WBWOEP1AJX1OQM" hidden="1">'[2]Reco Sheet for Fcast'!$F$11:$G$11</definedName>
    <definedName name="BExXQCGQGGYSI0LTRVR73MUO50AW" hidden="1">'[2]Reco Sheet for Fcast'!$I$6:$J$6</definedName>
    <definedName name="BExXQEEXFHDQ8DSRAJSB5ET6J004" hidden="1">'[2]Reco Sheet for Fcast'!$F$6:$G$6</definedName>
    <definedName name="BExXQH41O5HZAH8BO6HCFY8YC3TU" localSheetId="2" hidden="1">'[3]AMI P &amp; L'!#REF!</definedName>
    <definedName name="BExXQH41O5HZAH8BO6HCFY8YC3TU" hidden="1">'[3]AMI P &amp; L'!#REF!</definedName>
    <definedName name="BExXQJIEF5R3QQ6D8HO3NGPU0IQC" hidden="1">'[2]Reco Sheet for Fcast'!$G$2</definedName>
    <definedName name="BExXQU00K9ER4I1WM7T9J0W1E7ZC" hidden="1">'[2]Reco Sheet for Fcast'!$I$10:$J$10</definedName>
    <definedName name="BExXQU00KOR7XLM8B13DGJ1MIQDY" hidden="1">'[2]Reco Sheet for Fcast'!$F$10:$G$10</definedName>
    <definedName name="BExXQXG18PS8HGBOS03OSTQ0KEYC" hidden="1">'[2]Reco Sheet for Fcast'!$G$2</definedName>
    <definedName name="BExXQXQT4OAFQT5B0YB3USDJOJOB" hidden="1">'[2]Reco Sheet for Fcast'!$I$9:$J$9</definedName>
    <definedName name="BExXR3FSEXAHSXEQNJORWFCPX86N" hidden="1">'[2]Reco Sheet for Fcast'!$I$6:$J$6</definedName>
    <definedName name="BExXR3W3FKYQBLR299HO9RZ70C43" hidden="1">'[2]Reco Sheet for Fcast'!$F$6:$G$6</definedName>
    <definedName name="BExXR46U23CRRBV6IZT982MAEQKI" hidden="1">'[2]Reco Sheet for Fcast'!$I$7:$J$7</definedName>
    <definedName name="BExXR8OKAVX7O70V5IYG2PRKXSTI" hidden="1">'[2]Reco Sheet for Fcast'!$I$7:$J$7</definedName>
    <definedName name="BExXRA6N6XCLQM6XDV724ZIH6G93" hidden="1">'[2]Reco Sheet for Fcast'!$F$10:$G$10</definedName>
    <definedName name="BExXRABZ1CNKCG6K1MR6OUFHF7J9" hidden="1">'[2]Reco Sheet for Fcast'!$F$10:$G$10</definedName>
    <definedName name="BExXRBOFETC0OTJ6WY3VPMFH03VB" hidden="1">'[2]Reco Sheet for Fcast'!$I$8:$J$8</definedName>
    <definedName name="BExXRD13K1S9Y3JGR7CXSONT7RJZ" localSheetId="2" hidden="1">'[3]AMI P &amp; L'!#REF!</definedName>
    <definedName name="BExXRD13K1S9Y3JGR7CXSONT7RJZ" hidden="1">'[3]AMI P &amp; L'!#REF!</definedName>
    <definedName name="BExXRIFB4QQ87QIGA9AG0NXP577K" hidden="1">'[2]Reco Sheet for Fcast'!$F$10:$G$10</definedName>
    <definedName name="BExXRIQ2JF2CVTRDQX2D9SPH7FTN" hidden="1">'[2]Reco Sheet for Fcast'!$I$11:$J$11</definedName>
    <definedName name="BExXRLKJ6CS4AJYAEHD0WH96AEBA" localSheetId="2" hidden="1">#REF!</definedName>
    <definedName name="BExXRLKJ6CS4AJYAEHD0WH96AEBA" hidden="1">#REF!</definedName>
    <definedName name="BExXRO4A6VUH1F4XV8N1BRJ4896W" localSheetId="2" hidden="1">'[3]AMI P &amp; L'!#REF!</definedName>
    <definedName name="BExXRO4A6VUH1F4XV8N1BRJ4896W" hidden="1">'[3]AMI P &amp; L'!#REF!</definedName>
    <definedName name="BExXRO9N1SNJZGKD90P4K7FU1J0P" hidden="1">'[2]Reco Sheet for Fcast'!$F$15</definedName>
    <definedName name="BExXRV5QP3Z0KAQ1EQT9JYT2FV0L" hidden="1">'[2]Reco Sheet for Fcast'!$F$10:$G$10</definedName>
    <definedName name="BExXRZ20LZZCW8LVGDK0XETOTSAI" hidden="1">'[2]Reco Sheet for Fcast'!$F$15</definedName>
    <definedName name="BExXS63O4OMWMNXXAODZQFSDG33N" hidden="1">'[2]Reco Sheet for Fcast'!$F$6:$G$6</definedName>
    <definedName name="BExXSBSP1TOY051HSPEPM0AEIO2M" hidden="1">'[2]Reco Sheet for Fcast'!$F$6:$G$6</definedName>
    <definedName name="BExXSC8RFK5D68FJD2HI4K66SA6I" hidden="1">'[2]Reco Sheet for Fcast'!$F$10:$G$10</definedName>
    <definedName name="BExXSNHC88W4UMXEOIOOATJAIKZO" hidden="1">'[2]Reco Sheet for Fcast'!$I$8:$J$8</definedName>
    <definedName name="BExXSTBS08WIA9TLALV3UQ2Z3MRG" hidden="1">'[2]Reco Sheet for Fcast'!$I$7:$J$7</definedName>
    <definedName name="BExXSVQ2WOJJ73YEO8Q2FK60V4G8" hidden="1">'[2]Reco Sheet for Fcast'!$I$8:$J$8</definedName>
    <definedName name="BExXTHLRNL82GN7KZY3TOLO508N7" hidden="1">'[2]Reco Sheet for Fcast'!$F$8:$G$8</definedName>
    <definedName name="BExXTL72MKEQSQH9L2OTFLU8DM2B" hidden="1">'[2]Reco Sheet for Fcast'!$F$8:$G$8</definedName>
    <definedName name="BExXTM3M4RTCRSX7VGAXGQNPP668" hidden="1">'[2]Reco Sheet for Fcast'!$F$7:$G$7</definedName>
    <definedName name="BExXTOCF78J7WY6FOVBRY1N2RBBR" hidden="1">'[2]Reco Sheet for Fcast'!$H$2:$I$2</definedName>
    <definedName name="BExXTP3GYO6Z9RTKKT10XA0UTV3T" hidden="1">'[2]Reco Sheet for Fcast'!$I$8:$J$8</definedName>
    <definedName name="BExXTZKZ4CG92ZQLIRKEXXH9BFIR" hidden="1">'[2]Reco Sheet for Fcast'!$F$7:$G$7</definedName>
    <definedName name="BExXU4J2BM2964GD5UZHM752Q4NS" hidden="1">'[2]Reco Sheet for Fcast'!$F$9:$G$9</definedName>
    <definedName name="BExXU4ZC2TLLQLLN5Z55LSE6D0AG" hidden="1">'[2]Reco Sheet for Fcast'!$O$6:$P$10</definedName>
    <definedName name="BExXU6XDTT7RM93KILIDEYPA9XKF" hidden="1">'[2]Reco Sheet for Fcast'!$I$6:$J$6</definedName>
    <definedName name="BExXU8VLZA7WLPZ3RAQZGNERUD26" localSheetId="2" hidden="1">'[3]AMI P &amp; L'!#REF!</definedName>
    <definedName name="BExXU8VLZA7WLPZ3RAQZGNERUD26" hidden="1">'[3]AMI P &amp; L'!#REF!</definedName>
    <definedName name="BExXUB9RSLSCNN5ETLXY72DAPZZM" hidden="1">'[2]Reco Sheet for Fcast'!$I$10:$J$10</definedName>
    <definedName name="BExXUFRM82XQIN2T8KGLDQL1IBQW" hidden="1">'[2]Reco Sheet for Fcast'!$G$2</definedName>
    <definedName name="BExXUFX23FE72H6IM4JSHIQV4VNK" localSheetId="2" hidden="1">#REF!</definedName>
    <definedName name="BExXUFX23FE72H6IM4JSHIQV4VNK" hidden="1">#REF!</definedName>
    <definedName name="BExXUQEQBF6FI240ZGIF9YXZSRAU" hidden="1">'[2]Reco Sheet for Fcast'!$F$10:$G$10</definedName>
    <definedName name="BExXUYND6EJO7CJ5KRICV4O1JNWK" hidden="1">'[2]Reco Sheet for Fcast'!$F$9:$G$9</definedName>
    <definedName name="BExXV6FWG4H3S2QEUJZYIXILNGJ7" hidden="1">'[2]Reco Sheet for Fcast'!$F$8:$G$8</definedName>
    <definedName name="BExXVK87BMMO6LHKV0CFDNIQVIBS" hidden="1">'[2]Reco Sheet for Fcast'!$I$11:$J$11</definedName>
    <definedName name="BExXVKZ9WXPGL6IVY6T61IDD771I" hidden="1">'[2]Reco Sheet for Fcast'!$F$8:$G$8</definedName>
    <definedName name="BExXVLVNRJK2QSK3UMZRFRADS2G4" localSheetId="2" hidden="1">'[3]AMI P &amp; L'!#REF!</definedName>
    <definedName name="BExXVLVNRJK2QSK3UMZRFRADS2G4" hidden="1">'[3]AMI P &amp; L'!#REF!</definedName>
    <definedName name="BExXW27MMXHXUXX78SDTBE1JYTHT" hidden="1">'[2]Reco Sheet for Fcast'!$I$7:$J$7</definedName>
    <definedName name="BExXW2YIM2MYBSHRIX0RP9D4PRMN" hidden="1">'[2]Reco Sheet for Fcast'!$I$6:$J$6</definedName>
    <definedName name="BExXWBNE4KTFSXKVSRF6WX039WPB" hidden="1">'[2]Reco Sheet for Fcast'!$F$9:$G$9</definedName>
    <definedName name="BExXWFP5AYE7EHYTJWBZSQ8PQ0YX" hidden="1">'[2]Reco Sheet for Fcast'!$I$9:$J$9</definedName>
    <definedName name="BExXWLJG5TBEL46BL8CA7MCLGTUZ" localSheetId="2" hidden="1">#REF!</definedName>
    <definedName name="BExXWLJG5TBEL46BL8CA7MCLGTUZ" hidden="1">#REF!</definedName>
    <definedName name="BExXWVFIBQT8OY1O41FRFPFGXQHK" hidden="1">'[2]Reco Sheet for Fcast'!$K$2</definedName>
    <definedName name="BExXWWXHBZHA9J3N8K47F84X0M0L" hidden="1">'[2]Reco Sheet for Fcast'!$I$10:$J$10</definedName>
    <definedName name="BExXXBM521DL8R4ZX7NZ3DBCUOR5" localSheetId="2" hidden="1">'[3]AMI P &amp; L'!#REF!</definedName>
    <definedName name="BExXXBM521DL8R4ZX7NZ3DBCUOR5" hidden="1">'[3]AMI P &amp; L'!#REF!</definedName>
    <definedName name="BExXXC7OZI33XZ03NRMEP7VRLQK4" hidden="1">'[2]Reco Sheet for Fcast'!$I$7:$J$7</definedName>
    <definedName name="BExXXH5N3NKBQ7BCJPJTBF8CYM2Q" hidden="1">'[2]Reco Sheet for Fcast'!$I$6:$J$6</definedName>
    <definedName name="BExXXKWLM4D541BH6O8GOJMHFHMW" hidden="1">'[2]Reco Sheet for Fcast'!$I$9:$J$9</definedName>
    <definedName name="BExXXPPA1Q87XPI97X0OXCPBPDON" hidden="1">'[2]Reco Sheet for Fcast'!$I$11:$J$11</definedName>
    <definedName name="BExXXVUDA98IZTQ6MANKU4MTTDVR" hidden="1">'[2]Reco Sheet for Fcast'!$I$10:$J$10</definedName>
    <definedName name="BExXXZQNZY6IZI45DJXJK0MQZWA7" localSheetId="2" hidden="1">'[3]AMI P &amp; L'!#REF!</definedName>
    <definedName name="BExXXZQNZY6IZI45DJXJK0MQZWA7" hidden="1">'[3]AMI P &amp; L'!#REF!</definedName>
    <definedName name="BExXY5QFG6QP94SFT3935OBM8Y4K" hidden="1">'[2]Reco Sheet for Fcast'!$I$7:$J$7</definedName>
    <definedName name="BExXY7TYEBFXRYUYIFHTN65RJ8EW" localSheetId="2" hidden="1">'[3]AMI P &amp; L'!#REF!</definedName>
    <definedName name="BExXY7TYEBFXRYUYIFHTN65RJ8EW" hidden="1">'[3]AMI P &amp; L'!#REF!</definedName>
    <definedName name="BExXYLBHANUXC5FCTDDTGOVD3GQS" hidden="1">'[2]Reco Sheet for Fcast'!$I$8:$J$8</definedName>
    <definedName name="BExXYMNYAYH3WA2ZCFAYKZID9ZCI" hidden="1">'[2]Reco Sheet for Fcast'!$I$9:$J$9</definedName>
    <definedName name="BExXYYT12SVN2VDMLVNV4P3ISD8T" hidden="1">'[2]Reco Sheet for Fcast'!$I$7:$J$7</definedName>
    <definedName name="BExXZFVV4YB42AZ3H1I40YG3JAPU" hidden="1">'[2]Reco Sheet for Fcast'!$I$11:$J$11</definedName>
    <definedName name="BExXZHJ9T2JELF12CHHGD54J1B0C" hidden="1">'[2]Reco Sheet for Fcast'!$F$7:$G$7</definedName>
    <definedName name="BExXZMBX5F1N53KQHPU92S4B5ZZ4" hidden="1">'[2]Reco Sheet for Fcast'!$E$1</definedName>
    <definedName name="BExXZNJ2X1TK2LRK5ZY3MX49H5T7" hidden="1">'[2]Reco Sheet for Fcast'!$J$2:$K$2</definedName>
    <definedName name="BExXZOVPCEP495TQSON6PSRQ8XCY" localSheetId="2" hidden="1">'[3]AMI P &amp; L'!#REF!</definedName>
    <definedName name="BExXZOVPCEP495TQSON6PSRQ8XCY" hidden="1">'[3]AMI P &amp; L'!#REF!</definedName>
    <definedName name="BExXZXKH7NBARQQAZM69Z57IH1MM" hidden="1">'[2]Reco Sheet for Fcast'!$F$6:$G$6</definedName>
    <definedName name="BExY06EUGA7EW4VVDQKIUQW4P39O" localSheetId="2" hidden="1">#REF!</definedName>
    <definedName name="BExY06EUGA7EW4VVDQKIUQW4P39O" hidden="1">#REF!</definedName>
    <definedName name="BExY07WSDH5QEVM7BJXJK2ZRAI1O" localSheetId="2" hidden="1">'[3]AMI P &amp; L'!#REF!</definedName>
    <definedName name="BExY07WSDH5QEVM7BJXJK2ZRAI1O" hidden="1">'[3]AMI P &amp; L'!#REF!</definedName>
    <definedName name="BExY0C3UBVC4M59JIRXVQ8OWAJC1" hidden="1">'[2]Reco Sheet for Fcast'!$I$7:$J$7</definedName>
    <definedName name="BExY0OE8GFHMLLTEAFIOQTOPEVPB" hidden="1">'[2]Reco Sheet for Fcast'!$F$8:$G$8</definedName>
    <definedName name="BExY0OJHW85S0VKBA8T4HTYPYBOS" hidden="1">'[2]Reco Sheet for Fcast'!$I$10:$J$10</definedName>
    <definedName name="BExY0T1E034D7XAXNC6F7540LLIE" hidden="1">'[2]Reco Sheet for Fcast'!$F$15</definedName>
    <definedName name="BExY0V4VNPA7ZZUMJNNU0ZHE1KOH" localSheetId="2" hidden="1">#REF!</definedName>
    <definedName name="BExY0V4VNPA7ZZUMJNNU0ZHE1KOH" hidden="1">#REF!</definedName>
    <definedName name="BExY0XTZLHN49J2JH94BYTKBJLT3" hidden="1">'[2]Reco Sheet for Fcast'!$F$10:$G$10</definedName>
    <definedName name="BExY11FH9TXHERUYGG8FE50U7H7J" hidden="1">'[2]Reco Sheet for Fcast'!$F$10:$G$10</definedName>
    <definedName name="BExY180UKNW5NIAWD6ZUYTFEH8QS" hidden="1">'[2]Reco Sheet for Fcast'!$F$15</definedName>
    <definedName name="BExY1DPTV4LSY9MEOUGXF8X052NA" hidden="1">'[2]Reco Sheet for Fcast'!$F$7:$G$7</definedName>
    <definedName name="BExY1GK9ELBEKDD7O6HR6DUO8YGO" hidden="1">'[2]Reco Sheet for Fcast'!$I$11:$J$11</definedName>
    <definedName name="BExY1HBBZWCVKT5KEBLCKMKR9LKK" hidden="1">'[2]Reco Sheet for Fcast'!$F$9:$G$9</definedName>
    <definedName name="BExY1NWOXXFV9GGZ3PX444LZ8TVX" hidden="1">'[2]Reco Sheet for Fcast'!$F$10:$G$10</definedName>
    <definedName name="BExY1UCL0RND63LLSM9X5SFRG117" hidden="1">'[2]Reco Sheet for Fcast'!$H$2:$I$2</definedName>
    <definedName name="BExY1WAT3937L08HLHIRQHMP2A3H" hidden="1">'[2]Reco Sheet for Fcast'!$I$10:$J$10</definedName>
    <definedName name="BExY1YEBOSLMID7LURP8QB46AI91" hidden="1">'[2]Reco Sheet for Fcast'!$I$10:$J$10</definedName>
    <definedName name="BExY2FS4LFX9OHOTQT7SJ2PXAC25" hidden="1">'[2]Reco Sheet for Fcast'!$I$10:$J$10</definedName>
    <definedName name="BExY2GDPCZPVU0IQ6IJIB1YQQRQ6" hidden="1">'[2]Reco Sheet for Fcast'!$F$6:$G$6</definedName>
    <definedName name="BExY2GTSZ3VA9TXLY7KW1LIAKJ61" hidden="1">'[2]Reco Sheet for Fcast'!$F$6:$G$6</definedName>
    <definedName name="BExY2IXBR1SGYZH08T7QHKEFS8HA" hidden="1">'[2]Reco Sheet for Fcast'!$F$15</definedName>
    <definedName name="BExY2Q4B5FUDA5VU4VRUHX327QN0" hidden="1">'[2]Reco Sheet for Fcast'!$F$9:$G$9</definedName>
    <definedName name="BExY3HOSK7YI364K15OX70AVR6F1" localSheetId="2" hidden="1">'[3]AMI P &amp; L'!#REF!</definedName>
    <definedName name="BExY3HOSK7YI364K15OX70AVR6F1" hidden="1">'[3]AMI P &amp; L'!#REF!</definedName>
    <definedName name="BExY3T89AUR83SOAZZ3OMDEJDQ39" hidden="1">'[2]Reco Sheet for Fcast'!$F$10:$G$10</definedName>
    <definedName name="BExY45O3XSWT6MQU6R33GI3YUAUM" localSheetId="2" hidden="1">#REF!</definedName>
    <definedName name="BExY45O3XSWT6MQU6R33GI3YUAUM" hidden="1">#REF!</definedName>
    <definedName name="BExY4MG771JQ84EMIVB6HQGGHZY7" hidden="1">'[2]Reco Sheet for Fcast'!$H$2:$I$2</definedName>
    <definedName name="BExY4PWCSFB8P3J3TBQB2MD67263" hidden="1">'[2]Reco Sheet for Fcast'!$I$8:$J$8</definedName>
    <definedName name="BExY4RZW3KK11JLYBA4DWZ92M6LQ" hidden="1">'[2]Reco Sheet for Fcast'!$I$11:$J$11</definedName>
    <definedName name="BExY4XOVTTNVZ577RLIEC7NZQFIX" hidden="1">'[2]Reco Sheet for Fcast'!$F$7:$G$7</definedName>
    <definedName name="BExY50JAF5CG01GTHAUS7I4ZLUDC" hidden="1">'[2]Reco Sheet for Fcast'!$I$8:$J$8</definedName>
    <definedName name="BExY53J7EXFEOFTRNAHLK7IH3ACB" hidden="1">'[2]Reco Sheet for Fcast'!$F$8:$G$8</definedName>
    <definedName name="BExY5515SJTJS3VM80M3YYR0WF37" hidden="1">'[2]Reco Sheet for Fcast'!$F$15:$G$16</definedName>
    <definedName name="BExY5515WE39FQ3EG5QHG67V9C0O" hidden="1">'[2]Reco Sheet for Fcast'!$F$11:$G$11</definedName>
    <definedName name="BExY5986WNAD8NFCPXC9TVLBU4FG" hidden="1">'[2]Reco Sheet for Fcast'!$K$2</definedName>
    <definedName name="BExY5DF9MS25IFNWGJ1YAS5MDN8R" hidden="1">'[2]Reco Sheet for Fcast'!$K$2</definedName>
    <definedName name="BExY5ERVGL3UM2MGT8LJ0XPKTZEK" hidden="1">'[2]Reco Sheet for Fcast'!$I$7:$J$7</definedName>
    <definedName name="BExY5EX6NJFK8W754ZVZDN5DS04K" hidden="1">'[2]Reco Sheet for Fcast'!$I$6:$J$6</definedName>
    <definedName name="BExY5S3XD1NJT109CV54IFOHVLQ6" hidden="1">'[2]Reco Sheet for Fcast'!$F$9:$G$9</definedName>
    <definedName name="BExY6KVS1MMZ2R34PGEFR2BMTU9W" hidden="1">'[2]Reco Sheet for Fcast'!$I$11:$J$11</definedName>
    <definedName name="BExY6Q9YY7LW745GP7CYOGGSPHGE" hidden="1">'[2]Reco Sheet for Fcast'!$F$6:$G$6</definedName>
    <definedName name="BExZIA3C8LKJTEH3MKQ57KJH5TA2" hidden="1">'[2]Reco Sheet for Fcast'!$I$11:$J$11</definedName>
    <definedName name="BExZIIHH3QNQE3GFMHEE4UMHY6WQ" hidden="1">'[2]Reco Sheet for Fcast'!$F$6:$G$6</definedName>
    <definedName name="BExZIYO22G5UXOB42GDLYGVRJ6U7" hidden="1">'[2]Reco Sheet for Fcast'!$F$11:$G$11</definedName>
    <definedName name="BExZJ7CYXTDLM412P6E5FAC4YB5M" hidden="1">'[2]Reco Sheet for Fcast'!$F$15:$AI$18</definedName>
    <definedName name="BExZJ7I9T8XU4MZRKJ1VVU76V2LZ" hidden="1">'[2]Reco Sheet for Fcast'!$F$15</definedName>
    <definedName name="BExZJMY170JCUU1RWASNZ1HJPRTA" hidden="1">'[2]Reco Sheet for Fcast'!$F$8:$G$8</definedName>
    <definedName name="BExZJOQR77H0P4SUKVYACDCFBBXO" hidden="1">'[2]Reco Sheet for Fcast'!$I$6:$J$6</definedName>
    <definedName name="BExZJS6RG34ODDY9HMZ0O34MEMSB" hidden="1">'[2]Reco Sheet for Fcast'!$I$8:$J$8</definedName>
    <definedName name="BExZK34NR4BAD7HJAP7SQ926UQP3" hidden="1">'[2]Reco Sheet for Fcast'!$F$11:$G$11</definedName>
    <definedName name="BExZK3FGPHH5H771U7D5XY7XBS6E" localSheetId="2" hidden="1">'[3]AMI P &amp; L'!#REF!</definedName>
    <definedName name="BExZK3FGPHH5H771U7D5XY7XBS6E" hidden="1">'[3]AMI P &amp; L'!#REF!</definedName>
    <definedName name="BExZKHYORG3O8C772XPFHM1N8T80" localSheetId="2" hidden="1">'[3]AMI P &amp; L'!#REF!</definedName>
    <definedName name="BExZKHYORG3O8C772XPFHM1N8T80" hidden="1">'[3]AMI P &amp; L'!#REF!</definedName>
    <definedName name="BExZKJRF2IRR57DG9CLC7MSHWNNN" hidden="1">'[2]Reco Sheet for Fcast'!$F$8:$G$8</definedName>
    <definedName name="BExZKV5GYXO0X760SBD9TWTIQHGI" hidden="1">'[2]Reco Sheet for Fcast'!$F$10:$G$10</definedName>
    <definedName name="BExZL6E4YVXRUN7ZGF2BIGIXFR8K" localSheetId="2" hidden="1">'[3]AMI P &amp; L'!#REF!</definedName>
    <definedName name="BExZL6E4YVXRUN7ZGF2BIGIXFR8K" hidden="1">'[3]AMI P &amp; L'!#REF!</definedName>
    <definedName name="BExZLGVLMKTPFXG42QYT0PO81G7F" hidden="1">'[2]Reco Sheet for Fcast'!$F$9:$G$9</definedName>
    <definedName name="BExZLKMK7LRK14S09WLMH7MXSQXM" hidden="1">'[2]Reco Sheet for Fcast'!$F$7:$G$7</definedName>
    <definedName name="BExZM7JVLG0W8EG5RBU915U3SKBY" hidden="1">'[2]Reco Sheet for Fcast'!$F$7:$G$7</definedName>
    <definedName name="BExZM85FOVUFF110XMQ9O2ODSJUK" hidden="1">'[2]Reco Sheet for Fcast'!$I$7:$J$7</definedName>
    <definedName name="BExZMF1MMTZ1TA14PZ8ASSU2CBSP" hidden="1">'[2]Reco Sheet for Fcast'!$I$8:$J$8</definedName>
    <definedName name="BExZMKL5YQZD7F0FUCSVFGLPFK52" hidden="1">'[2]Reco Sheet for Fcast'!$F$9:$G$9</definedName>
    <definedName name="BExZMOC3VNZALJM71X2T6FV91GTB" hidden="1">'[2]Reco Sheet for Fcast'!$I$8:$J$8</definedName>
    <definedName name="BExZMXH39OB0I43XEL3K11U3G9PM" hidden="1">'[2]Reco Sheet for Fcast'!$I$6:$J$6</definedName>
    <definedName name="BExZMZQ3RBKDHT5GLFNLS52OSJA0" hidden="1">'[2]Reco Sheet for Fcast'!$F$11:$G$11</definedName>
    <definedName name="BExZN2F7Y2J2L2LN5WZRG949MS4A" hidden="1">'[2]Reco Sheet for Fcast'!$F$6:$G$6</definedName>
    <definedName name="BExZN847WUWKRYTZWG9TCQZJS3OL" hidden="1">'[2]Reco Sheet for Fcast'!$I$6:$J$6</definedName>
    <definedName name="BExZNH3VISFF4NQI11BZDP5IQ7VG" hidden="1">'[2]Reco Sheet for Fcast'!$F$6:$G$6</definedName>
    <definedName name="BExZNJYCFYVMAOI62GB2BABK1ELE" hidden="1">'[2]Reco Sheet for Fcast'!$I$8:$J$8</definedName>
    <definedName name="BExZNV707LIU6Z5H6QI6H67LHTI1" hidden="1">'[2]Reco Sheet for Fcast'!$F$9:$G$9</definedName>
    <definedName name="BExZNVCBKB930QQ9QW7KSGOZ0V1M" hidden="1">'[2]Reco Sheet for Fcast'!$I$9:$J$9</definedName>
    <definedName name="BExZNW8QJ18X0RSGFDWAE9ZSDX39" hidden="1">'[2]Reco Sheet for Fcast'!$H$2:$I$2</definedName>
    <definedName name="BExZNZDWRS6Q40L8OCWFEIVI0A1O" hidden="1">'[2]Reco Sheet for Fcast'!$I$6:$J$6</definedName>
    <definedName name="BExZOAH4GDULQO35ZGF099VIFGNC" localSheetId="2" hidden="1">#REF!</definedName>
    <definedName name="BExZOAH4GDULQO35ZGF099VIFGNC" hidden="1">#REF!</definedName>
    <definedName name="BExZOBO9NYLGVJQ31LVQ9XS2ZT4N" hidden="1">'[2]Reco Sheet for Fcast'!$I$10:$J$10</definedName>
    <definedName name="BExZOETNB1CJ3Y2RKLI1ZK0S8Z6H" hidden="1">'[2]Reco Sheet for Fcast'!$I$10:$J$10</definedName>
    <definedName name="BExZOREMVSK4E5VSWM838KHUB8AI" hidden="1">'[2]Reco Sheet for Fcast'!$I$6:$J$6</definedName>
    <definedName name="BExZOVR745T5P1KS9NV2PXZPZVRG" hidden="1">'[2]Reco Sheet for Fcast'!$I$11:$J$11</definedName>
    <definedName name="BExZOZSWGLSY2XYVRIS6VSNJDSGD" hidden="1">'[2]Reco Sheet for Fcast'!$I$8:$J$8</definedName>
    <definedName name="BExZP7AIJKLM6C6CSUIIFAHFBNX2" hidden="1">'[2]Reco Sheet for Fcast'!$G$2</definedName>
    <definedName name="BExZPQ0XY507N8FJMVPKCTK8HC9H" hidden="1">'[2]Reco Sheet for Fcast'!$K$2</definedName>
    <definedName name="BExZQ37OVBR25U32CO2YYVPZOMR5" hidden="1">'[2]Reco Sheet for Fcast'!$K$2</definedName>
    <definedName name="BExZQ3NT7H06VO0AR48WHZULZB93" hidden="1">'[2]Reco Sheet for Fcast'!$I$8:$J$8</definedName>
    <definedName name="BExZQ7PJU07SEJMDX18U9YVDC2GU" hidden="1">'[2]Reco Sheet for Fcast'!$F$6:$G$6</definedName>
    <definedName name="BExZQIHTGHK7OOI2Y2PN3JYBY82I" localSheetId="2" hidden="1">'[3]AMI P &amp; L'!#REF!</definedName>
    <definedName name="BExZQIHTGHK7OOI2Y2PN3JYBY82I" hidden="1">'[3]AMI P &amp; L'!#REF!</definedName>
    <definedName name="BExZQJJMGU5MHQOILGXGJPAQI5XI" localSheetId="2" hidden="1">'[3]AMI P &amp; L'!#REF!</definedName>
    <definedName name="BExZQJJMGU5MHQOILGXGJPAQI5XI" hidden="1">'[3]AMI P &amp; L'!#REF!</definedName>
    <definedName name="BExZQP3CUHU0IRXBVRJLP1KYRDVE" localSheetId="2" hidden="1">#REF!</definedName>
    <definedName name="BExZQP3CUHU0IRXBVRJLP1KYRDVE" hidden="1">#REF!</definedName>
    <definedName name="BExZQXBYEBN28QUH1KOVW6KKA5UM" hidden="1">'[2]Reco Sheet for Fcast'!$F$15</definedName>
    <definedName name="BExZQZKT146WEN8FTVZ7Y5TSB8L5" localSheetId="2" hidden="1">'[3]AMI P &amp; L'!#REF!</definedName>
    <definedName name="BExZQZKT146WEN8FTVZ7Y5TSB8L5" hidden="1">'[3]AMI P &amp; L'!#REF!</definedName>
    <definedName name="BExZR485AKBH93YZ08CMUC3WROED" hidden="1">'[2]Reco Sheet for Fcast'!$I$10:$J$10</definedName>
    <definedName name="BExZR7TL98P2PPUVGIZYR5873DWW" hidden="1">'[2]Reco Sheet for Fcast'!$F$9:$G$9</definedName>
    <definedName name="BExZRGD1603X5ACFALUUDKCD7X48" hidden="1">'[2]Reco Sheet for Fcast'!$I$9:$J$9</definedName>
    <definedName name="BExZRP1X6UVLN1UOLHH5VF4STP1O" localSheetId="2" hidden="1">'[3]AMI P &amp; L'!#REF!</definedName>
    <definedName name="BExZRP1X6UVLN1UOLHH5VF4STP1O" hidden="1">'[3]AMI P &amp; L'!#REF!</definedName>
    <definedName name="BExZRQ930U6OCYNV00CH5I0Q4LPE" hidden="1">'[2]Reco Sheet for Fcast'!$I$8:$J$8</definedName>
    <definedName name="BExZRW8W514W8OZ72YBONYJ64GXF" localSheetId="2" hidden="1">'[3]AMI P &amp; L'!#REF!</definedName>
    <definedName name="BExZRW8W514W8OZ72YBONYJ64GXF" hidden="1">'[3]AMI P &amp; L'!#REF!</definedName>
    <definedName name="BExZRWJP2BUVFJPO8U8ATQEP0LZU" hidden="1">'[2]Reco Sheet for Fcast'!$F$15</definedName>
    <definedName name="BExZSI9USDLZAN8LI8M4YYQL24GZ" hidden="1">'[2]Reco Sheet for Fcast'!$F$7:$G$7</definedName>
    <definedName name="BExZSS0LA2JY4ZLJ1Z5YCMLJJZCH" hidden="1">'[2]Reco Sheet for Fcast'!$F$11:$G$11</definedName>
    <definedName name="BExZTAQV2QVSZY5Y3VCCWUBSBW9P" localSheetId="2" hidden="1">'[3]AMI P &amp; L'!#REF!</definedName>
    <definedName name="BExZTAQV2QVSZY5Y3VCCWUBSBW9P" hidden="1">'[3]AMI P &amp; L'!#REF!</definedName>
    <definedName name="BExZTHSI2FX56PWRSNX9H5EWTZFO" hidden="1">'[2]Reco Sheet for Fcast'!$F$6:$G$6</definedName>
    <definedName name="BExZTJL3HVBFY139H6CJHEQCT1EL" hidden="1">'[2]Reco Sheet for Fcast'!$F$9:$G$9</definedName>
    <definedName name="BExZTLOL8OPABZI453E0KVNA1GJS" hidden="1">'[2]Reco Sheet for Fcast'!$F$11:$G$11</definedName>
    <definedName name="BExZTT6J3X0TOX0ZY6YPLUVMCW9X" localSheetId="2" hidden="1">'[3]AMI P &amp; L'!#REF!</definedName>
    <definedName name="BExZTT6J3X0TOX0ZY6YPLUVMCW9X" hidden="1">'[3]AMI P &amp; L'!#REF!</definedName>
    <definedName name="BExZTW6ECBRA0BBITWBQ8R93RMCL" hidden="1">'[2]Reco Sheet for Fcast'!$G$2</definedName>
    <definedName name="BExZU2BHYAOKSCBM3C5014ZF6IXS" hidden="1">'[2]Reco Sheet for Fcast'!$H$2:$I$2</definedName>
    <definedName name="BExZU2RMJTXOCS0ROPMYPE6WTD87" hidden="1">'[2]Reco Sheet for Fcast'!$F$7:$G$7</definedName>
    <definedName name="BExZUF7G8FENTJKH9R1XUWXM6CWD" hidden="1">'[2]Reco Sheet for Fcast'!$I$9:$J$9</definedName>
    <definedName name="BExZUNARUJBIZ08VCAV3GEVBIR3D" hidden="1">'[2]Reco Sheet for Fcast'!$I$8:$J$8</definedName>
    <definedName name="BExZUSZT5496UMBP4LFSLTR1GVEW" hidden="1">'[2]Reco Sheet for Fcast'!$I$9:$J$9</definedName>
    <definedName name="BExZUT54340I38GVCV79EL116WR0" hidden="1">'[2]Reco Sheet for Fcast'!$I$11:$J$11</definedName>
    <definedName name="BExZUYDULCX65H9OZ9JHPBNKF3MI" hidden="1">'[2]Reco Sheet for Fcast'!$F$7:$G$7</definedName>
    <definedName name="BExZV2QD5ZDK3AGDRULLA7JB46C3" hidden="1">'[2]Reco Sheet for Fcast'!$F$8:$G$8</definedName>
    <definedName name="BExZVBQ29OM0V8XAL3HL0JIM0MMU" hidden="1">'[2]Reco Sheet for Fcast'!$I$9:$J$9</definedName>
    <definedName name="BExZVBQ3B8IIQW88DDLAW5BA4PL4" localSheetId="2" hidden="1">#REF!</definedName>
    <definedName name="BExZVBQ3B8IIQW88DDLAW5BA4PL4" hidden="1">#REF!</definedName>
    <definedName name="BExZVLM4T9ORS4ZWHME46U4Q103C" hidden="1">'[2]Reco Sheet for Fcast'!$I$10:$J$10</definedName>
    <definedName name="BExZVM7OZWPPRH5YQW50EYMMIW1A" hidden="1">'[2]Reco Sheet for Fcast'!$I$6:$J$6</definedName>
    <definedName name="BExZVP7KJEUGEZ1AZ15Z29XW6KAH" hidden="1">'[2]Reco Sheet for Fcast'!$I$7:$J$7</definedName>
    <definedName name="BExZVPYGX2C5OSHMZ6F0KBKZ6B1S" hidden="1">'[2]Reco Sheet for Fcast'!$H$2:$I$2</definedName>
    <definedName name="BExZW5UARC8W9AQNLJX2I5WQWS5F" hidden="1">'[2]Reco Sheet for Fcast'!$I$9:$J$9</definedName>
    <definedName name="BExZW7HRGN6A9YS41KI2B2UUMJ7X" hidden="1">'[2]Reco Sheet for Fcast'!$I$7:$J$7</definedName>
    <definedName name="BExZW8ZPNV43UXGOT98FDNIBQHZY" hidden="1">'[2]Reco Sheet for Fcast'!$I$11:$J$11</definedName>
    <definedName name="BExZWKDP0QSA9SPSF40ZMQ81QV13" hidden="1">'[2]Reco Sheet for Fcast'!$F$7:$G$7</definedName>
    <definedName name="BExZWKZ5N3RDXU8MZ8HQVYYD8O0F" hidden="1">'[2]Reco Sheet for Fcast'!$F$6:$G$6</definedName>
    <definedName name="BExZWSMC9T48W74GFGQCIUJ8ZPP3" hidden="1">'[2]Reco Sheet for Fcast'!$G$2:$H$2</definedName>
    <definedName name="BExZWUF2V4HY3HI8JN9ZVPRWK1H3" hidden="1">'[2]Reco Sheet for Fcast'!$I$9:$J$9</definedName>
    <definedName name="BExZWX45URTK9KYDJHEXL1OTZ833" hidden="1">'[2]Reco Sheet for Fcast'!$I$9:$J$9</definedName>
    <definedName name="BExZX0EWQEZO86WDAD9A4EAEZ012" hidden="1">'[2]Reco Sheet for Fcast'!$F$9:$G$9</definedName>
    <definedName name="BExZX2T6ZT2DZLYSDJJBPVIT5OK2" hidden="1">'[2]Reco Sheet for Fcast'!$I$10:$J$10</definedName>
    <definedName name="BExZXOJDELULNLEH7WG0OYJT0NJ4" hidden="1">'[2]Reco Sheet for Fcast'!$I$6:$J$6</definedName>
    <definedName name="BExZXOOTRNUK8LGEAZ8ZCFW9KXQ1" hidden="1">'[2]Reco Sheet for Fcast'!$J$2:$K$2</definedName>
    <definedName name="BExZXT6JOXNKEDU23DKL8XZAJZIH" hidden="1">'[2]Reco Sheet for Fcast'!$I$8:$J$8</definedName>
    <definedName name="BExZXUTYW1HWEEZ1LIX4OQWC7HL1" hidden="1">'[2]Reco Sheet for Fcast'!$F$9:$G$9</definedName>
    <definedName name="BExZXY4NKQL9QD76YMQJ15U1C2G8" hidden="1">'[2]Reco Sheet for Fcast'!$I$11:$J$11</definedName>
    <definedName name="BExZXYQ7U5G08FQGUIGYT14QCBOF" hidden="1">'[2]Reco Sheet for Fcast'!$F$9:$G$9</definedName>
    <definedName name="BExZY02V77YJBMODJSWZOYCMPS5X" localSheetId="2" hidden="1">'[3]AMI P &amp; L'!#REF!</definedName>
    <definedName name="BExZY02V77YJBMODJSWZOYCMPS5X" hidden="1">'[3]AMI P &amp; L'!#REF!</definedName>
    <definedName name="BExZY49QRZIR6CA41LFA9LM6EULU" hidden="1">'[2]Reco Sheet for Fcast'!$F$7:$G$7</definedName>
    <definedName name="BExZZ2FQA9A8C7CJKMEFQ9VPSLCE" hidden="1">'[2]Reco Sheet for Fcast'!$G$2</definedName>
    <definedName name="BExZZCHAVHW8C2H649KRGVQ0WVRT" hidden="1">'[2]Reco Sheet for Fcast'!$I$9:$J$9</definedName>
    <definedName name="BExZZTK54OTLF2YB68BHGOS27GEN" localSheetId="2" hidden="1">'[3]AMI P &amp; L'!#REF!</definedName>
    <definedName name="BExZZTK54OTLF2YB68BHGOS27GEN" hidden="1">'[3]AMI P &amp; L'!#REF!</definedName>
    <definedName name="BExZZXB3JQQG4SIZS4MRU6NNW7HI" hidden="1">'[2]Reco Sheet for Fcast'!$F$7:$G$7</definedName>
    <definedName name="BExZZZEMIIFKMLLV4DJKX5TB9R5V" localSheetId="2" hidden="1">'[3]AMI P &amp; L'!#REF!</definedName>
    <definedName name="BExZZZEMIIFKMLLV4DJKX5TB9R5V" hidden="1">'[3]AMI P &amp; L'!#REF!</definedName>
    <definedName name="cats" localSheetId="3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cats" localSheetId="2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cats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conv_2015_2010">Inputs!$I$19</definedName>
    <definedName name="CRAP" localSheetId="3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CRAP" localSheetId="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CRAP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CRAPPER" localSheetId="3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CRAPPER" localSheetId="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CRAPPER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CRAPPEST" localSheetId="3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CRAPPEST" localSheetId="2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CRAPPEST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CRCP_span">CONCATENATE([0]!CRCP_y1, " to ",[0]!CRCP_y5)</definedName>
    <definedName name="DD" localSheetId="3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DD" localSheetId="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DD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D" localSheetId="3" hidden="1">{#N/A,#N/A,FALSE,"P&amp;L Ttl";#N/A,#N/A,FALSE,"P&amp;L C_Ttl New";#N/A,#N/A,FALSE,"Bus Res";#N/A,#N/A,FALSE,"Chrts";#N/A,#N/A,FALSE,"pcf";#N/A,#N/A,FALSE,"pcr ";#N/A,#N/A,FALSE,"Exp Stmt ";#N/A,#N/A,FALSE,"Cap";#N/A,#N/A,FALSE,"IT Ytd"}</definedName>
    <definedName name="ED" localSheetId="2" hidden="1">{#N/A,#N/A,FALSE,"P&amp;L Ttl";#N/A,#N/A,FALSE,"P&amp;L C_Ttl New";#N/A,#N/A,FALSE,"Bus Res";#N/A,#N/A,FALSE,"Chrts";#N/A,#N/A,FALSE,"pcf";#N/A,#N/A,FALSE,"pcr ";#N/A,#N/A,FALSE,"Exp Stmt ";#N/A,#N/A,FALSE,"Cap";#N/A,#N/A,FALSE,"IT Ytd"}</definedName>
    <definedName name="ED" hidden="1">{#N/A,#N/A,FALSE,"P&amp;L Ttl";#N/A,#N/A,FALSE,"P&amp;L C_Ttl New";#N/A,#N/A,FALSE,"Bus Res";#N/A,#N/A,FALSE,"Chrts";#N/A,#N/A,FALSE,"pcf";#N/A,#N/A,FALSE,"pcr ";#N/A,#N/A,FALSE,"Exp Stmt ";#N/A,#N/A,FALSE,"Cap";#N/A,#N/A,FALSE,"IT Ytd"}</definedName>
    <definedName name="EE" localSheetId="3" hidden="1">{#N/A,#N/A,FALSE,"P&amp;L Ttl";#N/A,#N/A,FALSE,"P&amp;L C_Ttl New";#N/A,#N/A,FALSE,"Bus Res";#N/A,#N/A,FALSE,"Chrts";#N/A,#N/A,FALSE,"pcf";#N/A,#N/A,FALSE,"pcr ";#N/A,#N/A,FALSE,"Exp Stmt ";#N/A,#N/A,FALSE,"Cap";#N/A,#N/A,FALSE,"IT Ytd"}</definedName>
    <definedName name="EE" localSheetId="2" hidden="1">{#N/A,#N/A,FALSE,"P&amp;L Ttl";#N/A,#N/A,FALSE,"P&amp;L C_Ttl New";#N/A,#N/A,FALSE,"Bus Res";#N/A,#N/A,FALSE,"Chrts";#N/A,#N/A,FALSE,"pcf";#N/A,#N/A,FALSE,"pcr ";#N/A,#N/A,FALSE,"Exp Stmt ";#N/A,#N/A,FALSE,"Cap";#N/A,#N/A,FALSE,"IT Ytd"}</definedName>
    <definedName name="EE" hidden="1">{#N/A,#N/A,FALSE,"P&amp;L Ttl";#N/A,#N/A,FALSE,"P&amp;L C_Ttl New";#N/A,#N/A,FALSE,"Bus Res";#N/A,#N/A,FALSE,"Chrts";#N/A,#N/A,FALSE,"pcf";#N/A,#N/A,FALSE,"pcr ";#N/A,#N/A,FALSE,"Exp Stmt ";#N/A,#N/A,FALSE,"Cap";#N/A,#N/A,FALSE,"IT Ytd"}</definedName>
    <definedName name="energy" localSheetId="3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ergy" localSheetId="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ergy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rgy" localSheetId="3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rgy" localSheetId="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rgy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rfe" localSheetId="3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rfe" localSheetId="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rfe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rgfe" localSheetId="3" hidden="1">{#N/A,#N/A,FALSE,"P&amp;L Ttl";#N/A,#N/A,FALSE,"P&amp;L C_Ttl New";#N/A,#N/A,FALSE,"Bus Res";#N/A,#N/A,FALSE,"Chrts";#N/A,#N/A,FALSE,"pcf";#N/A,#N/A,FALSE,"pcr ";#N/A,#N/A,FALSE,"Exp Stmt ";#N/A,#N/A,FALSE,"Cap";#N/A,#N/A,FALSE,"IT Ytd"}</definedName>
    <definedName name="ergfe" localSheetId="2" hidden="1">{#N/A,#N/A,FALSE,"P&amp;L Ttl";#N/A,#N/A,FALSE,"P&amp;L C_Ttl New";#N/A,#N/A,FALSE,"Bus Res";#N/A,#N/A,FALSE,"Chrts";#N/A,#N/A,FALSE,"pcf";#N/A,#N/A,FALSE,"pcr ";#N/A,#N/A,FALSE,"Exp Stmt ";#N/A,#N/A,FALSE,"Cap";#N/A,#N/A,FALSE,"IT Ytd"}</definedName>
    <definedName name="ergfe" hidden="1">{#N/A,#N/A,FALSE,"P&amp;L Ttl";#N/A,#N/A,FALSE,"P&amp;L C_Ttl New";#N/A,#N/A,FALSE,"Bus Res";#N/A,#N/A,FALSE,"Chrts";#N/A,#N/A,FALSE,"pcf";#N/A,#N/A,FALSE,"pcr ";#N/A,#N/A,FALSE,"Exp Stmt ";#N/A,#N/A,FALSE,"Cap";#N/A,#N/A,FALSE,"IT Ytd"}</definedName>
    <definedName name="EWE" localSheetId="3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WE" localSheetId="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WE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xcel" localSheetId="3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excel" localSheetId="2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excel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fduj" localSheetId="3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duj" localSheetId="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duj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F" localSheetId="3" hidden="1">{#N/A,#N/A,FALSE,"pcf";#N/A,#N/A,FALSE,"pcr"}</definedName>
    <definedName name="FF" localSheetId="2" hidden="1">{#N/A,#N/A,FALSE,"pcf";#N/A,#N/A,FALSE,"pcr"}</definedName>
    <definedName name="FF" hidden="1">{#N/A,#N/A,FALSE,"pcf";#N/A,#N/A,FALSE,"pcr"}</definedName>
    <definedName name="first_reg_period">Inputs!$E$7</definedName>
    <definedName name="foo" localSheetId="3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oo" localSheetId="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oo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RCP_span">CONCATENATE(FRCP_y1, " to ", FRCP_y5)</definedName>
    <definedName name="gbes" localSheetId="3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gbes" localSheetId="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gbes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gbv" localSheetId="3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gbv" localSheetId="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gbv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GFGFH" localSheetId="3" hidden="1">{#N/A,#N/A,FALSE,"pcf";#N/A,#N/A,FALSE,"pcr"}</definedName>
    <definedName name="GFGFH" localSheetId="2" hidden="1">{#N/A,#N/A,FALSE,"pcf";#N/A,#N/A,FALSE,"pcr"}</definedName>
    <definedName name="GFGFH" hidden="1">{#N/A,#N/A,FALSE,"pcf";#N/A,#N/A,FALSE,"pcr"}</definedName>
    <definedName name="grrrr" localSheetId="3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grrrr" localSheetId="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grrrr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III" localSheetId="3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III" localSheetId="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III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j" localSheetId="3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j" localSheetId="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j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jesse" localSheetId="3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jesse" localSheetId="2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jesse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JHJHJ" localSheetId="3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JHJHJ" localSheetId="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JHJHJ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JHJJ" localSheetId="3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JHJJ" localSheetId="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JHJJ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kmim" localSheetId="3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kmim" localSheetId="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kmim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kti" localSheetId="3" hidden="1">{#N/A,#N/A,FALSE,"P&amp;L Ttl";#N/A,#N/A,FALSE,"P&amp;L C_Ttl New";#N/A,#N/A,FALSE,"Bus Res";#N/A,#N/A,FALSE,"Chrts";#N/A,#N/A,FALSE,"pcf";#N/A,#N/A,FALSE,"pcr ";#N/A,#N/A,FALSE,"Exp Stmt ";#N/A,#N/A,FALSE,"Cap";#N/A,#N/A,FALSE,"IT Ytd"}</definedName>
    <definedName name="kti" localSheetId="2" hidden="1">{#N/A,#N/A,FALSE,"P&amp;L Ttl";#N/A,#N/A,FALSE,"P&amp;L C_Ttl New";#N/A,#N/A,FALSE,"Bus Res";#N/A,#N/A,FALSE,"Chrts";#N/A,#N/A,FALSE,"pcf";#N/A,#N/A,FALSE,"pcr ";#N/A,#N/A,FALSE,"Exp Stmt ";#N/A,#N/A,FALSE,"Cap";#N/A,#N/A,FALSE,"IT Ytd"}</definedName>
    <definedName name="kti" hidden="1">{#N/A,#N/A,FALSE,"P&amp;L Ttl";#N/A,#N/A,FALSE,"P&amp;L C_Ttl New";#N/A,#N/A,FALSE,"Bus Res";#N/A,#N/A,FALSE,"Chrts";#N/A,#N/A,FALSE,"pcf";#N/A,#N/A,FALSE,"pcr ";#N/A,#N/A,FALSE,"Exp Stmt ";#N/A,#N/A,FALSE,"Cap";#N/A,#N/A,FALSE,"IT Ytd"}</definedName>
    <definedName name="PPP" localSheetId="3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PPP" localSheetId="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PPP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QQ" localSheetId="3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QQ" localSheetId="2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QQ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rbb" localSheetId="3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rbb" localSheetId="2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rbb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RCP_1to5">"2015-16 to 2019-20"</definedName>
    <definedName name="RiskAfterRecalcMacro" hidden="1">"uniform_adjustmentSilent"</definedName>
    <definedName name="RiskAfterSimMacro" hidden="1">""</definedName>
    <definedName name="riskATSSboxGraph" hidden="1">FALSE</definedName>
    <definedName name="riskATSSincludeSimtables" hidden="1">TRUE</definedName>
    <definedName name="riskATSSinputsGraphs" hidden="1">FALSE</definedName>
    <definedName name="riskATSSoutputStatistic" hidden="1">3</definedName>
    <definedName name="riskATSSpercentChangeGraph" hidden="1">TRUE</definedName>
    <definedName name="riskATSSpercentileGraph" hidden="1">TRUE</definedName>
    <definedName name="riskATSSpercentileValue" hidden="1">0.5</definedName>
    <definedName name="riskATSSprintReport" hidden="1">FALSE</definedName>
    <definedName name="riskATSSreportsInActiveBook" hidden="1">FALSE</definedName>
    <definedName name="riskATSSreportsSelected" hidden="1">TRUE</definedName>
    <definedName name="riskATSSsummaryReport" hidden="1">TRUE</definedName>
    <definedName name="riskATSStornadoGraph" hidden="1">TRUE</definedName>
    <definedName name="riskATSTbaselineRequested" hidden="1">TRUE</definedName>
    <definedName name="riskATSTboxGraph" hidden="1">TRUE</definedName>
    <definedName name="riskATSTcomparisonGraph" hidden="1">TRUE</definedName>
    <definedName name="riskATSThistogramGraph" hidden="1">FALSE</definedName>
    <definedName name="riskATSToutputStatistic" hidden="1">4</definedName>
    <definedName name="riskATSTprintReport" hidden="1">FALSE</definedName>
    <definedName name="riskATSTreportsInActiveBook" hidden="1">FALSE</definedName>
    <definedName name="riskATSTreportsSelected" hidden="1">TRUE</definedName>
    <definedName name="riskATSTsequentialStress" hidden="1">TRUE</definedName>
    <definedName name="riskATSTsummaryReport" hidden="1">TRUE</definedName>
    <definedName name="RiskBeforeRecalcMacro" hidden="1">""</definedName>
    <definedName name="RiskBeforeSimMacro" hidden="1">"uniform_adjustmentSilent"</definedName>
    <definedName name="RiskCollectDistributionSamples" hidden="1">2</definedName>
    <definedName name="RiskFixedSeed" hidden="1">1</definedName>
    <definedName name="RiskHasSettings" hidden="1">5</definedName>
    <definedName name="RiskMinimizeOnStart" hidden="1">FALSE</definedName>
    <definedName name="RiskMonitorConvergence" hidden="1">FALSE</definedName>
    <definedName name="RiskNumIterations" hidden="1">100</definedName>
    <definedName name="RiskNumSimulations" hidden="1">1</definedName>
    <definedName name="RiskPauseOnError" hidden="1">FALSE</definedName>
    <definedName name="RiskRunAfterRecalcMacro" hidden="1">TRUE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FALSE</definedName>
    <definedName name="RRR" localSheetId="3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RRR" localSheetId="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RRR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RRRR" localSheetId="3" hidden="1">{#N/A,#N/A,FALSE,"pcf";#N/A,#N/A,FALSE,"pcr"}</definedName>
    <definedName name="RRRR" localSheetId="2" hidden="1">{#N/A,#N/A,FALSE,"pcf";#N/A,#N/A,FALSE,"pcr"}</definedName>
    <definedName name="RRRR" hidden="1">{#N/A,#N/A,FALSE,"pcf";#N/A,#N/A,FALSE,"pcr"}</definedName>
    <definedName name="rtgbr" localSheetId="3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rtgbr" localSheetId="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rtgbr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SAPBEXhrIndnt" hidden="1">1</definedName>
    <definedName name="SAPBEXrevision" hidden="1">1</definedName>
    <definedName name="SAPBEXsysID" hidden="1">"BWP"</definedName>
    <definedName name="SAPBEXwbID" hidden="1">"413ERXB9R3TPA6KEZXGSAKHLQ"</definedName>
    <definedName name="SAPsysID" hidden="1">"708C5W7SBKP804JT78WJ0JNKI"</definedName>
    <definedName name="SAPwbID" hidden="1">"ARS"</definedName>
    <definedName name="sdfasdf" localSheetId="3" hidden="1">{#N/A,#N/A,FALSE,"pcf";#N/A,#N/A,FALSE,"pcr"}</definedName>
    <definedName name="sdfasdf" localSheetId="2" hidden="1">{#N/A,#N/A,FALSE,"pcf";#N/A,#N/A,FALSE,"pcr"}</definedName>
    <definedName name="sdfasdf" hidden="1">{#N/A,#N/A,FALSE,"pcf";#N/A,#N/A,FALSE,"pcr"}</definedName>
    <definedName name="second_reg_period">Inputs!$E$8</definedName>
    <definedName name="sgdg" localSheetId="3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sgdg" localSheetId="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sgdg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SS" localSheetId="3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SS" localSheetId="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SS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stoopid" localSheetId="3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stoopid" localSheetId="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stoopid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tiimt" localSheetId="3" hidden="1">{#N/A,#N/A,FALSE,"pcf";#N/A,#N/A,FALSE,"pcr"}</definedName>
    <definedName name="tiimt" localSheetId="2" hidden="1">{#N/A,#N/A,FALSE,"pcf";#N/A,#N/A,FALSE,"pcr"}</definedName>
    <definedName name="tiimt" hidden="1">{#N/A,#N/A,FALSE,"pcf";#N/A,#N/A,FALSE,"pcr"}</definedName>
    <definedName name="tikt" localSheetId="3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tikt" localSheetId="2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tikt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tiumut" localSheetId="3" hidden="1">{#N/A,#N/A,FALSE,"SUM QTR 3";#N/A,#N/A,FALSE,"Detail QTR 3 (w_o ly)"}</definedName>
    <definedName name="tiumut" localSheetId="2" hidden="1">{#N/A,#N/A,FALSE,"SUM QTR 3";#N/A,#N/A,FALSE,"Detail QTR 3 (w_o ly)"}</definedName>
    <definedName name="tiumut" hidden="1">{#N/A,#N/A,FALSE,"SUM QTR 3";#N/A,#N/A,FALSE,"Detail QTR 3 (w_o ly)"}</definedName>
    <definedName name="ujm" localSheetId="3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ujm" localSheetId="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ujm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ANNUAL._.REPORT." localSheetId="3" hidden="1">{#N/A,#N/A,FALSE,"PLDETAIL.XLS";#N/A,#N/A,FALSE,"P-LOSS.XLS";#N/A,#N/A,FALSE,"BALSHEET.XLS";#N/A,#N/A,FALSE,"CASHFLOW.XLS";#N/A,#N/A,FALSE,"NOTE02.XLS";#N/A,#N/A,FALSE,"NOTE03.XLS";#N/A,#N/A,FALSE,"NOTE04.XLS";#N/A,#N/A,FALSE,"NOTE05.XLS";#N/A,#N/A,FALSE,"NOTE06.XLS";#N/A,#N/A,FALSE,"NOTE07.XLS";#N/A,#N/A,FALSE,"NOTE08.XLS";#N/A,#N/A,FALSE,"NOTE09.XLS";#N/A,#N/A,FALSE,"NOTE10.XLS";#N/A,#N/A,FALSE,"NOTE11.XLS";#N/A,#N/A,FALSE,"NOTE12.XLS";#N/A,#N/A,FALSE,"NOTE13.XLS";#N/A,#N/A,FALSE,"NOTE14.XLS";#N/A,#N/A,FALSE,"NOTE15.XLS";#N/A,#N/A,FALSE,"NOTE16.XLS";#N/A,#N/A,FALSE,"NOTE17.XLS";#N/A,#N/A,FALSE,"NOTE18.XLS";#N/A,#N/A,FALSE,"NOTE19.XLS";#N/A,#N/A,FALSE,"NOTE20.XLS";#N/A,#N/A,FALSE,"NOTE21.XLS";#N/A,#N/A,FALSE,"NOTE22.XLS";#N/A,#N/A,FALSE,"NOTE22a.XLS";#N/A,#N/A,FALSE,"NOTE23.XLS";#N/A,#N/A,FALSE,"NOTE24.XLS";#N/A,#N/A,FALSE,"DIR_STAT"}</definedName>
    <definedName name="wrn.ANNUAL._.REPORT." localSheetId="2" hidden="1">{#N/A,#N/A,FALSE,"PLDETAIL.XLS";#N/A,#N/A,FALSE,"P-LOSS.XLS";#N/A,#N/A,FALSE,"BALSHEET.XLS";#N/A,#N/A,FALSE,"CASHFLOW.XLS";#N/A,#N/A,FALSE,"NOTE02.XLS";#N/A,#N/A,FALSE,"NOTE03.XLS";#N/A,#N/A,FALSE,"NOTE04.XLS";#N/A,#N/A,FALSE,"NOTE05.XLS";#N/A,#N/A,FALSE,"NOTE06.XLS";#N/A,#N/A,FALSE,"NOTE07.XLS";#N/A,#N/A,FALSE,"NOTE08.XLS";#N/A,#N/A,FALSE,"NOTE09.XLS";#N/A,#N/A,FALSE,"NOTE10.XLS";#N/A,#N/A,FALSE,"NOTE11.XLS";#N/A,#N/A,FALSE,"NOTE12.XLS";#N/A,#N/A,FALSE,"NOTE13.XLS";#N/A,#N/A,FALSE,"NOTE14.XLS";#N/A,#N/A,FALSE,"NOTE15.XLS";#N/A,#N/A,FALSE,"NOTE16.XLS";#N/A,#N/A,FALSE,"NOTE17.XLS";#N/A,#N/A,FALSE,"NOTE18.XLS";#N/A,#N/A,FALSE,"NOTE19.XLS";#N/A,#N/A,FALSE,"NOTE20.XLS";#N/A,#N/A,FALSE,"NOTE21.XLS";#N/A,#N/A,FALSE,"NOTE22.XLS";#N/A,#N/A,FALSE,"NOTE22a.XLS";#N/A,#N/A,FALSE,"NOTE23.XLS";#N/A,#N/A,FALSE,"NOTE24.XLS";#N/A,#N/A,FALSE,"DIR_STAT"}</definedName>
    <definedName name="wrn.ANNUAL._.REPORT." hidden="1">{#N/A,#N/A,FALSE,"PLDETAIL.XLS";#N/A,#N/A,FALSE,"P-LOSS.XLS";#N/A,#N/A,FALSE,"BALSHEET.XLS";#N/A,#N/A,FALSE,"CASHFLOW.XLS";#N/A,#N/A,FALSE,"NOTE02.XLS";#N/A,#N/A,FALSE,"NOTE03.XLS";#N/A,#N/A,FALSE,"NOTE04.XLS";#N/A,#N/A,FALSE,"NOTE05.XLS";#N/A,#N/A,FALSE,"NOTE06.XLS";#N/A,#N/A,FALSE,"NOTE07.XLS";#N/A,#N/A,FALSE,"NOTE08.XLS";#N/A,#N/A,FALSE,"NOTE09.XLS";#N/A,#N/A,FALSE,"NOTE10.XLS";#N/A,#N/A,FALSE,"NOTE11.XLS";#N/A,#N/A,FALSE,"NOTE12.XLS";#N/A,#N/A,FALSE,"NOTE13.XLS";#N/A,#N/A,FALSE,"NOTE14.XLS";#N/A,#N/A,FALSE,"NOTE15.XLS";#N/A,#N/A,FALSE,"NOTE16.XLS";#N/A,#N/A,FALSE,"NOTE17.XLS";#N/A,#N/A,FALSE,"NOTE18.XLS";#N/A,#N/A,FALSE,"NOTE19.XLS";#N/A,#N/A,FALSE,"NOTE20.XLS";#N/A,#N/A,FALSE,"NOTE21.XLS";#N/A,#N/A,FALSE,"NOTE22.XLS";#N/A,#N/A,FALSE,"NOTE22a.XLS";#N/A,#N/A,FALSE,"NOTE23.XLS";#N/A,#N/A,FALSE,"NOTE24.XLS";#N/A,#N/A,FALSE,"DIR_STAT"}</definedName>
    <definedName name="wrn.Budget_1998." localSheetId="3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wrn.Budget_1998." localSheetId="2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wrn.Budget_1998.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wrn.BUS._.RPT." localSheetId="3" hidden="1">{#N/A,#N/A,FALSE,"P&amp;L Ttl";#N/A,#N/A,FALSE,"P&amp;L C_Ttl New";#N/A,#N/A,FALSE,"Bus Res";#N/A,#N/A,FALSE,"Chrts";#N/A,#N/A,FALSE,"pcf";#N/A,#N/A,FALSE,"pcr ";#N/A,#N/A,FALSE,"Exp Stmt ";#N/A,#N/A,FALSE,"Cap";#N/A,#N/A,FALSE,"IT Ytd"}</definedName>
    <definedName name="wrn.BUS._.RPT." localSheetId="2" hidden="1">{#N/A,#N/A,FALSE,"P&amp;L Ttl";#N/A,#N/A,FALSE,"P&amp;L C_Ttl New";#N/A,#N/A,FALSE,"Bus Res";#N/A,#N/A,FALSE,"Chrts";#N/A,#N/A,FALSE,"pcf";#N/A,#N/A,FALSE,"pcr ";#N/A,#N/A,FALSE,"Exp Stmt ";#N/A,#N/A,FALSE,"Cap";#N/A,#N/A,FALSE,"IT Ytd"}</definedName>
    <definedName name="wrn.BUS._.RPT." hidden="1">{#N/A,#N/A,FALSE,"P&amp;L Ttl";#N/A,#N/A,FALSE,"P&amp;L C_Ttl New";#N/A,#N/A,FALSE,"Bus Res";#N/A,#N/A,FALSE,"Chrts";#N/A,#N/A,FALSE,"pcf";#N/A,#N/A,FALSE,"pcr ";#N/A,#N/A,FALSE,"Exp Stmt ";#N/A,#N/A,FALSE,"Cap";#N/A,#N/A,FALSE,"IT Ytd"}</definedName>
    <definedName name="wrn.pages." localSheetId="3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pages." localSheetId="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pages.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S_R._.tables." localSheetId="3" hidden="1">{#N/A,#N/A,FALSE,"pcf";#N/A,#N/A,FALSE,"pcr"}</definedName>
    <definedName name="wrn.S_R._.tables." localSheetId="2" hidden="1">{#N/A,#N/A,FALSE,"pcf";#N/A,#N/A,FALSE,"pcr"}</definedName>
    <definedName name="wrn.S_R._.tables." hidden="1">{#N/A,#N/A,FALSE,"pcf";#N/A,#N/A,FALSE,"pcr"}</definedName>
    <definedName name="wrn.S_RQTR3." localSheetId="3" hidden="1">{#N/A,#N/A,FALSE,"SUM QTR 3";#N/A,#N/A,FALSE,"Detail QTR 3 (w_o ly)"}</definedName>
    <definedName name="wrn.S_RQTR3." localSheetId="2" hidden="1">{#N/A,#N/A,FALSE,"SUM QTR 3";#N/A,#N/A,FALSE,"Detail QTR 3 (w_o ly)"}</definedName>
    <definedName name="wrn.S_RQTR3." hidden="1">{#N/A,#N/A,FALSE,"SUM QTR 3";#N/A,#N/A,FALSE,"Detail QTR 3 (w_o ly)"}</definedName>
    <definedName name="yht" localSheetId="3" hidden="1">{#N/A,#N/A,FALSE,"SUM QTR 3";#N/A,#N/A,FALSE,"Detail QTR 3 (w_o ly)"}</definedName>
    <definedName name="yht" localSheetId="2" hidden="1">{#N/A,#N/A,FALSE,"SUM QTR 3";#N/A,#N/A,FALSE,"Detail QTR 3 (w_o ly)"}</definedName>
    <definedName name="yht" hidden="1">{#N/A,#N/A,FALSE,"SUM QTR 3";#N/A,#N/A,FALSE,"Detail QTR 3 (w_o ly)"}</definedName>
  </definedNames>
  <calcPr calcId="145621"/>
</workbook>
</file>

<file path=xl/calcChain.xml><?xml version="1.0" encoding="utf-8"?>
<calcChain xmlns="http://schemas.openxmlformats.org/spreadsheetml/2006/main">
  <c r="P26" i="2" l="1"/>
  <c r="Q26" i="2"/>
  <c r="R26" i="2"/>
  <c r="S26" i="2"/>
  <c r="O26" i="2"/>
  <c r="C19" i="2" l="1"/>
  <c r="L18" i="2" l="1"/>
  <c r="M18" i="2" s="1"/>
  <c r="N18" i="2" s="1"/>
  <c r="O18" i="2" s="1"/>
  <c r="P18" i="2" s="1"/>
  <c r="Q18" i="2" s="1"/>
  <c r="R18" i="2" s="1"/>
  <c r="S18" i="2" s="1"/>
  <c r="K18" i="2"/>
  <c r="J18" i="2"/>
  <c r="K92" i="2" l="1"/>
  <c r="L92" i="2"/>
  <c r="M92" i="2"/>
  <c r="N92" i="2"/>
  <c r="J92" i="2"/>
  <c r="C94" i="2"/>
  <c r="C95" i="2"/>
  <c r="C96" i="2"/>
  <c r="C97" i="2"/>
  <c r="C98" i="2"/>
  <c r="C99" i="2"/>
  <c r="C100" i="2"/>
  <c r="C101" i="2"/>
  <c r="C102" i="2"/>
  <c r="C103" i="2"/>
  <c r="C93" i="2"/>
  <c r="N171" i="2" l="1"/>
  <c r="E51" i="2"/>
  <c r="H53" i="2"/>
  <c r="H52" i="2"/>
  <c r="H51" i="2"/>
  <c r="H50" i="2"/>
  <c r="H49" i="2"/>
  <c r="H48" i="2"/>
  <c r="H47" i="2"/>
  <c r="H46" i="2"/>
  <c r="H45" i="2"/>
  <c r="H44" i="2"/>
  <c r="H43" i="2"/>
  <c r="D546" i="1" l="1"/>
  <c r="D494" i="1"/>
  <c r="D442" i="1"/>
  <c r="D390" i="1"/>
  <c r="D338" i="1"/>
  <c r="D286" i="1"/>
  <c r="D234" i="1"/>
  <c r="D182" i="1"/>
  <c r="D130" i="1"/>
  <c r="D78" i="1"/>
  <c r="D26" i="1"/>
  <c r="Q4" i="4"/>
  <c r="E4" i="4"/>
  <c r="N237" i="2"/>
  <c r="I116" i="2"/>
  <c r="I117" i="2"/>
  <c r="I118" i="2"/>
  <c r="S42" i="2"/>
  <c r="R42" i="2"/>
  <c r="Q42" i="2"/>
  <c r="P42" i="2"/>
  <c r="O42" i="2"/>
  <c r="N42" i="2"/>
  <c r="M42" i="2"/>
  <c r="L42" i="2"/>
  <c r="K42" i="2"/>
  <c r="J42" i="2"/>
  <c r="I42" i="2"/>
  <c r="J76" i="2" l="1"/>
  <c r="K76" i="2"/>
  <c r="L76" i="2"/>
  <c r="M76" i="2"/>
  <c r="N76" i="2"/>
  <c r="E586" i="1"/>
  <c r="E585" i="1"/>
  <c r="E584" i="1"/>
  <c r="E582" i="1"/>
  <c r="E581" i="1"/>
  <c r="E580" i="1"/>
  <c r="E579" i="1"/>
  <c r="E578" i="1"/>
  <c r="E577" i="1"/>
  <c r="E576" i="1"/>
  <c r="E575" i="1"/>
  <c r="E574" i="1"/>
  <c r="E573" i="1"/>
  <c r="E572" i="1"/>
  <c r="E571" i="1"/>
  <c r="E570" i="1"/>
  <c r="E569" i="1"/>
  <c r="E568" i="1"/>
  <c r="E567" i="1"/>
  <c r="E566" i="1"/>
  <c r="E565" i="1"/>
  <c r="E564" i="1"/>
  <c r="E563" i="1"/>
  <c r="E562" i="1"/>
  <c r="E561" i="1"/>
  <c r="E560" i="1"/>
  <c r="E559" i="1"/>
  <c r="E558" i="1"/>
  <c r="E557" i="1"/>
  <c r="E556" i="1"/>
  <c r="E555" i="1"/>
  <c r="E554" i="1"/>
  <c r="E553" i="1"/>
  <c r="E552" i="1"/>
  <c r="E550" i="1"/>
  <c r="E547" i="1"/>
  <c r="E544" i="1"/>
  <c r="E543" i="1"/>
  <c r="E542" i="1"/>
  <c r="E534" i="1"/>
  <c r="E533" i="1"/>
  <c r="E532" i="1"/>
  <c r="E530" i="1"/>
  <c r="E529" i="1"/>
  <c r="E528" i="1"/>
  <c r="E527" i="1"/>
  <c r="E526" i="1"/>
  <c r="E525" i="1"/>
  <c r="E524" i="1"/>
  <c r="E523" i="1"/>
  <c r="E522" i="1"/>
  <c r="E521" i="1"/>
  <c r="E520" i="1"/>
  <c r="E519" i="1"/>
  <c r="E518" i="1"/>
  <c r="E517" i="1"/>
  <c r="E516" i="1"/>
  <c r="E515" i="1"/>
  <c r="E514" i="1"/>
  <c r="E513" i="1"/>
  <c r="E512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8" i="1"/>
  <c r="E495" i="1"/>
  <c r="E492" i="1"/>
  <c r="E491" i="1"/>
  <c r="E490" i="1"/>
  <c r="E482" i="1"/>
  <c r="E481" i="1"/>
  <c r="E480" i="1"/>
  <c r="E478" i="1"/>
  <c r="E477" i="1"/>
  <c r="E476" i="1"/>
  <c r="E475" i="1"/>
  <c r="E474" i="1"/>
  <c r="E473" i="1"/>
  <c r="E472" i="1"/>
  <c r="E471" i="1"/>
  <c r="E470" i="1"/>
  <c r="E469" i="1"/>
  <c r="E468" i="1"/>
  <c r="E467" i="1"/>
  <c r="E466" i="1"/>
  <c r="E465" i="1"/>
  <c r="E464" i="1"/>
  <c r="E463" i="1"/>
  <c r="E462" i="1"/>
  <c r="E461" i="1"/>
  <c r="E460" i="1"/>
  <c r="E459" i="1"/>
  <c r="E458" i="1"/>
  <c r="E457" i="1"/>
  <c r="E456" i="1"/>
  <c r="E455" i="1"/>
  <c r="E454" i="1"/>
  <c r="E453" i="1"/>
  <c r="E452" i="1"/>
  <c r="E451" i="1"/>
  <c r="E450" i="1"/>
  <c r="E449" i="1"/>
  <c r="E448" i="1"/>
  <c r="E446" i="1"/>
  <c r="E443" i="1"/>
  <c r="E440" i="1"/>
  <c r="E439" i="1"/>
  <c r="E438" i="1"/>
  <c r="E430" i="1"/>
  <c r="E429" i="1"/>
  <c r="E428" i="1"/>
  <c r="E426" i="1"/>
  <c r="E425" i="1"/>
  <c r="E424" i="1"/>
  <c r="E423" i="1"/>
  <c r="E422" i="1"/>
  <c r="E421" i="1"/>
  <c r="E420" i="1"/>
  <c r="E419" i="1"/>
  <c r="E418" i="1"/>
  <c r="E417" i="1"/>
  <c r="E416" i="1"/>
  <c r="E415" i="1"/>
  <c r="E414" i="1"/>
  <c r="E413" i="1"/>
  <c r="E412" i="1"/>
  <c r="E411" i="1"/>
  <c r="E410" i="1"/>
  <c r="E409" i="1"/>
  <c r="E408" i="1"/>
  <c r="E407" i="1"/>
  <c r="E406" i="1"/>
  <c r="E405" i="1"/>
  <c r="E404" i="1"/>
  <c r="E403" i="1"/>
  <c r="E402" i="1"/>
  <c r="E401" i="1"/>
  <c r="E400" i="1"/>
  <c r="E399" i="1"/>
  <c r="E398" i="1"/>
  <c r="E397" i="1"/>
  <c r="E396" i="1"/>
  <c r="E394" i="1"/>
  <c r="E391" i="1"/>
  <c r="E388" i="1"/>
  <c r="E387" i="1"/>
  <c r="E386" i="1"/>
  <c r="E378" i="1"/>
  <c r="E377" i="1"/>
  <c r="E376" i="1"/>
  <c r="E374" i="1"/>
  <c r="E373" i="1"/>
  <c r="E372" i="1"/>
  <c r="E371" i="1"/>
  <c r="E370" i="1"/>
  <c r="E369" i="1"/>
  <c r="E368" i="1"/>
  <c r="E367" i="1"/>
  <c r="E366" i="1"/>
  <c r="E365" i="1"/>
  <c r="E364" i="1"/>
  <c r="E363" i="1"/>
  <c r="E362" i="1"/>
  <c r="E361" i="1"/>
  <c r="E360" i="1"/>
  <c r="E359" i="1"/>
  <c r="E358" i="1"/>
  <c r="E357" i="1"/>
  <c r="E356" i="1"/>
  <c r="E355" i="1"/>
  <c r="E354" i="1"/>
  <c r="E353" i="1"/>
  <c r="E352" i="1"/>
  <c r="E351" i="1"/>
  <c r="E350" i="1"/>
  <c r="E349" i="1"/>
  <c r="E348" i="1"/>
  <c r="E347" i="1"/>
  <c r="E346" i="1"/>
  <c r="E345" i="1"/>
  <c r="E344" i="1"/>
  <c r="E342" i="1"/>
  <c r="E339" i="1"/>
  <c r="E336" i="1"/>
  <c r="E335" i="1"/>
  <c r="E334" i="1"/>
  <c r="E326" i="1"/>
  <c r="E325" i="1"/>
  <c r="E324" i="1"/>
  <c r="E322" i="1"/>
  <c r="E321" i="1"/>
  <c r="E320" i="1"/>
  <c r="E319" i="1"/>
  <c r="E318" i="1"/>
  <c r="E317" i="1"/>
  <c r="E316" i="1"/>
  <c r="E315" i="1"/>
  <c r="E314" i="1"/>
  <c r="E313" i="1"/>
  <c r="E312" i="1"/>
  <c r="E311" i="1"/>
  <c r="E310" i="1"/>
  <c r="E309" i="1"/>
  <c r="E308" i="1"/>
  <c r="E307" i="1"/>
  <c r="E306" i="1"/>
  <c r="E305" i="1"/>
  <c r="E304" i="1"/>
  <c r="E303" i="1"/>
  <c r="E302" i="1"/>
  <c r="E301" i="1"/>
  <c r="E300" i="1"/>
  <c r="E299" i="1"/>
  <c r="E298" i="1"/>
  <c r="E297" i="1"/>
  <c r="E296" i="1"/>
  <c r="E295" i="1"/>
  <c r="E294" i="1"/>
  <c r="E293" i="1"/>
  <c r="E292" i="1"/>
  <c r="E290" i="1"/>
  <c r="E287" i="1"/>
  <c r="E284" i="1"/>
  <c r="E283" i="1"/>
  <c r="E282" i="1"/>
  <c r="E274" i="1"/>
  <c r="E273" i="1"/>
  <c r="E272" i="1"/>
  <c r="E270" i="1"/>
  <c r="E269" i="1"/>
  <c r="E268" i="1"/>
  <c r="E267" i="1"/>
  <c r="E266" i="1"/>
  <c r="E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E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E238" i="1"/>
  <c r="E235" i="1"/>
  <c r="E232" i="1"/>
  <c r="E231" i="1"/>
  <c r="E230" i="1"/>
  <c r="E222" i="1"/>
  <c r="E221" i="1"/>
  <c r="E220" i="1"/>
  <c r="E218" i="1"/>
  <c r="E217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6" i="1"/>
  <c r="E183" i="1"/>
  <c r="E180" i="1"/>
  <c r="E179" i="1"/>
  <c r="E178" i="1"/>
  <c r="E170" i="1"/>
  <c r="E169" i="1"/>
  <c r="E168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4" i="1"/>
  <c r="E131" i="1"/>
  <c r="E128" i="1"/>
  <c r="E127" i="1"/>
  <c r="E126" i="1"/>
  <c r="E118" i="1"/>
  <c r="E117" i="1"/>
  <c r="E116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2" i="1"/>
  <c r="E79" i="1"/>
  <c r="E76" i="1"/>
  <c r="E75" i="1"/>
  <c r="E74" i="1"/>
  <c r="E66" i="1"/>
  <c r="E65" i="1"/>
  <c r="E64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0" i="1"/>
  <c r="E27" i="1"/>
  <c r="E24" i="1"/>
  <c r="E23" i="1"/>
  <c r="E22" i="1"/>
  <c r="E14" i="1"/>
  <c r="E13" i="1"/>
  <c r="E12" i="1"/>
  <c r="E10" i="1"/>
  <c r="E9" i="1"/>
  <c r="E7" i="1"/>
  <c r="E6" i="1"/>
  <c r="D553" i="1"/>
  <c r="D501" i="1"/>
  <c r="D449" i="1"/>
  <c r="D397" i="1"/>
  <c r="D345" i="1"/>
  <c r="D293" i="1"/>
  <c r="D241" i="1"/>
  <c r="D189" i="1"/>
  <c r="D137" i="1"/>
  <c r="D85" i="1"/>
  <c r="D33" i="1"/>
  <c r="I16" i="2" l="1"/>
  <c r="I41" i="2" s="1"/>
  <c r="I5" i="1"/>
  <c r="J16" i="2" l="1"/>
  <c r="K16" i="2" l="1"/>
  <c r="J41" i="2"/>
  <c r="J59" i="2" s="1"/>
  <c r="J75" i="2" s="1"/>
  <c r="J106" i="2" l="1"/>
  <c r="K41" i="2"/>
  <c r="K59" i="2" s="1"/>
  <c r="K75" i="2" s="1"/>
  <c r="L16" i="2"/>
  <c r="M16" i="2" l="1"/>
  <c r="L41" i="2"/>
  <c r="L59" i="2" s="1"/>
  <c r="L75" i="2" s="1"/>
  <c r="K106" i="2"/>
  <c r="L106" i="2" l="1"/>
  <c r="N16" i="2"/>
  <c r="M41" i="2"/>
  <c r="M59" i="2" s="1"/>
  <c r="M75" i="2" s="1"/>
  <c r="M106" i="2" l="1"/>
  <c r="O16" i="2"/>
  <c r="N41" i="2"/>
  <c r="N59" i="2" s="1"/>
  <c r="N75" i="2" s="1"/>
  <c r="N106" i="2" l="1"/>
  <c r="P16" i="2"/>
  <c r="O41" i="2"/>
  <c r="Q16" i="2" l="1"/>
  <c r="P41" i="2"/>
  <c r="R16" i="2" l="1"/>
  <c r="Q41" i="2"/>
  <c r="S16" i="2" l="1"/>
  <c r="S41" i="2" s="1"/>
  <c r="R41" i="2"/>
  <c r="G33" i="5" l="1"/>
  <c r="G34" i="5"/>
  <c r="R34" i="4" l="1"/>
  <c r="I198" i="2" l="1"/>
  <c r="R33" i="4" l="1"/>
  <c r="N189" i="2" l="1"/>
  <c r="N205" i="2" s="1"/>
  <c r="N191" i="2"/>
  <c r="N207" i="2" s="1"/>
  <c r="N193" i="2"/>
  <c r="N209" i="2" s="1"/>
  <c r="N195" i="2"/>
  <c r="N211" i="2" s="1"/>
  <c r="N197" i="2"/>
  <c r="N213" i="2" s="1"/>
  <c r="N188" i="2"/>
  <c r="N192" i="2"/>
  <c r="N208" i="2" s="1"/>
  <c r="N196" i="2"/>
  <c r="N212" i="2" s="1"/>
  <c r="N190" i="2"/>
  <c r="N206" i="2" s="1"/>
  <c r="N194" i="2"/>
  <c r="N210" i="2" s="1"/>
  <c r="N187" i="2"/>
  <c r="N203" i="2" s="1"/>
  <c r="N198" i="2" l="1"/>
  <c r="E12" i="2" l="1"/>
  <c r="N204" i="2" l="1"/>
  <c r="D554" i="1"/>
  <c r="D502" i="1"/>
  <c r="C44" i="2"/>
  <c r="C45" i="2"/>
  <c r="C46" i="2"/>
  <c r="C47" i="2"/>
  <c r="C48" i="2"/>
  <c r="C49" i="2"/>
  <c r="C50" i="2"/>
  <c r="C51" i="2"/>
  <c r="C52" i="2"/>
  <c r="C53" i="2"/>
  <c r="C43" i="2"/>
  <c r="C243" i="2" l="1"/>
  <c r="C176" i="2"/>
  <c r="C192" i="2"/>
  <c r="C208" i="2"/>
  <c r="C225" i="2"/>
  <c r="C160" i="2"/>
  <c r="C239" i="2"/>
  <c r="C172" i="2"/>
  <c r="C188" i="2"/>
  <c r="C204" i="2"/>
  <c r="C221" i="2"/>
  <c r="C156" i="2"/>
  <c r="C147" i="2"/>
  <c r="C195" i="2"/>
  <c r="C211" i="2"/>
  <c r="C228" i="2"/>
  <c r="C163" i="2"/>
  <c r="C246" i="2"/>
  <c r="C179" i="2"/>
  <c r="C191" i="2"/>
  <c r="C207" i="2"/>
  <c r="C224" i="2"/>
  <c r="C159" i="2"/>
  <c r="C242" i="2"/>
  <c r="C175" i="2"/>
  <c r="C132" i="2"/>
  <c r="C247" i="2"/>
  <c r="C180" i="2"/>
  <c r="C196" i="2"/>
  <c r="C212" i="2"/>
  <c r="C229" i="2"/>
  <c r="C164" i="2"/>
  <c r="C210" i="2"/>
  <c r="C227" i="2"/>
  <c r="C162" i="2"/>
  <c r="C245" i="2"/>
  <c r="C178" i="2"/>
  <c r="C194" i="2"/>
  <c r="C206" i="2"/>
  <c r="C223" i="2"/>
  <c r="C158" i="2"/>
  <c r="C241" i="2"/>
  <c r="C174" i="2"/>
  <c r="C190" i="2"/>
  <c r="C203" i="2"/>
  <c r="C220" i="2"/>
  <c r="C155" i="2"/>
  <c r="C238" i="2"/>
  <c r="C171" i="2"/>
  <c r="C187" i="2"/>
  <c r="C149" i="2"/>
  <c r="C230" i="2"/>
  <c r="C165" i="2"/>
  <c r="C248" i="2"/>
  <c r="C181" i="2"/>
  <c r="C197" i="2"/>
  <c r="C213" i="2"/>
  <c r="C226" i="2"/>
  <c r="C161" i="2"/>
  <c r="C244" i="2"/>
  <c r="C177" i="2"/>
  <c r="C193" i="2"/>
  <c r="C209" i="2"/>
  <c r="C222" i="2"/>
  <c r="C157" i="2"/>
  <c r="C240" i="2"/>
  <c r="C173" i="2"/>
  <c r="C189" i="2"/>
  <c r="C205" i="2"/>
  <c r="D555" i="1"/>
  <c r="D556" i="1" s="1"/>
  <c r="C148" i="2"/>
  <c r="B433" i="1"/>
  <c r="C16" i="5" s="1"/>
  <c r="B537" i="1"/>
  <c r="C18" i="5" s="1"/>
  <c r="C34" i="5" s="1"/>
  <c r="C131" i="2"/>
  <c r="B485" i="1"/>
  <c r="C17" i="5" s="1"/>
  <c r="C33" i="5" s="1"/>
  <c r="D503" i="1"/>
  <c r="C32" i="5" l="1"/>
  <c r="I545" i="1"/>
  <c r="I547" i="1" s="1"/>
  <c r="D586" i="1"/>
  <c r="D534" i="1"/>
  <c r="C16" i="4"/>
  <c r="M32" i="4" s="1"/>
  <c r="I538" i="1"/>
  <c r="C18" i="4"/>
  <c r="M34" i="4" s="1"/>
  <c r="I493" i="1"/>
  <c r="I495" i="1" s="1"/>
  <c r="C17" i="4"/>
  <c r="M33" i="4" s="1"/>
  <c r="I486" i="1"/>
  <c r="I487" i="1"/>
  <c r="I539" i="1"/>
  <c r="D557" i="1"/>
  <c r="D504" i="1"/>
  <c r="J490" i="1" l="1"/>
  <c r="J492" i="1" s="1"/>
  <c r="J542" i="1"/>
  <c r="J544" i="1" s="1"/>
  <c r="D558" i="1"/>
  <c r="D505" i="1"/>
  <c r="N182" i="2" l="1"/>
  <c r="D559" i="1"/>
  <c r="D506" i="1"/>
  <c r="D560" i="1" l="1"/>
  <c r="D507" i="1"/>
  <c r="D561" i="1" l="1"/>
  <c r="D508" i="1"/>
  <c r="D562" i="1" l="1"/>
  <c r="D509" i="1"/>
  <c r="D563" i="1" l="1"/>
  <c r="D510" i="1"/>
  <c r="D564" i="1" l="1"/>
  <c r="D511" i="1"/>
  <c r="D565" i="1" l="1"/>
  <c r="D512" i="1"/>
  <c r="D566" i="1" l="1"/>
  <c r="D513" i="1"/>
  <c r="D567" i="1" l="1"/>
  <c r="D514" i="1"/>
  <c r="D568" i="1" l="1"/>
  <c r="D515" i="1"/>
  <c r="D569" i="1" l="1"/>
  <c r="D516" i="1"/>
  <c r="D570" i="1" l="1"/>
  <c r="D517" i="1"/>
  <c r="D571" i="1" l="1"/>
  <c r="D518" i="1"/>
  <c r="D572" i="1" l="1"/>
  <c r="D519" i="1"/>
  <c r="D573" i="1" l="1"/>
  <c r="D520" i="1"/>
  <c r="D574" i="1" l="1"/>
  <c r="D521" i="1"/>
  <c r="D575" i="1" l="1"/>
  <c r="D522" i="1"/>
  <c r="D576" i="1" l="1"/>
  <c r="D523" i="1"/>
  <c r="D577" i="1" l="1"/>
  <c r="D524" i="1"/>
  <c r="D578" i="1" l="1"/>
  <c r="D525" i="1"/>
  <c r="D579" i="1" l="1"/>
  <c r="D526" i="1"/>
  <c r="D580" i="1" l="1"/>
  <c r="D527" i="1"/>
  <c r="D581" i="1" l="1"/>
  <c r="D528" i="1"/>
  <c r="D582" i="1" l="1"/>
  <c r="D529" i="1"/>
  <c r="D530" i="1" l="1"/>
  <c r="C116" i="2" l="1"/>
  <c r="C117" i="2"/>
  <c r="C118" i="2"/>
  <c r="C71" i="2"/>
  <c r="C87" i="2" s="1"/>
  <c r="C69" i="2"/>
  <c r="C85" i="2" s="1"/>
  <c r="C70" i="2"/>
  <c r="C86" i="2" s="1"/>
  <c r="P20" i="2" l="1"/>
  <c r="Q20" i="2"/>
  <c r="R20" i="2"/>
  <c r="S20" i="2"/>
  <c r="O20" i="2"/>
  <c r="J20" i="2"/>
  <c r="K20" i="2"/>
  <c r="L20" i="2"/>
  <c r="M20" i="2"/>
  <c r="N20" i="2"/>
  <c r="C140" i="2"/>
  <c r="C141" i="2"/>
  <c r="C142" i="2"/>
  <c r="C143" i="2"/>
  <c r="C144" i="2"/>
  <c r="C145" i="2"/>
  <c r="C146" i="2"/>
  <c r="C139" i="2"/>
  <c r="C124" i="2"/>
  <c r="C125" i="2"/>
  <c r="C126" i="2"/>
  <c r="C127" i="2"/>
  <c r="C128" i="2"/>
  <c r="C129" i="2"/>
  <c r="C130" i="2"/>
  <c r="C133" i="2"/>
  <c r="C123" i="2"/>
  <c r="J5" i="1"/>
  <c r="J500" i="1" l="1"/>
  <c r="J396" i="1"/>
  <c r="J292" i="1"/>
  <c r="J188" i="1"/>
  <c r="J84" i="1"/>
  <c r="J552" i="1"/>
  <c r="J448" i="1"/>
  <c r="J344" i="1"/>
  <c r="J240" i="1"/>
  <c r="J136" i="1"/>
  <c r="J32" i="1"/>
  <c r="J578" i="1"/>
  <c r="J575" i="1"/>
  <c r="J570" i="1"/>
  <c r="J577" i="1"/>
  <c r="J576" i="1"/>
  <c r="J569" i="1"/>
  <c r="J582" i="1"/>
  <c r="J579" i="1"/>
  <c r="J574" i="1"/>
  <c r="J571" i="1"/>
  <c r="J581" i="1"/>
  <c r="J580" i="1"/>
  <c r="J573" i="1"/>
  <c r="J572" i="1"/>
  <c r="J565" i="1"/>
  <c r="J564" i="1"/>
  <c r="J557" i="1"/>
  <c r="J556" i="1"/>
  <c r="J530" i="1"/>
  <c r="J527" i="1"/>
  <c r="J567" i="1"/>
  <c r="J562" i="1"/>
  <c r="J559" i="1"/>
  <c r="J529" i="1"/>
  <c r="J528" i="1"/>
  <c r="J568" i="1"/>
  <c r="J561" i="1"/>
  <c r="J560" i="1"/>
  <c r="J526" i="1"/>
  <c r="J523" i="1"/>
  <c r="J566" i="1"/>
  <c r="J563" i="1"/>
  <c r="J558" i="1"/>
  <c r="J555" i="1"/>
  <c r="J525" i="1"/>
  <c r="J524" i="1"/>
  <c r="J517" i="1"/>
  <c r="J516" i="1"/>
  <c r="J509" i="1"/>
  <c r="J508" i="1"/>
  <c r="J522" i="1"/>
  <c r="J519" i="1"/>
  <c r="J514" i="1"/>
  <c r="J511" i="1"/>
  <c r="J506" i="1"/>
  <c r="J503" i="1"/>
  <c r="J521" i="1"/>
  <c r="J520" i="1"/>
  <c r="J513" i="1"/>
  <c r="J512" i="1"/>
  <c r="J505" i="1"/>
  <c r="J504" i="1"/>
  <c r="J518" i="1"/>
  <c r="J515" i="1"/>
  <c r="J510" i="1"/>
  <c r="J507" i="1"/>
  <c r="J545" i="1"/>
  <c r="J77" i="1"/>
  <c r="K5" i="1"/>
  <c r="O21" i="2"/>
  <c r="O7" i="1" s="1"/>
  <c r="O6" i="1"/>
  <c r="R21" i="2"/>
  <c r="R7" i="1" s="1"/>
  <c r="R6" i="1"/>
  <c r="P21" i="2"/>
  <c r="P7" i="1" s="1"/>
  <c r="P6" i="1"/>
  <c r="S21" i="2"/>
  <c r="S7" i="1" s="1"/>
  <c r="T7" i="1" s="1"/>
  <c r="U7" i="1" s="1"/>
  <c r="V7" i="1" s="1"/>
  <c r="W7" i="1" s="1"/>
  <c r="X7" i="1" s="1"/>
  <c r="Y7" i="1" s="1"/>
  <c r="Z7" i="1" s="1"/>
  <c r="AA7" i="1" s="1"/>
  <c r="AB7" i="1" s="1"/>
  <c r="AC7" i="1" s="1"/>
  <c r="AD7" i="1" s="1"/>
  <c r="AE7" i="1" s="1"/>
  <c r="AF7" i="1" s="1"/>
  <c r="AG7" i="1" s="1"/>
  <c r="AH7" i="1" s="1"/>
  <c r="AI7" i="1" s="1"/>
  <c r="AJ7" i="1" s="1"/>
  <c r="AK7" i="1" s="1"/>
  <c r="AL7" i="1" s="1"/>
  <c r="AM7" i="1" s="1"/>
  <c r="AN7" i="1" s="1"/>
  <c r="AO7" i="1" s="1"/>
  <c r="AP7" i="1" s="1"/>
  <c r="AQ7" i="1" s="1"/>
  <c r="AR7" i="1" s="1"/>
  <c r="AS7" i="1" s="1"/>
  <c r="AT7" i="1" s="1"/>
  <c r="AU7" i="1" s="1"/>
  <c r="AV7" i="1" s="1"/>
  <c r="AW7" i="1" s="1"/>
  <c r="AX7" i="1" s="1"/>
  <c r="AY7" i="1" s="1"/>
  <c r="AZ7" i="1" s="1"/>
  <c r="BA7" i="1" s="1"/>
  <c r="BB7" i="1" s="1"/>
  <c r="BC7" i="1" s="1"/>
  <c r="BD7" i="1" s="1"/>
  <c r="BE7" i="1" s="1"/>
  <c r="BF7" i="1" s="1"/>
  <c r="BG7" i="1" s="1"/>
  <c r="BH7" i="1" s="1"/>
  <c r="BI7" i="1" s="1"/>
  <c r="BJ7" i="1" s="1"/>
  <c r="BK7" i="1" s="1"/>
  <c r="BL7" i="1" s="1"/>
  <c r="BM7" i="1" s="1"/>
  <c r="BN7" i="1" s="1"/>
  <c r="BO7" i="1" s="1"/>
  <c r="BP7" i="1" s="1"/>
  <c r="BQ7" i="1" s="1"/>
  <c r="BR7" i="1" s="1"/>
  <c r="BS7" i="1" s="1"/>
  <c r="BT7" i="1" s="1"/>
  <c r="BU7" i="1" s="1"/>
  <c r="BV7" i="1" s="1"/>
  <c r="BW7" i="1" s="1"/>
  <c r="S6" i="1"/>
  <c r="T6" i="1" s="1"/>
  <c r="Q21" i="2"/>
  <c r="Q7" i="1" s="1"/>
  <c r="Q6" i="1"/>
  <c r="M21" i="2"/>
  <c r="M6" i="1"/>
  <c r="K21" i="2"/>
  <c r="K6" i="1"/>
  <c r="N21" i="2"/>
  <c r="N6" i="1"/>
  <c r="L21" i="2"/>
  <c r="L6" i="1"/>
  <c r="J21" i="2"/>
  <c r="J6" i="1"/>
  <c r="J493" i="1"/>
  <c r="J441" i="1"/>
  <c r="J337" i="1"/>
  <c r="J233" i="1"/>
  <c r="J129" i="1"/>
  <c r="J25" i="1"/>
  <c r="J389" i="1"/>
  <c r="J285" i="1"/>
  <c r="J181" i="1"/>
  <c r="J147" i="2" l="1"/>
  <c r="K147" i="2" s="1"/>
  <c r="J146" i="2"/>
  <c r="J143" i="2"/>
  <c r="J142" i="2"/>
  <c r="J139" i="2"/>
  <c r="K139" i="2" s="1"/>
  <c r="L139" i="2" s="1"/>
  <c r="J149" i="2"/>
  <c r="J148" i="2"/>
  <c r="L148" i="2" s="1"/>
  <c r="M148" i="2" s="1"/>
  <c r="N148" i="2" s="1"/>
  <c r="J145" i="2"/>
  <c r="J144" i="2"/>
  <c r="J141" i="2"/>
  <c r="J140" i="2"/>
  <c r="L146" i="2"/>
  <c r="M146" i="2" s="1"/>
  <c r="K148" i="2"/>
  <c r="K146" i="2"/>
  <c r="N146" i="2" s="1"/>
  <c r="K142" i="2"/>
  <c r="K141" i="2"/>
  <c r="L141" i="2" s="1"/>
  <c r="K145" i="2"/>
  <c r="K149" i="2"/>
  <c r="L149" i="2" s="1"/>
  <c r="M149" i="2" s="1"/>
  <c r="N149" i="2" s="1"/>
  <c r="K233" i="1"/>
  <c r="K552" i="1"/>
  <c r="K448" i="1"/>
  <c r="K344" i="1"/>
  <c r="K240" i="1"/>
  <c r="K136" i="1"/>
  <c r="K32" i="1"/>
  <c r="K500" i="1"/>
  <c r="K396" i="1"/>
  <c r="K292" i="1"/>
  <c r="K188" i="1"/>
  <c r="K84" i="1"/>
  <c r="K285" i="1"/>
  <c r="K337" i="1"/>
  <c r="K389" i="1"/>
  <c r="K577" i="1"/>
  <c r="K576" i="1"/>
  <c r="K569" i="1"/>
  <c r="K582" i="1"/>
  <c r="K579" i="1"/>
  <c r="K574" i="1"/>
  <c r="K571" i="1"/>
  <c r="K581" i="1"/>
  <c r="K580" i="1"/>
  <c r="K573" i="1"/>
  <c r="K572" i="1"/>
  <c r="K578" i="1"/>
  <c r="K575" i="1"/>
  <c r="K570" i="1"/>
  <c r="K567" i="1"/>
  <c r="K562" i="1"/>
  <c r="K559" i="1"/>
  <c r="K529" i="1"/>
  <c r="K528" i="1"/>
  <c r="K568" i="1"/>
  <c r="K561" i="1"/>
  <c r="K560" i="1"/>
  <c r="K526" i="1"/>
  <c r="K566" i="1"/>
  <c r="K563" i="1"/>
  <c r="K558" i="1"/>
  <c r="K525" i="1"/>
  <c r="K524" i="1"/>
  <c r="K565" i="1"/>
  <c r="K564" i="1"/>
  <c r="K557" i="1"/>
  <c r="K556" i="1"/>
  <c r="K530" i="1"/>
  <c r="K527" i="1"/>
  <c r="K522" i="1"/>
  <c r="K519" i="1"/>
  <c r="K514" i="1"/>
  <c r="K511" i="1"/>
  <c r="K506" i="1"/>
  <c r="K521" i="1"/>
  <c r="K520" i="1"/>
  <c r="K513" i="1"/>
  <c r="K512" i="1"/>
  <c r="K505" i="1"/>
  <c r="K504" i="1"/>
  <c r="K518" i="1"/>
  <c r="K515" i="1"/>
  <c r="K510" i="1"/>
  <c r="K507" i="1"/>
  <c r="K523" i="1"/>
  <c r="K517" i="1"/>
  <c r="K516" i="1"/>
  <c r="K509" i="1"/>
  <c r="K508" i="1"/>
  <c r="K545" i="1"/>
  <c r="L5" i="1"/>
  <c r="K25" i="1"/>
  <c r="K441" i="1"/>
  <c r="K181" i="1"/>
  <c r="K129" i="1"/>
  <c r="K493" i="1"/>
  <c r="K77" i="1"/>
  <c r="U6" i="1"/>
  <c r="M5" i="1"/>
  <c r="L140" i="2" l="1"/>
  <c r="M140" i="2" s="1"/>
  <c r="N140" i="2" s="1"/>
  <c r="K140" i="2"/>
  <c r="L147" i="2"/>
  <c r="L145" i="2"/>
  <c r="L142" i="2"/>
  <c r="M142" i="2" s="1"/>
  <c r="M141" i="2"/>
  <c r="N141" i="2" s="1"/>
  <c r="M139" i="2"/>
  <c r="N139" i="2" s="1"/>
  <c r="K143" i="2"/>
  <c r="L143" i="2" s="1"/>
  <c r="M143" i="2" s="1"/>
  <c r="N143" i="2" s="1"/>
  <c r="K144" i="2"/>
  <c r="M552" i="1"/>
  <c r="M448" i="1"/>
  <c r="M344" i="1"/>
  <c r="M240" i="1"/>
  <c r="M136" i="1"/>
  <c r="M32" i="1"/>
  <c r="M500" i="1"/>
  <c r="M396" i="1"/>
  <c r="M292" i="1"/>
  <c r="M188" i="1"/>
  <c r="M84" i="1"/>
  <c r="L77" i="1"/>
  <c r="L500" i="1"/>
  <c r="L396" i="1"/>
  <c r="L292" i="1"/>
  <c r="L188" i="1"/>
  <c r="L84" i="1"/>
  <c r="L552" i="1"/>
  <c r="L448" i="1"/>
  <c r="L344" i="1"/>
  <c r="L240" i="1"/>
  <c r="L136" i="1"/>
  <c r="L32" i="1"/>
  <c r="L181" i="1"/>
  <c r="L233" i="1"/>
  <c r="L389" i="1"/>
  <c r="L129" i="1"/>
  <c r="L337" i="1"/>
  <c r="L285" i="1"/>
  <c r="M581" i="1"/>
  <c r="M580" i="1"/>
  <c r="M573" i="1"/>
  <c r="M572" i="1"/>
  <c r="M578" i="1"/>
  <c r="M575" i="1"/>
  <c r="M570" i="1"/>
  <c r="M577" i="1"/>
  <c r="M576" i="1"/>
  <c r="M569" i="1"/>
  <c r="M582" i="1"/>
  <c r="M579" i="1"/>
  <c r="M574" i="1"/>
  <c r="M571" i="1"/>
  <c r="M566" i="1"/>
  <c r="M563" i="1"/>
  <c r="M558" i="1"/>
  <c r="M525" i="1"/>
  <c r="M524" i="1"/>
  <c r="M565" i="1"/>
  <c r="M564" i="1"/>
  <c r="M530" i="1"/>
  <c r="M527" i="1"/>
  <c r="M567" i="1"/>
  <c r="M562" i="1"/>
  <c r="M559" i="1"/>
  <c r="M529" i="1"/>
  <c r="M528" i="1"/>
  <c r="M568" i="1"/>
  <c r="M561" i="1"/>
  <c r="M560" i="1"/>
  <c r="M526" i="1"/>
  <c r="M518" i="1"/>
  <c r="M515" i="1"/>
  <c r="M510" i="1"/>
  <c r="M507" i="1"/>
  <c r="M523" i="1"/>
  <c r="M517" i="1"/>
  <c r="M516" i="1"/>
  <c r="M509" i="1"/>
  <c r="M508" i="1"/>
  <c r="M522" i="1"/>
  <c r="M519" i="1"/>
  <c r="M514" i="1"/>
  <c r="M511" i="1"/>
  <c r="M506" i="1"/>
  <c r="M521" i="1"/>
  <c r="M520" i="1"/>
  <c r="M513" i="1"/>
  <c r="M512" i="1"/>
  <c r="M545" i="1"/>
  <c r="L582" i="1"/>
  <c r="L579" i="1"/>
  <c r="L574" i="1"/>
  <c r="L571" i="1"/>
  <c r="L581" i="1"/>
  <c r="L580" i="1"/>
  <c r="L573" i="1"/>
  <c r="L572" i="1"/>
  <c r="L578" i="1"/>
  <c r="L575" i="1"/>
  <c r="L570" i="1"/>
  <c r="L577" i="1"/>
  <c r="L576" i="1"/>
  <c r="L568" i="1"/>
  <c r="L561" i="1"/>
  <c r="L560" i="1"/>
  <c r="L526" i="1"/>
  <c r="L566" i="1"/>
  <c r="L563" i="1"/>
  <c r="L558" i="1"/>
  <c r="L525" i="1"/>
  <c r="L524" i="1"/>
  <c r="L569" i="1"/>
  <c r="L565" i="1"/>
  <c r="L564" i="1"/>
  <c r="L557" i="1"/>
  <c r="L530" i="1"/>
  <c r="L527" i="1"/>
  <c r="L567" i="1"/>
  <c r="L562" i="1"/>
  <c r="L559" i="1"/>
  <c r="L529" i="1"/>
  <c r="L528" i="1"/>
  <c r="L521" i="1"/>
  <c r="L520" i="1"/>
  <c r="L513" i="1"/>
  <c r="L512" i="1"/>
  <c r="L505" i="1"/>
  <c r="L518" i="1"/>
  <c r="L515" i="1"/>
  <c r="L510" i="1"/>
  <c r="L507" i="1"/>
  <c r="L523" i="1"/>
  <c r="L517" i="1"/>
  <c r="L516" i="1"/>
  <c r="L509" i="1"/>
  <c r="L508" i="1"/>
  <c r="L522" i="1"/>
  <c r="L519" i="1"/>
  <c r="L514" i="1"/>
  <c r="L511" i="1"/>
  <c r="L506" i="1"/>
  <c r="L545" i="1"/>
  <c r="L25" i="1"/>
  <c r="L441" i="1"/>
  <c r="L493" i="1"/>
  <c r="M77" i="1"/>
  <c r="V6" i="1"/>
  <c r="N5" i="1"/>
  <c r="M493" i="1"/>
  <c r="M389" i="1"/>
  <c r="M285" i="1"/>
  <c r="M181" i="1"/>
  <c r="M441" i="1"/>
  <c r="M337" i="1"/>
  <c r="M233" i="1"/>
  <c r="M129" i="1"/>
  <c r="M25" i="1"/>
  <c r="N142" i="2" l="1"/>
  <c r="N145" i="2"/>
  <c r="M147" i="2"/>
  <c r="N147" i="2" s="1"/>
  <c r="L144" i="2"/>
  <c r="M145" i="2"/>
  <c r="N500" i="1"/>
  <c r="N396" i="1"/>
  <c r="N292" i="1"/>
  <c r="N188" i="1"/>
  <c r="N84" i="1"/>
  <c r="N552" i="1"/>
  <c r="N448" i="1"/>
  <c r="N344" i="1"/>
  <c r="N240" i="1"/>
  <c r="N136" i="1"/>
  <c r="N32" i="1"/>
  <c r="N578" i="1"/>
  <c r="N575" i="1"/>
  <c r="N570" i="1"/>
  <c r="N577" i="1"/>
  <c r="N576" i="1"/>
  <c r="N569" i="1"/>
  <c r="N582" i="1"/>
  <c r="N579" i="1"/>
  <c r="N574" i="1"/>
  <c r="N571" i="1"/>
  <c r="N581" i="1"/>
  <c r="N580" i="1"/>
  <c r="N573" i="1"/>
  <c r="N572" i="1"/>
  <c r="N565" i="1"/>
  <c r="N564" i="1"/>
  <c r="N530" i="1"/>
  <c r="N527" i="1"/>
  <c r="N567" i="1"/>
  <c r="N562" i="1"/>
  <c r="N559" i="1"/>
  <c r="N529" i="1"/>
  <c r="N528" i="1"/>
  <c r="N568" i="1"/>
  <c r="N561" i="1"/>
  <c r="N560" i="1"/>
  <c r="N526" i="1"/>
  <c r="N523" i="1"/>
  <c r="N566" i="1"/>
  <c r="N563" i="1"/>
  <c r="N525" i="1"/>
  <c r="N524" i="1"/>
  <c r="N517" i="1"/>
  <c r="N516" i="1"/>
  <c r="N509" i="1"/>
  <c r="N508" i="1"/>
  <c r="N522" i="1"/>
  <c r="N519" i="1"/>
  <c r="N514" i="1"/>
  <c r="N511" i="1"/>
  <c r="N521" i="1"/>
  <c r="N520" i="1"/>
  <c r="N513" i="1"/>
  <c r="N512" i="1"/>
  <c r="N518" i="1"/>
  <c r="N515" i="1"/>
  <c r="N510" i="1"/>
  <c r="N507" i="1"/>
  <c r="N545" i="1"/>
  <c r="N77" i="1"/>
  <c r="W6" i="1"/>
  <c r="O5" i="1"/>
  <c r="N493" i="1"/>
  <c r="N441" i="1"/>
  <c r="N337" i="1"/>
  <c r="N233" i="1"/>
  <c r="N129" i="1"/>
  <c r="N25" i="1"/>
  <c r="N389" i="1"/>
  <c r="N285" i="1"/>
  <c r="N181" i="1"/>
  <c r="M144" i="2" l="1"/>
  <c r="N144" i="2" s="1"/>
  <c r="O577" i="1"/>
  <c r="O576" i="1"/>
  <c r="O569" i="1"/>
  <c r="O568" i="1"/>
  <c r="O582" i="1"/>
  <c r="O579" i="1"/>
  <c r="O574" i="1"/>
  <c r="O571" i="1"/>
  <c r="O581" i="1"/>
  <c r="O580" i="1"/>
  <c r="O573" i="1"/>
  <c r="O572" i="1"/>
  <c r="O578" i="1"/>
  <c r="O575" i="1"/>
  <c r="O570" i="1"/>
  <c r="O567" i="1"/>
  <c r="O562" i="1"/>
  <c r="O529" i="1"/>
  <c r="O528" i="1"/>
  <c r="O561" i="1"/>
  <c r="O560" i="1"/>
  <c r="O526" i="1"/>
  <c r="O523" i="1"/>
  <c r="O566" i="1"/>
  <c r="O563" i="1"/>
  <c r="O525" i="1"/>
  <c r="O524" i="1"/>
  <c r="O565" i="1"/>
  <c r="O564" i="1"/>
  <c r="O530" i="1"/>
  <c r="O527" i="1"/>
  <c r="O522" i="1"/>
  <c r="O519" i="1"/>
  <c r="O514" i="1"/>
  <c r="O511" i="1"/>
  <c r="O521" i="1"/>
  <c r="O520" i="1"/>
  <c r="O513" i="1"/>
  <c r="O512" i="1"/>
  <c r="O518" i="1"/>
  <c r="O515" i="1"/>
  <c r="O510" i="1"/>
  <c r="O517" i="1"/>
  <c r="O516" i="1"/>
  <c r="O509" i="1"/>
  <c r="O508" i="1"/>
  <c r="F5" i="5"/>
  <c r="O77" i="1"/>
  <c r="Q5" i="4"/>
  <c r="X6" i="1"/>
  <c r="O545" i="1"/>
  <c r="O493" i="1"/>
  <c r="O441" i="1"/>
  <c r="O337" i="1"/>
  <c r="O233" i="1"/>
  <c r="O129" i="1"/>
  <c r="O25" i="1"/>
  <c r="O389" i="1"/>
  <c r="O285" i="1"/>
  <c r="O181" i="1"/>
  <c r="J5" i="4"/>
  <c r="P5" i="1"/>
  <c r="G5" i="4"/>
  <c r="H5" i="4"/>
  <c r="I5" i="4"/>
  <c r="C62" i="2"/>
  <c r="C78" i="2" s="1"/>
  <c r="C63" i="2"/>
  <c r="C79" i="2" s="1"/>
  <c r="C64" i="2"/>
  <c r="C80" i="2" s="1"/>
  <c r="C65" i="2"/>
  <c r="C81" i="2" s="1"/>
  <c r="C66" i="2"/>
  <c r="C82" i="2" s="1"/>
  <c r="C67" i="2"/>
  <c r="C83" i="2" s="1"/>
  <c r="C68" i="2"/>
  <c r="C84" i="2" s="1"/>
  <c r="C61" i="2"/>
  <c r="C77" i="2" s="1"/>
  <c r="P582" i="1" l="1"/>
  <c r="P579" i="1"/>
  <c r="P574" i="1"/>
  <c r="P571" i="1"/>
  <c r="P581" i="1"/>
  <c r="P580" i="1"/>
  <c r="P573" i="1"/>
  <c r="P572" i="1"/>
  <c r="P578" i="1"/>
  <c r="P575" i="1"/>
  <c r="P570" i="1"/>
  <c r="P577" i="1"/>
  <c r="P576" i="1"/>
  <c r="P561" i="1"/>
  <c r="P526" i="1"/>
  <c r="P523" i="1"/>
  <c r="P569" i="1"/>
  <c r="P568" i="1"/>
  <c r="P566" i="1"/>
  <c r="P563" i="1"/>
  <c r="P525" i="1"/>
  <c r="P524" i="1"/>
  <c r="P565" i="1"/>
  <c r="P564" i="1"/>
  <c r="P530" i="1"/>
  <c r="P527" i="1"/>
  <c r="P567" i="1"/>
  <c r="P562" i="1"/>
  <c r="P529" i="1"/>
  <c r="P528" i="1"/>
  <c r="P521" i="1"/>
  <c r="P520" i="1"/>
  <c r="P513" i="1"/>
  <c r="P512" i="1"/>
  <c r="P518" i="1"/>
  <c r="P515" i="1"/>
  <c r="P510" i="1"/>
  <c r="P517" i="1"/>
  <c r="P516" i="1"/>
  <c r="P509" i="1"/>
  <c r="P522" i="1"/>
  <c r="P519" i="1"/>
  <c r="P514" i="1"/>
  <c r="P511" i="1"/>
  <c r="G5" i="5"/>
  <c r="P77" i="1"/>
  <c r="R5" i="4"/>
  <c r="Y6" i="1"/>
  <c r="P493" i="1"/>
  <c r="P545" i="1"/>
  <c r="P389" i="1"/>
  <c r="P285" i="1"/>
  <c r="P181" i="1"/>
  <c r="P25" i="1"/>
  <c r="P441" i="1"/>
  <c r="P337" i="1"/>
  <c r="P233" i="1"/>
  <c r="P129" i="1"/>
  <c r="K5" i="4"/>
  <c r="Q5" i="1"/>
  <c r="K7" i="1"/>
  <c r="L7" i="1"/>
  <c r="M7" i="1"/>
  <c r="N7" i="1"/>
  <c r="M550" i="1" l="1"/>
  <c r="K550" i="1"/>
  <c r="L550" i="1"/>
  <c r="K555" i="1"/>
  <c r="L555" i="1" s="1"/>
  <c r="L556" i="1"/>
  <c r="M556" i="1" s="1"/>
  <c r="J554" i="1"/>
  <c r="K554" i="1" s="1"/>
  <c r="L554" i="1" s="1"/>
  <c r="M554" i="1" s="1"/>
  <c r="Q581" i="1"/>
  <c r="Q580" i="1"/>
  <c r="Q573" i="1"/>
  <c r="Q572" i="1"/>
  <c r="Q578" i="1"/>
  <c r="Q575" i="1"/>
  <c r="Q570" i="1"/>
  <c r="Q577" i="1"/>
  <c r="Q576" i="1"/>
  <c r="Q569" i="1"/>
  <c r="Q568" i="1"/>
  <c r="Q582" i="1"/>
  <c r="Q579" i="1"/>
  <c r="Q574" i="1"/>
  <c r="Q571" i="1"/>
  <c r="Q566" i="1"/>
  <c r="Q563" i="1"/>
  <c r="Q525" i="1"/>
  <c r="Q524" i="1"/>
  <c r="Q565" i="1"/>
  <c r="Q564" i="1"/>
  <c r="Q530" i="1"/>
  <c r="Q527" i="1"/>
  <c r="Q567" i="1"/>
  <c r="Q562" i="1"/>
  <c r="Q529" i="1"/>
  <c r="Q528" i="1"/>
  <c r="Q526" i="1"/>
  <c r="Q523" i="1"/>
  <c r="Q518" i="1"/>
  <c r="Q515" i="1"/>
  <c r="Q510" i="1"/>
  <c r="Q517" i="1"/>
  <c r="Q516" i="1"/>
  <c r="Q522" i="1"/>
  <c r="Q519" i="1"/>
  <c r="Q514" i="1"/>
  <c r="Q511" i="1"/>
  <c r="Q521" i="1"/>
  <c r="Q520" i="1"/>
  <c r="Q513" i="1"/>
  <c r="Q512" i="1"/>
  <c r="H5" i="5"/>
  <c r="Q77" i="1"/>
  <c r="S5" i="4"/>
  <c r="Z6" i="1"/>
  <c r="M498" i="1"/>
  <c r="K498" i="1"/>
  <c r="N498" i="1"/>
  <c r="N550" i="1"/>
  <c r="L498" i="1"/>
  <c r="K70" i="2"/>
  <c r="Q545" i="1"/>
  <c r="Q493" i="1"/>
  <c r="Q389" i="1"/>
  <c r="Q285" i="1"/>
  <c r="Q181" i="1"/>
  <c r="Q441" i="1"/>
  <c r="Q337" i="1"/>
  <c r="Q233" i="1"/>
  <c r="Q129" i="1"/>
  <c r="Q25" i="1"/>
  <c r="L5" i="4"/>
  <c r="R5" i="1"/>
  <c r="J7" i="1"/>
  <c r="N556" i="1" l="1"/>
  <c r="O556" i="1" s="1"/>
  <c r="M555" i="1"/>
  <c r="N555" i="1" s="1"/>
  <c r="J550" i="1"/>
  <c r="J553" i="1" s="1"/>
  <c r="J584" i="1" s="1"/>
  <c r="E18" i="4" s="1"/>
  <c r="K503" i="1"/>
  <c r="L503" i="1" s="1"/>
  <c r="M503" i="1" s="1"/>
  <c r="N503" i="1" s="1"/>
  <c r="L504" i="1"/>
  <c r="M504" i="1" s="1"/>
  <c r="N504" i="1" s="1"/>
  <c r="O504" i="1" s="1"/>
  <c r="M557" i="1"/>
  <c r="N557" i="1" s="1"/>
  <c r="O557" i="1" s="1"/>
  <c r="P557" i="1" s="1"/>
  <c r="J502" i="1"/>
  <c r="K502" i="1" s="1"/>
  <c r="L502" i="1" s="1"/>
  <c r="M505" i="1"/>
  <c r="N505" i="1" s="1"/>
  <c r="O505" i="1" s="1"/>
  <c r="R578" i="1"/>
  <c r="R575" i="1"/>
  <c r="R570" i="1"/>
  <c r="R577" i="1"/>
  <c r="R576" i="1"/>
  <c r="R569" i="1"/>
  <c r="R568" i="1"/>
  <c r="R582" i="1"/>
  <c r="R579" i="1"/>
  <c r="R574" i="1"/>
  <c r="R571" i="1"/>
  <c r="R581" i="1"/>
  <c r="R580" i="1"/>
  <c r="R573" i="1"/>
  <c r="R572" i="1"/>
  <c r="R565" i="1"/>
  <c r="R564" i="1"/>
  <c r="R530" i="1"/>
  <c r="R527" i="1"/>
  <c r="R567" i="1"/>
  <c r="R529" i="1"/>
  <c r="R528" i="1"/>
  <c r="R526" i="1"/>
  <c r="R523" i="1"/>
  <c r="R566" i="1"/>
  <c r="R563" i="1"/>
  <c r="R525" i="1"/>
  <c r="R524" i="1"/>
  <c r="R517" i="1"/>
  <c r="R516" i="1"/>
  <c r="R522" i="1"/>
  <c r="R519" i="1"/>
  <c r="R514" i="1"/>
  <c r="R511" i="1"/>
  <c r="R521" i="1"/>
  <c r="R520" i="1"/>
  <c r="R513" i="1"/>
  <c r="R512" i="1"/>
  <c r="R518" i="1"/>
  <c r="R515" i="1"/>
  <c r="I5" i="5"/>
  <c r="N554" i="1"/>
  <c r="O554" i="1" s="1"/>
  <c r="R77" i="1"/>
  <c r="T5" i="4"/>
  <c r="AA6" i="1"/>
  <c r="J498" i="1"/>
  <c r="J501" i="1" s="1"/>
  <c r="K71" i="2"/>
  <c r="J70" i="2"/>
  <c r="J117" i="2" s="1"/>
  <c r="K117" i="2" s="1"/>
  <c r="J71" i="2"/>
  <c r="J118" i="2" s="1"/>
  <c r="K118" i="2" s="1"/>
  <c r="R545" i="1"/>
  <c r="R493" i="1"/>
  <c r="R441" i="1"/>
  <c r="R337" i="1"/>
  <c r="R233" i="1"/>
  <c r="R129" i="1"/>
  <c r="R25" i="1"/>
  <c r="R389" i="1"/>
  <c r="R285" i="1"/>
  <c r="R181" i="1"/>
  <c r="M5" i="4"/>
  <c r="S5" i="1"/>
  <c r="P556" i="1" l="1"/>
  <c r="Q556" i="1" s="1"/>
  <c r="J532" i="1"/>
  <c r="E17" i="4" s="1"/>
  <c r="J585" i="1"/>
  <c r="O555" i="1"/>
  <c r="P555" i="1" s="1"/>
  <c r="K553" i="1"/>
  <c r="L553" i="1" s="1"/>
  <c r="S577" i="1"/>
  <c r="S576" i="1"/>
  <c r="S569" i="1"/>
  <c r="S568" i="1"/>
  <c r="S582" i="1"/>
  <c r="S579" i="1"/>
  <c r="S574" i="1"/>
  <c r="S571" i="1"/>
  <c r="S581" i="1"/>
  <c r="S580" i="1"/>
  <c r="S573" i="1"/>
  <c r="S572" i="1"/>
  <c r="S578" i="1"/>
  <c r="S575" i="1"/>
  <c r="S570" i="1"/>
  <c r="S567" i="1"/>
  <c r="S529" i="1"/>
  <c r="S528" i="1"/>
  <c r="S526" i="1"/>
  <c r="S523" i="1"/>
  <c r="S566" i="1"/>
  <c r="S525" i="1"/>
  <c r="S524" i="1"/>
  <c r="S565" i="1"/>
  <c r="S564" i="1"/>
  <c r="S530" i="1"/>
  <c r="S527" i="1"/>
  <c r="S522" i="1"/>
  <c r="S519" i="1"/>
  <c r="S514" i="1"/>
  <c r="S521" i="1"/>
  <c r="S520" i="1"/>
  <c r="S513" i="1"/>
  <c r="S512" i="1"/>
  <c r="S518" i="1"/>
  <c r="S515" i="1"/>
  <c r="S517" i="1"/>
  <c r="S516" i="1"/>
  <c r="J5" i="5"/>
  <c r="Q557" i="1"/>
  <c r="R557" i="1" s="1"/>
  <c r="S557" i="1" s="1"/>
  <c r="O503" i="1"/>
  <c r="P503" i="1" s="1"/>
  <c r="P505" i="1"/>
  <c r="Q505" i="1" s="1"/>
  <c r="P554" i="1"/>
  <c r="Q554" i="1" s="1"/>
  <c r="R554" i="1" s="1"/>
  <c r="K501" i="1"/>
  <c r="L501" i="1" s="1"/>
  <c r="M501" i="1" s="1"/>
  <c r="P504" i="1"/>
  <c r="M502" i="1"/>
  <c r="N502" i="1" s="1"/>
  <c r="S77" i="1"/>
  <c r="T5" i="1"/>
  <c r="U5" i="4"/>
  <c r="AB6" i="1"/>
  <c r="J533" i="1"/>
  <c r="L71" i="2"/>
  <c r="L118" i="2" s="1"/>
  <c r="L70" i="2"/>
  <c r="L117" i="2" s="1"/>
  <c r="S545" i="1"/>
  <c r="S493" i="1"/>
  <c r="S441" i="1"/>
  <c r="S337" i="1"/>
  <c r="S233" i="1"/>
  <c r="S129" i="1"/>
  <c r="S25" i="1"/>
  <c r="S389" i="1"/>
  <c r="S285" i="1"/>
  <c r="S181" i="1"/>
  <c r="N5" i="4"/>
  <c r="R556" i="1" l="1"/>
  <c r="S556" i="1" s="1"/>
  <c r="M553" i="1"/>
  <c r="N553" i="1" s="1"/>
  <c r="K585" i="1"/>
  <c r="L585" i="1" s="1"/>
  <c r="T582" i="1"/>
  <c r="T579" i="1"/>
  <c r="T574" i="1"/>
  <c r="T571" i="1"/>
  <c r="T581" i="1"/>
  <c r="T580" i="1"/>
  <c r="T573" i="1"/>
  <c r="T572" i="1"/>
  <c r="T578" i="1"/>
  <c r="T575" i="1"/>
  <c r="T570" i="1"/>
  <c r="T577" i="1"/>
  <c r="T576" i="1"/>
  <c r="T569" i="1"/>
  <c r="T568" i="1"/>
  <c r="T526" i="1"/>
  <c r="T523" i="1"/>
  <c r="T566" i="1"/>
  <c r="T525" i="1"/>
  <c r="T524" i="1"/>
  <c r="T565" i="1"/>
  <c r="T530" i="1"/>
  <c r="T527" i="1"/>
  <c r="T567" i="1"/>
  <c r="T529" i="1"/>
  <c r="T528" i="1"/>
  <c r="T521" i="1"/>
  <c r="T520" i="1"/>
  <c r="T513" i="1"/>
  <c r="T518" i="1"/>
  <c r="T515" i="1"/>
  <c r="T517" i="1"/>
  <c r="T516" i="1"/>
  <c r="T522" i="1"/>
  <c r="T519" i="1"/>
  <c r="T514" i="1"/>
  <c r="K5" i="5"/>
  <c r="T557" i="1"/>
  <c r="Q555" i="1"/>
  <c r="R555" i="1" s="1"/>
  <c r="S555" i="1" s="1"/>
  <c r="S554" i="1"/>
  <c r="T554" i="1" s="1"/>
  <c r="O502" i="1"/>
  <c r="Q504" i="1"/>
  <c r="N501" i="1"/>
  <c r="R505" i="1"/>
  <c r="Q503" i="1"/>
  <c r="O553" i="1"/>
  <c r="T77" i="1"/>
  <c r="V5" i="4"/>
  <c r="T545" i="1"/>
  <c r="T441" i="1"/>
  <c r="T337" i="1"/>
  <c r="T233" i="1"/>
  <c r="T25" i="1"/>
  <c r="T129" i="1"/>
  <c r="T493" i="1"/>
  <c r="T389" i="1"/>
  <c r="T285" i="1"/>
  <c r="T181" i="1"/>
  <c r="U5" i="1"/>
  <c r="T550" i="1"/>
  <c r="T446" i="1"/>
  <c r="T498" i="1"/>
  <c r="S511" i="1" s="1"/>
  <c r="AC6" i="1"/>
  <c r="M71" i="2"/>
  <c r="M118" i="2" s="1"/>
  <c r="M70" i="2"/>
  <c r="M117" i="2" s="1"/>
  <c r="T556" i="1" l="1"/>
  <c r="U556" i="1" s="1"/>
  <c r="T511" i="1"/>
  <c r="S563" i="1"/>
  <c r="T563" i="1" s="1"/>
  <c r="U563" i="1" s="1"/>
  <c r="U554" i="1"/>
  <c r="U557" i="1"/>
  <c r="U581" i="1"/>
  <c r="U580" i="1"/>
  <c r="U573" i="1"/>
  <c r="U572" i="1"/>
  <c r="U578" i="1"/>
  <c r="U575" i="1"/>
  <c r="U570" i="1"/>
  <c r="U577" i="1"/>
  <c r="U576" i="1"/>
  <c r="U569" i="1"/>
  <c r="U568" i="1"/>
  <c r="U582" i="1"/>
  <c r="U579" i="1"/>
  <c r="U574" i="1"/>
  <c r="U571" i="1"/>
  <c r="U566" i="1"/>
  <c r="U525" i="1"/>
  <c r="U524" i="1"/>
  <c r="U530" i="1"/>
  <c r="U527" i="1"/>
  <c r="U567" i="1"/>
  <c r="U529" i="1"/>
  <c r="U528" i="1"/>
  <c r="U526" i="1"/>
  <c r="U523" i="1"/>
  <c r="U518" i="1"/>
  <c r="U515" i="1"/>
  <c r="U517" i="1"/>
  <c r="U516" i="1"/>
  <c r="U522" i="1"/>
  <c r="U519" i="1"/>
  <c r="U514" i="1"/>
  <c r="U521" i="1"/>
  <c r="U520" i="1"/>
  <c r="L5" i="5"/>
  <c r="U511" i="1"/>
  <c r="T555" i="1"/>
  <c r="U555" i="1" s="1"/>
  <c r="R503" i="1"/>
  <c r="S503" i="1" s="1"/>
  <c r="S505" i="1"/>
  <c r="T505" i="1" s="1"/>
  <c r="R504" i="1"/>
  <c r="S504" i="1" s="1"/>
  <c r="P502" i="1"/>
  <c r="P553" i="1"/>
  <c r="Q553" i="1" s="1"/>
  <c r="R553" i="1" s="1"/>
  <c r="S553" i="1" s="1"/>
  <c r="T553" i="1" s="1"/>
  <c r="U553" i="1" s="1"/>
  <c r="O501" i="1"/>
  <c r="M585" i="1"/>
  <c r="U77" i="1"/>
  <c r="W5" i="4"/>
  <c r="U545" i="1"/>
  <c r="U441" i="1"/>
  <c r="U233" i="1"/>
  <c r="U25" i="1"/>
  <c r="U493" i="1"/>
  <c r="U389" i="1"/>
  <c r="U285" i="1"/>
  <c r="U181" i="1"/>
  <c r="V5" i="1"/>
  <c r="U337" i="1"/>
  <c r="U129" i="1"/>
  <c r="U498" i="1"/>
  <c r="U550" i="1"/>
  <c r="U446" i="1"/>
  <c r="AD6" i="1"/>
  <c r="N70" i="2"/>
  <c r="N117" i="2" s="1"/>
  <c r="N71" i="2"/>
  <c r="N118" i="2" s="1"/>
  <c r="I19" i="2"/>
  <c r="V553" i="1" l="1"/>
  <c r="T512" i="1"/>
  <c r="U512" i="1" s="1"/>
  <c r="V512" i="1" s="1"/>
  <c r="T564" i="1"/>
  <c r="U564" i="1" s="1"/>
  <c r="V564" i="1" s="1"/>
  <c r="V557" i="1"/>
  <c r="V578" i="1"/>
  <c r="V575" i="1"/>
  <c r="V570" i="1"/>
  <c r="V577" i="1"/>
  <c r="V576" i="1"/>
  <c r="V569" i="1"/>
  <c r="V568" i="1"/>
  <c r="V582" i="1"/>
  <c r="V579" i="1"/>
  <c r="V574" i="1"/>
  <c r="V571" i="1"/>
  <c r="V581" i="1"/>
  <c r="V580" i="1"/>
  <c r="V573" i="1"/>
  <c r="V572" i="1"/>
  <c r="V530" i="1"/>
  <c r="V527" i="1"/>
  <c r="V567" i="1"/>
  <c r="V529" i="1"/>
  <c r="V528" i="1"/>
  <c r="V526" i="1"/>
  <c r="V523" i="1"/>
  <c r="V525" i="1"/>
  <c r="V524" i="1"/>
  <c r="V517" i="1"/>
  <c r="V516" i="1"/>
  <c r="V522" i="1"/>
  <c r="V519" i="1"/>
  <c r="V521" i="1"/>
  <c r="V520" i="1"/>
  <c r="V518" i="1"/>
  <c r="V515" i="1"/>
  <c r="M5" i="5"/>
  <c r="V563" i="1"/>
  <c r="V511" i="1"/>
  <c r="V554" i="1"/>
  <c r="V555" i="1"/>
  <c r="V556" i="1"/>
  <c r="U505" i="1"/>
  <c r="V505" i="1" s="1"/>
  <c r="T504" i="1"/>
  <c r="U504" i="1" s="1"/>
  <c r="V504" i="1" s="1"/>
  <c r="P501" i="1"/>
  <c r="Q501" i="1" s="1"/>
  <c r="R501" i="1" s="1"/>
  <c r="T503" i="1"/>
  <c r="U503" i="1" s="1"/>
  <c r="V503" i="1" s="1"/>
  <c r="Q502" i="1"/>
  <c r="R502" i="1" s="1"/>
  <c r="S502" i="1" s="1"/>
  <c r="T502" i="1" s="1"/>
  <c r="U502" i="1" s="1"/>
  <c r="V502" i="1" s="1"/>
  <c r="K546" i="1"/>
  <c r="M546" i="1"/>
  <c r="J546" i="1"/>
  <c r="J547" i="1" s="1"/>
  <c r="L546" i="1"/>
  <c r="J442" i="1"/>
  <c r="J234" i="1"/>
  <c r="J78" i="1"/>
  <c r="J494" i="1"/>
  <c r="J495" i="1" s="1"/>
  <c r="K490" i="1" s="1"/>
  <c r="K492" i="1" s="1"/>
  <c r="J338" i="1"/>
  <c r="J390" i="1"/>
  <c r="J286" i="1"/>
  <c r="J182" i="1"/>
  <c r="J130" i="1"/>
  <c r="K494" i="1"/>
  <c r="K182" i="1"/>
  <c r="K130" i="1"/>
  <c r="L338" i="1"/>
  <c r="L442" i="1"/>
  <c r="L390" i="1"/>
  <c r="L182" i="1"/>
  <c r="L130" i="1"/>
  <c r="K78" i="1"/>
  <c r="K442" i="1"/>
  <c r="K390" i="1"/>
  <c r="K338" i="1"/>
  <c r="K286" i="1"/>
  <c r="K234" i="1"/>
  <c r="L494" i="1"/>
  <c r="L286" i="1"/>
  <c r="L234" i="1"/>
  <c r="L78" i="1"/>
  <c r="M494" i="1"/>
  <c r="M234" i="1"/>
  <c r="M78" i="1"/>
  <c r="M442" i="1"/>
  <c r="M390" i="1"/>
  <c r="M338" i="1"/>
  <c r="M286" i="1"/>
  <c r="M182" i="1"/>
  <c r="M130" i="1"/>
  <c r="N546" i="1"/>
  <c r="N442" i="1"/>
  <c r="N494" i="1"/>
  <c r="O546" i="1"/>
  <c r="O338" i="1"/>
  <c r="O390" i="1"/>
  <c r="O234" i="1"/>
  <c r="O130" i="1"/>
  <c r="O494" i="1"/>
  <c r="O442" i="1"/>
  <c r="O286" i="1"/>
  <c r="O182" i="1"/>
  <c r="O78" i="1"/>
  <c r="P546" i="1"/>
  <c r="P494" i="1"/>
  <c r="P442" i="1"/>
  <c r="Q546" i="1"/>
  <c r="Q338" i="1"/>
  <c r="Q390" i="1"/>
  <c r="Q234" i="1"/>
  <c r="Q130" i="1"/>
  <c r="Q494" i="1"/>
  <c r="Q442" i="1"/>
  <c r="Q286" i="1"/>
  <c r="Q182" i="1"/>
  <c r="Q78" i="1"/>
  <c r="R494" i="1"/>
  <c r="R442" i="1"/>
  <c r="R338" i="1"/>
  <c r="R234" i="1"/>
  <c r="R130" i="1"/>
  <c r="R546" i="1"/>
  <c r="R390" i="1"/>
  <c r="R286" i="1"/>
  <c r="R182" i="1"/>
  <c r="R78" i="1"/>
  <c r="S546" i="1"/>
  <c r="S338" i="1"/>
  <c r="S390" i="1"/>
  <c r="S234" i="1"/>
  <c r="S130" i="1"/>
  <c r="S494" i="1"/>
  <c r="S442" i="1"/>
  <c r="S286" i="1"/>
  <c r="S182" i="1"/>
  <c r="S78" i="1"/>
  <c r="T494" i="1"/>
  <c r="T442" i="1"/>
  <c r="T338" i="1"/>
  <c r="T234" i="1"/>
  <c r="T130" i="1"/>
  <c r="T546" i="1"/>
  <c r="T390" i="1"/>
  <c r="T286" i="1"/>
  <c r="T182" i="1"/>
  <c r="T78" i="1"/>
  <c r="U130" i="1"/>
  <c r="U234" i="1"/>
  <c r="U390" i="1"/>
  <c r="U338" i="1"/>
  <c r="U546" i="1"/>
  <c r="U78" i="1"/>
  <c r="U182" i="1"/>
  <c r="U286" i="1"/>
  <c r="U442" i="1"/>
  <c r="U494" i="1"/>
  <c r="V494" i="1"/>
  <c r="V546" i="1"/>
  <c r="V442" i="1"/>
  <c r="V390" i="1"/>
  <c r="V338" i="1"/>
  <c r="V286" i="1"/>
  <c r="V234" i="1"/>
  <c r="V182" i="1"/>
  <c r="V130" i="1"/>
  <c r="V77" i="1"/>
  <c r="V78" i="1"/>
  <c r="X5" i="4"/>
  <c r="V545" i="1"/>
  <c r="V441" i="1"/>
  <c r="V337" i="1"/>
  <c r="V233" i="1"/>
  <c r="W5" i="1"/>
  <c r="V493" i="1"/>
  <c r="V389" i="1"/>
  <c r="V285" i="1"/>
  <c r="V181" i="1"/>
  <c r="V129" i="1"/>
  <c r="V25" i="1"/>
  <c r="V550" i="1"/>
  <c r="V446" i="1"/>
  <c r="V498" i="1"/>
  <c r="K26" i="1"/>
  <c r="M26" i="1"/>
  <c r="R26" i="1"/>
  <c r="T26" i="1"/>
  <c r="V26" i="1"/>
  <c r="J26" i="1"/>
  <c r="L26" i="1"/>
  <c r="O26" i="1"/>
  <c r="Q26" i="1"/>
  <c r="S26" i="1"/>
  <c r="U26" i="1"/>
  <c r="AE6" i="1"/>
  <c r="Q51" i="2"/>
  <c r="Q446" i="1" s="1"/>
  <c r="R50" i="2"/>
  <c r="S49" i="2"/>
  <c r="O49" i="2"/>
  <c r="P48" i="2"/>
  <c r="Q47" i="2"/>
  <c r="R46" i="2"/>
  <c r="S45" i="2"/>
  <c r="O45" i="2"/>
  <c r="P44" i="2"/>
  <c r="Q43" i="2"/>
  <c r="R45" i="2"/>
  <c r="O44" i="2"/>
  <c r="P50" i="2"/>
  <c r="S47" i="2"/>
  <c r="R44" i="2"/>
  <c r="O50" i="2"/>
  <c r="R47" i="2"/>
  <c r="Q44" i="2"/>
  <c r="P51" i="2"/>
  <c r="P446" i="1" s="1"/>
  <c r="Q50" i="2"/>
  <c r="R49" i="2"/>
  <c r="S48" i="2"/>
  <c r="O48" i="2"/>
  <c r="P47" i="2"/>
  <c r="Q46" i="2"/>
  <c r="S44" i="2"/>
  <c r="P43" i="2"/>
  <c r="S51" i="2"/>
  <c r="S446" i="1" s="1"/>
  <c r="Q49" i="2"/>
  <c r="O47" i="2"/>
  <c r="Q45" i="2"/>
  <c r="O43" i="2"/>
  <c r="S50" i="2"/>
  <c r="Q48" i="2"/>
  <c r="S46" i="2"/>
  <c r="R43" i="2"/>
  <c r="O51" i="2"/>
  <c r="O446" i="1" s="1"/>
  <c r="R48" i="2"/>
  <c r="P46" i="2"/>
  <c r="S43" i="2"/>
  <c r="R51" i="2"/>
  <c r="R446" i="1" s="1"/>
  <c r="P49" i="2"/>
  <c r="O46" i="2"/>
  <c r="P550" i="1"/>
  <c r="P45" i="2"/>
  <c r="W26" i="1" l="1"/>
  <c r="Q550" i="1"/>
  <c r="P560" i="1" s="1"/>
  <c r="Q560" i="1" s="1"/>
  <c r="R560" i="1" s="1"/>
  <c r="S560" i="1" s="1"/>
  <c r="S498" i="1"/>
  <c r="O550" i="1"/>
  <c r="N558" i="1" s="1"/>
  <c r="O558" i="1" s="1"/>
  <c r="P558" i="1" s="1"/>
  <c r="O498" i="1"/>
  <c r="R550" i="1"/>
  <c r="Q561" i="1" s="1"/>
  <c r="R561" i="1" s="1"/>
  <c r="S561" i="1" s="1"/>
  <c r="T561" i="1" s="1"/>
  <c r="U561" i="1" s="1"/>
  <c r="Q498" i="1"/>
  <c r="R498" i="1"/>
  <c r="Q509" i="1" s="1"/>
  <c r="R509" i="1" s="1"/>
  <c r="S509" i="1" s="1"/>
  <c r="P498" i="1"/>
  <c r="S550" i="1"/>
  <c r="R562" i="1" s="1"/>
  <c r="S562" i="1" s="1"/>
  <c r="T562" i="1" s="1"/>
  <c r="O506" i="1"/>
  <c r="N506" i="1"/>
  <c r="Q508" i="1"/>
  <c r="P508" i="1"/>
  <c r="P507" i="1"/>
  <c r="O507" i="1"/>
  <c r="V513" i="1"/>
  <c r="U513" i="1"/>
  <c r="V565" i="1"/>
  <c r="U565" i="1"/>
  <c r="P559" i="1"/>
  <c r="O559" i="1"/>
  <c r="S510" i="1"/>
  <c r="R510" i="1"/>
  <c r="T510" i="1" s="1"/>
  <c r="U510" i="1" s="1"/>
  <c r="W577" i="1"/>
  <c r="W576" i="1"/>
  <c r="W569" i="1"/>
  <c r="W568" i="1"/>
  <c r="W582" i="1"/>
  <c r="W579" i="1"/>
  <c r="W574" i="1"/>
  <c r="W571" i="1"/>
  <c r="W581" i="1"/>
  <c r="W580" i="1"/>
  <c r="W573" i="1"/>
  <c r="W572" i="1"/>
  <c r="W578" i="1"/>
  <c r="W575" i="1"/>
  <c r="W570" i="1"/>
  <c r="W529" i="1"/>
  <c r="W528" i="1"/>
  <c r="W526" i="1"/>
  <c r="W523" i="1"/>
  <c r="W525" i="1"/>
  <c r="W524" i="1"/>
  <c r="W530" i="1"/>
  <c r="W527" i="1"/>
  <c r="W522" i="1"/>
  <c r="W519" i="1"/>
  <c r="W521" i="1"/>
  <c r="W520" i="1"/>
  <c r="W518" i="1"/>
  <c r="W517" i="1"/>
  <c r="W516" i="1"/>
  <c r="N5" i="5"/>
  <c r="W504" i="1"/>
  <c r="W512" i="1"/>
  <c r="W554" i="1"/>
  <c r="W502" i="1"/>
  <c r="W505" i="1"/>
  <c r="W511" i="1"/>
  <c r="W503" i="1"/>
  <c r="W563" i="1"/>
  <c r="W556" i="1"/>
  <c r="W553" i="1"/>
  <c r="W564" i="1"/>
  <c r="W555" i="1"/>
  <c r="W557" i="1"/>
  <c r="S501" i="1"/>
  <c r="T501" i="1" s="1"/>
  <c r="U501" i="1" s="1"/>
  <c r="V501" i="1" s="1"/>
  <c r="W501" i="1" s="1"/>
  <c r="K542" i="1"/>
  <c r="K544" i="1" s="1"/>
  <c r="K584" i="1" s="1"/>
  <c r="J586" i="1"/>
  <c r="W546" i="1"/>
  <c r="W494" i="1"/>
  <c r="W338" i="1"/>
  <c r="W442" i="1"/>
  <c r="W390" i="1"/>
  <c r="W286" i="1"/>
  <c r="W234" i="1"/>
  <c r="W182" i="1"/>
  <c r="W130" i="1"/>
  <c r="W78" i="1"/>
  <c r="W77" i="1"/>
  <c r="Y5" i="4"/>
  <c r="W493" i="1"/>
  <c r="W389" i="1"/>
  <c r="W285" i="1"/>
  <c r="W181" i="1"/>
  <c r="X5" i="1"/>
  <c r="W545" i="1"/>
  <c r="W441" i="1"/>
  <c r="W337" i="1"/>
  <c r="W233" i="1"/>
  <c r="W129" i="1"/>
  <c r="W25" i="1"/>
  <c r="W550" i="1"/>
  <c r="W498" i="1"/>
  <c r="W446" i="1"/>
  <c r="AF6" i="1"/>
  <c r="N214" i="2"/>
  <c r="K495" i="1"/>
  <c r="L490" i="1" s="1"/>
  <c r="L492" i="1" s="1"/>
  <c r="J534" i="1"/>
  <c r="W565" i="1" l="1"/>
  <c r="X565" i="1" s="1"/>
  <c r="Q559" i="1"/>
  <c r="W513" i="1"/>
  <c r="X513" i="1" s="1"/>
  <c r="Q507" i="1"/>
  <c r="R507" i="1" s="1"/>
  <c r="S507" i="1" s="1"/>
  <c r="R508" i="1"/>
  <c r="S508" i="1" s="1"/>
  <c r="P506" i="1"/>
  <c r="Q506" i="1" s="1"/>
  <c r="R506" i="1" s="1"/>
  <c r="S506" i="1" s="1"/>
  <c r="T506" i="1" s="1"/>
  <c r="W514" i="1"/>
  <c r="V514" i="1"/>
  <c r="W566" i="1"/>
  <c r="V566" i="1"/>
  <c r="X564" i="1"/>
  <c r="X555" i="1"/>
  <c r="X502" i="1"/>
  <c r="X501" i="1"/>
  <c r="X512" i="1"/>
  <c r="X503" i="1"/>
  <c r="X554" i="1"/>
  <c r="X505" i="1"/>
  <c r="X563" i="1"/>
  <c r="X553" i="1"/>
  <c r="X582" i="1"/>
  <c r="X579" i="1"/>
  <c r="X574" i="1"/>
  <c r="X571" i="1"/>
  <c r="X581" i="1"/>
  <c r="X580" i="1"/>
  <c r="X573" i="1"/>
  <c r="X572" i="1"/>
  <c r="X578" i="1"/>
  <c r="X575" i="1"/>
  <c r="X570" i="1"/>
  <c r="X577" i="1"/>
  <c r="X576" i="1"/>
  <c r="X569" i="1"/>
  <c r="X526" i="1"/>
  <c r="X523" i="1"/>
  <c r="X525" i="1"/>
  <c r="X524" i="1"/>
  <c r="X530" i="1"/>
  <c r="X527" i="1"/>
  <c r="X529" i="1"/>
  <c r="X528" i="1"/>
  <c r="X521" i="1"/>
  <c r="X520" i="1"/>
  <c r="X518" i="1"/>
  <c r="X517" i="1"/>
  <c r="X522" i="1"/>
  <c r="X519" i="1"/>
  <c r="O5" i="5"/>
  <c r="X511" i="1"/>
  <c r="X557" i="1"/>
  <c r="X556" i="1"/>
  <c r="X504" i="1"/>
  <c r="T560" i="1"/>
  <c r="U560" i="1" s="1"/>
  <c r="V510" i="1"/>
  <c r="U562" i="1"/>
  <c r="T509" i="1"/>
  <c r="V561" i="1"/>
  <c r="Q558" i="1"/>
  <c r="R559" i="1"/>
  <c r="K547" i="1"/>
  <c r="X494" i="1"/>
  <c r="X546" i="1"/>
  <c r="X442" i="1"/>
  <c r="X390" i="1"/>
  <c r="X338" i="1"/>
  <c r="X286" i="1"/>
  <c r="X234" i="1"/>
  <c r="X182" i="1"/>
  <c r="X130" i="1"/>
  <c r="X78" i="1"/>
  <c r="X77" i="1"/>
  <c r="Z5" i="4"/>
  <c r="X545" i="1"/>
  <c r="X441" i="1"/>
  <c r="X337" i="1"/>
  <c r="X233" i="1"/>
  <c r="X493" i="1"/>
  <c r="X389" i="1"/>
  <c r="X285" i="1"/>
  <c r="X181" i="1"/>
  <c r="X129" i="1"/>
  <c r="X25" i="1"/>
  <c r="Y5" i="1"/>
  <c r="X498" i="1"/>
  <c r="X446" i="1"/>
  <c r="X550" i="1"/>
  <c r="X26" i="1"/>
  <c r="AG6" i="1"/>
  <c r="X566" i="1" l="1"/>
  <c r="T508" i="1"/>
  <c r="U508" i="1" s="1"/>
  <c r="V508" i="1" s="1"/>
  <c r="W508" i="1" s="1"/>
  <c r="X508" i="1" s="1"/>
  <c r="Y508" i="1" s="1"/>
  <c r="T507" i="1"/>
  <c r="U507" i="1" s="1"/>
  <c r="X514" i="1"/>
  <c r="Y514" i="1" s="1"/>
  <c r="X567" i="1"/>
  <c r="W567" i="1"/>
  <c r="X515" i="1"/>
  <c r="W515" i="1"/>
  <c r="Y566" i="1"/>
  <c r="Y505" i="1"/>
  <c r="Y565" i="1"/>
  <c r="Y556" i="1"/>
  <c r="Y553" i="1"/>
  <c r="Y503" i="1"/>
  <c r="Y502" i="1"/>
  <c r="Y513" i="1"/>
  <c r="Y557" i="1"/>
  <c r="Y563" i="1"/>
  <c r="Y555" i="1"/>
  <c r="Y511" i="1"/>
  <c r="Y581" i="1"/>
  <c r="Y580" i="1"/>
  <c r="Y573" i="1"/>
  <c r="Y572" i="1"/>
  <c r="Y578" i="1"/>
  <c r="Y575" i="1"/>
  <c r="Y570" i="1"/>
  <c r="Y577" i="1"/>
  <c r="Y576" i="1"/>
  <c r="Y582" i="1"/>
  <c r="Y579" i="1"/>
  <c r="Y574" i="1"/>
  <c r="Y571" i="1"/>
  <c r="Y525" i="1"/>
  <c r="Y524" i="1"/>
  <c r="Y530" i="1"/>
  <c r="Y527" i="1"/>
  <c r="Y529" i="1"/>
  <c r="Y528" i="1"/>
  <c r="Y526" i="1"/>
  <c r="Y523" i="1"/>
  <c r="Y518" i="1"/>
  <c r="Y522" i="1"/>
  <c r="Y519" i="1"/>
  <c r="Y521" i="1"/>
  <c r="Y520" i="1"/>
  <c r="P5" i="5"/>
  <c r="Y512" i="1"/>
  <c r="Y504" i="1"/>
  <c r="Y554" i="1"/>
  <c r="Y501" i="1"/>
  <c r="Y564" i="1"/>
  <c r="V560" i="1"/>
  <c r="W560" i="1" s="1"/>
  <c r="X560" i="1" s="1"/>
  <c r="U509" i="1"/>
  <c r="W510" i="1"/>
  <c r="S559" i="1"/>
  <c r="U506" i="1"/>
  <c r="V509" i="1"/>
  <c r="V562" i="1"/>
  <c r="W562" i="1" s="1"/>
  <c r="R558" i="1"/>
  <c r="W561" i="1"/>
  <c r="V507" i="1"/>
  <c r="L542" i="1"/>
  <c r="L544" i="1" s="1"/>
  <c r="L584" i="1" s="1"/>
  <c r="K586" i="1"/>
  <c r="Y546" i="1"/>
  <c r="Y494" i="1"/>
  <c r="Y338" i="1"/>
  <c r="Y442" i="1"/>
  <c r="Y390" i="1"/>
  <c r="Y286" i="1"/>
  <c r="Y234" i="1"/>
  <c r="Y182" i="1"/>
  <c r="Y130" i="1"/>
  <c r="Y78" i="1"/>
  <c r="Y77" i="1"/>
  <c r="AA5" i="4"/>
  <c r="Y545" i="1"/>
  <c r="Y441" i="1"/>
  <c r="Y337" i="1"/>
  <c r="Y233" i="1"/>
  <c r="Y129" i="1"/>
  <c r="Y25" i="1"/>
  <c r="Y493" i="1"/>
  <c r="Y389" i="1"/>
  <c r="Y285" i="1"/>
  <c r="Y181" i="1"/>
  <c r="Z5" i="1"/>
  <c r="Y550" i="1"/>
  <c r="Y446" i="1"/>
  <c r="Y498" i="1"/>
  <c r="Y26" i="1"/>
  <c r="AH6" i="1"/>
  <c r="L495" i="1"/>
  <c r="M490" i="1" s="1"/>
  <c r="M492" i="1" s="1"/>
  <c r="Y515" i="1" l="1"/>
  <c r="Z515" i="1" s="1"/>
  <c r="Y567" i="1"/>
  <c r="Z567" i="1" s="1"/>
  <c r="X516" i="1"/>
  <c r="Y516" i="1" s="1"/>
  <c r="Z516" i="1" s="1"/>
  <c r="X568" i="1"/>
  <c r="Y568" i="1" s="1"/>
  <c r="Z568" i="1" s="1"/>
  <c r="Z513" i="1"/>
  <c r="Z512" i="1"/>
  <c r="Z555" i="1"/>
  <c r="Z502" i="1"/>
  <c r="Z565" i="1"/>
  <c r="Z578" i="1"/>
  <c r="Z575" i="1"/>
  <c r="Z577" i="1"/>
  <c r="Z576" i="1"/>
  <c r="Z582" i="1"/>
  <c r="Z579" i="1"/>
  <c r="Z574" i="1"/>
  <c r="Z571" i="1"/>
  <c r="Z581" i="1"/>
  <c r="Z580" i="1"/>
  <c r="Z573" i="1"/>
  <c r="Z572" i="1"/>
  <c r="Z530" i="1"/>
  <c r="Z527" i="1"/>
  <c r="Z529" i="1"/>
  <c r="Z528" i="1"/>
  <c r="Z526" i="1"/>
  <c r="Z523" i="1"/>
  <c r="Z525" i="1"/>
  <c r="Z524" i="1"/>
  <c r="Z522" i="1"/>
  <c r="Z519" i="1"/>
  <c r="Z521" i="1"/>
  <c r="Z520" i="1"/>
  <c r="Q5" i="5"/>
  <c r="Z511" i="1"/>
  <c r="Z564" i="1"/>
  <c r="Z563" i="1"/>
  <c r="Z501" i="1"/>
  <c r="Z503" i="1"/>
  <c r="Z514" i="1"/>
  <c r="Z554" i="1"/>
  <c r="Z557" i="1"/>
  <c r="Z553" i="1"/>
  <c r="Z505" i="1"/>
  <c r="Z504" i="1"/>
  <c r="Z556" i="1"/>
  <c r="Z566" i="1"/>
  <c r="W509" i="1"/>
  <c r="X509" i="1" s="1"/>
  <c r="Y509" i="1" s="1"/>
  <c r="X562" i="1"/>
  <c r="Y562" i="1" s="1"/>
  <c r="Z562" i="1" s="1"/>
  <c r="W507" i="1"/>
  <c r="X507" i="1" s="1"/>
  <c r="Y507" i="1" s="1"/>
  <c r="Z507" i="1" s="1"/>
  <c r="X561" i="1"/>
  <c r="Y561" i="1" s="1"/>
  <c r="X510" i="1"/>
  <c r="Y510" i="1" s="1"/>
  <c r="Z508" i="1"/>
  <c r="V506" i="1"/>
  <c r="W506" i="1" s="1"/>
  <c r="X506" i="1" s="1"/>
  <c r="Y506" i="1" s="1"/>
  <c r="Z506" i="1" s="1"/>
  <c r="Y560" i="1"/>
  <c r="Z560" i="1" s="1"/>
  <c r="T559" i="1"/>
  <c r="S558" i="1"/>
  <c r="T558" i="1" s="1"/>
  <c r="U558" i="1" s="1"/>
  <c r="V558" i="1" s="1"/>
  <c r="L547" i="1"/>
  <c r="Z494" i="1"/>
  <c r="Z546" i="1"/>
  <c r="Z442" i="1"/>
  <c r="Z390" i="1"/>
  <c r="Z338" i="1"/>
  <c r="Z286" i="1"/>
  <c r="Z234" i="1"/>
  <c r="Z182" i="1"/>
  <c r="Z130" i="1"/>
  <c r="Z77" i="1"/>
  <c r="Z78" i="1"/>
  <c r="AB5" i="4"/>
  <c r="Z545" i="1"/>
  <c r="Z441" i="1"/>
  <c r="Z337" i="1"/>
  <c r="AA5" i="1"/>
  <c r="Z493" i="1"/>
  <c r="Z389" i="1"/>
  <c r="Z285" i="1"/>
  <c r="Z181" i="1"/>
  <c r="Z129" i="1"/>
  <c r="Z25" i="1"/>
  <c r="Z233" i="1"/>
  <c r="Z550" i="1"/>
  <c r="Z498" i="1"/>
  <c r="Z446" i="1"/>
  <c r="Z26" i="1"/>
  <c r="AI6" i="1"/>
  <c r="Y569" i="1" l="1"/>
  <c r="Z569" i="1" s="1"/>
  <c r="AA569" i="1" s="1"/>
  <c r="Y517" i="1"/>
  <c r="Z517" i="1" s="1"/>
  <c r="AA517" i="1" s="1"/>
  <c r="AA562" i="1"/>
  <c r="AA568" i="1"/>
  <c r="AA505" i="1"/>
  <c r="AA515" i="1"/>
  <c r="AA502" i="1"/>
  <c r="AA577" i="1"/>
  <c r="AA576" i="1"/>
  <c r="AA582" i="1"/>
  <c r="AA579" i="1"/>
  <c r="AA574" i="1"/>
  <c r="AA581" i="1"/>
  <c r="AA580" i="1"/>
  <c r="AA573" i="1"/>
  <c r="AA572" i="1"/>
  <c r="AA578" i="1"/>
  <c r="AA575" i="1"/>
  <c r="AA529" i="1"/>
  <c r="AA528" i="1"/>
  <c r="AA526" i="1"/>
  <c r="AA523" i="1"/>
  <c r="AA525" i="1"/>
  <c r="AA524" i="1"/>
  <c r="AA530" i="1"/>
  <c r="AA527" i="1"/>
  <c r="AA522" i="1"/>
  <c r="AA521" i="1"/>
  <c r="AA520" i="1"/>
  <c r="R5" i="5"/>
  <c r="AA512" i="1"/>
  <c r="AA564" i="1"/>
  <c r="AA566" i="1"/>
  <c r="AA514" i="1"/>
  <c r="AA516" i="1"/>
  <c r="AA553" i="1"/>
  <c r="AA563" i="1"/>
  <c r="AA555" i="1"/>
  <c r="AA556" i="1"/>
  <c r="AA557" i="1"/>
  <c r="AA503" i="1"/>
  <c r="AA506" i="1"/>
  <c r="AA507" i="1"/>
  <c r="AA567" i="1"/>
  <c r="AA504" i="1"/>
  <c r="AA554" i="1"/>
  <c r="AA501" i="1"/>
  <c r="AA511" i="1"/>
  <c r="AA565" i="1"/>
  <c r="AA513" i="1"/>
  <c r="W558" i="1"/>
  <c r="X558" i="1" s="1"/>
  <c r="Y558" i="1" s="1"/>
  <c r="Z509" i="1"/>
  <c r="AA509" i="1" s="1"/>
  <c r="Z561" i="1"/>
  <c r="AA561" i="1" s="1"/>
  <c r="Z510" i="1"/>
  <c r="AA510" i="1" s="1"/>
  <c r="U559" i="1"/>
  <c r="AA508" i="1"/>
  <c r="AA560" i="1"/>
  <c r="M542" i="1"/>
  <c r="M544" i="1" s="1"/>
  <c r="M584" i="1" s="1"/>
  <c r="L586" i="1"/>
  <c r="AA546" i="1"/>
  <c r="AA494" i="1"/>
  <c r="AA338" i="1"/>
  <c r="AA442" i="1"/>
  <c r="AA390" i="1"/>
  <c r="AA286" i="1"/>
  <c r="AA234" i="1"/>
  <c r="AA182" i="1"/>
  <c r="AA130" i="1"/>
  <c r="AA78" i="1"/>
  <c r="AA77" i="1"/>
  <c r="AC5" i="4"/>
  <c r="AA337" i="1"/>
  <c r="AA493" i="1"/>
  <c r="AA389" i="1"/>
  <c r="AA285" i="1"/>
  <c r="AA181" i="1"/>
  <c r="AB5" i="1"/>
  <c r="AA545" i="1"/>
  <c r="AA441" i="1"/>
  <c r="AA233" i="1"/>
  <c r="AA129" i="1"/>
  <c r="AA25" i="1"/>
  <c r="AA550" i="1"/>
  <c r="AA498" i="1"/>
  <c r="AA446" i="1"/>
  <c r="AA26" i="1"/>
  <c r="AJ6" i="1"/>
  <c r="M495" i="1"/>
  <c r="N490" i="1" s="1"/>
  <c r="N492" i="1" s="1"/>
  <c r="Z518" i="1" l="1"/>
  <c r="AA518" i="1" s="1"/>
  <c r="AB518" i="1" s="1"/>
  <c r="Z570" i="1"/>
  <c r="AA570" i="1" s="1"/>
  <c r="AB570" i="1" s="1"/>
  <c r="AB568" i="1"/>
  <c r="AB508" i="1"/>
  <c r="AB516" i="1"/>
  <c r="AB567" i="1"/>
  <c r="AB557" i="1"/>
  <c r="AB553" i="1"/>
  <c r="AB564" i="1"/>
  <c r="AB505" i="1"/>
  <c r="AB582" i="1"/>
  <c r="AB579" i="1"/>
  <c r="AB574" i="1"/>
  <c r="AB581" i="1"/>
  <c r="AB580" i="1"/>
  <c r="AB573" i="1"/>
  <c r="AB578" i="1"/>
  <c r="AB575" i="1"/>
  <c r="AB577" i="1"/>
  <c r="AB576" i="1"/>
  <c r="AB526" i="1"/>
  <c r="AB523" i="1"/>
  <c r="AB525" i="1"/>
  <c r="AB524" i="1"/>
  <c r="AB530" i="1"/>
  <c r="AB527" i="1"/>
  <c r="AB529" i="1"/>
  <c r="AB528" i="1"/>
  <c r="AB521" i="1"/>
  <c r="AB522" i="1"/>
  <c r="S5" i="5"/>
  <c r="AB511" i="1"/>
  <c r="AB512" i="1"/>
  <c r="AB565" i="1"/>
  <c r="AB563" i="1"/>
  <c r="AB566" i="1"/>
  <c r="AB515" i="1"/>
  <c r="AB513" i="1"/>
  <c r="AB517" i="1"/>
  <c r="AB501" i="1"/>
  <c r="AB556" i="1"/>
  <c r="AB507" i="1"/>
  <c r="AB510" i="1"/>
  <c r="AB569" i="1"/>
  <c r="AB554" i="1"/>
  <c r="AB506" i="1"/>
  <c r="AB555" i="1"/>
  <c r="AB514" i="1"/>
  <c r="AB502" i="1"/>
  <c r="AB562" i="1"/>
  <c r="AB560" i="1"/>
  <c r="AB561" i="1"/>
  <c r="AB504" i="1"/>
  <c r="AB503" i="1"/>
  <c r="Z558" i="1"/>
  <c r="AA558" i="1" s="1"/>
  <c r="AB558" i="1" s="1"/>
  <c r="AB509" i="1"/>
  <c r="V559" i="1"/>
  <c r="W559" i="1" s="1"/>
  <c r="X559" i="1" s="1"/>
  <c r="Y559" i="1" s="1"/>
  <c r="Z559" i="1" s="1"/>
  <c r="AA559" i="1" s="1"/>
  <c r="AB559" i="1" s="1"/>
  <c r="M547" i="1"/>
  <c r="N542" i="1" s="1"/>
  <c r="N544" i="1" s="1"/>
  <c r="N547" i="1" s="1"/>
  <c r="O542" i="1" s="1"/>
  <c r="AB494" i="1"/>
  <c r="AB546" i="1"/>
  <c r="AB442" i="1"/>
  <c r="AB390" i="1"/>
  <c r="AB338" i="1"/>
  <c r="AB286" i="1"/>
  <c r="AB234" i="1"/>
  <c r="AB182" i="1"/>
  <c r="AB130" i="1"/>
  <c r="AB78" i="1"/>
  <c r="AB77" i="1"/>
  <c r="AD5" i="4"/>
  <c r="AB493" i="1"/>
  <c r="AB389" i="1"/>
  <c r="AB285" i="1"/>
  <c r="AB181" i="1"/>
  <c r="AB129" i="1"/>
  <c r="AB25" i="1"/>
  <c r="AB545" i="1"/>
  <c r="AB441" i="1"/>
  <c r="AB337" i="1"/>
  <c r="AB233" i="1"/>
  <c r="AC5" i="1"/>
  <c r="AB550" i="1"/>
  <c r="AB498" i="1"/>
  <c r="AB446" i="1"/>
  <c r="AB26" i="1"/>
  <c r="AK6" i="1"/>
  <c r="AA571" i="1" l="1"/>
  <c r="AB571" i="1" s="1"/>
  <c r="AC571" i="1" s="1"/>
  <c r="AA519" i="1"/>
  <c r="AB519" i="1" s="1"/>
  <c r="AC519" i="1" s="1"/>
  <c r="AC516" i="1"/>
  <c r="AC518" i="1"/>
  <c r="AC569" i="1"/>
  <c r="AC560" i="1"/>
  <c r="AC555" i="1"/>
  <c r="AC510" i="1"/>
  <c r="AC563" i="1"/>
  <c r="AC557" i="1"/>
  <c r="AC559" i="1"/>
  <c r="AC503" i="1"/>
  <c r="AC562" i="1"/>
  <c r="AC506" i="1"/>
  <c r="AC507" i="1"/>
  <c r="AC505" i="1"/>
  <c r="AC567" i="1"/>
  <c r="AC509" i="1"/>
  <c r="AC570" i="1"/>
  <c r="AC504" i="1"/>
  <c r="AC502" i="1"/>
  <c r="AC554" i="1"/>
  <c r="AC556" i="1"/>
  <c r="AC515" i="1"/>
  <c r="AC512" i="1"/>
  <c r="AC581" i="1"/>
  <c r="AC580" i="1"/>
  <c r="AC578" i="1"/>
  <c r="AC575" i="1"/>
  <c r="AC577" i="1"/>
  <c r="AC576" i="1"/>
  <c r="AC582" i="1"/>
  <c r="AC579" i="1"/>
  <c r="AC574" i="1"/>
  <c r="AC525" i="1"/>
  <c r="AC524" i="1"/>
  <c r="AC530" i="1"/>
  <c r="AC527" i="1"/>
  <c r="AC529" i="1"/>
  <c r="AC528" i="1"/>
  <c r="AC526" i="1"/>
  <c r="AC523" i="1"/>
  <c r="AC522" i="1"/>
  <c r="T5" i="5"/>
  <c r="AC564" i="1"/>
  <c r="AC565" i="1"/>
  <c r="AC513" i="1"/>
  <c r="AC566" i="1"/>
  <c r="AC568" i="1"/>
  <c r="AC558" i="1"/>
  <c r="AC517" i="1"/>
  <c r="AC561" i="1"/>
  <c r="AC514" i="1"/>
  <c r="AC501" i="1"/>
  <c r="AC511" i="1"/>
  <c r="AC553" i="1"/>
  <c r="AC508" i="1"/>
  <c r="M586" i="1"/>
  <c r="O543" i="1"/>
  <c r="AC546" i="1"/>
  <c r="AC494" i="1"/>
  <c r="AC338" i="1"/>
  <c r="AC442" i="1"/>
  <c r="AC390" i="1"/>
  <c r="AC286" i="1"/>
  <c r="AC234" i="1"/>
  <c r="AC182" i="1"/>
  <c r="AC130" i="1"/>
  <c r="AC78" i="1"/>
  <c r="AC77" i="1"/>
  <c r="AE5" i="4"/>
  <c r="AC441" i="1"/>
  <c r="AC25" i="1"/>
  <c r="AC493" i="1"/>
  <c r="AC389" i="1"/>
  <c r="AC285" i="1"/>
  <c r="AC181" i="1"/>
  <c r="AD5" i="1"/>
  <c r="AC545" i="1"/>
  <c r="AC337" i="1"/>
  <c r="AC233" i="1"/>
  <c r="AC129" i="1"/>
  <c r="AC446" i="1"/>
  <c r="AC550" i="1"/>
  <c r="AC498" i="1"/>
  <c r="AC26" i="1"/>
  <c r="AL6" i="1"/>
  <c r="N495" i="1"/>
  <c r="O491" i="1" s="1"/>
  <c r="AB572" i="1" l="1"/>
  <c r="AC572" i="1" s="1"/>
  <c r="AD572" i="1" s="1"/>
  <c r="AB520" i="1"/>
  <c r="AC520" i="1" s="1"/>
  <c r="AD520" i="1" s="1"/>
  <c r="AD570" i="1"/>
  <c r="AD571" i="1"/>
  <c r="AD516" i="1"/>
  <c r="AD511" i="1"/>
  <c r="AD517" i="1"/>
  <c r="AD554" i="1"/>
  <c r="AD506" i="1"/>
  <c r="AD557" i="1"/>
  <c r="AD560" i="1"/>
  <c r="AD501" i="1"/>
  <c r="AD558" i="1"/>
  <c r="AD502" i="1"/>
  <c r="AD567" i="1"/>
  <c r="AD562" i="1"/>
  <c r="AD509" i="1"/>
  <c r="AD508" i="1"/>
  <c r="AD564" i="1"/>
  <c r="AD515" i="1"/>
  <c r="AD504" i="1"/>
  <c r="AD505" i="1"/>
  <c r="AD503" i="1"/>
  <c r="AD510" i="1"/>
  <c r="AD578" i="1"/>
  <c r="AD575" i="1"/>
  <c r="AD577" i="1"/>
  <c r="AD576" i="1"/>
  <c r="AD582" i="1"/>
  <c r="AD579" i="1"/>
  <c r="AD581" i="1"/>
  <c r="AD580" i="1"/>
  <c r="AD530" i="1"/>
  <c r="AD527" i="1"/>
  <c r="AD529" i="1"/>
  <c r="AD528" i="1"/>
  <c r="AD526" i="1"/>
  <c r="AD523" i="1"/>
  <c r="AD525" i="1"/>
  <c r="AD524" i="1"/>
  <c r="U5" i="5"/>
  <c r="AD512" i="1"/>
  <c r="AD563" i="1"/>
  <c r="AD514" i="1"/>
  <c r="AD565" i="1"/>
  <c r="AD513" i="1"/>
  <c r="AD568" i="1"/>
  <c r="AD569" i="1"/>
  <c r="AD519" i="1"/>
  <c r="AD553" i="1"/>
  <c r="AD561" i="1"/>
  <c r="AD566" i="1"/>
  <c r="AD556" i="1"/>
  <c r="AD507" i="1"/>
  <c r="AD559" i="1"/>
  <c r="AD555" i="1"/>
  <c r="AD518" i="1"/>
  <c r="O544" i="1"/>
  <c r="O547" i="1" s="1"/>
  <c r="AD494" i="1"/>
  <c r="AD546" i="1"/>
  <c r="AD442" i="1"/>
  <c r="AD390" i="1"/>
  <c r="AD338" i="1"/>
  <c r="AD286" i="1"/>
  <c r="AD234" i="1"/>
  <c r="AD182" i="1"/>
  <c r="AD130" i="1"/>
  <c r="O490" i="1"/>
  <c r="AD78" i="1"/>
  <c r="AD77" i="1"/>
  <c r="AF5" i="4"/>
  <c r="AD493" i="1"/>
  <c r="AD389" i="1"/>
  <c r="AD285" i="1"/>
  <c r="AD181" i="1"/>
  <c r="AD25" i="1"/>
  <c r="AD545" i="1"/>
  <c r="AD441" i="1"/>
  <c r="AD337" i="1"/>
  <c r="AD233" i="1"/>
  <c r="AE5" i="1"/>
  <c r="AD129" i="1"/>
  <c r="AD26" i="1"/>
  <c r="AD498" i="1"/>
  <c r="AD446" i="1"/>
  <c r="AD550" i="1"/>
  <c r="AM6" i="1"/>
  <c r="AC573" i="1" l="1"/>
  <c r="AD573" i="1" s="1"/>
  <c r="AE573" i="1" s="1"/>
  <c r="AC521" i="1"/>
  <c r="AD521" i="1" s="1"/>
  <c r="AE571" i="1"/>
  <c r="AE572" i="1"/>
  <c r="AE519" i="1"/>
  <c r="AE555" i="1"/>
  <c r="AE566" i="1"/>
  <c r="AE514" i="1"/>
  <c r="AE505" i="1"/>
  <c r="AE508" i="1"/>
  <c r="AE560" i="1"/>
  <c r="AE520" i="1"/>
  <c r="AE559" i="1"/>
  <c r="AE561" i="1"/>
  <c r="AE563" i="1"/>
  <c r="AE504" i="1"/>
  <c r="AE509" i="1"/>
  <c r="AE502" i="1"/>
  <c r="AE557" i="1"/>
  <c r="AE507" i="1"/>
  <c r="AE553" i="1"/>
  <c r="AE513" i="1"/>
  <c r="AE512" i="1"/>
  <c r="AE510" i="1"/>
  <c r="AE558" i="1"/>
  <c r="AE506" i="1"/>
  <c r="AE516" i="1"/>
  <c r="AE577" i="1"/>
  <c r="AE576" i="1"/>
  <c r="AE582" i="1"/>
  <c r="AE579" i="1"/>
  <c r="AE581" i="1"/>
  <c r="AE580" i="1"/>
  <c r="AE578" i="1"/>
  <c r="AE529" i="1"/>
  <c r="AE528" i="1"/>
  <c r="AE526" i="1"/>
  <c r="AE525" i="1"/>
  <c r="AE524" i="1"/>
  <c r="AE530" i="1"/>
  <c r="AE527" i="1"/>
  <c r="V5" i="5"/>
  <c r="AE511" i="1"/>
  <c r="AE564" i="1"/>
  <c r="AE515" i="1"/>
  <c r="AE567" i="1"/>
  <c r="AE568" i="1"/>
  <c r="AE517" i="1"/>
  <c r="AE569" i="1"/>
  <c r="AE518" i="1"/>
  <c r="AE570" i="1"/>
  <c r="AE556" i="1"/>
  <c r="AE565" i="1"/>
  <c r="AE503" i="1"/>
  <c r="AE562" i="1"/>
  <c r="AE501" i="1"/>
  <c r="AE554" i="1"/>
  <c r="P542" i="1"/>
  <c r="P543" i="1"/>
  <c r="AE546" i="1"/>
  <c r="AE494" i="1"/>
  <c r="AE442" i="1"/>
  <c r="AE338" i="1"/>
  <c r="AE390" i="1"/>
  <c r="AE286" i="1"/>
  <c r="AE234" i="1"/>
  <c r="AE182" i="1"/>
  <c r="AE130" i="1"/>
  <c r="O492" i="1"/>
  <c r="O495" i="1" s="1"/>
  <c r="P491" i="1" s="1"/>
  <c r="AE78" i="1"/>
  <c r="AE77" i="1"/>
  <c r="AG5" i="4"/>
  <c r="AE545" i="1"/>
  <c r="AE441" i="1"/>
  <c r="AE337" i="1"/>
  <c r="AE233" i="1"/>
  <c r="AE129" i="1"/>
  <c r="AE493" i="1"/>
  <c r="AE389" i="1"/>
  <c r="AE285" i="1"/>
  <c r="AE181" i="1"/>
  <c r="AF5" i="1"/>
  <c r="AE25" i="1"/>
  <c r="AE26" i="1"/>
  <c r="AE550" i="1"/>
  <c r="AD574" i="1" s="1"/>
  <c r="AE498" i="1"/>
  <c r="AE446" i="1"/>
  <c r="AN6" i="1"/>
  <c r="AE521" i="1" l="1"/>
  <c r="AD522" i="1"/>
  <c r="AE522" i="1" s="1"/>
  <c r="AF522" i="1" s="1"/>
  <c r="AE574" i="1"/>
  <c r="AF572" i="1"/>
  <c r="AF573" i="1"/>
  <c r="AF562" i="1"/>
  <c r="AF570" i="1"/>
  <c r="AF568" i="1"/>
  <c r="AF553" i="1"/>
  <c r="AF509" i="1"/>
  <c r="AF559" i="1"/>
  <c r="AF505" i="1"/>
  <c r="AF582" i="1"/>
  <c r="AF579" i="1"/>
  <c r="AF581" i="1"/>
  <c r="AF580" i="1"/>
  <c r="AF578" i="1"/>
  <c r="AF577" i="1"/>
  <c r="AF526" i="1"/>
  <c r="AF525" i="1"/>
  <c r="AF530" i="1"/>
  <c r="AF527" i="1"/>
  <c r="AF529" i="1"/>
  <c r="AF528" i="1"/>
  <c r="W5" i="5"/>
  <c r="AF511" i="1"/>
  <c r="AF567" i="1"/>
  <c r="AF565" i="1"/>
  <c r="AF566" i="1"/>
  <c r="AF519" i="1"/>
  <c r="AF518" i="1"/>
  <c r="AF503" i="1"/>
  <c r="AF516" i="1"/>
  <c r="AF510" i="1"/>
  <c r="AF507" i="1"/>
  <c r="AF504" i="1"/>
  <c r="AF520" i="1"/>
  <c r="AF514" i="1"/>
  <c r="AF554" i="1"/>
  <c r="AF569" i="1"/>
  <c r="AF515" i="1"/>
  <c r="AF506" i="1"/>
  <c r="AF512" i="1"/>
  <c r="AF557" i="1"/>
  <c r="AF563" i="1"/>
  <c r="AF560" i="1"/>
  <c r="AF521" i="1"/>
  <c r="AF571" i="1"/>
  <c r="AF501" i="1"/>
  <c r="AF556" i="1"/>
  <c r="AF517" i="1"/>
  <c r="AF564" i="1"/>
  <c r="AF558" i="1"/>
  <c r="AF513" i="1"/>
  <c r="AF502" i="1"/>
  <c r="AF561" i="1"/>
  <c r="AF508" i="1"/>
  <c r="AF555" i="1"/>
  <c r="AF574" i="1"/>
  <c r="P544" i="1"/>
  <c r="P547" i="1" s="1"/>
  <c r="AF494" i="1"/>
  <c r="AF546" i="1"/>
  <c r="AF442" i="1"/>
  <c r="AF390" i="1"/>
  <c r="AF338" i="1"/>
  <c r="AF286" i="1"/>
  <c r="AF234" i="1"/>
  <c r="AF182" i="1"/>
  <c r="AF130" i="1"/>
  <c r="P490" i="1"/>
  <c r="AF77" i="1"/>
  <c r="AF78" i="1"/>
  <c r="AH5" i="4"/>
  <c r="AF545" i="1"/>
  <c r="AF441" i="1"/>
  <c r="AF337" i="1"/>
  <c r="AF233" i="1"/>
  <c r="AG5" i="1"/>
  <c r="AF493" i="1"/>
  <c r="AF389" i="1"/>
  <c r="AF285" i="1"/>
  <c r="AF181" i="1"/>
  <c r="AF129" i="1"/>
  <c r="AF25" i="1"/>
  <c r="AF26" i="1"/>
  <c r="AF550" i="1"/>
  <c r="AF498" i="1"/>
  <c r="AF446" i="1"/>
  <c r="AO6" i="1"/>
  <c r="AE575" i="1" l="1"/>
  <c r="AF575" i="1" s="1"/>
  <c r="AE523" i="1"/>
  <c r="AF523" i="1" s="1"/>
  <c r="AG523" i="1" s="1"/>
  <c r="AG581" i="1"/>
  <c r="AG580" i="1"/>
  <c r="AG578" i="1"/>
  <c r="AG582" i="1"/>
  <c r="AG579" i="1"/>
  <c r="AG530" i="1"/>
  <c r="AG527" i="1"/>
  <c r="AG529" i="1"/>
  <c r="AG528" i="1"/>
  <c r="AG526" i="1"/>
  <c r="X5" i="5"/>
  <c r="AG568" i="1"/>
  <c r="AG517" i="1"/>
  <c r="AG569" i="1"/>
  <c r="AG518" i="1"/>
  <c r="AG520" i="1"/>
  <c r="AG522" i="1"/>
  <c r="AG521" i="1"/>
  <c r="AG502" i="1"/>
  <c r="AG512" i="1"/>
  <c r="AG554" i="1"/>
  <c r="AG507" i="1"/>
  <c r="AG567" i="1"/>
  <c r="AG559" i="1"/>
  <c r="AG573" i="1"/>
  <c r="AG555" i="1"/>
  <c r="AG513" i="1"/>
  <c r="AG556" i="1"/>
  <c r="AG560" i="1"/>
  <c r="AG506" i="1"/>
  <c r="AG514" i="1"/>
  <c r="AG510" i="1"/>
  <c r="AG519" i="1"/>
  <c r="AG511" i="1"/>
  <c r="AG509" i="1"/>
  <c r="AG570" i="1"/>
  <c r="AG574" i="1"/>
  <c r="AG508" i="1"/>
  <c r="AG558" i="1"/>
  <c r="AG501" i="1"/>
  <c r="AG563" i="1"/>
  <c r="AG515" i="1"/>
  <c r="AG516" i="1"/>
  <c r="AG566" i="1"/>
  <c r="AG553" i="1"/>
  <c r="AG562" i="1"/>
  <c r="AG561" i="1"/>
  <c r="AG564" i="1"/>
  <c r="AG571" i="1"/>
  <c r="AG557" i="1"/>
  <c r="AG504" i="1"/>
  <c r="AG503" i="1"/>
  <c r="AG565" i="1"/>
  <c r="AG505" i="1"/>
  <c r="AG572" i="1"/>
  <c r="Q543" i="1"/>
  <c r="Q542" i="1"/>
  <c r="AG546" i="1"/>
  <c r="AG442" i="1"/>
  <c r="AG494" i="1"/>
  <c r="AG338" i="1"/>
  <c r="AG390" i="1"/>
  <c r="AG286" i="1"/>
  <c r="AG234" i="1"/>
  <c r="AG182" i="1"/>
  <c r="AG130" i="1"/>
  <c r="P492" i="1"/>
  <c r="P495" i="1" s="1"/>
  <c r="Q491" i="1" s="1"/>
  <c r="AG78" i="1"/>
  <c r="AG77" i="1"/>
  <c r="AI5" i="4"/>
  <c r="AG545" i="1"/>
  <c r="AG441" i="1"/>
  <c r="AG337" i="1"/>
  <c r="AG233" i="1"/>
  <c r="AG129" i="1"/>
  <c r="AG25" i="1"/>
  <c r="AG493" i="1"/>
  <c r="AG389" i="1"/>
  <c r="AG285" i="1"/>
  <c r="AG181" i="1"/>
  <c r="AH5" i="1"/>
  <c r="AG26" i="1"/>
  <c r="AG446" i="1"/>
  <c r="AG550" i="1"/>
  <c r="AG498" i="1"/>
  <c r="AP6" i="1"/>
  <c r="AG575" i="1" l="1"/>
  <c r="AF524" i="1"/>
  <c r="AG524" i="1" s="1"/>
  <c r="AH524" i="1" s="1"/>
  <c r="AF576" i="1"/>
  <c r="AG576" i="1" s="1"/>
  <c r="AH576" i="1" s="1"/>
  <c r="AH582" i="1"/>
  <c r="AH579" i="1"/>
  <c r="AH581" i="1"/>
  <c r="AH580" i="1"/>
  <c r="AH530" i="1"/>
  <c r="AH527" i="1"/>
  <c r="AH529" i="1"/>
  <c r="AH528" i="1"/>
  <c r="Y5" i="5"/>
  <c r="AH515" i="1"/>
  <c r="AH570" i="1"/>
  <c r="AH568" i="1"/>
  <c r="AH519" i="1"/>
  <c r="AH572" i="1"/>
  <c r="AH521" i="1"/>
  <c r="AH571" i="1"/>
  <c r="AH520" i="1"/>
  <c r="AH523" i="1"/>
  <c r="AH565" i="1"/>
  <c r="AH553" i="1"/>
  <c r="AH563" i="1"/>
  <c r="AH574" i="1"/>
  <c r="AH560" i="1"/>
  <c r="AH554" i="1"/>
  <c r="AH517" i="1"/>
  <c r="AH575" i="1"/>
  <c r="AH503" i="1"/>
  <c r="AH564" i="1"/>
  <c r="AH566" i="1"/>
  <c r="AH501" i="1"/>
  <c r="AH510" i="1"/>
  <c r="AH556" i="1"/>
  <c r="AH559" i="1"/>
  <c r="AH512" i="1"/>
  <c r="AH573" i="1"/>
  <c r="AH522" i="1"/>
  <c r="AH504" i="1"/>
  <c r="AH561" i="1"/>
  <c r="AH516" i="1"/>
  <c r="AH558" i="1"/>
  <c r="AH509" i="1"/>
  <c r="AH514" i="1"/>
  <c r="AH513" i="1"/>
  <c r="AH567" i="1"/>
  <c r="AH502" i="1"/>
  <c r="AH518" i="1"/>
  <c r="AH505" i="1"/>
  <c r="AH557" i="1"/>
  <c r="AH562" i="1"/>
  <c r="AH508" i="1"/>
  <c r="AH511" i="1"/>
  <c r="AH506" i="1"/>
  <c r="AH555" i="1"/>
  <c r="AH507" i="1"/>
  <c r="AH569" i="1"/>
  <c r="Q544" i="1"/>
  <c r="Q547" i="1" s="1"/>
  <c r="AH494" i="1"/>
  <c r="AH546" i="1"/>
  <c r="AH442" i="1"/>
  <c r="AH390" i="1"/>
  <c r="AH338" i="1"/>
  <c r="AH286" i="1"/>
  <c r="AH234" i="1"/>
  <c r="AH182" i="1"/>
  <c r="AH130" i="1"/>
  <c r="Q490" i="1"/>
  <c r="Q492" i="1" s="1"/>
  <c r="Q495" i="1" s="1"/>
  <c r="R491" i="1" s="1"/>
  <c r="AH78" i="1"/>
  <c r="AH77" i="1"/>
  <c r="AJ5" i="4"/>
  <c r="AH545" i="1"/>
  <c r="AH441" i="1"/>
  <c r="AH337" i="1"/>
  <c r="AH233" i="1"/>
  <c r="AI5" i="1"/>
  <c r="AH493" i="1"/>
  <c r="AH389" i="1"/>
  <c r="AH285" i="1"/>
  <c r="AH181" i="1"/>
  <c r="AH129" i="1"/>
  <c r="AH25" i="1"/>
  <c r="AH26" i="1"/>
  <c r="AH498" i="1"/>
  <c r="AH446" i="1"/>
  <c r="AH550" i="1"/>
  <c r="AQ6" i="1"/>
  <c r="AG577" i="1" l="1"/>
  <c r="AH577" i="1" s="1"/>
  <c r="AI577" i="1" s="1"/>
  <c r="AG525" i="1"/>
  <c r="AH525" i="1" s="1"/>
  <c r="AI525" i="1" s="1"/>
  <c r="AI575" i="1"/>
  <c r="AI573" i="1"/>
  <c r="AI555" i="1"/>
  <c r="AI562" i="1"/>
  <c r="AI502" i="1"/>
  <c r="AI509" i="1"/>
  <c r="AI504" i="1"/>
  <c r="AI512" i="1"/>
  <c r="AI501" i="1"/>
  <c r="AI515" i="1"/>
  <c r="AI576" i="1"/>
  <c r="AI506" i="1"/>
  <c r="AI557" i="1"/>
  <c r="AI567" i="1"/>
  <c r="AI558" i="1"/>
  <c r="AI559" i="1"/>
  <c r="AI566" i="1"/>
  <c r="AI517" i="1"/>
  <c r="AI563" i="1"/>
  <c r="AI520" i="1"/>
  <c r="AI519" i="1"/>
  <c r="AI511" i="1"/>
  <c r="AI505" i="1"/>
  <c r="AI516" i="1"/>
  <c r="AI522" i="1"/>
  <c r="AI556" i="1"/>
  <c r="AI564" i="1"/>
  <c r="AI554" i="1"/>
  <c r="AI553" i="1"/>
  <c r="AI571" i="1"/>
  <c r="AI568" i="1"/>
  <c r="AI582" i="1"/>
  <c r="AI581" i="1"/>
  <c r="AI580" i="1"/>
  <c r="AI529" i="1"/>
  <c r="AI528" i="1"/>
  <c r="AI530" i="1"/>
  <c r="Z5" i="5"/>
  <c r="AI513" i="1"/>
  <c r="AI569" i="1"/>
  <c r="AI518" i="1"/>
  <c r="AI521" i="1"/>
  <c r="AI572" i="1"/>
  <c r="AI574" i="1"/>
  <c r="AI524" i="1"/>
  <c r="AI523" i="1"/>
  <c r="AI507" i="1"/>
  <c r="AI508" i="1"/>
  <c r="AI514" i="1"/>
  <c r="AI561" i="1"/>
  <c r="AI510" i="1"/>
  <c r="AI503" i="1"/>
  <c r="AI560" i="1"/>
  <c r="AI565" i="1"/>
  <c r="AI570" i="1"/>
  <c r="R542" i="1"/>
  <c r="R543" i="1"/>
  <c r="AI546" i="1"/>
  <c r="AI442" i="1"/>
  <c r="AI494" i="1"/>
  <c r="AI338" i="1"/>
  <c r="AI390" i="1"/>
  <c r="AI286" i="1"/>
  <c r="AI234" i="1"/>
  <c r="AI182" i="1"/>
  <c r="AI130" i="1"/>
  <c r="R490" i="1"/>
  <c r="R492" i="1" s="1"/>
  <c r="R495" i="1" s="1"/>
  <c r="S491" i="1" s="1"/>
  <c r="AI78" i="1"/>
  <c r="AI77" i="1"/>
  <c r="AK5" i="4"/>
  <c r="AI545" i="1"/>
  <c r="AI233" i="1"/>
  <c r="AI493" i="1"/>
  <c r="AI389" i="1"/>
  <c r="AI285" i="1"/>
  <c r="AI181" i="1"/>
  <c r="AJ5" i="1"/>
  <c r="AI441" i="1"/>
  <c r="AI337" i="1"/>
  <c r="AI129" i="1"/>
  <c r="AI25" i="1"/>
  <c r="AI26" i="1"/>
  <c r="AI550" i="1"/>
  <c r="AI498" i="1"/>
  <c r="AI446" i="1"/>
  <c r="AR6" i="1"/>
  <c r="AH578" i="1" l="1"/>
  <c r="AI578" i="1" s="1"/>
  <c r="AJ578" i="1" s="1"/>
  <c r="AH526" i="1"/>
  <c r="AI526" i="1" s="1"/>
  <c r="AJ526" i="1" s="1"/>
  <c r="AJ573" i="1"/>
  <c r="AJ525" i="1"/>
  <c r="AJ565" i="1"/>
  <c r="AJ561" i="1"/>
  <c r="AJ521" i="1"/>
  <c r="AJ568" i="1"/>
  <c r="AJ564" i="1"/>
  <c r="AJ505" i="1"/>
  <c r="AJ563" i="1"/>
  <c r="AJ506" i="1"/>
  <c r="AJ512" i="1"/>
  <c r="AJ562" i="1"/>
  <c r="AJ560" i="1"/>
  <c r="AJ514" i="1"/>
  <c r="AJ518" i="1"/>
  <c r="AJ556" i="1"/>
  <c r="AJ511" i="1"/>
  <c r="AJ517" i="1"/>
  <c r="AJ558" i="1"/>
  <c r="AJ504" i="1"/>
  <c r="AJ555" i="1"/>
  <c r="AJ582" i="1"/>
  <c r="AJ581" i="1"/>
  <c r="AJ530" i="1"/>
  <c r="AJ529" i="1"/>
  <c r="AA5" i="5"/>
  <c r="AJ515" i="1"/>
  <c r="AJ571" i="1"/>
  <c r="AJ574" i="1"/>
  <c r="AJ523" i="1"/>
  <c r="AJ522" i="1"/>
  <c r="AJ524" i="1"/>
  <c r="AJ576" i="1"/>
  <c r="AJ503" i="1"/>
  <c r="AJ508" i="1"/>
  <c r="AJ569" i="1"/>
  <c r="AJ553" i="1"/>
  <c r="AJ519" i="1"/>
  <c r="AJ566" i="1"/>
  <c r="AJ567" i="1"/>
  <c r="AJ509" i="1"/>
  <c r="AJ570" i="1"/>
  <c r="AJ510" i="1"/>
  <c r="AJ507" i="1"/>
  <c r="AJ572" i="1"/>
  <c r="AJ513" i="1"/>
  <c r="AJ554" i="1"/>
  <c r="AJ516" i="1"/>
  <c r="AJ520" i="1"/>
  <c r="AJ559" i="1"/>
  <c r="AJ557" i="1"/>
  <c r="AJ501" i="1"/>
  <c r="AJ502" i="1"/>
  <c r="AJ575" i="1"/>
  <c r="AJ577" i="1"/>
  <c r="R544" i="1"/>
  <c r="R547" i="1" s="1"/>
  <c r="S543" i="1" s="1"/>
  <c r="AJ494" i="1"/>
  <c r="AJ546" i="1"/>
  <c r="AJ442" i="1"/>
  <c r="AJ390" i="1"/>
  <c r="AJ338" i="1"/>
  <c r="AJ286" i="1"/>
  <c r="AJ234" i="1"/>
  <c r="AJ182" i="1"/>
  <c r="AJ130" i="1"/>
  <c r="S490" i="1"/>
  <c r="AJ78" i="1"/>
  <c r="AJ77" i="1"/>
  <c r="AL5" i="4"/>
  <c r="AJ545" i="1"/>
  <c r="AJ441" i="1"/>
  <c r="AJ337" i="1"/>
  <c r="AK5" i="1"/>
  <c r="AJ493" i="1"/>
  <c r="AJ389" i="1"/>
  <c r="AJ285" i="1"/>
  <c r="AJ181" i="1"/>
  <c r="AJ129" i="1"/>
  <c r="AJ25" i="1"/>
  <c r="AJ233" i="1"/>
  <c r="AJ26" i="1"/>
  <c r="AJ550" i="1"/>
  <c r="AJ498" i="1"/>
  <c r="AJ446" i="1"/>
  <c r="AS6" i="1"/>
  <c r="AI579" i="1" l="1"/>
  <c r="AJ579" i="1" s="1"/>
  <c r="AK579" i="1" s="1"/>
  <c r="AI527" i="1"/>
  <c r="AJ527" i="1" s="1"/>
  <c r="AK527" i="1" s="1"/>
  <c r="AK573" i="1"/>
  <c r="AK524" i="1"/>
  <c r="AK501" i="1"/>
  <c r="AK516" i="1"/>
  <c r="AK507" i="1"/>
  <c r="AK567" i="1"/>
  <c r="AK569" i="1"/>
  <c r="AK571" i="1"/>
  <c r="AK504" i="1"/>
  <c r="AK556" i="1"/>
  <c r="AK562" i="1"/>
  <c r="AK563" i="1"/>
  <c r="AK521" i="1"/>
  <c r="AK578" i="1"/>
  <c r="AK577" i="1"/>
  <c r="AK557" i="1"/>
  <c r="AK554" i="1"/>
  <c r="AK510" i="1"/>
  <c r="AK566" i="1"/>
  <c r="AK508" i="1"/>
  <c r="AK522" i="1"/>
  <c r="AK515" i="1"/>
  <c r="AK558" i="1"/>
  <c r="AK518" i="1"/>
  <c r="AK512" i="1"/>
  <c r="AK505" i="1"/>
  <c r="AK561" i="1"/>
  <c r="AK582" i="1"/>
  <c r="AK530" i="1"/>
  <c r="AB5" i="5"/>
  <c r="AK519" i="1"/>
  <c r="AK572" i="1"/>
  <c r="AK520" i="1"/>
  <c r="AK575" i="1"/>
  <c r="AK574" i="1"/>
  <c r="AK523" i="1"/>
  <c r="AK526" i="1"/>
  <c r="AK559" i="1"/>
  <c r="AK513" i="1"/>
  <c r="AK570" i="1"/>
  <c r="AK503" i="1"/>
  <c r="AK517" i="1"/>
  <c r="AK514" i="1"/>
  <c r="AK506" i="1"/>
  <c r="AK564" i="1"/>
  <c r="AK565" i="1"/>
  <c r="AK502" i="1"/>
  <c r="AK509" i="1"/>
  <c r="AK553" i="1"/>
  <c r="AK576" i="1"/>
  <c r="AK555" i="1"/>
  <c r="AK511" i="1"/>
  <c r="AK560" i="1"/>
  <c r="AK568" i="1"/>
  <c r="AK525" i="1"/>
  <c r="S542" i="1"/>
  <c r="S544" i="1" s="1"/>
  <c r="S547" i="1" s="1"/>
  <c r="AK546" i="1"/>
  <c r="AK442" i="1"/>
  <c r="AK494" i="1"/>
  <c r="AK338" i="1"/>
  <c r="AK390" i="1"/>
  <c r="AK286" i="1"/>
  <c r="AK234" i="1"/>
  <c r="AK182" i="1"/>
  <c r="AK130" i="1"/>
  <c r="S492" i="1"/>
  <c r="S495" i="1" s="1"/>
  <c r="T491" i="1" s="1"/>
  <c r="AK78" i="1"/>
  <c r="AK77" i="1"/>
  <c r="AM5" i="4"/>
  <c r="AK545" i="1"/>
  <c r="AK441" i="1"/>
  <c r="AK337" i="1"/>
  <c r="AK233" i="1"/>
  <c r="AK129" i="1"/>
  <c r="AK25" i="1"/>
  <c r="AK493" i="1"/>
  <c r="AK389" i="1"/>
  <c r="AK285" i="1"/>
  <c r="AK181" i="1"/>
  <c r="AL5" i="1"/>
  <c r="AK26" i="1"/>
  <c r="AK446" i="1"/>
  <c r="AK550" i="1"/>
  <c r="AK498" i="1"/>
  <c r="AT6" i="1"/>
  <c r="E5" i="4"/>
  <c r="F5" i="4"/>
  <c r="B381" i="1"/>
  <c r="C113" i="2"/>
  <c r="C114" i="2"/>
  <c r="C115" i="2"/>
  <c r="D450" i="1"/>
  <c r="AL394" i="1" l="1"/>
  <c r="AJ394" i="1"/>
  <c r="AH394" i="1"/>
  <c r="AF394" i="1"/>
  <c r="AD394" i="1"/>
  <c r="AB394" i="1"/>
  <c r="Z394" i="1"/>
  <c r="X394" i="1"/>
  <c r="V394" i="1"/>
  <c r="T394" i="1"/>
  <c r="R394" i="1"/>
  <c r="P394" i="1"/>
  <c r="N394" i="1"/>
  <c r="L394" i="1"/>
  <c r="J394" i="1"/>
  <c r="AK394" i="1"/>
  <c r="AI394" i="1"/>
  <c r="AG394" i="1"/>
  <c r="AE394" i="1"/>
  <c r="AC394" i="1"/>
  <c r="AA394" i="1"/>
  <c r="Y394" i="1"/>
  <c r="W394" i="1"/>
  <c r="U394" i="1"/>
  <c r="S394" i="1"/>
  <c r="Q394" i="1"/>
  <c r="O394" i="1"/>
  <c r="M394" i="1"/>
  <c r="K394" i="1"/>
  <c r="P390" i="1"/>
  <c r="AJ528" i="1"/>
  <c r="AK528" i="1" s="1"/>
  <c r="AL528" i="1" s="1"/>
  <c r="AJ580" i="1"/>
  <c r="AK580" i="1" s="1"/>
  <c r="AL580" i="1" s="1"/>
  <c r="AL526" i="1"/>
  <c r="AL573" i="1"/>
  <c r="AL577" i="1"/>
  <c r="AL576" i="1"/>
  <c r="AL565" i="1"/>
  <c r="AL517" i="1"/>
  <c r="AL559" i="1"/>
  <c r="AL575" i="1"/>
  <c r="AL512" i="1"/>
  <c r="AL522" i="1"/>
  <c r="AL554" i="1"/>
  <c r="AL521" i="1"/>
  <c r="AL504" i="1"/>
  <c r="AL507" i="1"/>
  <c r="AL527" i="1"/>
  <c r="AL560" i="1"/>
  <c r="AL553" i="1"/>
  <c r="AL564" i="1"/>
  <c r="AL503" i="1"/>
  <c r="AL520" i="1"/>
  <c r="AL518" i="1"/>
  <c r="AL508" i="1"/>
  <c r="AL557" i="1"/>
  <c r="AL563" i="1"/>
  <c r="AL516" i="1"/>
  <c r="C15" i="5"/>
  <c r="C31" i="5" s="1"/>
  <c r="AL509" i="1"/>
  <c r="AL506" i="1"/>
  <c r="AL570" i="1"/>
  <c r="AL572" i="1"/>
  <c r="AL561" i="1"/>
  <c r="AL558" i="1"/>
  <c r="AL566" i="1"/>
  <c r="AL562" i="1"/>
  <c r="AL569" i="1"/>
  <c r="AL501" i="1"/>
  <c r="AC5" i="5"/>
  <c r="AL511" i="1"/>
  <c r="AL568" i="1"/>
  <c r="AL571" i="1"/>
  <c r="AL523" i="1"/>
  <c r="AL525" i="1"/>
  <c r="AL579" i="1"/>
  <c r="AL555" i="1"/>
  <c r="AL502" i="1"/>
  <c r="AL514" i="1"/>
  <c r="AL513" i="1"/>
  <c r="AL574" i="1"/>
  <c r="AL519" i="1"/>
  <c r="AL505" i="1"/>
  <c r="AL515" i="1"/>
  <c r="AL510" i="1"/>
  <c r="AL578" i="1"/>
  <c r="AL556" i="1"/>
  <c r="AL567" i="1"/>
  <c r="AL524" i="1"/>
  <c r="T542" i="1"/>
  <c r="T543" i="1"/>
  <c r="AL494" i="1"/>
  <c r="AL546" i="1"/>
  <c r="AL442" i="1"/>
  <c r="AL390" i="1"/>
  <c r="AL338" i="1"/>
  <c r="AL286" i="1"/>
  <c r="AL234" i="1"/>
  <c r="AL182" i="1"/>
  <c r="AL130" i="1"/>
  <c r="T490" i="1"/>
  <c r="T492" i="1" s="1"/>
  <c r="T495" i="1" s="1"/>
  <c r="U491" i="1" s="1"/>
  <c r="N390" i="1"/>
  <c r="AL77" i="1"/>
  <c r="AL78" i="1"/>
  <c r="AN5" i="4"/>
  <c r="AL493" i="1"/>
  <c r="AL389" i="1"/>
  <c r="AL285" i="1"/>
  <c r="AL181" i="1"/>
  <c r="AL129" i="1"/>
  <c r="AL25" i="1"/>
  <c r="AL545" i="1"/>
  <c r="AL441" i="1"/>
  <c r="AL337" i="1"/>
  <c r="AL233" i="1"/>
  <c r="AM5" i="1"/>
  <c r="AL26" i="1"/>
  <c r="AL498" i="1"/>
  <c r="AL446" i="1"/>
  <c r="AL550" i="1"/>
  <c r="AU6" i="1"/>
  <c r="C15" i="4"/>
  <c r="M31" i="4" s="1"/>
  <c r="I434" i="1"/>
  <c r="I435" i="1"/>
  <c r="D482" i="1"/>
  <c r="D451" i="1"/>
  <c r="AM394" i="1" l="1"/>
  <c r="AK581" i="1"/>
  <c r="AL581" i="1" s="1"/>
  <c r="AM581" i="1" s="1"/>
  <c r="AK529" i="1"/>
  <c r="AL529" i="1" s="1"/>
  <c r="AM529" i="1" s="1"/>
  <c r="AM579" i="1"/>
  <c r="AM528" i="1"/>
  <c r="AM567" i="1"/>
  <c r="AM515" i="1"/>
  <c r="AM513" i="1"/>
  <c r="AM568" i="1"/>
  <c r="AM566" i="1"/>
  <c r="AM570" i="1"/>
  <c r="AM563" i="1"/>
  <c r="AM520" i="1"/>
  <c r="AM560" i="1"/>
  <c r="AM521" i="1"/>
  <c r="AD5" i="5"/>
  <c r="AM522" i="1"/>
  <c r="AM576" i="1"/>
  <c r="AM575" i="1"/>
  <c r="AM573" i="1"/>
  <c r="AM556" i="1"/>
  <c r="AM505" i="1"/>
  <c r="AM514" i="1"/>
  <c r="AM525" i="1"/>
  <c r="AM511" i="1"/>
  <c r="AM501" i="1"/>
  <c r="AM558" i="1"/>
  <c r="AM506" i="1"/>
  <c r="AM557" i="1"/>
  <c r="AM503" i="1"/>
  <c r="AM554" i="1"/>
  <c r="AM559" i="1"/>
  <c r="AM526" i="1"/>
  <c r="AM580" i="1"/>
  <c r="AM578" i="1"/>
  <c r="AM519" i="1"/>
  <c r="AM502" i="1"/>
  <c r="AM523" i="1"/>
  <c r="AM569" i="1"/>
  <c r="AM561" i="1"/>
  <c r="AM509" i="1"/>
  <c r="AM508" i="1"/>
  <c r="AM564" i="1"/>
  <c r="AM507" i="1"/>
  <c r="AM517" i="1"/>
  <c r="AM577" i="1"/>
  <c r="J451" i="1"/>
  <c r="AM527" i="1"/>
  <c r="AM524" i="1"/>
  <c r="AM510" i="1"/>
  <c r="AM574" i="1"/>
  <c r="AM555" i="1"/>
  <c r="AM571" i="1"/>
  <c r="AM562" i="1"/>
  <c r="AM572" i="1"/>
  <c r="AM516" i="1"/>
  <c r="AM518" i="1"/>
  <c r="AM553" i="1"/>
  <c r="AM504" i="1"/>
  <c r="AM512" i="1"/>
  <c r="AM565" i="1"/>
  <c r="T544" i="1"/>
  <c r="AM546" i="1"/>
  <c r="AM442" i="1"/>
  <c r="AM494" i="1"/>
  <c r="AM338" i="1"/>
  <c r="AM390" i="1"/>
  <c r="AM286" i="1"/>
  <c r="AM234" i="1"/>
  <c r="AM182" i="1"/>
  <c r="AM130" i="1"/>
  <c r="U490" i="1"/>
  <c r="AM78" i="1"/>
  <c r="AM77" i="1"/>
  <c r="AO5" i="4"/>
  <c r="AM545" i="1"/>
  <c r="AM441" i="1"/>
  <c r="AM337" i="1"/>
  <c r="AM233" i="1"/>
  <c r="AM129" i="1"/>
  <c r="AM25" i="1"/>
  <c r="AM493" i="1"/>
  <c r="AM389" i="1"/>
  <c r="AM285" i="1"/>
  <c r="AM181" i="1"/>
  <c r="AN5" i="1"/>
  <c r="AM26" i="1"/>
  <c r="AM446" i="1"/>
  <c r="AM550" i="1"/>
  <c r="AM498" i="1"/>
  <c r="AV6" i="1"/>
  <c r="D452" i="1"/>
  <c r="C109" i="2"/>
  <c r="C110" i="2"/>
  <c r="C111" i="2"/>
  <c r="C112" i="2"/>
  <c r="C108" i="2"/>
  <c r="AN394" i="1" l="1"/>
  <c r="AL582" i="1"/>
  <c r="AM582" i="1" s="1"/>
  <c r="AN582" i="1" s="1"/>
  <c r="AL530" i="1"/>
  <c r="AM530" i="1" s="1"/>
  <c r="AN530" i="1" s="1"/>
  <c r="AN526" i="1"/>
  <c r="AN565" i="1"/>
  <c r="AN518" i="1"/>
  <c r="AN564" i="1"/>
  <c r="AN569" i="1"/>
  <c r="AN559" i="1"/>
  <c r="AN506" i="1"/>
  <c r="AN525" i="1"/>
  <c r="AN573" i="1"/>
  <c r="AN521" i="1"/>
  <c r="AN570" i="1"/>
  <c r="AN515" i="1"/>
  <c r="AN512" i="1"/>
  <c r="AN516" i="1"/>
  <c r="AN555" i="1"/>
  <c r="AN527" i="1"/>
  <c r="AN577" i="1"/>
  <c r="AN508" i="1"/>
  <c r="AN523" i="1"/>
  <c r="AN580" i="1"/>
  <c r="AN554" i="1"/>
  <c r="AN558" i="1"/>
  <c r="AN514" i="1"/>
  <c r="AN575" i="1"/>
  <c r="AN560" i="1"/>
  <c r="AN566" i="1"/>
  <c r="AN567" i="1"/>
  <c r="J452" i="1"/>
  <c r="K452" i="1"/>
  <c r="AE5" i="5"/>
  <c r="AN571" i="1"/>
  <c r="AN574" i="1"/>
  <c r="AN578" i="1"/>
  <c r="AN524" i="1"/>
  <c r="AN529" i="1"/>
  <c r="AN504" i="1"/>
  <c r="AN572" i="1"/>
  <c r="AN517" i="1"/>
  <c r="AN509" i="1"/>
  <c r="AN502" i="1"/>
  <c r="AN503" i="1"/>
  <c r="AN501" i="1"/>
  <c r="AN505" i="1"/>
  <c r="AN576" i="1"/>
  <c r="AN520" i="1"/>
  <c r="AN568" i="1"/>
  <c r="AN528" i="1"/>
  <c r="AN581" i="1"/>
  <c r="AN553" i="1"/>
  <c r="AN562" i="1"/>
  <c r="AN510" i="1"/>
  <c r="AN507" i="1"/>
  <c r="AN561" i="1"/>
  <c r="AN519" i="1"/>
  <c r="AN557" i="1"/>
  <c r="AN511" i="1"/>
  <c r="AN556" i="1"/>
  <c r="AN522" i="1"/>
  <c r="AN563" i="1"/>
  <c r="AN513" i="1"/>
  <c r="AN579" i="1"/>
  <c r="AN494" i="1"/>
  <c r="AN546" i="1"/>
  <c r="AN442" i="1"/>
  <c r="AN390" i="1"/>
  <c r="AN338" i="1"/>
  <c r="AN286" i="1"/>
  <c r="AN234" i="1"/>
  <c r="AN182" i="1"/>
  <c r="AN130" i="1"/>
  <c r="T584" i="1"/>
  <c r="V18" i="4" s="1"/>
  <c r="T547" i="1"/>
  <c r="U492" i="1"/>
  <c r="U495" i="1" s="1"/>
  <c r="V491" i="1" s="1"/>
  <c r="AN78" i="1"/>
  <c r="AN77" i="1"/>
  <c r="AP5" i="4"/>
  <c r="AN545" i="1"/>
  <c r="AN441" i="1"/>
  <c r="AN337" i="1"/>
  <c r="AN233" i="1"/>
  <c r="AO5" i="1"/>
  <c r="AO394" i="1" s="1"/>
  <c r="AN493" i="1"/>
  <c r="AN389" i="1"/>
  <c r="AN285" i="1"/>
  <c r="AN181" i="1"/>
  <c r="AN129" i="1"/>
  <c r="AN25" i="1"/>
  <c r="AN26" i="1"/>
  <c r="AN550" i="1"/>
  <c r="AN446" i="1"/>
  <c r="AN498" i="1"/>
  <c r="AW6" i="1"/>
  <c r="F18" i="4"/>
  <c r="K532" i="1"/>
  <c r="F17" i="4" s="1"/>
  <c r="D453" i="1"/>
  <c r="AO529" i="1" l="1"/>
  <c r="AO522" i="1"/>
  <c r="AO510" i="1"/>
  <c r="AO505" i="1"/>
  <c r="AO509" i="1"/>
  <c r="AO571" i="1"/>
  <c r="AO560" i="1"/>
  <c r="AO554" i="1"/>
  <c r="AO512" i="1"/>
  <c r="AO515" i="1"/>
  <c r="AO564" i="1"/>
  <c r="AF5" i="5"/>
  <c r="AO525" i="1"/>
  <c r="AO576" i="1"/>
  <c r="AO577" i="1"/>
  <c r="AO578" i="1"/>
  <c r="AO573" i="1"/>
  <c r="AO580" i="1"/>
  <c r="AO579" i="1"/>
  <c r="AO527" i="1"/>
  <c r="AO528" i="1"/>
  <c r="AO526" i="1"/>
  <c r="AO556" i="1"/>
  <c r="AO519" i="1"/>
  <c r="AO562" i="1"/>
  <c r="AO568" i="1"/>
  <c r="AO501" i="1"/>
  <c r="AO517" i="1"/>
  <c r="AO524" i="1"/>
  <c r="AO575" i="1"/>
  <c r="AO570" i="1"/>
  <c r="AO506" i="1"/>
  <c r="AO518" i="1"/>
  <c r="AO530" i="1"/>
  <c r="AO582" i="1"/>
  <c r="AO513" i="1"/>
  <c r="AO511" i="1"/>
  <c r="AO561" i="1"/>
  <c r="AO553" i="1"/>
  <c r="AO520" i="1"/>
  <c r="AO503" i="1"/>
  <c r="AO572" i="1"/>
  <c r="AO567" i="1"/>
  <c r="AO514" i="1"/>
  <c r="AO523" i="1"/>
  <c r="AO555" i="1"/>
  <c r="AO521" i="1"/>
  <c r="AO559" i="1"/>
  <c r="AO565" i="1"/>
  <c r="J453" i="1"/>
  <c r="K453" i="1"/>
  <c r="L453" i="1"/>
  <c r="AO581" i="1"/>
  <c r="AO563" i="1"/>
  <c r="AO557" i="1"/>
  <c r="AO507" i="1"/>
  <c r="AO502" i="1"/>
  <c r="AO504" i="1"/>
  <c r="AO574" i="1"/>
  <c r="AO566" i="1"/>
  <c r="AO558" i="1"/>
  <c r="AO508" i="1"/>
  <c r="AO516" i="1"/>
  <c r="AO569" i="1"/>
  <c r="U543" i="1"/>
  <c r="U542" i="1"/>
  <c r="AO546" i="1"/>
  <c r="AO442" i="1"/>
  <c r="AO494" i="1"/>
  <c r="AO338" i="1"/>
  <c r="AO390" i="1"/>
  <c r="AO286" i="1"/>
  <c r="AO234" i="1"/>
  <c r="AO182" i="1"/>
  <c r="AO130" i="1"/>
  <c r="V490" i="1"/>
  <c r="V492" i="1" s="1"/>
  <c r="AO78" i="1"/>
  <c r="AO77" i="1"/>
  <c r="AQ5" i="4"/>
  <c r="AO493" i="1"/>
  <c r="AO389" i="1"/>
  <c r="AO285" i="1"/>
  <c r="AO181" i="1"/>
  <c r="AP5" i="1"/>
  <c r="AP394" i="1" s="1"/>
  <c r="AO545" i="1"/>
  <c r="AO441" i="1"/>
  <c r="AO337" i="1"/>
  <c r="AO233" i="1"/>
  <c r="AO129" i="1"/>
  <c r="AO25" i="1"/>
  <c r="AO26" i="1"/>
  <c r="AO550" i="1"/>
  <c r="AO498" i="1"/>
  <c r="AO446" i="1"/>
  <c r="AX6" i="1"/>
  <c r="N584" i="1"/>
  <c r="I18" i="4" s="1"/>
  <c r="H18" i="4"/>
  <c r="G18" i="4"/>
  <c r="D454" i="1"/>
  <c r="AP558" i="1" l="1"/>
  <c r="AP502" i="1"/>
  <c r="AP559" i="1"/>
  <c r="AP514" i="1"/>
  <c r="AP520" i="1"/>
  <c r="AP513" i="1"/>
  <c r="AP518" i="1"/>
  <c r="AP562" i="1"/>
  <c r="AP576" i="1"/>
  <c r="AP515" i="1"/>
  <c r="AP571" i="1"/>
  <c r="AG5" i="5"/>
  <c r="AP566" i="1"/>
  <c r="AP523" i="1"/>
  <c r="AP524" i="1"/>
  <c r="AP525" i="1"/>
  <c r="AP577" i="1"/>
  <c r="AP528" i="1"/>
  <c r="AP579" i="1"/>
  <c r="AP580" i="1"/>
  <c r="AP530" i="1"/>
  <c r="AP569" i="1"/>
  <c r="AP507" i="1"/>
  <c r="AP521" i="1"/>
  <c r="AP567" i="1"/>
  <c r="AP553" i="1"/>
  <c r="AP506" i="1"/>
  <c r="AP517" i="1"/>
  <c r="AP519" i="1"/>
  <c r="AP527" i="1"/>
  <c r="AP573" i="1"/>
  <c r="AP512" i="1"/>
  <c r="AP509" i="1"/>
  <c r="AP522" i="1"/>
  <c r="AP516" i="1"/>
  <c r="AP574" i="1"/>
  <c r="AP557" i="1"/>
  <c r="AP555" i="1"/>
  <c r="AP572" i="1"/>
  <c r="AP561" i="1"/>
  <c r="AP582" i="1"/>
  <c r="AP570" i="1"/>
  <c r="AP501" i="1"/>
  <c r="AP556" i="1"/>
  <c r="AP578" i="1"/>
  <c r="AP554" i="1"/>
  <c r="AP505" i="1"/>
  <c r="J454" i="1"/>
  <c r="K454" i="1"/>
  <c r="L454" i="1"/>
  <c r="M454" i="1"/>
  <c r="AP581" i="1"/>
  <c r="AP508" i="1"/>
  <c r="AP504" i="1"/>
  <c r="AP563" i="1"/>
  <c r="AP565" i="1"/>
  <c r="AP503" i="1"/>
  <c r="AP511" i="1"/>
  <c r="AP575" i="1"/>
  <c r="AP568" i="1"/>
  <c r="AP526" i="1"/>
  <c r="AP564" i="1"/>
  <c r="AP560" i="1"/>
  <c r="AP510" i="1"/>
  <c r="AP529" i="1"/>
  <c r="U544" i="1"/>
  <c r="AP494" i="1"/>
  <c r="AP546" i="1"/>
  <c r="AP442" i="1"/>
  <c r="AP390" i="1"/>
  <c r="AP338" i="1"/>
  <c r="AP286" i="1"/>
  <c r="AP234" i="1"/>
  <c r="AP182" i="1"/>
  <c r="AP130" i="1"/>
  <c r="AP77" i="1"/>
  <c r="AP78" i="1"/>
  <c r="AR5" i="4"/>
  <c r="AP493" i="1"/>
  <c r="AP389" i="1"/>
  <c r="AP285" i="1"/>
  <c r="AP181" i="1"/>
  <c r="AP129" i="1"/>
  <c r="AP25" i="1"/>
  <c r="AP545" i="1"/>
  <c r="AP441" i="1"/>
  <c r="AP337" i="1"/>
  <c r="AP233" i="1"/>
  <c r="AQ5" i="1"/>
  <c r="AQ394" i="1" s="1"/>
  <c r="AP26" i="1"/>
  <c r="AP550" i="1"/>
  <c r="AP498" i="1"/>
  <c r="AP446" i="1"/>
  <c r="AY6" i="1"/>
  <c r="V495" i="1"/>
  <c r="W491" i="1" s="1"/>
  <c r="O584" i="1"/>
  <c r="D455" i="1"/>
  <c r="N454" i="1" l="1"/>
  <c r="O454" i="1" s="1"/>
  <c r="AQ564" i="1"/>
  <c r="AQ511" i="1"/>
  <c r="AQ504" i="1"/>
  <c r="AQ557" i="1"/>
  <c r="AQ509" i="1"/>
  <c r="AQ530" i="1"/>
  <c r="AQ528" i="1"/>
  <c r="AQ524" i="1"/>
  <c r="AQ562" i="1"/>
  <c r="AQ514" i="1"/>
  <c r="J455" i="1"/>
  <c r="K455" i="1"/>
  <c r="L455" i="1"/>
  <c r="M455" i="1"/>
  <c r="N455" i="1"/>
  <c r="O455" i="1"/>
  <c r="AQ503" i="1"/>
  <c r="AQ508" i="1"/>
  <c r="AQ556" i="1"/>
  <c r="AQ561" i="1"/>
  <c r="AQ574" i="1"/>
  <c r="AQ512" i="1"/>
  <c r="AQ517" i="1"/>
  <c r="AQ521" i="1"/>
  <c r="AQ580" i="1"/>
  <c r="AQ523" i="1"/>
  <c r="AQ571" i="1"/>
  <c r="AQ518" i="1"/>
  <c r="AQ559" i="1"/>
  <c r="AQ510" i="1"/>
  <c r="AQ568" i="1"/>
  <c r="AQ565" i="1"/>
  <c r="AQ581" i="1"/>
  <c r="AQ505" i="1"/>
  <c r="AQ501" i="1"/>
  <c r="AQ572" i="1"/>
  <c r="AQ516" i="1"/>
  <c r="AQ573" i="1"/>
  <c r="AQ506" i="1"/>
  <c r="AQ507" i="1"/>
  <c r="AQ566" i="1"/>
  <c r="AQ515" i="1"/>
  <c r="AQ513" i="1"/>
  <c r="AQ502" i="1"/>
  <c r="AH5" i="5"/>
  <c r="AQ567" i="1"/>
  <c r="AQ519" i="1"/>
  <c r="AQ522" i="1"/>
  <c r="AQ575" i="1"/>
  <c r="AQ576" i="1"/>
  <c r="AQ577" i="1"/>
  <c r="AQ578" i="1"/>
  <c r="AQ527" i="1"/>
  <c r="AQ529" i="1"/>
  <c r="AQ582" i="1"/>
  <c r="AQ526" i="1"/>
  <c r="AQ579" i="1"/>
  <c r="AQ560" i="1"/>
  <c r="AQ563" i="1"/>
  <c r="AQ554" i="1"/>
  <c r="AQ570" i="1"/>
  <c r="AQ555" i="1"/>
  <c r="AQ553" i="1"/>
  <c r="AQ569" i="1"/>
  <c r="AQ525" i="1"/>
  <c r="AQ520" i="1"/>
  <c r="AQ558" i="1"/>
  <c r="AQ546" i="1"/>
  <c r="AQ442" i="1"/>
  <c r="AQ494" i="1"/>
  <c r="AQ338" i="1"/>
  <c r="AQ390" i="1"/>
  <c r="AQ286" i="1"/>
  <c r="AQ234" i="1"/>
  <c r="AQ182" i="1"/>
  <c r="AQ130" i="1"/>
  <c r="U584" i="1"/>
  <c r="W18" i="4" s="1"/>
  <c r="U547" i="1"/>
  <c r="W490" i="1"/>
  <c r="AQ78" i="1"/>
  <c r="AQ77" i="1"/>
  <c r="AS5" i="4"/>
  <c r="AQ25" i="1"/>
  <c r="AQ493" i="1"/>
  <c r="AQ389" i="1"/>
  <c r="AQ285" i="1"/>
  <c r="AQ181" i="1"/>
  <c r="AR5" i="1"/>
  <c r="AR394" i="1" s="1"/>
  <c r="AQ545" i="1"/>
  <c r="AQ441" i="1"/>
  <c r="AQ337" i="1"/>
  <c r="AQ233" i="1"/>
  <c r="AQ129" i="1"/>
  <c r="AQ26" i="1"/>
  <c r="AQ550" i="1"/>
  <c r="AQ498" i="1"/>
  <c r="AQ446" i="1"/>
  <c r="AZ6" i="1"/>
  <c r="Q18" i="4"/>
  <c r="J18" i="4"/>
  <c r="P584" i="1"/>
  <c r="N585" i="1"/>
  <c r="Q584" i="1"/>
  <c r="D456" i="1"/>
  <c r="P454" i="1" l="1"/>
  <c r="Q454" i="1" s="1"/>
  <c r="R454" i="1" s="1"/>
  <c r="S454" i="1" s="1"/>
  <c r="P455" i="1"/>
  <c r="Q455" i="1"/>
  <c r="R455" i="1" s="1"/>
  <c r="S455" i="1" s="1"/>
  <c r="AR520" i="1"/>
  <c r="AR553" i="1"/>
  <c r="AR563" i="1"/>
  <c r="AR577" i="1"/>
  <c r="AR575" i="1"/>
  <c r="AR566" i="1"/>
  <c r="AR516" i="1"/>
  <c r="AR581" i="1"/>
  <c r="AR559" i="1"/>
  <c r="AR574" i="1"/>
  <c r="AR503" i="1"/>
  <c r="AR524" i="1"/>
  <c r="AR557" i="1"/>
  <c r="AR555" i="1"/>
  <c r="AR560" i="1"/>
  <c r="AR522" i="1"/>
  <c r="AR502" i="1"/>
  <c r="AR507" i="1"/>
  <c r="AR572" i="1"/>
  <c r="AR565" i="1"/>
  <c r="AR518" i="1"/>
  <c r="AR521" i="1"/>
  <c r="AR561" i="1"/>
  <c r="AR514" i="1"/>
  <c r="AR504" i="1"/>
  <c r="J456" i="1"/>
  <c r="K456" i="1"/>
  <c r="L456" i="1"/>
  <c r="M456" i="1"/>
  <c r="N456" i="1"/>
  <c r="O456" i="1"/>
  <c r="AR570" i="1"/>
  <c r="AR519" i="1"/>
  <c r="AR513" i="1"/>
  <c r="AR506" i="1"/>
  <c r="AR501" i="1"/>
  <c r="AR568" i="1"/>
  <c r="AR571" i="1"/>
  <c r="AR517" i="1"/>
  <c r="AR556" i="1"/>
  <c r="AR562" i="1"/>
  <c r="AR511" i="1"/>
  <c r="AI5" i="5"/>
  <c r="AR525" i="1"/>
  <c r="AR576" i="1"/>
  <c r="AR580" i="1"/>
  <c r="AR529" i="1"/>
  <c r="AR582" i="1"/>
  <c r="AR528" i="1"/>
  <c r="AR579" i="1"/>
  <c r="AR530" i="1"/>
  <c r="AR558" i="1"/>
  <c r="AR569" i="1"/>
  <c r="AR554" i="1"/>
  <c r="AR526" i="1"/>
  <c r="AR527" i="1"/>
  <c r="AR578" i="1"/>
  <c r="AR567" i="1"/>
  <c r="AR515" i="1"/>
  <c r="AR573" i="1"/>
  <c r="AR505" i="1"/>
  <c r="AR510" i="1"/>
  <c r="AR523" i="1"/>
  <c r="AR512" i="1"/>
  <c r="AR508" i="1"/>
  <c r="AR509" i="1"/>
  <c r="AR564" i="1"/>
  <c r="V542" i="1"/>
  <c r="V543" i="1"/>
  <c r="AR494" i="1"/>
  <c r="AR546" i="1"/>
  <c r="AR442" i="1"/>
  <c r="AR390" i="1"/>
  <c r="AR338" i="1"/>
  <c r="AR286" i="1"/>
  <c r="AR234" i="1"/>
  <c r="AR182" i="1"/>
  <c r="AR130" i="1"/>
  <c r="W492" i="1"/>
  <c r="W495" i="1" s="1"/>
  <c r="X491" i="1" s="1"/>
  <c r="AR77" i="1"/>
  <c r="AR78" i="1"/>
  <c r="AT5" i="4"/>
  <c r="AR493" i="1"/>
  <c r="AR129" i="1"/>
  <c r="AR545" i="1"/>
  <c r="AR441" i="1"/>
  <c r="AR337" i="1"/>
  <c r="AR233" i="1"/>
  <c r="AS5" i="1"/>
  <c r="AS394" i="1" s="1"/>
  <c r="AR389" i="1"/>
  <c r="AR285" i="1"/>
  <c r="AR181" i="1"/>
  <c r="AR25" i="1"/>
  <c r="AR26" i="1"/>
  <c r="AR498" i="1"/>
  <c r="AR446" i="1"/>
  <c r="AR550" i="1"/>
  <c r="K18" i="4"/>
  <c r="R18" i="4"/>
  <c r="BA6" i="1"/>
  <c r="L18" i="4"/>
  <c r="S18" i="4"/>
  <c r="N586" i="1"/>
  <c r="O585" i="1"/>
  <c r="R584" i="1"/>
  <c r="D457" i="1"/>
  <c r="P456" i="1" l="1"/>
  <c r="Q456" i="1"/>
  <c r="T454" i="1"/>
  <c r="U454" i="1" s="1"/>
  <c r="T455" i="1"/>
  <c r="U455" i="1" s="1"/>
  <c r="J457" i="1"/>
  <c r="K457" i="1"/>
  <c r="M457" i="1"/>
  <c r="L457" i="1"/>
  <c r="N457" i="1"/>
  <c r="O457" i="1"/>
  <c r="P457" i="1"/>
  <c r="AJ5" i="5"/>
  <c r="AS577" i="1"/>
  <c r="AS578" i="1"/>
  <c r="AS581" i="1"/>
  <c r="AS582" i="1"/>
  <c r="AS526" i="1"/>
  <c r="AS509" i="1"/>
  <c r="AS523" i="1"/>
  <c r="AS515" i="1"/>
  <c r="AS530" i="1"/>
  <c r="AS529" i="1"/>
  <c r="AS576" i="1"/>
  <c r="AS562" i="1"/>
  <c r="AS568" i="1"/>
  <c r="AS519" i="1"/>
  <c r="AS514" i="1"/>
  <c r="AS565" i="1"/>
  <c r="AS522" i="1"/>
  <c r="AS524" i="1"/>
  <c r="AS510" i="1"/>
  <c r="AS567" i="1"/>
  <c r="AS554" i="1"/>
  <c r="AS579" i="1"/>
  <c r="AS525" i="1"/>
  <c r="AS556" i="1"/>
  <c r="AS501" i="1"/>
  <c r="AS570" i="1"/>
  <c r="AS561" i="1"/>
  <c r="AS572" i="1"/>
  <c r="AS560" i="1"/>
  <c r="AS503" i="1"/>
  <c r="AS516" i="1"/>
  <c r="AS563" i="1"/>
  <c r="AS508" i="1"/>
  <c r="AS505" i="1"/>
  <c r="AS569" i="1"/>
  <c r="AS528" i="1"/>
  <c r="AS580" i="1"/>
  <c r="AS517" i="1"/>
  <c r="AS506" i="1"/>
  <c r="AS521" i="1"/>
  <c r="AS507" i="1"/>
  <c r="AS555" i="1"/>
  <c r="AS574" i="1"/>
  <c r="AS566" i="1"/>
  <c r="AS553" i="1"/>
  <c r="AS564" i="1"/>
  <c r="AS512" i="1"/>
  <c r="AS573" i="1"/>
  <c r="AS527" i="1"/>
  <c r="AS558" i="1"/>
  <c r="AS511" i="1"/>
  <c r="AS571" i="1"/>
  <c r="AS513" i="1"/>
  <c r="AS504" i="1"/>
  <c r="AS518" i="1"/>
  <c r="AS502" i="1"/>
  <c r="AS557" i="1"/>
  <c r="AS559" i="1"/>
  <c r="AS575" i="1"/>
  <c r="AS520" i="1"/>
  <c r="V544" i="1"/>
  <c r="V584" i="1" s="1"/>
  <c r="X18" i="4" s="1"/>
  <c r="AS546" i="1"/>
  <c r="AS442" i="1"/>
  <c r="AS494" i="1"/>
  <c r="AS338" i="1"/>
  <c r="AS390" i="1"/>
  <c r="AS286" i="1"/>
  <c r="AS234" i="1"/>
  <c r="AS182" i="1"/>
  <c r="AS130" i="1"/>
  <c r="X490" i="1"/>
  <c r="AS78" i="1"/>
  <c r="AS77" i="1"/>
  <c r="AU5" i="4"/>
  <c r="AS493" i="1"/>
  <c r="AS389" i="1"/>
  <c r="AS285" i="1"/>
  <c r="AS181" i="1"/>
  <c r="AT5" i="1"/>
  <c r="AT394" i="1" s="1"/>
  <c r="AS545" i="1"/>
  <c r="AS441" i="1"/>
  <c r="AS337" i="1"/>
  <c r="AS233" i="1"/>
  <c r="AS129" i="1"/>
  <c r="AS25" i="1"/>
  <c r="AS26" i="1"/>
  <c r="AS446" i="1"/>
  <c r="AS550" i="1"/>
  <c r="AS498" i="1"/>
  <c r="M18" i="4"/>
  <c r="T18" i="4"/>
  <c r="BB6" i="1"/>
  <c r="S584" i="1"/>
  <c r="O586" i="1"/>
  <c r="P585" i="1"/>
  <c r="D458" i="1"/>
  <c r="R456" i="1" l="1"/>
  <c r="S456" i="1" s="1"/>
  <c r="T456" i="1" s="1"/>
  <c r="Q457" i="1"/>
  <c r="R457" i="1"/>
  <c r="V455" i="1"/>
  <c r="W455" i="1" s="1"/>
  <c r="V454" i="1"/>
  <c r="J458" i="1"/>
  <c r="K458" i="1"/>
  <c r="L458" i="1"/>
  <c r="M458" i="1"/>
  <c r="N458" i="1"/>
  <c r="O458" i="1"/>
  <c r="P458" i="1"/>
  <c r="Q458" i="1"/>
  <c r="AT557" i="1"/>
  <c r="AT513" i="1"/>
  <c r="AT558" i="1"/>
  <c r="AT564" i="1"/>
  <c r="AT555" i="1"/>
  <c r="AT517" i="1"/>
  <c r="AT505" i="1"/>
  <c r="AT503" i="1"/>
  <c r="AT570" i="1"/>
  <c r="AT579" i="1"/>
  <c r="AT514" i="1"/>
  <c r="AT576" i="1"/>
  <c r="AT523" i="1"/>
  <c r="AT581" i="1"/>
  <c r="AT520" i="1"/>
  <c r="AT502" i="1"/>
  <c r="AT571" i="1"/>
  <c r="AT527" i="1"/>
  <c r="AT553" i="1"/>
  <c r="AT507" i="1"/>
  <c r="AT508" i="1"/>
  <c r="AT560" i="1"/>
  <c r="AT501" i="1"/>
  <c r="AT554" i="1"/>
  <c r="AT524" i="1"/>
  <c r="AT519" i="1"/>
  <c r="AT529" i="1"/>
  <c r="AT509" i="1"/>
  <c r="AT578" i="1"/>
  <c r="AT575" i="1"/>
  <c r="AT518" i="1"/>
  <c r="AT511" i="1"/>
  <c r="AT573" i="1"/>
  <c r="AT566" i="1"/>
  <c r="AT521" i="1"/>
  <c r="AT563" i="1"/>
  <c r="AT572" i="1"/>
  <c r="AT556" i="1"/>
  <c r="AT567" i="1"/>
  <c r="AT522" i="1"/>
  <c r="AT568" i="1"/>
  <c r="AT530" i="1"/>
  <c r="AT526" i="1"/>
  <c r="AK5" i="5"/>
  <c r="AT580" i="1"/>
  <c r="AT528" i="1"/>
  <c r="AT582" i="1"/>
  <c r="AT559" i="1"/>
  <c r="AT504" i="1"/>
  <c r="AT512" i="1"/>
  <c r="AT574" i="1"/>
  <c r="AT506" i="1"/>
  <c r="AT569" i="1"/>
  <c r="AT516" i="1"/>
  <c r="AT561" i="1"/>
  <c r="AT525" i="1"/>
  <c r="AT510" i="1"/>
  <c r="AT565" i="1"/>
  <c r="AT562" i="1"/>
  <c r="AT515" i="1"/>
  <c r="AT577" i="1"/>
  <c r="V547" i="1"/>
  <c r="W543" i="1" s="1"/>
  <c r="AT494" i="1"/>
  <c r="AT546" i="1"/>
  <c r="AT442" i="1"/>
  <c r="AT390" i="1"/>
  <c r="AT338" i="1"/>
  <c r="AT286" i="1"/>
  <c r="AT234" i="1"/>
  <c r="AT182" i="1"/>
  <c r="AT130" i="1"/>
  <c r="X492" i="1"/>
  <c r="X495" i="1" s="1"/>
  <c r="Y491" i="1" s="1"/>
  <c r="AT77" i="1"/>
  <c r="AT78" i="1"/>
  <c r="AV5" i="4"/>
  <c r="AT493" i="1"/>
  <c r="AT389" i="1"/>
  <c r="AT285" i="1"/>
  <c r="AT181" i="1"/>
  <c r="AT129" i="1"/>
  <c r="AT25" i="1"/>
  <c r="AT545" i="1"/>
  <c r="AT441" i="1"/>
  <c r="AT337" i="1"/>
  <c r="AT233" i="1"/>
  <c r="AU5" i="1"/>
  <c r="AU394" i="1" s="1"/>
  <c r="AT26" i="1"/>
  <c r="AT550" i="1"/>
  <c r="AT446" i="1"/>
  <c r="AT498" i="1"/>
  <c r="BC6" i="1"/>
  <c r="N18" i="4"/>
  <c r="U18" i="4"/>
  <c r="P586" i="1"/>
  <c r="Q585" i="1"/>
  <c r="D459" i="1"/>
  <c r="U456" i="1" l="1"/>
  <c r="V456" i="1" s="1"/>
  <c r="S457" i="1"/>
  <c r="R458" i="1"/>
  <c r="S458" i="1" s="1"/>
  <c r="W454" i="1"/>
  <c r="T457" i="1"/>
  <c r="X455" i="1"/>
  <c r="J459" i="1"/>
  <c r="S459" i="1" s="1"/>
  <c r="K459" i="1"/>
  <c r="L459" i="1"/>
  <c r="M459" i="1"/>
  <c r="N459" i="1"/>
  <c r="O459" i="1"/>
  <c r="P459" i="1"/>
  <c r="Q459" i="1"/>
  <c r="R459" i="1"/>
  <c r="AU577" i="1"/>
  <c r="AU510" i="1"/>
  <c r="AU569" i="1"/>
  <c r="AU504" i="1"/>
  <c r="AU526" i="1"/>
  <c r="AU567" i="1"/>
  <c r="AU521" i="1"/>
  <c r="AU518" i="1"/>
  <c r="AU509" i="1"/>
  <c r="AU554" i="1"/>
  <c r="AU507" i="1"/>
  <c r="AU502" i="1"/>
  <c r="AU576" i="1"/>
  <c r="AU570" i="1"/>
  <c r="AU555" i="1"/>
  <c r="AU557" i="1"/>
  <c r="AU515" i="1"/>
  <c r="AU525" i="1"/>
  <c r="AU506" i="1"/>
  <c r="AU559" i="1"/>
  <c r="AU530" i="1"/>
  <c r="AU556" i="1"/>
  <c r="AU566" i="1"/>
  <c r="AU575" i="1"/>
  <c r="AU501" i="1"/>
  <c r="AU553" i="1"/>
  <c r="AU520" i="1"/>
  <c r="AU514" i="1"/>
  <c r="AU503" i="1"/>
  <c r="AU564" i="1"/>
  <c r="AU562" i="1"/>
  <c r="AU561" i="1"/>
  <c r="AU574" i="1"/>
  <c r="AU582" i="1"/>
  <c r="AU568" i="1"/>
  <c r="AU572" i="1"/>
  <c r="AU573" i="1"/>
  <c r="AU519" i="1"/>
  <c r="AU560" i="1"/>
  <c r="AU527" i="1"/>
  <c r="AU581" i="1"/>
  <c r="AU505" i="1"/>
  <c r="AU558" i="1"/>
  <c r="AL5" i="5"/>
  <c r="AU580" i="1"/>
  <c r="AU529" i="1"/>
  <c r="AU565" i="1"/>
  <c r="AU516" i="1"/>
  <c r="AU512" i="1"/>
  <c r="AU528" i="1"/>
  <c r="AU522" i="1"/>
  <c r="AU563" i="1"/>
  <c r="AU511" i="1"/>
  <c r="AU578" i="1"/>
  <c r="AU524" i="1"/>
  <c r="AU508" i="1"/>
  <c r="AU571" i="1"/>
  <c r="AU523" i="1"/>
  <c r="AU579" i="1"/>
  <c r="AU517" i="1"/>
  <c r="AU513" i="1"/>
  <c r="W542" i="1"/>
  <c r="W544" i="1" s="1"/>
  <c r="AU546" i="1"/>
  <c r="AU442" i="1"/>
  <c r="AU494" i="1"/>
  <c r="AU338" i="1"/>
  <c r="AU390" i="1"/>
  <c r="AU286" i="1"/>
  <c r="AU234" i="1"/>
  <c r="AU182" i="1"/>
  <c r="AU130" i="1"/>
  <c r="Y490" i="1"/>
  <c r="AU78" i="1"/>
  <c r="AU77" i="1"/>
  <c r="AW5" i="4"/>
  <c r="AU493" i="1"/>
  <c r="AU389" i="1"/>
  <c r="AU285" i="1"/>
  <c r="AU181" i="1"/>
  <c r="AV5" i="1"/>
  <c r="AV394" i="1" s="1"/>
  <c r="AU545" i="1"/>
  <c r="AU441" i="1"/>
  <c r="AU337" i="1"/>
  <c r="AU233" i="1"/>
  <c r="AU129" i="1"/>
  <c r="AU25" i="1"/>
  <c r="AU26" i="1"/>
  <c r="AU550" i="1"/>
  <c r="AU498" i="1"/>
  <c r="AU446" i="1"/>
  <c r="BD6" i="1"/>
  <c r="Q586" i="1"/>
  <c r="R585" i="1"/>
  <c r="D460" i="1"/>
  <c r="T458" i="1" l="1"/>
  <c r="U458" i="1" s="1"/>
  <c r="T459" i="1"/>
  <c r="U459" i="1" s="1"/>
  <c r="X454" i="1"/>
  <c r="Y454" i="1" s="1"/>
  <c r="U457" i="1"/>
  <c r="Y455" i="1"/>
  <c r="W456" i="1"/>
  <c r="AM5" i="5"/>
  <c r="AV530" i="1"/>
  <c r="AV517" i="1"/>
  <c r="AV508" i="1"/>
  <c r="AV563" i="1"/>
  <c r="AV516" i="1"/>
  <c r="AV505" i="1"/>
  <c r="AV560" i="1"/>
  <c r="AV568" i="1"/>
  <c r="AV561" i="1"/>
  <c r="AV514" i="1"/>
  <c r="AV575" i="1"/>
  <c r="AV559" i="1"/>
  <c r="AV557" i="1"/>
  <c r="AV502" i="1"/>
  <c r="AV518" i="1"/>
  <c r="AV504" i="1"/>
  <c r="AV579" i="1"/>
  <c r="AV524" i="1"/>
  <c r="AV522" i="1"/>
  <c r="AV565" i="1"/>
  <c r="AV519" i="1"/>
  <c r="AV562" i="1"/>
  <c r="AV520" i="1"/>
  <c r="AV566" i="1"/>
  <c r="AV506" i="1"/>
  <c r="AV555" i="1"/>
  <c r="AV507" i="1"/>
  <c r="AV521" i="1"/>
  <c r="AV569" i="1"/>
  <c r="J460" i="1"/>
  <c r="K460" i="1"/>
  <c r="L460" i="1"/>
  <c r="M460" i="1"/>
  <c r="N460" i="1"/>
  <c r="O460" i="1"/>
  <c r="P460" i="1"/>
  <c r="Q460" i="1"/>
  <c r="R460" i="1"/>
  <c r="S460" i="1"/>
  <c r="T460" i="1"/>
  <c r="AV523" i="1"/>
  <c r="AV578" i="1"/>
  <c r="AV528" i="1"/>
  <c r="AV529" i="1"/>
  <c r="AV581" i="1"/>
  <c r="AV573" i="1"/>
  <c r="AV582" i="1"/>
  <c r="AV564" i="1"/>
  <c r="AV553" i="1"/>
  <c r="AV556" i="1"/>
  <c r="AV525" i="1"/>
  <c r="AV570" i="1"/>
  <c r="AV554" i="1"/>
  <c r="AV567" i="1"/>
  <c r="AV510" i="1"/>
  <c r="AV513" i="1"/>
  <c r="AV571" i="1"/>
  <c r="AV511" i="1"/>
  <c r="AV512" i="1"/>
  <c r="AV580" i="1"/>
  <c r="AV558" i="1"/>
  <c r="AV527" i="1"/>
  <c r="AV572" i="1"/>
  <c r="AV574" i="1"/>
  <c r="AV503" i="1"/>
  <c r="AV501" i="1"/>
  <c r="AV515" i="1"/>
  <c r="AV576" i="1"/>
  <c r="AV509" i="1"/>
  <c r="AV526" i="1"/>
  <c r="AV577" i="1"/>
  <c r="AV494" i="1"/>
  <c r="AV546" i="1"/>
  <c r="AV442" i="1"/>
  <c r="AV390" i="1"/>
  <c r="AV338" i="1"/>
  <c r="AV286" i="1"/>
  <c r="AV234" i="1"/>
  <c r="AV182" i="1"/>
  <c r="AV130" i="1"/>
  <c r="W584" i="1"/>
  <c r="Y18" i="4" s="1"/>
  <c r="W547" i="1"/>
  <c r="Y492" i="1"/>
  <c r="Y495" i="1" s="1"/>
  <c r="Z491" i="1" s="1"/>
  <c r="AV77" i="1"/>
  <c r="AV78" i="1"/>
  <c r="AX5" i="4"/>
  <c r="AV545" i="1"/>
  <c r="AV441" i="1"/>
  <c r="AV337" i="1"/>
  <c r="AV233" i="1"/>
  <c r="AW5" i="1"/>
  <c r="AW394" i="1" s="1"/>
  <c r="AV493" i="1"/>
  <c r="AV389" i="1"/>
  <c r="AV285" i="1"/>
  <c r="AV181" i="1"/>
  <c r="AV129" i="1"/>
  <c r="AV25" i="1"/>
  <c r="AV26" i="1"/>
  <c r="AV550" i="1"/>
  <c r="AV446" i="1"/>
  <c r="AV498" i="1"/>
  <c r="BE6" i="1"/>
  <c r="R586" i="1"/>
  <c r="S585" i="1"/>
  <c r="D461" i="1"/>
  <c r="V458" i="1" l="1"/>
  <c r="U460" i="1"/>
  <c r="Z455" i="1"/>
  <c r="V459" i="1"/>
  <c r="W458" i="1"/>
  <c r="X458" i="1" s="1"/>
  <c r="V460" i="1"/>
  <c r="X456" i="1"/>
  <c r="V457" i="1"/>
  <c r="Z454" i="1"/>
  <c r="J461" i="1"/>
  <c r="K461" i="1"/>
  <c r="M461" i="1"/>
  <c r="L461" i="1"/>
  <c r="N461" i="1"/>
  <c r="O461" i="1"/>
  <c r="P461" i="1"/>
  <c r="Q461" i="1"/>
  <c r="R461" i="1"/>
  <c r="S461" i="1"/>
  <c r="T461" i="1"/>
  <c r="AW509" i="1"/>
  <c r="AW503" i="1"/>
  <c r="AW558" i="1"/>
  <c r="AW571" i="1"/>
  <c r="AW554" i="1"/>
  <c r="AW553" i="1"/>
  <c r="AW578" i="1"/>
  <c r="AW521" i="1"/>
  <c r="AW566" i="1"/>
  <c r="AW579" i="1"/>
  <c r="AW557" i="1"/>
  <c r="AW561" i="1"/>
  <c r="AW516" i="1"/>
  <c r="AW530" i="1"/>
  <c r="AW576" i="1"/>
  <c r="AW574" i="1"/>
  <c r="AW580" i="1"/>
  <c r="AW513" i="1"/>
  <c r="AW570" i="1"/>
  <c r="AW564" i="1"/>
  <c r="AW523" i="1"/>
  <c r="AW507" i="1"/>
  <c r="AW520" i="1"/>
  <c r="AW565" i="1"/>
  <c r="AW504" i="1"/>
  <c r="AW559" i="1"/>
  <c r="AW568" i="1"/>
  <c r="AW563" i="1"/>
  <c r="AN5" i="5"/>
  <c r="AW575" i="1"/>
  <c r="AW582" i="1"/>
  <c r="AW581" i="1"/>
  <c r="AW577" i="1"/>
  <c r="AW515" i="1"/>
  <c r="AW572" i="1"/>
  <c r="AW512" i="1"/>
  <c r="AW510" i="1"/>
  <c r="AW525" i="1"/>
  <c r="AW529" i="1"/>
  <c r="AW555" i="1"/>
  <c r="AW562" i="1"/>
  <c r="AW522" i="1"/>
  <c r="AW518" i="1"/>
  <c r="AW560" i="1"/>
  <c r="AW508" i="1"/>
  <c r="AW526" i="1"/>
  <c r="AW501" i="1"/>
  <c r="AW527" i="1"/>
  <c r="AW511" i="1"/>
  <c r="AW567" i="1"/>
  <c r="AW556" i="1"/>
  <c r="AW573" i="1"/>
  <c r="AW528" i="1"/>
  <c r="AW569" i="1"/>
  <c r="AW506" i="1"/>
  <c r="AW519" i="1"/>
  <c r="AW524" i="1"/>
  <c r="AW502" i="1"/>
  <c r="AW514" i="1"/>
  <c r="AW505" i="1"/>
  <c r="AW517" i="1"/>
  <c r="X542" i="1"/>
  <c r="X543" i="1"/>
  <c r="AW546" i="1"/>
  <c r="AW442" i="1"/>
  <c r="AW494" i="1"/>
  <c r="AW338" i="1"/>
  <c r="AW390" i="1"/>
  <c r="AW286" i="1"/>
  <c r="AW234" i="1"/>
  <c r="AW182" i="1"/>
  <c r="AW130" i="1"/>
  <c r="Z490" i="1"/>
  <c r="Z492" i="1" s="1"/>
  <c r="Z495" i="1" s="1"/>
  <c r="AA491" i="1" s="1"/>
  <c r="AW78" i="1"/>
  <c r="AW77" i="1"/>
  <c r="AY5" i="4"/>
  <c r="AW493" i="1"/>
  <c r="AW285" i="1"/>
  <c r="AX5" i="1"/>
  <c r="AX394" i="1" s="1"/>
  <c r="AW545" i="1"/>
  <c r="AW441" i="1"/>
  <c r="AW337" i="1"/>
  <c r="AW233" i="1"/>
  <c r="AW129" i="1"/>
  <c r="AW25" i="1"/>
  <c r="AW389" i="1"/>
  <c r="AW181" i="1"/>
  <c r="AW26" i="1"/>
  <c r="AW550" i="1"/>
  <c r="AW498" i="1"/>
  <c r="AW446" i="1"/>
  <c r="BF6" i="1"/>
  <c r="S586" i="1"/>
  <c r="T585" i="1"/>
  <c r="D462" i="1"/>
  <c r="U461" i="1" l="1"/>
  <c r="V461" i="1" s="1"/>
  <c r="AA454" i="1"/>
  <c r="Y458" i="1"/>
  <c r="Z458" i="1" s="1"/>
  <c r="AA458" i="1" s="1"/>
  <c r="AB458" i="1" s="1"/>
  <c r="AC458" i="1" s="1"/>
  <c r="W459" i="1"/>
  <c r="AA455" i="1"/>
  <c r="W457" i="1"/>
  <c r="X457" i="1" s="1"/>
  <c r="Y457" i="1" s="1"/>
  <c r="Y456" i="1"/>
  <c r="W460" i="1"/>
  <c r="AX514" i="1"/>
  <c r="AX506" i="1"/>
  <c r="AX556" i="1"/>
  <c r="AX501" i="1"/>
  <c r="AX518" i="1"/>
  <c r="AX529" i="1"/>
  <c r="AX572" i="1"/>
  <c r="AX582" i="1"/>
  <c r="AX504" i="1"/>
  <c r="AX523" i="1"/>
  <c r="AX580" i="1"/>
  <c r="AX516" i="1"/>
  <c r="AX553" i="1"/>
  <c r="AX503" i="1"/>
  <c r="AX502" i="1"/>
  <c r="AX569" i="1"/>
  <c r="AX567" i="1"/>
  <c r="AX526" i="1"/>
  <c r="AX522" i="1"/>
  <c r="AX525" i="1"/>
  <c r="AX515" i="1"/>
  <c r="AX563" i="1"/>
  <c r="AX565" i="1"/>
  <c r="AX564" i="1"/>
  <c r="AX574" i="1"/>
  <c r="AX561" i="1"/>
  <c r="AX566" i="1"/>
  <c r="AX554" i="1"/>
  <c r="AX509" i="1"/>
  <c r="J462" i="1"/>
  <c r="K462" i="1"/>
  <c r="M462" i="1"/>
  <c r="L462" i="1"/>
  <c r="N462" i="1"/>
  <c r="O462" i="1"/>
  <c r="P462" i="1"/>
  <c r="Q462" i="1"/>
  <c r="R462" i="1"/>
  <c r="S462" i="1"/>
  <c r="T462" i="1"/>
  <c r="U462" i="1"/>
  <c r="AX517" i="1"/>
  <c r="AX524" i="1"/>
  <c r="AX528" i="1"/>
  <c r="AX511" i="1"/>
  <c r="AX508" i="1"/>
  <c r="AX562" i="1"/>
  <c r="AX510" i="1"/>
  <c r="AX577" i="1"/>
  <c r="AX568" i="1"/>
  <c r="AX520" i="1"/>
  <c r="AX570" i="1"/>
  <c r="AX576" i="1"/>
  <c r="AX557" i="1"/>
  <c r="AX521" i="1"/>
  <c r="AX571" i="1"/>
  <c r="AO5" i="5"/>
  <c r="AX505" i="1"/>
  <c r="AX519" i="1"/>
  <c r="AX573" i="1"/>
  <c r="AX527" i="1"/>
  <c r="AX560" i="1"/>
  <c r="AX555" i="1"/>
  <c r="AX512" i="1"/>
  <c r="AX581" i="1"/>
  <c r="AX575" i="1"/>
  <c r="AX559" i="1"/>
  <c r="AX507" i="1"/>
  <c r="AX513" i="1"/>
  <c r="AX530" i="1"/>
  <c r="AX579" i="1"/>
  <c r="AX578" i="1"/>
  <c r="AX558" i="1"/>
  <c r="X544" i="1"/>
  <c r="X584" i="1" s="1"/>
  <c r="Z18" i="4" s="1"/>
  <c r="AX494" i="1"/>
  <c r="AX546" i="1"/>
  <c r="AX442" i="1"/>
  <c r="AX390" i="1"/>
  <c r="AX338" i="1"/>
  <c r="AX286" i="1"/>
  <c r="AX234" i="1"/>
  <c r="AX182" i="1"/>
  <c r="AX130" i="1"/>
  <c r="AA490" i="1"/>
  <c r="AX77" i="1"/>
  <c r="AX78" i="1"/>
  <c r="AZ5" i="4"/>
  <c r="AX337" i="1"/>
  <c r="AX493" i="1"/>
  <c r="AX389" i="1"/>
  <c r="AX285" i="1"/>
  <c r="AX181" i="1"/>
  <c r="AX129" i="1"/>
  <c r="AX25" i="1"/>
  <c r="AX545" i="1"/>
  <c r="AX441" i="1"/>
  <c r="AX233" i="1"/>
  <c r="AY5" i="1"/>
  <c r="AY394" i="1" s="1"/>
  <c r="AX26" i="1"/>
  <c r="AX550" i="1"/>
  <c r="AX446" i="1"/>
  <c r="AX498" i="1"/>
  <c r="BG6" i="1"/>
  <c r="T586" i="1"/>
  <c r="U585" i="1"/>
  <c r="D463" i="1"/>
  <c r="W461" i="1" l="1"/>
  <c r="X461" i="1" s="1"/>
  <c r="V462" i="1"/>
  <c r="W462" i="1"/>
  <c r="X462" i="1" s="1"/>
  <c r="Z456" i="1"/>
  <c r="AB455" i="1"/>
  <c r="X459" i="1"/>
  <c r="AD458" i="1"/>
  <c r="AE458" i="1" s="1"/>
  <c r="AB454" i="1"/>
  <c r="X460" i="1"/>
  <c r="Y460" i="1" s="1"/>
  <c r="Z457" i="1"/>
  <c r="AY558" i="1"/>
  <c r="AY513" i="1"/>
  <c r="AY560" i="1"/>
  <c r="AY505" i="1"/>
  <c r="AY571" i="1"/>
  <c r="AY570" i="1"/>
  <c r="AY510" i="1"/>
  <c r="AY528" i="1"/>
  <c r="AY566" i="1"/>
  <c r="AY565" i="1"/>
  <c r="AY522" i="1"/>
  <c r="AY502" i="1"/>
  <c r="AY516" i="1"/>
  <c r="AY501" i="1"/>
  <c r="AY578" i="1"/>
  <c r="AY507" i="1"/>
  <c r="AY581" i="1"/>
  <c r="AY527" i="1"/>
  <c r="AY521" i="1"/>
  <c r="AY520" i="1"/>
  <c r="AY562" i="1"/>
  <c r="AY524" i="1"/>
  <c r="AY561" i="1"/>
  <c r="AY563" i="1"/>
  <c r="AY526" i="1"/>
  <c r="AY503" i="1"/>
  <c r="AY580" i="1"/>
  <c r="AY572" i="1"/>
  <c r="AY556" i="1"/>
  <c r="J463" i="1"/>
  <c r="K463" i="1"/>
  <c r="L463" i="1"/>
  <c r="M463" i="1"/>
  <c r="N463" i="1"/>
  <c r="O463" i="1"/>
  <c r="P463" i="1"/>
  <c r="Q463" i="1"/>
  <c r="R463" i="1"/>
  <c r="S463" i="1"/>
  <c r="T463" i="1"/>
  <c r="U463" i="1"/>
  <c r="V463" i="1"/>
  <c r="AY579" i="1"/>
  <c r="AY559" i="1"/>
  <c r="AY512" i="1"/>
  <c r="AY573" i="1"/>
  <c r="AY557" i="1"/>
  <c r="AY568" i="1"/>
  <c r="AY508" i="1"/>
  <c r="AY517" i="1"/>
  <c r="AY509" i="1"/>
  <c r="AY574" i="1"/>
  <c r="AY515" i="1"/>
  <c r="AY567" i="1"/>
  <c r="AY553" i="1"/>
  <c r="AY523" i="1"/>
  <c r="AY529" i="1"/>
  <c r="AY506" i="1"/>
  <c r="AP5" i="5"/>
  <c r="AY582" i="1"/>
  <c r="AY530" i="1"/>
  <c r="AY575" i="1"/>
  <c r="AY555" i="1"/>
  <c r="AY519" i="1"/>
  <c r="AY576" i="1"/>
  <c r="AY577" i="1"/>
  <c r="AY511" i="1"/>
  <c r="AY554" i="1"/>
  <c r="AY564" i="1"/>
  <c r="AY525" i="1"/>
  <c r="AY569" i="1"/>
  <c r="AY504" i="1"/>
  <c r="AY518" i="1"/>
  <c r="AY514" i="1"/>
  <c r="X547" i="1"/>
  <c r="Y543" i="1" s="1"/>
  <c r="AY546" i="1"/>
  <c r="AY442" i="1"/>
  <c r="AY494" i="1"/>
  <c r="AY338" i="1"/>
  <c r="AY390" i="1"/>
  <c r="AY286" i="1"/>
  <c r="AY234" i="1"/>
  <c r="AY182" i="1"/>
  <c r="AY130" i="1"/>
  <c r="AA492" i="1"/>
  <c r="AA495" i="1" s="1"/>
  <c r="AB491" i="1" s="1"/>
  <c r="AY78" i="1"/>
  <c r="AY77" i="1"/>
  <c r="BA5" i="4"/>
  <c r="AY389" i="1"/>
  <c r="AY545" i="1"/>
  <c r="AY441" i="1"/>
  <c r="AY337" i="1"/>
  <c r="AY233" i="1"/>
  <c r="AY129" i="1"/>
  <c r="AY25" i="1"/>
  <c r="AY493" i="1"/>
  <c r="AY285" i="1"/>
  <c r="AY181" i="1"/>
  <c r="AZ5" i="1"/>
  <c r="AZ394" i="1" s="1"/>
  <c r="AY26" i="1"/>
  <c r="AY550" i="1"/>
  <c r="AY498" i="1"/>
  <c r="AY446" i="1"/>
  <c r="BH6" i="1"/>
  <c r="U586" i="1"/>
  <c r="V585" i="1"/>
  <c r="D464" i="1"/>
  <c r="W463" i="1" l="1"/>
  <c r="X463" i="1" s="1"/>
  <c r="Y462" i="1"/>
  <c r="Y461" i="1"/>
  <c r="Z461" i="1" s="1"/>
  <c r="AF458" i="1"/>
  <c r="AG458" i="1" s="1"/>
  <c r="AH458" i="1" s="1"/>
  <c r="AI458" i="1" s="1"/>
  <c r="AJ458" i="1" s="1"/>
  <c r="AK458" i="1" s="1"/>
  <c r="AL458" i="1" s="1"/>
  <c r="AM458" i="1" s="1"/>
  <c r="AN458" i="1" s="1"/>
  <c r="AO458" i="1" s="1"/>
  <c r="Z460" i="1"/>
  <c r="AA460" i="1" s="1"/>
  <c r="AB460" i="1" s="1"/>
  <c r="Z462" i="1"/>
  <c r="AC455" i="1"/>
  <c r="AC454" i="1"/>
  <c r="Y459" i="1"/>
  <c r="Z459" i="1" s="1"/>
  <c r="AA459" i="1" s="1"/>
  <c r="AB459" i="1" s="1"/>
  <c r="AA456" i="1"/>
  <c r="AA457" i="1"/>
  <c r="AZ514" i="1"/>
  <c r="AZ569" i="1"/>
  <c r="AZ511" i="1"/>
  <c r="AZ555" i="1"/>
  <c r="AZ529" i="1"/>
  <c r="AZ515" i="1"/>
  <c r="AZ508" i="1"/>
  <c r="AZ512" i="1"/>
  <c r="AZ572" i="1"/>
  <c r="AZ563" i="1"/>
  <c r="AZ520" i="1"/>
  <c r="AZ507" i="1"/>
  <c r="AZ502" i="1"/>
  <c r="AZ528" i="1"/>
  <c r="AZ505" i="1"/>
  <c r="AZ518" i="1"/>
  <c r="AZ525" i="1"/>
  <c r="AZ577" i="1"/>
  <c r="AZ575" i="1"/>
  <c r="AZ523" i="1"/>
  <c r="AZ574" i="1"/>
  <c r="AZ568" i="1"/>
  <c r="AZ559" i="1"/>
  <c r="AZ580" i="1"/>
  <c r="AZ561" i="1"/>
  <c r="AZ521" i="1"/>
  <c r="AZ578" i="1"/>
  <c r="AZ522" i="1"/>
  <c r="AZ510" i="1"/>
  <c r="AZ560" i="1"/>
  <c r="J464" i="1"/>
  <c r="K464" i="1"/>
  <c r="L464" i="1"/>
  <c r="M464" i="1"/>
  <c r="N464" i="1"/>
  <c r="O464" i="1"/>
  <c r="P464" i="1"/>
  <c r="Q464" i="1"/>
  <c r="R464" i="1"/>
  <c r="S464" i="1"/>
  <c r="T464" i="1"/>
  <c r="U464" i="1"/>
  <c r="V464" i="1"/>
  <c r="W464" i="1"/>
  <c r="AZ504" i="1"/>
  <c r="AZ564" i="1"/>
  <c r="AZ576" i="1"/>
  <c r="AZ530" i="1"/>
  <c r="AZ553" i="1"/>
  <c r="AZ509" i="1"/>
  <c r="AZ557" i="1"/>
  <c r="AZ579" i="1"/>
  <c r="AZ503" i="1"/>
  <c r="AZ524" i="1"/>
  <c r="AZ527" i="1"/>
  <c r="AZ501" i="1"/>
  <c r="AZ565" i="1"/>
  <c r="AZ570" i="1"/>
  <c r="AZ513" i="1"/>
  <c r="AQ5" i="5"/>
  <c r="AZ554" i="1"/>
  <c r="AZ519" i="1"/>
  <c r="AZ582" i="1"/>
  <c r="AZ506" i="1"/>
  <c r="AZ567" i="1"/>
  <c r="AZ517" i="1"/>
  <c r="AZ573" i="1"/>
  <c r="AZ556" i="1"/>
  <c r="AZ526" i="1"/>
  <c r="AZ562" i="1"/>
  <c r="AZ581" i="1"/>
  <c r="AZ516" i="1"/>
  <c r="AZ566" i="1"/>
  <c r="AZ571" i="1"/>
  <c r="AZ558" i="1"/>
  <c r="Y542" i="1"/>
  <c r="Y544" i="1" s="1"/>
  <c r="AZ494" i="1"/>
  <c r="AZ546" i="1"/>
  <c r="AZ442" i="1"/>
  <c r="AZ390" i="1"/>
  <c r="AZ338" i="1"/>
  <c r="AZ286" i="1"/>
  <c r="AZ234" i="1"/>
  <c r="AZ182" i="1"/>
  <c r="AZ130" i="1"/>
  <c r="AB490" i="1"/>
  <c r="AB492" i="1" s="1"/>
  <c r="AB495" i="1" s="1"/>
  <c r="AC491" i="1" s="1"/>
  <c r="AZ77" i="1"/>
  <c r="AZ78" i="1"/>
  <c r="BB5" i="4"/>
  <c r="AZ493" i="1"/>
  <c r="AZ285" i="1"/>
  <c r="AZ129" i="1"/>
  <c r="AZ545" i="1"/>
  <c r="AZ441" i="1"/>
  <c r="AZ337" i="1"/>
  <c r="AZ233" i="1"/>
  <c r="BA5" i="1"/>
  <c r="BA394" i="1" s="1"/>
  <c r="AZ389" i="1"/>
  <c r="AZ181" i="1"/>
  <c r="AZ25" i="1"/>
  <c r="AZ26" i="1"/>
  <c r="AZ550" i="1"/>
  <c r="AZ446" i="1"/>
  <c r="AZ498" i="1"/>
  <c r="BI6" i="1"/>
  <c r="V586" i="1"/>
  <c r="W585" i="1"/>
  <c r="D465" i="1"/>
  <c r="Y463" i="1" l="1"/>
  <c r="Z463" i="1" s="1"/>
  <c r="AA461" i="1"/>
  <c r="AB461" i="1" s="1"/>
  <c r="X464" i="1"/>
  <c r="Y464" i="1" s="1"/>
  <c r="AP458" i="1"/>
  <c r="AC459" i="1"/>
  <c r="AD454" i="1"/>
  <c r="AA462" i="1"/>
  <c r="AC460" i="1"/>
  <c r="AB456" i="1"/>
  <c r="AD455" i="1"/>
  <c r="AB457" i="1"/>
  <c r="BA571" i="1"/>
  <c r="BA562" i="1"/>
  <c r="BA517" i="1"/>
  <c r="BA519" i="1"/>
  <c r="BA565" i="1"/>
  <c r="BA503" i="1"/>
  <c r="BA553" i="1"/>
  <c r="BA504" i="1"/>
  <c r="BA522" i="1"/>
  <c r="BA580" i="1"/>
  <c r="BA523" i="1"/>
  <c r="BA518" i="1"/>
  <c r="BA507" i="1"/>
  <c r="BA512" i="1"/>
  <c r="BA555" i="1"/>
  <c r="AR5" i="5"/>
  <c r="BA579" i="1"/>
  <c r="BA566" i="1"/>
  <c r="BA526" i="1"/>
  <c r="BA567" i="1"/>
  <c r="BA554" i="1"/>
  <c r="BA501" i="1"/>
  <c r="BA530" i="1"/>
  <c r="BA578" i="1"/>
  <c r="BA559" i="1"/>
  <c r="BA575" i="1"/>
  <c r="BA505" i="1"/>
  <c r="BA520" i="1"/>
  <c r="BA508" i="1"/>
  <c r="BA511" i="1"/>
  <c r="J465" i="1"/>
  <c r="K465" i="1"/>
  <c r="L465" i="1"/>
  <c r="M465" i="1"/>
  <c r="N465" i="1"/>
  <c r="O465" i="1"/>
  <c r="P465" i="1"/>
  <c r="Q465" i="1"/>
  <c r="R465" i="1"/>
  <c r="S465" i="1"/>
  <c r="T465" i="1"/>
  <c r="U465" i="1"/>
  <c r="V465" i="1"/>
  <c r="W465" i="1"/>
  <c r="X465" i="1"/>
  <c r="BA516" i="1"/>
  <c r="BA556" i="1"/>
  <c r="BA506" i="1"/>
  <c r="BA513" i="1"/>
  <c r="BA527" i="1"/>
  <c r="BA557" i="1"/>
  <c r="BA576" i="1"/>
  <c r="BA560" i="1"/>
  <c r="BA521" i="1"/>
  <c r="BA568" i="1"/>
  <c r="BA577" i="1"/>
  <c r="BA528" i="1"/>
  <c r="BA563" i="1"/>
  <c r="BA515" i="1"/>
  <c r="BA569" i="1"/>
  <c r="BA558" i="1"/>
  <c r="BA581" i="1"/>
  <c r="BA573" i="1"/>
  <c r="BA582" i="1"/>
  <c r="BA570" i="1"/>
  <c r="BA524" i="1"/>
  <c r="BA509" i="1"/>
  <c r="BA564" i="1"/>
  <c r="BA510" i="1"/>
  <c r="BA561" i="1"/>
  <c r="BA574" i="1"/>
  <c r="BA525" i="1"/>
  <c r="BA502" i="1"/>
  <c r="BA572" i="1"/>
  <c r="BA529" i="1"/>
  <c r="BA514" i="1"/>
  <c r="BA546" i="1"/>
  <c r="BA442" i="1"/>
  <c r="BA494" i="1"/>
  <c r="BA338" i="1"/>
  <c r="BA390" i="1"/>
  <c r="BA286" i="1"/>
  <c r="BA234" i="1"/>
  <c r="BA182" i="1"/>
  <c r="BA130" i="1"/>
  <c r="Y584" i="1"/>
  <c r="AA18" i="4" s="1"/>
  <c r="Y547" i="1"/>
  <c r="AC490" i="1"/>
  <c r="BA78" i="1"/>
  <c r="BA77" i="1"/>
  <c r="BC5" i="4"/>
  <c r="BA545" i="1"/>
  <c r="BA233" i="1"/>
  <c r="BA493" i="1"/>
  <c r="BA389" i="1"/>
  <c r="BA285" i="1"/>
  <c r="BA181" i="1"/>
  <c r="BB5" i="1"/>
  <c r="BB394" i="1" s="1"/>
  <c r="BA441" i="1"/>
  <c r="BA337" i="1"/>
  <c r="BA129" i="1"/>
  <c r="BA25" i="1"/>
  <c r="BA26" i="1"/>
  <c r="BA498" i="1"/>
  <c r="BA446" i="1"/>
  <c r="BA550" i="1"/>
  <c r="BJ6" i="1"/>
  <c r="W586" i="1"/>
  <c r="X585" i="1"/>
  <c r="D466" i="1"/>
  <c r="Z464" i="1" l="1"/>
  <c r="AA464" i="1" s="1"/>
  <c r="AA463" i="1"/>
  <c r="AB463" i="1" s="1"/>
  <c r="AC463" i="1" s="1"/>
  <c r="Y465" i="1"/>
  <c r="Z465" i="1" s="1"/>
  <c r="AC461" i="1"/>
  <c r="AB464" i="1"/>
  <c r="AC464" i="1" s="1"/>
  <c r="AD464" i="1" s="1"/>
  <c r="AC457" i="1"/>
  <c r="AC456" i="1"/>
  <c r="AE454" i="1"/>
  <c r="AE455" i="1"/>
  <c r="AD460" i="1"/>
  <c r="AB462" i="1"/>
  <c r="AD459" i="1"/>
  <c r="AQ458" i="1"/>
  <c r="BB511" i="1"/>
  <c r="BB575" i="1"/>
  <c r="BB501" i="1"/>
  <c r="BB566" i="1"/>
  <c r="BB518" i="1"/>
  <c r="BB504" i="1"/>
  <c r="BB519" i="1"/>
  <c r="BB524" i="1"/>
  <c r="BB521" i="1"/>
  <c r="BB527" i="1"/>
  <c r="BB502" i="1"/>
  <c r="BB510" i="1"/>
  <c r="BB570" i="1"/>
  <c r="BB558" i="1"/>
  <c r="BB528" i="1"/>
  <c r="BB560" i="1"/>
  <c r="BB513" i="1"/>
  <c r="BB516" i="1"/>
  <c r="BB508" i="1"/>
  <c r="BB559" i="1"/>
  <c r="BB554" i="1"/>
  <c r="BB579" i="1"/>
  <c r="BB555" i="1"/>
  <c r="BB523" i="1"/>
  <c r="BB553" i="1"/>
  <c r="BB517" i="1"/>
  <c r="BB572" i="1"/>
  <c r="BB581" i="1"/>
  <c r="BB556" i="1"/>
  <c r="BB514" i="1"/>
  <c r="BB525" i="1"/>
  <c r="BB564" i="1"/>
  <c r="BB582" i="1"/>
  <c r="BB569" i="1"/>
  <c r="BB577" i="1"/>
  <c r="BB576" i="1"/>
  <c r="BB520" i="1"/>
  <c r="BB567" i="1"/>
  <c r="BB512" i="1"/>
  <c r="BB580" i="1"/>
  <c r="BB503" i="1"/>
  <c r="BB562" i="1"/>
  <c r="AS5" i="5"/>
  <c r="BB578" i="1"/>
  <c r="BB561" i="1"/>
  <c r="BB563" i="1"/>
  <c r="J466" i="1"/>
  <c r="K466" i="1"/>
  <c r="M466" i="1"/>
  <c r="L466" i="1"/>
  <c r="N466" i="1"/>
  <c r="O466" i="1"/>
  <c r="P466" i="1"/>
  <c r="Q466" i="1"/>
  <c r="R466" i="1"/>
  <c r="S466" i="1"/>
  <c r="T466" i="1"/>
  <c r="U466" i="1"/>
  <c r="V466" i="1"/>
  <c r="W466" i="1"/>
  <c r="X466" i="1"/>
  <c r="Y466" i="1"/>
  <c r="BB529" i="1"/>
  <c r="BB574" i="1"/>
  <c r="BB509" i="1"/>
  <c r="BB573" i="1"/>
  <c r="BB515" i="1"/>
  <c r="BB568" i="1"/>
  <c r="BB557" i="1"/>
  <c r="BB506" i="1"/>
  <c r="BB505" i="1"/>
  <c r="BB530" i="1"/>
  <c r="BB526" i="1"/>
  <c r="BB507" i="1"/>
  <c r="BB522" i="1"/>
  <c r="BB565" i="1"/>
  <c r="BB571" i="1"/>
  <c r="Z542" i="1"/>
  <c r="Z543" i="1"/>
  <c r="BB494" i="1"/>
  <c r="BB546" i="1"/>
  <c r="BB442" i="1"/>
  <c r="BB390" i="1"/>
  <c r="BB286" i="1"/>
  <c r="BB338" i="1"/>
  <c r="BB234" i="1"/>
  <c r="BB182" i="1"/>
  <c r="BB130" i="1"/>
  <c r="AC492" i="1"/>
  <c r="AC495" i="1" s="1"/>
  <c r="AD491" i="1" s="1"/>
  <c r="BB77" i="1"/>
  <c r="BB78" i="1"/>
  <c r="BD5" i="4"/>
  <c r="BB493" i="1"/>
  <c r="BB389" i="1"/>
  <c r="BB285" i="1"/>
  <c r="BB181" i="1"/>
  <c r="BB129" i="1"/>
  <c r="BB545" i="1"/>
  <c r="BB441" i="1"/>
  <c r="BB337" i="1"/>
  <c r="BB233" i="1"/>
  <c r="BC5" i="1"/>
  <c r="BC394" i="1" s="1"/>
  <c r="BB25" i="1"/>
  <c r="BB26" i="1"/>
  <c r="BB446" i="1"/>
  <c r="BB498" i="1"/>
  <c r="BB550" i="1"/>
  <c r="BK6" i="1"/>
  <c r="X586" i="1"/>
  <c r="Y585" i="1"/>
  <c r="D467" i="1"/>
  <c r="AA465" i="1" l="1"/>
  <c r="AB465" i="1" s="1"/>
  <c r="AC465" i="1" s="1"/>
  <c r="AD463" i="1"/>
  <c r="Z466" i="1"/>
  <c r="AA466" i="1" s="1"/>
  <c r="AB466" i="1" s="1"/>
  <c r="AD461" i="1"/>
  <c r="AE461" i="1" s="1"/>
  <c r="AF461" i="1" s="1"/>
  <c r="AR458" i="1"/>
  <c r="AC462" i="1"/>
  <c r="AD462" i="1" s="1"/>
  <c r="AE462" i="1" s="1"/>
  <c r="AF462" i="1" s="1"/>
  <c r="AF454" i="1"/>
  <c r="AE459" i="1"/>
  <c r="AF459" i="1" s="1"/>
  <c r="AG459" i="1" s="1"/>
  <c r="AH459" i="1" s="1"/>
  <c r="AE460" i="1"/>
  <c r="AF455" i="1"/>
  <c r="AE464" i="1"/>
  <c r="AD456" i="1"/>
  <c r="AD457" i="1"/>
  <c r="BC507" i="1"/>
  <c r="BC506" i="1"/>
  <c r="BC573" i="1"/>
  <c r="BC561" i="1"/>
  <c r="BC512" i="1"/>
  <c r="BC576" i="1"/>
  <c r="BC564" i="1"/>
  <c r="BC581" i="1"/>
  <c r="BC523" i="1"/>
  <c r="BC559" i="1"/>
  <c r="BC560" i="1"/>
  <c r="BC510" i="1"/>
  <c r="BC524" i="1"/>
  <c r="BC566" i="1"/>
  <c r="AT5" i="5"/>
  <c r="BC571" i="1"/>
  <c r="BC526" i="1"/>
  <c r="BC557" i="1"/>
  <c r="BC509" i="1"/>
  <c r="BC578" i="1"/>
  <c r="BC562" i="1"/>
  <c r="BC567" i="1"/>
  <c r="BC577" i="1"/>
  <c r="BC525" i="1"/>
  <c r="BC572" i="1"/>
  <c r="BC555" i="1"/>
  <c r="BC508" i="1"/>
  <c r="BC528" i="1"/>
  <c r="BC502" i="1"/>
  <c r="BC519" i="1"/>
  <c r="BC501" i="1"/>
  <c r="J467" i="1"/>
  <c r="K467" i="1"/>
  <c r="M467" i="1"/>
  <c r="L467" i="1"/>
  <c r="N467" i="1"/>
  <c r="O467" i="1"/>
  <c r="P467" i="1"/>
  <c r="Q467" i="1"/>
  <c r="R467" i="1"/>
  <c r="S467" i="1"/>
  <c r="T467" i="1"/>
  <c r="U467" i="1"/>
  <c r="V467" i="1"/>
  <c r="W467" i="1"/>
  <c r="X467" i="1"/>
  <c r="Y467" i="1"/>
  <c r="Z467" i="1"/>
  <c r="BC565" i="1"/>
  <c r="BC530" i="1"/>
  <c r="BC568" i="1"/>
  <c r="BC574" i="1"/>
  <c r="BC503" i="1"/>
  <c r="BC520" i="1"/>
  <c r="BC569" i="1"/>
  <c r="BC514" i="1"/>
  <c r="BC517" i="1"/>
  <c r="BC579" i="1"/>
  <c r="BC516" i="1"/>
  <c r="BC558" i="1"/>
  <c r="BC527" i="1"/>
  <c r="BC504" i="1"/>
  <c r="BC575" i="1"/>
  <c r="BC522" i="1"/>
  <c r="BC505" i="1"/>
  <c r="BC515" i="1"/>
  <c r="BC529" i="1"/>
  <c r="BC563" i="1"/>
  <c r="BC580" i="1"/>
  <c r="BC582" i="1"/>
  <c r="BC556" i="1"/>
  <c r="BC553" i="1"/>
  <c r="BC554" i="1"/>
  <c r="BC513" i="1"/>
  <c r="BC570" i="1"/>
  <c r="BC521" i="1"/>
  <c r="BC518" i="1"/>
  <c r="BC511" i="1"/>
  <c r="Z544" i="1"/>
  <c r="BC546" i="1"/>
  <c r="BC442" i="1"/>
  <c r="BC494" i="1"/>
  <c r="BC338" i="1"/>
  <c r="BC390" i="1"/>
  <c r="BC286" i="1"/>
  <c r="BC234" i="1"/>
  <c r="BC182" i="1"/>
  <c r="BC130" i="1"/>
  <c r="AD490" i="1"/>
  <c r="AD492" i="1" s="1"/>
  <c r="AD495" i="1" s="1"/>
  <c r="AE491" i="1" s="1"/>
  <c r="BC78" i="1"/>
  <c r="BC77" i="1"/>
  <c r="BE5" i="4"/>
  <c r="BC389" i="1"/>
  <c r="BC545" i="1"/>
  <c r="BC441" i="1"/>
  <c r="BC337" i="1"/>
  <c r="BC233" i="1"/>
  <c r="BC129" i="1"/>
  <c r="BC25" i="1"/>
  <c r="BC493" i="1"/>
  <c r="BC285" i="1"/>
  <c r="BC181" i="1"/>
  <c r="BD5" i="1"/>
  <c r="BD394" i="1" s="1"/>
  <c r="BC26" i="1"/>
  <c r="BC550" i="1"/>
  <c r="BC498" i="1"/>
  <c r="BC446" i="1"/>
  <c r="BL6" i="1"/>
  <c r="Y586" i="1"/>
  <c r="Z585" i="1"/>
  <c r="D468" i="1"/>
  <c r="AE463" i="1" l="1"/>
  <c r="AG461" i="1"/>
  <c r="AH461" i="1" s="1"/>
  <c r="AA467" i="1"/>
  <c r="AB467" i="1" s="1"/>
  <c r="AC466" i="1"/>
  <c r="AD466" i="1" s="1"/>
  <c r="AE466" i="1" s="1"/>
  <c r="AI459" i="1"/>
  <c r="AJ459" i="1" s="1"/>
  <c r="AK459" i="1" s="1"/>
  <c r="AL459" i="1" s="1"/>
  <c r="AM459" i="1" s="1"/>
  <c r="AN459" i="1" s="1"/>
  <c r="AO459" i="1" s="1"/>
  <c r="AP459" i="1" s="1"/>
  <c r="AQ459" i="1" s="1"/>
  <c r="AR459" i="1" s="1"/>
  <c r="AS459" i="1" s="1"/>
  <c r="AT459" i="1" s="1"/>
  <c r="AU459" i="1" s="1"/>
  <c r="AF460" i="1"/>
  <c r="AG454" i="1"/>
  <c r="AG462" i="1"/>
  <c r="AS458" i="1"/>
  <c r="AE457" i="1"/>
  <c r="AE456" i="1"/>
  <c r="AD465" i="1"/>
  <c r="AG455" i="1"/>
  <c r="AF464" i="1"/>
  <c r="BD511" i="1"/>
  <c r="BD513" i="1"/>
  <c r="BD582" i="1"/>
  <c r="BD529" i="1"/>
  <c r="BD575" i="1"/>
  <c r="BD516" i="1"/>
  <c r="BD569" i="1"/>
  <c r="BD568" i="1"/>
  <c r="BD519" i="1"/>
  <c r="BD555" i="1"/>
  <c r="BD567" i="1"/>
  <c r="BD557" i="1"/>
  <c r="BD510" i="1"/>
  <c r="BD581" i="1"/>
  <c r="BD561" i="1"/>
  <c r="BD518" i="1"/>
  <c r="BD554" i="1"/>
  <c r="BD515" i="1"/>
  <c r="BD504" i="1"/>
  <c r="BD579" i="1"/>
  <c r="BD520" i="1"/>
  <c r="BD530" i="1"/>
  <c r="BD502" i="1"/>
  <c r="BD572" i="1"/>
  <c r="BD562" i="1"/>
  <c r="BD526" i="1"/>
  <c r="BD560" i="1"/>
  <c r="BD564" i="1"/>
  <c r="BD573" i="1"/>
  <c r="J468" i="1"/>
  <c r="K468" i="1"/>
  <c r="M468" i="1"/>
  <c r="L468" i="1"/>
  <c r="N468" i="1"/>
  <c r="O468" i="1"/>
  <c r="P468" i="1"/>
  <c r="Q468" i="1"/>
  <c r="R468" i="1"/>
  <c r="S468" i="1"/>
  <c r="T468" i="1"/>
  <c r="U468" i="1"/>
  <c r="V468" i="1"/>
  <c r="W468" i="1"/>
  <c r="X468" i="1"/>
  <c r="Y468" i="1"/>
  <c r="Z468" i="1"/>
  <c r="AA468" i="1"/>
  <c r="BD521" i="1"/>
  <c r="BD553" i="1"/>
  <c r="BD580" i="1"/>
  <c r="BD505" i="1"/>
  <c r="BD527" i="1"/>
  <c r="BD517" i="1"/>
  <c r="BD503" i="1"/>
  <c r="BD565" i="1"/>
  <c r="BD528" i="1"/>
  <c r="BD525" i="1"/>
  <c r="BD578" i="1"/>
  <c r="BD571" i="1"/>
  <c r="BD566" i="1"/>
  <c r="BD559" i="1"/>
  <c r="BD576" i="1"/>
  <c r="BD506" i="1"/>
  <c r="AU5" i="5"/>
  <c r="BD570" i="1"/>
  <c r="BD556" i="1"/>
  <c r="BD563" i="1"/>
  <c r="BD522" i="1"/>
  <c r="BD558" i="1"/>
  <c r="BD514" i="1"/>
  <c r="BD574" i="1"/>
  <c r="BD501" i="1"/>
  <c r="BD508" i="1"/>
  <c r="BD577" i="1"/>
  <c r="BD509" i="1"/>
  <c r="BD524" i="1"/>
  <c r="BD523" i="1"/>
  <c r="BD512" i="1"/>
  <c r="BD507" i="1"/>
  <c r="BD494" i="1"/>
  <c r="BD546" i="1"/>
  <c r="BD442" i="1"/>
  <c r="BD390" i="1"/>
  <c r="BD286" i="1"/>
  <c r="BD338" i="1"/>
  <c r="BD234" i="1"/>
  <c r="BD182" i="1"/>
  <c r="BD130" i="1"/>
  <c r="Z547" i="1"/>
  <c r="Z586" i="1" s="1"/>
  <c r="Z584" i="1"/>
  <c r="AB18" i="4" s="1"/>
  <c r="AE490" i="1"/>
  <c r="AE492" i="1" s="1"/>
  <c r="AE495" i="1" s="1"/>
  <c r="AF491" i="1" s="1"/>
  <c r="BD77" i="1"/>
  <c r="BD78" i="1"/>
  <c r="BF5" i="4"/>
  <c r="BD337" i="1"/>
  <c r="BD493" i="1"/>
  <c r="BD389" i="1"/>
  <c r="BD285" i="1"/>
  <c r="BD181" i="1"/>
  <c r="BD129" i="1"/>
  <c r="BD25" i="1"/>
  <c r="BD545" i="1"/>
  <c r="BD441" i="1"/>
  <c r="BD233" i="1"/>
  <c r="BE5" i="1"/>
  <c r="BE394" i="1" s="1"/>
  <c r="BD26" i="1"/>
  <c r="BD446" i="1"/>
  <c r="BD498" i="1"/>
  <c r="BD550" i="1"/>
  <c r="BM6" i="1"/>
  <c r="AA585" i="1"/>
  <c r="D469" i="1"/>
  <c r="AV459" i="1" l="1"/>
  <c r="AF463" i="1"/>
  <c r="AG463" i="1" s="1"/>
  <c r="AH463" i="1" s="1"/>
  <c r="AC467" i="1"/>
  <c r="AD467" i="1" s="1"/>
  <c r="AE467" i="1" s="1"/>
  <c r="AF467" i="1" s="1"/>
  <c r="AB468" i="1"/>
  <c r="AC468" i="1" s="1"/>
  <c r="AI461" i="1"/>
  <c r="AJ461" i="1" s="1"/>
  <c r="AK461" i="1" s="1"/>
  <c r="AD468" i="1"/>
  <c r="AG464" i="1"/>
  <c r="AH455" i="1"/>
  <c r="AF456" i="1"/>
  <c r="AT458" i="1"/>
  <c r="AG460" i="1"/>
  <c r="AW459" i="1"/>
  <c r="AF466" i="1"/>
  <c r="AF457" i="1"/>
  <c r="AH462" i="1"/>
  <c r="AH454" i="1"/>
  <c r="AE465" i="1"/>
  <c r="BE512" i="1"/>
  <c r="BE577" i="1"/>
  <c r="BE514" i="1"/>
  <c r="BE556" i="1"/>
  <c r="BE566" i="1"/>
  <c r="BE528" i="1"/>
  <c r="BE527" i="1"/>
  <c r="BE521" i="1"/>
  <c r="BE560" i="1"/>
  <c r="BE502" i="1"/>
  <c r="BE504" i="1"/>
  <c r="BE518" i="1"/>
  <c r="BE557" i="1"/>
  <c r="BE568" i="1"/>
  <c r="BE529" i="1"/>
  <c r="J469" i="1"/>
  <c r="K469" i="1"/>
  <c r="L469" i="1"/>
  <c r="M469" i="1"/>
  <c r="N469" i="1"/>
  <c r="O469" i="1"/>
  <c r="P469" i="1"/>
  <c r="Q469" i="1"/>
  <c r="R469" i="1"/>
  <c r="S469" i="1"/>
  <c r="T469" i="1"/>
  <c r="U469" i="1"/>
  <c r="V469" i="1"/>
  <c r="W469" i="1"/>
  <c r="X469" i="1"/>
  <c r="Y469" i="1"/>
  <c r="Z469" i="1"/>
  <c r="AA469" i="1"/>
  <c r="AB469" i="1"/>
  <c r="AV5" i="5"/>
  <c r="BE523" i="1"/>
  <c r="BE508" i="1"/>
  <c r="BE558" i="1"/>
  <c r="BE570" i="1"/>
  <c r="BE506" i="1"/>
  <c r="BE571" i="1"/>
  <c r="BE565" i="1"/>
  <c r="BE505" i="1"/>
  <c r="BE526" i="1"/>
  <c r="BE530" i="1"/>
  <c r="BE515" i="1"/>
  <c r="BE561" i="1"/>
  <c r="BE567" i="1"/>
  <c r="BE569" i="1"/>
  <c r="BE582" i="1"/>
  <c r="BE524" i="1"/>
  <c r="BE501" i="1"/>
  <c r="BE522" i="1"/>
  <c r="BE576" i="1"/>
  <c r="BE578" i="1"/>
  <c r="BE503" i="1"/>
  <c r="BE580" i="1"/>
  <c r="BE573" i="1"/>
  <c r="BE562" i="1"/>
  <c r="BE520" i="1"/>
  <c r="BE581" i="1"/>
  <c r="BE555" i="1"/>
  <c r="BE516" i="1"/>
  <c r="BE513" i="1"/>
  <c r="BE507" i="1"/>
  <c r="BE509" i="1"/>
  <c r="BE574" i="1"/>
  <c r="BE563" i="1"/>
  <c r="BE559" i="1"/>
  <c r="BE525" i="1"/>
  <c r="BE517" i="1"/>
  <c r="BE553" i="1"/>
  <c r="BE564" i="1"/>
  <c r="BE572" i="1"/>
  <c r="BE579" i="1"/>
  <c r="BE554" i="1"/>
  <c r="BE510" i="1"/>
  <c r="BE519" i="1"/>
  <c r="BE575" i="1"/>
  <c r="BE511" i="1"/>
  <c r="AA543" i="1"/>
  <c r="AA542" i="1"/>
  <c r="BE546" i="1"/>
  <c r="BE442" i="1"/>
  <c r="BE494" i="1"/>
  <c r="BE338" i="1"/>
  <c r="BE390" i="1"/>
  <c r="BE286" i="1"/>
  <c r="BE234" i="1"/>
  <c r="BE182" i="1"/>
  <c r="BE130" i="1"/>
  <c r="AF490" i="1"/>
  <c r="BE78" i="1"/>
  <c r="BE77" i="1"/>
  <c r="BG5" i="4"/>
  <c r="BE337" i="1"/>
  <c r="BE25" i="1"/>
  <c r="BE493" i="1"/>
  <c r="BE389" i="1"/>
  <c r="BE285" i="1"/>
  <c r="BE181" i="1"/>
  <c r="BF5" i="1"/>
  <c r="BF394" i="1" s="1"/>
  <c r="BE545" i="1"/>
  <c r="BE441" i="1"/>
  <c r="BE233" i="1"/>
  <c r="BE129" i="1"/>
  <c r="BE26" i="1"/>
  <c r="BE498" i="1"/>
  <c r="BE446" i="1"/>
  <c r="BE550" i="1"/>
  <c r="BN6" i="1"/>
  <c r="AB585" i="1"/>
  <c r="D470" i="1"/>
  <c r="AG467" i="1" l="1"/>
  <c r="AI463" i="1"/>
  <c r="AJ463" i="1" s="1"/>
  <c r="AC469" i="1"/>
  <c r="AD469" i="1" s="1"/>
  <c r="AE469" i="1" s="1"/>
  <c r="AL461" i="1"/>
  <c r="AG457" i="1"/>
  <c r="AH460" i="1"/>
  <c r="AU458" i="1"/>
  <c r="AG456" i="1"/>
  <c r="AH467" i="1"/>
  <c r="AI454" i="1"/>
  <c r="AF465" i="1"/>
  <c r="AX459" i="1"/>
  <c r="AI462" i="1"/>
  <c r="AG466" i="1"/>
  <c r="AH466" i="1" s="1"/>
  <c r="AI455" i="1"/>
  <c r="AH464" i="1"/>
  <c r="AI464" i="1" s="1"/>
  <c r="AJ464" i="1" s="1"/>
  <c r="AE468" i="1"/>
  <c r="J470" i="1"/>
  <c r="K470" i="1"/>
  <c r="L470" i="1"/>
  <c r="M470" i="1"/>
  <c r="N470" i="1"/>
  <c r="O470" i="1"/>
  <c r="P470" i="1"/>
  <c r="Q470" i="1"/>
  <c r="R470" i="1"/>
  <c r="S470" i="1"/>
  <c r="T470" i="1"/>
  <c r="U470" i="1"/>
  <c r="V470" i="1"/>
  <c r="W470" i="1"/>
  <c r="X470" i="1"/>
  <c r="Y470" i="1"/>
  <c r="Z470" i="1"/>
  <c r="AA470" i="1"/>
  <c r="AB470" i="1"/>
  <c r="AC470" i="1"/>
  <c r="BF510" i="1"/>
  <c r="BF564" i="1"/>
  <c r="BF559" i="1"/>
  <c r="BF507" i="1"/>
  <c r="BF581" i="1"/>
  <c r="BF573" i="1"/>
  <c r="BF576" i="1"/>
  <c r="BF524" i="1"/>
  <c r="BF561" i="1"/>
  <c r="BF505" i="1"/>
  <c r="BF570" i="1"/>
  <c r="BF518" i="1"/>
  <c r="BF521" i="1"/>
  <c r="BF556" i="1"/>
  <c r="BF511" i="1"/>
  <c r="BF554" i="1"/>
  <c r="BF553" i="1"/>
  <c r="BF563" i="1"/>
  <c r="BF513" i="1"/>
  <c r="BF580" i="1"/>
  <c r="BF582" i="1"/>
  <c r="BF515" i="1"/>
  <c r="BF565" i="1"/>
  <c r="BF558" i="1"/>
  <c r="BF529" i="1"/>
  <c r="BF504" i="1"/>
  <c r="BF527" i="1"/>
  <c r="BF514" i="1"/>
  <c r="BF575" i="1"/>
  <c r="BF579" i="1"/>
  <c r="BF517" i="1"/>
  <c r="BF574" i="1"/>
  <c r="BF516" i="1"/>
  <c r="BF520" i="1"/>
  <c r="BF503" i="1"/>
  <c r="BF522" i="1"/>
  <c r="BF569" i="1"/>
  <c r="BF530" i="1"/>
  <c r="BF571" i="1"/>
  <c r="BF508" i="1"/>
  <c r="BF568" i="1"/>
  <c r="BF502" i="1"/>
  <c r="BF528" i="1"/>
  <c r="BF577" i="1"/>
  <c r="AW5" i="5"/>
  <c r="BF519" i="1"/>
  <c r="BF572" i="1"/>
  <c r="BF525" i="1"/>
  <c r="BF509" i="1"/>
  <c r="BF555" i="1"/>
  <c r="BF562" i="1"/>
  <c r="BF578" i="1"/>
  <c r="BF501" i="1"/>
  <c r="BF567" i="1"/>
  <c r="BF526" i="1"/>
  <c r="BF506" i="1"/>
  <c r="BF523" i="1"/>
  <c r="BF557" i="1"/>
  <c r="BF560" i="1"/>
  <c r="BF566" i="1"/>
  <c r="BF512" i="1"/>
  <c r="AA544" i="1"/>
  <c r="BF494" i="1"/>
  <c r="BF546" i="1"/>
  <c r="BF442" i="1"/>
  <c r="BF390" i="1"/>
  <c r="BF286" i="1"/>
  <c r="BF338" i="1"/>
  <c r="BF234" i="1"/>
  <c r="BF182" i="1"/>
  <c r="BF130" i="1"/>
  <c r="AF492" i="1"/>
  <c r="AF495" i="1" s="1"/>
  <c r="AG491" i="1" s="1"/>
  <c r="BF77" i="1"/>
  <c r="BF78" i="1"/>
  <c r="BH5" i="4"/>
  <c r="BF441" i="1"/>
  <c r="BG5" i="1"/>
  <c r="BG394" i="1" s="1"/>
  <c r="BF493" i="1"/>
  <c r="BF389" i="1"/>
  <c r="BF285" i="1"/>
  <c r="BF181" i="1"/>
  <c r="BF129" i="1"/>
  <c r="BF25" i="1"/>
  <c r="BF545" i="1"/>
  <c r="BF337" i="1"/>
  <c r="BF233" i="1"/>
  <c r="BF26" i="1"/>
  <c r="BF550" i="1"/>
  <c r="BF446" i="1"/>
  <c r="BF498" i="1"/>
  <c r="BO6" i="1"/>
  <c r="AC585" i="1"/>
  <c r="D471" i="1"/>
  <c r="AK463" i="1" l="1"/>
  <c r="AD470" i="1"/>
  <c r="AE470" i="1" s="1"/>
  <c r="AF470" i="1" s="1"/>
  <c r="AY459" i="1"/>
  <c r="AZ459" i="1" s="1"/>
  <c r="AF468" i="1"/>
  <c r="AG468" i="1" s="1"/>
  <c r="AH468" i="1" s="1"/>
  <c r="AK464" i="1"/>
  <c r="AL464" i="1" s="1"/>
  <c r="AJ454" i="1"/>
  <c r="AI467" i="1"/>
  <c r="AH456" i="1"/>
  <c r="AV458" i="1"/>
  <c r="AI460" i="1"/>
  <c r="AH457" i="1"/>
  <c r="AM461" i="1"/>
  <c r="AJ455" i="1"/>
  <c r="AJ462" i="1"/>
  <c r="AL463" i="1"/>
  <c r="AF469" i="1"/>
  <c r="AI466" i="1"/>
  <c r="AG465" i="1"/>
  <c r="AH465" i="1" s="1"/>
  <c r="AI465" i="1" s="1"/>
  <c r="AJ465" i="1" s="1"/>
  <c r="AK465" i="1" s="1"/>
  <c r="J471" i="1"/>
  <c r="K471" i="1"/>
  <c r="M471" i="1"/>
  <c r="L471" i="1"/>
  <c r="N471" i="1"/>
  <c r="O471" i="1"/>
  <c r="P471" i="1"/>
  <c r="Q471" i="1"/>
  <c r="R471" i="1"/>
  <c r="S471" i="1"/>
  <c r="T471" i="1"/>
  <c r="U471" i="1"/>
  <c r="V471" i="1"/>
  <c r="W471" i="1"/>
  <c r="X471" i="1"/>
  <c r="Y471" i="1"/>
  <c r="Z471" i="1"/>
  <c r="AA471" i="1"/>
  <c r="AB471" i="1"/>
  <c r="AC471" i="1"/>
  <c r="AD471" i="1"/>
  <c r="BG557" i="1"/>
  <c r="BG526" i="1"/>
  <c r="BG562" i="1"/>
  <c r="BG572" i="1"/>
  <c r="BG577" i="1"/>
  <c r="BG508" i="1"/>
  <c r="BG522" i="1"/>
  <c r="BG574" i="1"/>
  <c r="BG514" i="1"/>
  <c r="BG558" i="1"/>
  <c r="BG580" i="1"/>
  <c r="BG553" i="1"/>
  <c r="BG521" i="1"/>
  <c r="BG561" i="1"/>
  <c r="BG581" i="1"/>
  <c r="BG510" i="1"/>
  <c r="AX5" i="5"/>
  <c r="BG512" i="1"/>
  <c r="BG567" i="1"/>
  <c r="BG555" i="1"/>
  <c r="BG519" i="1"/>
  <c r="BG528" i="1"/>
  <c r="BG571" i="1"/>
  <c r="BG503" i="1"/>
  <c r="BG517" i="1"/>
  <c r="BG527" i="1"/>
  <c r="BG565" i="1"/>
  <c r="BG554" i="1"/>
  <c r="BG518" i="1"/>
  <c r="BG524" i="1"/>
  <c r="BG507" i="1"/>
  <c r="BG566" i="1"/>
  <c r="BG523" i="1"/>
  <c r="BG501" i="1"/>
  <c r="BG509" i="1"/>
  <c r="BG502" i="1"/>
  <c r="BG530" i="1"/>
  <c r="BG520" i="1"/>
  <c r="BG579" i="1"/>
  <c r="BG504" i="1"/>
  <c r="BG515" i="1"/>
  <c r="BG513" i="1"/>
  <c r="BG511" i="1"/>
  <c r="BG570" i="1"/>
  <c r="BG576" i="1"/>
  <c r="BG559" i="1"/>
  <c r="BG560" i="1"/>
  <c r="BG506" i="1"/>
  <c r="BG578" i="1"/>
  <c r="BG525" i="1"/>
  <c r="BG568" i="1"/>
  <c r="BG569" i="1"/>
  <c r="BG516" i="1"/>
  <c r="BG575" i="1"/>
  <c r="BG529" i="1"/>
  <c r="BG582" i="1"/>
  <c r="BG563" i="1"/>
  <c r="BG556" i="1"/>
  <c r="BG505" i="1"/>
  <c r="BG573" i="1"/>
  <c r="BG564" i="1"/>
  <c r="BG546" i="1"/>
  <c r="BG442" i="1"/>
  <c r="BG494" i="1"/>
  <c r="BG338" i="1"/>
  <c r="BG390" i="1"/>
  <c r="BG286" i="1"/>
  <c r="BG234" i="1"/>
  <c r="BG182" i="1"/>
  <c r="BG130" i="1"/>
  <c r="AA584" i="1"/>
  <c r="AC18" i="4" s="1"/>
  <c r="AA547" i="1"/>
  <c r="AG490" i="1"/>
  <c r="BG78" i="1"/>
  <c r="BG77" i="1"/>
  <c r="BI5" i="4"/>
  <c r="BG545" i="1"/>
  <c r="BG441" i="1"/>
  <c r="BG337" i="1"/>
  <c r="BG233" i="1"/>
  <c r="BG129" i="1"/>
  <c r="BG25" i="1"/>
  <c r="BG493" i="1"/>
  <c r="BG389" i="1"/>
  <c r="BG285" i="1"/>
  <c r="BG181" i="1"/>
  <c r="BH5" i="1"/>
  <c r="BH394" i="1" s="1"/>
  <c r="BG26" i="1"/>
  <c r="BG446" i="1"/>
  <c r="BG550" i="1"/>
  <c r="BG498" i="1"/>
  <c r="BP6" i="1"/>
  <c r="AD585" i="1"/>
  <c r="D472" i="1"/>
  <c r="AE471" i="1" l="1"/>
  <c r="AF471" i="1"/>
  <c r="BA459" i="1"/>
  <c r="BB459" i="1" s="1"/>
  <c r="BC459" i="1" s="1"/>
  <c r="BH556" i="1"/>
  <c r="AG471" i="1"/>
  <c r="AL465" i="1"/>
  <c r="AM465" i="1" s="1"/>
  <c r="AH471" i="1"/>
  <c r="AI471" i="1" s="1"/>
  <c r="AM463" i="1"/>
  <c r="AK462" i="1"/>
  <c r="AK455" i="1"/>
  <c r="AJ460" i="1"/>
  <c r="AJ467" i="1"/>
  <c r="AK467" i="1" s="1"/>
  <c r="AK454" i="1"/>
  <c r="AI468" i="1"/>
  <c r="AJ468" i="1" s="1"/>
  <c r="AJ466" i="1"/>
  <c r="AG469" i="1"/>
  <c r="AM464" i="1"/>
  <c r="AG470" i="1"/>
  <c r="AH470" i="1" s="1"/>
  <c r="AN461" i="1"/>
  <c r="AI457" i="1"/>
  <c r="AW458" i="1"/>
  <c r="AI456" i="1"/>
  <c r="BH564" i="1"/>
  <c r="BH563" i="1"/>
  <c r="BH516" i="1"/>
  <c r="BH578" i="1"/>
  <c r="BH576" i="1"/>
  <c r="BH515" i="1"/>
  <c r="BH530" i="1"/>
  <c r="BH501" i="1"/>
  <c r="BH524" i="1"/>
  <c r="BH565" i="1"/>
  <c r="BH571" i="1"/>
  <c r="BH567" i="1"/>
  <c r="BH510" i="1"/>
  <c r="BH553" i="1"/>
  <c r="BH574" i="1"/>
  <c r="BH572" i="1"/>
  <c r="BH573" i="1"/>
  <c r="BH582" i="1"/>
  <c r="BH569" i="1"/>
  <c r="BH506" i="1"/>
  <c r="BH570" i="1"/>
  <c r="BH504" i="1"/>
  <c r="BH502" i="1"/>
  <c r="BH523" i="1"/>
  <c r="BH518" i="1"/>
  <c r="BH527" i="1"/>
  <c r="BH528" i="1"/>
  <c r="BH512" i="1"/>
  <c r="BH581" i="1"/>
  <c r="BH580" i="1"/>
  <c r="BH522" i="1"/>
  <c r="BH562" i="1"/>
  <c r="J472" i="1"/>
  <c r="K472" i="1"/>
  <c r="L472" i="1"/>
  <c r="M472" i="1"/>
  <c r="N472" i="1"/>
  <c r="O472" i="1"/>
  <c r="P472" i="1"/>
  <c r="Q472" i="1"/>
  <c r="R472" i="1"/>
  <c r="S472" i="1"/>
  <c r="T472" i="1"/>
  <c r="U472" i="1"/>
  <c r="V472" i="1"/>
  <c r="W472" i="1"/>
  <c r="X472" i="1"/>
  <c r="Y472" i="1"/>
  <c r="Z472" i="1"/>
  <c r="AA472" i="1"/>
  <c r="AB472" i="1"/>
  <c r="AC472" i="1"/>
  <c r="AD472" i="1"/>
  <c r="AE472" i="1"/>
  <c r="AF472" i="1"/>
  <c r="AY5" i="5"/>
  <c r="BH505" i="1"/>
  <c r="BH529" i="1"/>
  <c r="BH568" i="1"/>
  <c r="BH560" i="1"/>
  <c r="BH511" i="1"/>
  <c r="BH579" i="1"/>
  <c r="BH566" i="1"/>
  <c r="BH554" i="1"/>
  <c r="BH517" i="1"/>
  <c r="BH519" i="1"/>
  <c r="BH561" i="1"/>
  <c r="BH558" i="1"/>
  <c r="BH508" i="1"/>
  <c r="BH526" i="1"/>
  <c r="BH575" i="1"/>
  <c r="BH525" i="1"/>
  <c r="BH559" i="1"/>
  <c r="BH513" i="1"/>
  <c r="BH520" i="1"/>
  <c r="BH509" i="1"/>
  <c r="BH507" i="1"/>
  <c r="BH503" i="1"/>
  <c r="BH555" i="1"/>
  <c r="BH521" i="1"/>
  <c r="BH514" i="1"/>
  <c r="BH577" i="1"/>
  <c r="BH557" i="1"/>
  <c r="AB542" i="1"/>
  <c r="AB543" i="1"/>
  <c r="BH494" i="1"/>
  <c r="BH546" i="1"/>
  <c r="BH442" i="1"/>
  <c r="BH390" i="1"/>
  <c r="BH286" i="1"/>
  <c r="BH338" i="1"/>
  <c r="BH234" i="1"/>
  <c r="BH182" i="1"/>
  <c r="BH130" i="1"/>
  <c r="AA586" i="1"/>
  <c r="AG492" i="1"/>
  <c r="AG495" i="1" s="1"/>
  <c r="AH491" i="1" s="1"/>
  <c r="BH77" i="1"/>
  <c r="BH78" i="1"/>
  <c r="BJ5" i="4"/>
  <c r="BH493" i="1"/>
  <c r="BH389" i="1"/>
  <c r="BH285" i="1"/>
  <c r="BH181" i="1"/>
  <c r="BH129" i="1"/>
  <c r="BH25" i="1"/>
  <c r="BH545" i="1"/>
  <c r="BH441" i="1"/>
  <c r="BH337" i="1"/>
  <c r="BH233" i="1"/>
  <c r="BI5" i="1"/>
  <c r="BI394" i="1" s="1"/>
  <c r="BH26" i="1"/>
  <c r="BH550" i="1"/>
  <c r="BH446" i="1"/>
  <c r="BH498" i="1"/>
  <c r="BQ6" i="1"/>
  <c r="BR6" i="1" s="1"/>
  <c r="BS6" i="1" s="1"/>
  <c r="BT6" i="1" s="1"/>
  <c r="BU6" i="1" s="1"/>
  <c r="BV6" i="1" s="1"/>
  <c r="BW6" i="1" s="1"/>
  <c r="AE585" i="1"/>
  <c r="D473" i="1"/>
  <c r="AN465" i="1" l="1"/>
  <c r="AG472" i="1"/>
  <c r="AH472" i="1" s="1"/>
  <c r="AJ471" i="1"/>
  <c r="AK471" i="1" s="1"/>
  <c r="AL471" i="1" s="1"/>
  <c r="AI470" i="1"/>
  <c r="AJ470" i="1" s="1"/>
  <c r="AX458" i="1"/>
  <c r="AJ457" i="1"/>
  <c r="AN464" i="1"/>
  <c r="AH469" i="1"/>
  <c r="AI469" i="1" s="1"/>
  <c r="AK466" i="1"/>
  <c r="AL467" i="1"/>
  <c r="AM467" i="1" s="1"/>
  <c r="AN467" i="1" s="1"/>
  <c r="AO467" i="1" s="1"/>
  <c r="AP467" i="1" s="1"/>
  <c r="AL455" i="1"/>
  <c r="AL462" i="1"/>
  <c r="BD459" i="1"/>
  <c r="BE459" i="1" s="1"/>
  <c r="AK468" i="1"/>
  <c r="AJ456" i="1"/>
  <c r="AO461" i="1"/>
  <c r="AO465" i="1"/>
  <c r="AL454" i="1"/>
  <c r="AK460" i="1"/>
  <c r="AN463" i="1"/>
  <c r="BI557" i="1"/>
  <c r="BI555" i="1"/>
  <c r="BI509" i="1"/>
  <c r="BI525" i="1"/>
  <c r="BI508" i="1"/>
  <c r="BI519" i="1"/>
  <c r="BI579" i="1"/>
  <c r="BI529" i="1"/>
  <c r="BI562" i="1"/>
  <c r="BI512" i="1"/>
  <c r="BI523" i="1"/>
  <c r="BI506" i="1"/>
  <c r="BI572" i="1"/>
  <c r="BI567" i="1"/>
  <c r="BI501" i="1"/>
  <c r="BI578" i="1"/>
  <c r="AZ5" i="5"/>
  <c r="BI577" i="1"/>
  <c r="BI503" i="1"/>
  <c r="BI520" i="1"/>
  <c r="BI575" i="1"/>
  <c r="BI558" i="1"/>
  <c r="BI517" i="1"/>
  <c r="BI511" i="1"/>
  <c r="BI505" i="1"/>
  <c r="BI522" i="1"/>
  <c r="BI528" i="1"/>
  <c r="BI502" i="1"/>
  <c r="BI569" i="1"/>
  <c r="BI574" i="1"/>
  <c r="BI571" i="1"/>
  <c r="BI530" i="1"/>
  <c r="BI516" i="1"/>
  <c r="J473" i="1"/>
  <c r="K473" i="1"/>
  <c r="M473" i="1"/>
  <c r="L473" i="1"/>
  <c r="N473" i="1"/>
  <c r="O473" i="1"/>
  <c r="P473" i="1"/>
  <c r="Q473" i="1"/>
  <c r="R473" i="1"/>
  <c r="S473" i="1"/>
  <c r="T473" i="1"/>
  <c r="U473" i="1"/>
  <c r="V473" i="1"/>
  <c r="W473" i="1"/>
  <c r="X473" i="1"/>
  <c r="Y473" i="1"/>
  <c r="Z473" i="1"/>
  <c r="AA473" i="1"/>
  <c r="AB473" i="1"/>
  <c r="AC473" i="1"/>
  <c r="AD473" i="1"/>
  <c r="AE473" i="1"/>
  <c r="AF473" i="1"/>
  <c r="BI514" i="1"/>
  <c r="BI513" i="1"/>
  <c r="BI556" i="1"/>
  <c r="BI561" i="1"/>
  <c r="BI554" i="1"/>
  <c r="BI560" i="1"/>
  <c r="BI580" i="1"/>
  <c r="BI527" i="1"/>
  <c r="BI504" i="1"/>
  <c r="BI582" i="1"/>
  <c r="BI553" i="1"/>
  <c r="BI565" i="1"/>
  <c r="BI515" i="1"/>
  <c r="BI563" i="1"/>
  <c r="BI521" i="1"/>
  <c r="BI507" i="1"/>
  <c r="BI559" i="1"/>
  <c r="BI526" i="1"/>
  <c r="BI566" i="1"/>
  <c r="BI568" i="1"/>
  <c r="BI581" i="1"/>
  <c r="BI518" i="1"/>
  <c r="BI570" i="1"/>
  <c r="BI573" i="1"/>
  <c r="BI510" i="1"/>
  <c r="BI524" i="1"/>
  <c r="BI576" i="1"/>
  <c r="BI564" i="1"/>
  <c r="AB544" i="1"/>
  <c r="AB584" i="1" s="1"/>
  <c r="AD18" i="4" s="1"/>
  <c r="BI546" i="1"/>
  <c r="BI442" i="1"/>
  <c r="BI494" i="1"/>
  <c r="BI338" i="1"/>
  <c r="BI390" i="1"/>
  <c r="BI286" i="1"/>
  <c r="BI234" i="1"/>
  <c r="BI182" i="1"/>
  <c r="BI130" i="1"/>
  <c r="AH490" i="1"/>
  <c r="BI78" i="1"/>
  <c r="BI77" i="1"/>
  <c r="BK5" i="4"/>
  <c r="BI389" i="1"/>
  <c r="BI545" i="1"/>
  <c r="BI441" i="1"/>
  <c r="BI337" i="1"/>
  <c r="BI233" i="1"/>
  <c r="BI129" i="1"/>
  <c r="BI25" i="1"/>
  <c r="BI493" i="1"/>
  <c r="BI285" i="1"/>
  <c r="BI181" i="1"/>
  <c r="BJ5" i="1"/>
  <c r="BJ394" i="1" s="1"/>
  <c r="BI26" i="1"/>
  <c r="BI550" i="1"/>
  <c r="BI498" i="1"/>
  <c r="BI446" i="1"/>
  <c r="AF585" i="1"/>
  <c r="D474" i="1"/>
  <c r="AG473" i="1" l="1"/>
  <c r="AH473" i="1"/>
  <c r="AI473" i="1"/>
  <c r="BJ564" i="1"/>
  <c r="BJ573" i="1"/>
  <c r="AM471" i="1"/>
  <c r="AN471" i="1" s="1"/>
  <c r="AO463" i="1"/>
  <c r="AM454" i="1"/>
  <c r="AP465" i="1"/>
  <c r="AK470" i="1"/>
  <c r="AK456" i="1"/>
  <c r="AM455" i="1"/>
  <c r="AL466" i="1"/>
  <c r="AL468" i="1"/>
  <c r="AM468" i="1" s="1"/>
  <c r="AO464" i="1"/>
  <c r="AY458" i="1"/>
  <c r="AI472" i="1"/>
  <c r="AL460" i="1"/>
  <c r="AP461" i="1"/>
  <c r="AM462" i="1"/>
  <c r="BF459" i="1"/>
  <c r="AJ469" i="1"/>
  <c r="AK457" i="1"/>
  <c r="AQ467" i="1"/>
  <c r="J474" i="1"/>
  <c r="K474" i="1"/>
  <c r="L474" i="1"/>
  <c r="M474" i="1"/>
  <c r="N474" i="1"/>
  <c r="O474" i="1"/>
  <c r="P474" i="1"/>
  <c r="Q474" i="1"/>
  <c r="R474" i="1"/>
  <c r="S474" i="1"/>
  <c r="T474" i="1"/>
  <c r="U474" i="1"/>
  <c r="V474" i="1"/>
  <c r="W474" i="1"/>
  <c r="X474" i="1"/>
  <c r="Y474" i="1"/>
  <c r="Z474" i="1"/>
  <c r="AA474" i="1"/>
  <c r="AB474" i="1"/>
  <c r="AC474" i="1"/>
  <c r="AD474" i="1"/>
  <c r="AE474" i="1"/>
  <c r="AF474" i="1"/>
  <c r="AG474" i="1"/>
  <c r="AH474" i="1"/>
  <c r="BJ568" i="1"/>
  <c r="BJ507" i="1"/>
  <c r="BJ565" i="1"/>
  <c r="BJ527" i="1"/>
  <c r="BJ554" i="1"/>
  <c r="BJ516" i="1"/>
  <c r="BJ569" i="1"/>
  <c r="BJ505" i="1"/>
  <c r="BJ575" i="1"/>
  <c r="BJ578" i="1"/>
  <c r="BJ506" i="1"/>
  <c r="BJ529" i="1"/>
  <c r="BJ525" i="1"/>
  <c r="BJ576" i="1"/>
  <c r="BJ570" i="1"/>
  <c r="BJ566" i="1"/>
  <c r="BJ521" i="1"/>
  <c r="BJ553" i="1"/>
  <c r="BJ580" i="1"/>
  <c r="BJ561" i="1"/>
  <c r="BJ514" i="1"/>
  <c r="BJ530" i="1"/>
  <c r="BJ502" i="1"/>
  <c r="BJ511" i="1"/>
  <c r="BJ520" i="1"/>
  <c r="BJ501" i="1"/>
  <c r="BJ523" i="1"/>
  <c r="BJ579" i="1"/>
  <c r="BJ509" i="1"/>
  <c r="BJ524" i="1"/>
  <c r="BJ518" i="1"/>
  <c r="BJ526" i="1"/>
  <c r="BJ563" i="1"/>
  <c r="BJ582" i="1"/>
  <c r="BJ556" i="1"/>
  <c r="BJ571" i="1"/>
  <c r="BJ528" i="1"/>
  <c r="BJ517" i="1"/>
  <c r="BJ503" i="1"/>
  <c r="BJ567" i="1"/>
  <c r="BJ512" i="1"/>
  <c r="BJ519" i="1"/>
  <c r="BJ555" i="1"/>
  <c r="BA5" i="5"/>
  <c r="BJ510" i="1"/>
  <c r="BJ581" i="1"/>
  <c r="BJ559" i="1"/>
  <c r="BJ515" i="1"/>
  <c r="BJ504" i="1"/>
  <c r="BJ560" i="1"/>
  <c r="BJ513" i="1"/>
  <c r="BJ574" i="1"/>
  <c r="BJ522" i="1"/>
  <c r="BJ558" i="1"/>
  <c r="BJ577" i="1"/>
  <c r="BJ572" i="1"/>
  <c r="BJ562" i="1"/>
  <c r="BJ508" i="1"/>
  <c r="BJ557" i="1"/>
  <c r="AB547" i="1"/>
  <c r="AC543" i="1" s="1"/>
  <c r="BJ494" i="1"/>
  <c r="BJ546" i="1"/>
  <c r="BJ442" i="1"/>
  <c r="BJ390" i="1"/>
  <c r="BJ286" i="1"/>
  <c r="BJ338" i="1"/>
  <c r="BJ234" i="1"/>
  <c r="BJ182" i="1"/>
  <c r="BJ130" i="1"/>
  <c r="AH492" i="1"/>
  <c r="AH495" i="1" s="1"/>
  <c r="AI491" i="1" s="1"/>
  <c r="BJ77" i="1"/>
  <c r="BJ78" i="1"/>
  <c r="BL5" i="4"/>
  <c r="BJ493" i="1"/>
  <c r="BJ389" i="1"/>
  <c r="BJ285" i="1"/>
  <c r="BJ181" i="1"/>
  <c r="BJ129" i="1"/>
  <c r="BJ25" i="1"/>
  <c r="BJ545" i="1"/>
  <c r="BJ441" i="1"/>
  <c r="BJ337" i="1"/>
  <c r="BJ233" i="1"/>
  <c r="BK5" i="1"/>
  <c r="BK394" i="1" s="1"/>
  <c r="BJ26" i="1"/>
  <c r="BJ550" i="1"/>
  <c r="BJ498" i="1"/>
  <c r="BJ446" i="1"/>
  <c r="AG585" i="1"/>
  <c r="K533" i="1"/>
  <c r="K534" i="1" s="1"/>
  <c r="D475" i="1"/>
  <c r="AJ473" i="1" l="1"/>
  <c r="AK473" i="1" s="1"/>
  <c r="AI474" i="1"/>
  <c r="AJ474" i="1" s="1"/>
  <c r="AK474" i="1" s="1"/>
  <c r="BK564" i="1"/>
  <c r="AN468" i="1"/>
  <c r="AO468" i="1" s="1"/>
  <c r="AO471" i="1"/>
  <c r="AP471" i="1" s="1"/>
  <c r="AL457" i="1"/>
  <c r="AZ458" i="1"/>
  <c r="AP464" i="1"/>
  <c r="AK469" i="1"/>
  <c r="AL470" i="1"/>
  <c r="AM470" i="1" s="1"/>
  <c r="AN454" i="1"/>
  <c r="AR467" i="1"/>
  <c r="AS467" i="1" s="1"/>
  <c r="AT467" i="1" s="1"/>
  <c r="AU467" i="1" s="1"/>
  <c r="AV467" i="1" s="1"/>
  <c r="AW467" i="1" s="1"/>
  <c r="AN462" i="1"/>
  <c r="AQ461" i="1"/>
  <c r="AM460" i="1"/>
  <c r="AJ472" i="1"/>
  <c r="AM466" i="1"/>
  <c r="AN455" i="1"/>
  <c r="AL456" i="1"/>
  <c r="AQ465" i="1"/>
  <c r="AP463" i="1"/>
  <c r="BG459" i="1"/>
  <c r="AL473" i="1"/>
  <c r="AM473" i="1" s="1"/>
  <c r="BK508" i="1"/>
  <c r="BK558" i="1"/>
  <c r="BK560" i="1"/>
  <c r="BK581" i="1"/>
  <c r="BK512" i="1"/>
  <c r="BK517" i="1"/>
  <c r="BK582" i="1"/>
  <c r="BK524" i="1"/>
  <c r="BK501" i="1"/>
  <c r="BK530" i="1"/>
  <c r="BK553" i="1"/>
  <c r="BK576" i="1"/>
  <c r="BK578" i="1"/>
  <c r="BK516" i="1"/>
  <c r="BK565" i="1"/>
  <c r="BK562" i="1"/>
  <c r="BK522" i="1"/>
  <c r="BK504" i="1"/>
  <c r="BK510" i="1"/>
  <c r="BK567" i="1"/>
  <c r="BK528" i="1"/>
  <c r="BK563" i="1"/>
  <c r="BK509" i="1"/>
  <c r="BK520" i="1"/>
  <c r="BK514" i="1"/>
  <c r="BK521" i="1"/>
  <c r="BK525" i="1"/>
  <c r="BK575" i="1"/>
  <c r="BK507" i="1"/>
  <c r="BK572" i="1"/>
  <c r="BK574" i="1"/>
  <c r="BK515" i="1"/>
  <c r="BK555" i="1"/>
  <c r="BK571" i="1"/>
  <c r="BK526" i="1"/>
  <c r="BK579" i="1"/>
  <c r="BK511" i="1"/>
  <c r="BK561" i="1"/>
  <c r="BK566" i="1"/>
  <c r="BK529" i="1"/>
  <c r="BK505" i="1"/>
  <c r="BK554" i="1"/>
  <c r="BK568" i="1"/>
  <c r="J475" i="1"/>
  <c r="K475" i="1"/>
  <c r="M475" i="1"/>
  <c r="L475" i="1"/>
  <c r="N475" i="1"/>
  <c r="O475" i="1"/>
  <c r="P475" i="1"/>
  <c r="Q475" i="1"/>
  <c r="R475" i="1"/>
  <c r="S475" i="1"/>
  <c r="T475" i="1"/>
  <c r="U475" i="1"/>
  <c r="V475" i="1"/>
  <c r="W475" i="1"/>
  <c r="X475" i="1"/>
  <c r="Y475" i="1"/>
  <c r="Z475" i="1"/>
  <c r="AA475" i="1"/>
  <c r="AB475" i="1"/>
  <c r="AC475" i="1"/>
  <c r="AD475" i="1"/>
  <c r="AE475" i="1"/>
  <c r="AF475" i="1"/>
  <c r="AG475" i="1"/>
  <c r="AH475" i="1"/>
  <c r="BB5" i="5"/>
  <c r="BK557" i="1"/>
  <c r="BK577" i="1"/>
  <c r="BK513" i="1"/>
  <c r="BK559" i="1"/>
  <c r="BK519" i="1"/>
  <c r="BK503" i="1"/>
  <c r="BK556" i="1"/>
  <c r="BK518" i="1"/>
  <c r="BK523" i="1"/>
  <c r="BK502" i="1"/>
  <c r="BK580" i="1"/>
  <c r="BK570" i="1"/>
  <c r="BK506" i="1"/>
  <c r="BK569" i="1"/>
  <c r="BK527" i="1"/>
  <c r="BK573" i="1"/>
  <c r="AC542" i="1"/>
  <c r="AC544" i="1" s="1"/>
  <c r="AB586" i="1"/>
  <c r="BK546" i="1"/>
  <c r="BK442" i="1"/>
  <c r="BK494" i="1"/>
  <c r="BK338" i="1"/>
  <c r="BK390" i="1"/>
  <c r="BK286" i="1"/>
  <c r="BK234" i="1"/>
  <c r="BK182" i="1"/>
  <c r="BK130" i="1"/>
  <c r="AI490" i="1"/>
  <c r="BK78" i="1"/>
  <c r="BK77" i="1"/>
  <c r="BL5" i="1"/>
  <c r="BL394" i="1" s="1"/>
  <c r="BM5" i="4"/>
  <c r="BK545" i="1"/>
  <c r="BK441" i="1"/>
  <c r="BK233" i="1"/>
  <c r="BK493" i="1"/>
  <c r="BK389" i="1"/>
  <c r="BK285" i="1"/>
  <c r="BK181" i="1"/>
  <c r="BK337" i="1"/>
  <c r="BK129" i="1"/>
  <c r="BK25" i="1"/>
  <c r="BK26" i="1"/>
  <c r="BK446" i="1"/>
  <c r="BK550" i="1"/>
  <c r="BK498" i="1"/>
  <c r="AH585" i="1"/>
  <c r="L532" i="1"/>
  <c r="G17" i="4" s="1"/>
  <c r="D476" i="1"/>
  <c r="AI475" i="1" l="1"/>
  <c r="AJ475" i="1" s="1"/>
  <c r="AL474" i="1"/>
  <c r="AM474" i="1" s="1"/>
  <c r="AN473" i="1"/>
  <c r="AO473" i="1" s="1"/>
  <c r="AP473" i="1" s="1"/>
  <c r="AQ471" i="1"/>
  <c r="AP468" i="1"/>
  <c r="AX467" i="1"/>
  <c r="AY467" i="1" s="1"/>
  <c r="AZ467" i="1" s="1"/>
  <c r="BA467" i="1" s="1"/>
  <c r="BB467" i="1" s="1"/>
  <c r="BC467" i="1" s="1"/>
  <c r="BD467" i="1" s="1"/>
  <c r="AQ463" i="1"/>
  <c r="AM456" i="1"/>
  <c r="AO455" i="1"/>
  <c r="AN466" i="1"/>
  <c r="AN460" i="1"/>
  <c r="AO454" i="1"/>
  <c r="AN470" i="1"/>
  <c r="AK472" i="1"/>
  <c r="AL472" i="1" s="1"/>
  <c r="AL469" i="1"/>
  <c r="AQ464" i="1"/>
  <c r="BA458" i="1"/>
  <c r="BB458" i="1" s="1"/>
  <c r="AR465" i="1"/>
  <c r="AR461" i="1"/>
  <c r="AO462" i="1"/>
  <c r="AM457" i="1"/>
  <c r="BH459" i="1"/>
  <c r="BC5" i="5"/>
  <c r="BL527" i="1"/>
  <c r="BL580" i="1"/>
  <c r="BL556" i="1"/>
  <c r="BL559" i="1"/>
  <c r="BL505" i="1"/>
  <c r="BL511" i="1"/>
  <c r="BL555" i="1"/>
  <c r="BL507" i="1"/>
  <c r="BL521" i="1"/>
  <c r="BL563" i="1"/>
  <c r="BL504" i="1"/>
  <c r="BL516" i="1"/>
  <c r="BL530" i="1"/>
  <c r="BL517" i="1"/>
  <c r="BL560" i="1"/>
  <c r="BL569" i="1"/>
  <c r="BL502" i="1"/>
  <c r="BL503" i="1"/>
  <c r="BL513" i="1"/>
  <c r="BL529" i="1"/>
  <c r="BL579" i="1"/>
  <c r="BL515" i="1"/>
  <c r="BL514" i="1"/>
  <c r="BL528" i="1"/>
  <c r="BL522" i="1"/>
  <c r="BL578" i="1"/>
  <c r="BL501" i="1"/>
  <c r="BL512" i="1"/>
  <c r="BL558" i="1"/>
  <c r="BL506" i="1"/>
  <c r="BL523" i="1"/>
  <c r="BL519" i="1"/>
  <c r="BL577" i="1"/>
  <c r="BL568" i="1"/>
  <c r="BL566" i="1"/>
  <c r="BL526" i="1"/>
  <c r="BL574" i="1"/>
  <c r="BL575" i="1"/>
  <c r="BL520" i="1"/>
  <c r="BL567" i="1"/>
  <c r="BL562" i="1"/>
  <c r="BL576" i="1"/>
  <c r="BL524" i="1"/>
  <c r="BL508" i="1"/>
  <c r="J476" i="1"/>
  <c r="K476" i="1"/>
  <c r="M476" i="1"/>
  <c r="L476" i="1"/>
  <c r="N476" i="1"/>
  <c r="O476" i="1"/>
  <c r="P476" i="1"/>
  <c r="Q476" i="1"/>
  <c r="R476" i="1"/>
  <c r="S476" i="1"/>
  <c r="T476" i="1"/>
  <c r="U476" i="1"/>
  <c r="V476" i="1"/>
  <c r="W476" i="1"/>
  <c r="X476" i="1"/>
  <c r="Y476" i="1"/>
  <c r="Z476" i="1"/>
  <c r="AA476" i="1"/>
  <c r="AB476" i="1"/>
  <c r="AC476" i="1"/>
  <c r="AD476" i="1"/>
  <c r="AE476" i="1"/>
  <c r="AF476" i="1"/>
  <c r="AG476" i="1"/>
  <c r="AH476" i="1"/>
  <c r="AI476" i="1"/>
  <c r="BL573" i="1"/>
  <c r="BL570" i="1"/>
  <c r="BL518" i="1"/>
  <c r="BL557" i="1"/>
  <c r="BL554" i="1"/>
  <c r="BL561" i="1"/>
  <c r="BL571" i="1"/>
  <c r="BL572" i="1"/>
  <c r="BL525" i="1"/>
  <c r="BL509" i="1"/>
  <c r="BL510" i="1"/>
  <c r="BL565" i="1"/>
  <c r="BL553" i="1"/>
  <c r="BL582" i="1"/>
  <c r="BL581" i="1"/>
  <c r="BL564" i="1"/>
  <c r="BL494" i="1"/>
  <c r="BL546" i="1"/>
  <c r="BL442" i="1"/>
  <c r="BL390" i="1"/>
  <c r="BL286" i="1"/>
  <c r="BL338" i="1"/>
  <c r="BL234" i="1"/>
  <c r="BL182" i="1"/>
  <c r="BL130" i="1"/>
  <c r="AC584" i="1"/>
  <c r="AE18" i="4" s="1"/>
  <c r="AC547" i="1"/>
  <c r="AI492" i="1"/>
  <c r="AI495" i="1" s="1"/>
  <c r="AJ491" i="1" s="1"/>
  <c r="BL77" i="1"/>
  <c r="BL78" i="1"/>
  <c r="BN5" i="4"/>
  <c r="BL25" i="1"/>
  <c r="BM5" i="1"/>
  <c r="BM394" i="1" s="1"/>
  <c r="BL545" i="1"/>
  <c r="BL441" i="1"/>
  <c r="BL337" i="1"/>
  <c r="BL233" i="1"/>
  <c r="BL129" i="1"/>
  <c r="BL493" i="1"/>
  <c r="BL389" i="1"/>
  <c r="BL285" i="1"/>
  <c r="BL181" i="1"/>
  <c r="BL26" i="1"/>
  <c r="BL498" i="1"/>
  <c r="BL550" i="1"/>
  <c r="BL446" i="1"/>
  <c r="AI585" i="1"/>
  <c r="L533" i="1"/>
  <c r="L534" i="1" s="1"/>
  <c r="D477" i="1"/>
  <c r="AL475" i="1" l="1"/>
  <c r="AK475" i="1"/>
  <c r="AJ476" i="1"/>
  <c r="AK476" i="1" s="1"/>
  <c r="BM564" i="1"/>
  <c r="BM565" i="1"/>
  <c r="AN474" i="1"/>
  <c r="AO474" i="1" s="1"/>
  <c r="AP474" i="1" s="1"/>
  <c r="BE467" i="1"/>
  <c r="AQ468" i="1"/>
  <c r="AR471" i="1"/>
  <c r="AS471" i="1" s="1"/>
  <c r="BC458" i="1"/>
  <c r="BD458" i="1" s="1"/>
  <c r="BE458" i="1" s="1"/>
  <c r="AP462" i="1"/>
  <c r="AS461" i="1"/>
  <c r="AR464" i="1"/>
  <c r="AM469" i="1"/>
  <c r="AN469" i="1" s="1"/>
  <c r="AM472" i="1"/>
  <c r="AN472" i="1" s="1"/>
  <c r="AO472" i="1" s="1"/>
  <c r="AO466" i="1"/>
  <c r="AN456" i="1"/>
  <c r="AR463" i="1"/>
  <c r="AQ473" i="1"/>
  <c r="AN457" i="1"/>
  <c r="AS465" i="1"/>
  <c r="AO470" i="1"/>
  <c r="AP454" i="1"/>
  <c r="AO460" i="1"/>
  <c r="AP455" i="1"/>
  <c r="BI459" i="1"/>
  <c r="AR473" i="1"/>
  <c r="BM572" i="1"/>
  <c r="BM557" i="1"/>
  <c r="BM576" i="1"/>
  <c r="BM575" i="1"/>
  <c r="BM568" i="1"/>
  <c r="BM506" i="1"/>
  <c r="BM578" i="1"/>
  <c r="BM513" i="1"/>
  <c r="BM560" i="1"/>
  <c r="BM504" i="1"/>
  <c r="BM555" i="1"/>
  <c r="BM556" i="1"/>
  <c r="BM581" i="1"/>
  <c r="BM510" i="1"/>
  <c r="BM571" i="1"/>
  <c r="BM518" i="1"/>
  <c r="BM508" i="1"/>
  <c r="BM562" i="1"/>
  <c r="BM574" i="1"/>
  <c r="BM577" i="1"/>
  <c r="BM558" i="1"/>
  <c r="BM522" i="1"/>
  <c r="BM515" i="1"/>
  <c r="BM503" i="1"/>
  <c r="BM517" i="1"/>
  <c r="BM563" i="1"/>
  <c r="BM511" i="1"/>
  <c r="BM580" i="1"/>
  <c r="J477" i="1"/>
  <c r="K477" i="1"/>
  <c r="L477" i="1"/>
  <c r="M477" i="1"/>
  <c r="N477" i="1"/>
  <c r="O477" i="1"/>
  <c r="P477" i="1"/>
  <c r="Q477" i="1"/>
  <c r="R477" i="1"/>
  <c r="S477" i="1"/>
  <c r="T477" i="1"/>
  <c r="U477" i="1"/>
  <c r="V477" i="1"/>
  <c r="W477" i="1"/>
  <c r="X477" i="1"/>
  <c r="Y477" i="1"/>
  <c r="Z477" i="1"/>
  <c r="AA477" i="1"/>
  <c r="AB477" i="1"/>
  <c r="AC477" i="1"/>
  <c r="AD477" i="1"/>
  <c r="AE477" i="1"/>
  <c r="AF477" i="1"/>
  <c r="AG477" i="1"/>
  <c r="AH477" i="1"/>
  <c r="AI477" i="1"/>
  <c r="AJ477" i="1"/>
  <c r="BM582" i="1"/>
  <c r="BM509" i="1"/>
  <c r="BM561" i="1"/>
  <c r="BM570" i="1"/>
  <c r="BM567" i="1"/>
  <c r="BM526" i="1"/>
  <c r="BM519" i="1"/>
  <c r="BM512" i="1"/>
  <c r="BM528" i="1"/>
  <c r="BM579" i="1"/>
  <c r="BM502" i="1"/>
  <c r="BM530" i="1"/>
  <c r="BM521" i="1"/>
  <c r="BM505" i="1"/>
  <c r="BM527" i="1"/>
  <c r="BD5" i="5"/>
  <c r="BM553" i="1"/>
  <c r="BM525" i="1"/>
  <c r="BM554" i="1"/>
  <c r="BM573" i="1"/>
  <c r="BM524" i="1"/>
  <c r="BM520" i="1"/>
  <c r="BM566" i="1"/>
  <c r="BM523" i="1"/>
  <c r="BM501" i="1"/>
  <c r="BM514" i="1"/>
  <c r="BM529" i="1"/>
  <c r="BM569" i="1"/>
  <c r="BM516" i="1"/>
  <c r="BM507" i="1"/>
  <c r="BM559" i="1"/>
  <c r="AD542" i="1"/>
  <c r="AD543" i="1"/>
  <c r="BM546" i="1"/>
  <c r="BM442" i="1"/>
  <c r="BM494" i="1"/>
  <c r="BM338" i="1"/>
  <c r="BM390" i="1"/>
  <c r="BM286" i="1"/>
  <c r="BM234" i="1"/>
  <c r="BM182" i="1"/>
  <c r="BM130" i="1"/>
  <c r="AC586" i="1"/>
  <c r="AJ490" i="1"/>
  <c r="BM78" i="1"/>
  <c r="BM77" i="1"/>
  <c r="BM129" i="1"/>
  <c r="BO5" i="4"/>
  <c r="BN5" i="1"/>
  <c r="BN394" i="1" s="1"/>
  <c r="BM493" i="1"/>
  <c r="BM389" i="1"/>
  <c r="BM233" i="1"/>
  <c r="BM337" i="1"/>
  <c r="BM25" i="1"/>
  <c r="BM545" i="1"/>
  <c r="BM441" i="1"/>
  <c r="BM285" i="1"/>
  <c r="BM181" i="1"/>
  <c r="BM26" i="1"/>
  <c r="BM550" i="1"/>
  <c r="BM446" i="1"/>
  <c r="BM498" i="1"/>
  <c r="AJ585" i="1"/>
  <c r="M533" i="1"/>
  <c r="M534" i="1" s="1"/>
  <c r="M532" i="1"/>
  <c r="H17" i="4" s="1"/>
  <c r="D478" i="1"/>
  <c r="AL476" i="1" l="1"/>
  <c r="AM476" i="1" s="1"/>
  <c r="AM475" i="1"/>
  <c r="AK477" i="1"/>
  <c r="AL477" i="1"/>
  <c r="AT471" i="1"/>
  <c r="AU471" i="1" s="1"/>
  <c r="BF467" i="1"/>
  <c r="BG467" i="1" s="1"/>
  <c r="AR468" i="1"/>
  <c r="BF458" i="1"/>
  <c r="BG458" i="1" s="1"/>
  <c r="AO469" i="1"/>
  <c r="AP469" i="1" s="1"/>
  <c r="AQ469" i="1" s="1"/>
  <c r="AR469" i="1" s="1"/>
  <c r="AS469" i="1" s="1"/>
  <c r="AT469" i="1" s="1"/>
  <c r="AU469" i="1" s="1"/>
  <c r="AQ474" i="1"/>
  <c r="AS463" i="1"/>
  <c r="AP466" i="1"/>
  <c r="AP472" i="1"/>
  <c r="AS464" i="1"/>
  <c r="AT461" i="1"/>
  <c r="AQ462" i="1"/>
  <c r="AN476" i="1"/>
  <c r="AQ455" i="1"/>
  <c r="AP460" i="1"/>
  <c r="AQ454" i="1"/>
  <c r="AP470" i="1"/>
  <c r="AQ470" i="1" s="1"/>
  <c r="BJ459" i="1"/>
  <c r="AT465" i="1"/>
  <c r="AO457" i="1"/>
  <c r="AO456" i="1"/>
  <c r="AS473" i="1"/>
  <c r="AT473" i="1" s="1"/>
  <c r="AO476" i="1"/>
  <c r="BN516" i="1"/>
  <c r="BN501" i="1"/>
  <c r="BN524" i="1"/>
  <c r="BN553" i="1"/>
  <c r="BN527" i="1"/>
  <c r="BN502" i="1"/>
  <c r="BN519" i="1"/>
  <c r="BN561" i="1"/>
  <c r="BN517" i="1"/>
  <c r="BN558" i="1"/>
  <c r="BN508" i="1"/>
  <c r="BN581" i="1"/>
  <c r="BN560" i="1"/>
  <c r="BN506" i="1"/>
  <c r="BN557" i="1"/>
  <c r="BE5" i="5"/>
  <c r="BN569" i="1"/>
  <c r="BN523" i="1"/>
  <c r="BN573" i="1"/>
  <c r="BN505" i="1"/>
  <c r="BN579" i="1"/>
  <c r="BN526" i="1"/>
  <c r="BN509" i="1"/>
  <c r="BN580" i="1"/>
  <c r="BN503" i="1"/>
  <c r="BN577" i="1"/>
  <c r="BN518" i="1"/>
  <c r="BN556" i="1"/>
  <c r="BN513" i="1"/>
  <c r="BN568" i="1"/>
  <c r="BN572" i="1"/>
  <c r="J478" i="1"/>
  <c r="K478" i="1"/>
  <c r="M478" i="1"/>
  <c r="L478" i="1"/>
  <c r="N478" i="1"/>
  <c r="O478" i="1"/>
  <c r="P478" i="1"/>
  <c r="Q478" i="1"/>
  <c r="R478" i="1"/>
  <c r="S478" i="1"/>
  <c r="T478" i="1"/>
  <c r="U478" i="1"/>
  <c r="V478" i="1"/>
  <c r="W478" i="1"/>
  <c r="X478" i="1"/>
  <c r="Y478" i="1"/>
  <c r="Z478" i="1"/>
  <c r="AA478" i="1"/>
  <c r="AB478" i="1"/>
  <c r="AC478" i="1"/>
  <c r="AD478" i="1"/>
  <c r="AE478" i="1"/>
  <c r="AF478" i="1"/>
  <c r="AG478" i="1"/>
  <c r="AH478" i="1"/>
  <c r="AI478" i="1"/>
  <c r="AJ478" i="1"/>
  <c r="AK478" i="1"/>
  <c r="BN559" i="1"/>
  <c r="BN529" i="1"/>
  <c r="BN566" i="1"/>
  <c r="BN554" i="1"/>
  <c r="BN521" i="1"/>
  <c r="BN528" i="1"/>
  <c r="BN567" i="1"/>
  <c r="BN582" i="1"/>
  <c r="BN511" i="1"/>
  <c r="BN515" i="1"/>
  <c r="BN574" i="1"/>
  <c r="BN571" i="1"/>
  <c r="BN555" i="1"/>
  <c r="BN575" i="1"/>
  <c r="BN565" i="1"/>
  <c r="BN507" i="1"/>
  <c r="BN514" i="1"/>
  <c r="BN520" i="1"/>
  <c r="BN525" i="1"/>
  <c r="BN530" i="1"/>
  <c r="BN512" i="1"/>
  <c r="BN570" i="1"/>
  <c r="BN563" i="1"/>
  <c r="BN522" i="1"/>
  <c r="BN562" i="1"/>
  <c r="BN510" i="1"/>
  <c r="BN504" i="1"/>
  <c r="BN578" i="1"/>
  <c r="BN576" i="1"/>
  <c r="BN564" i="1"/>
  <c r="AD544" i="1"/>
  <c r="AD584" i="1" s="1"/>
  <c r="AF18" i="4" s="1"/>
  <c r="BN494" i="1"/>
  <c r="BN546" i="1"/>
  <c r="BN442" i="1"/>
  <c r="BN390" i="1"/>
  <c r="BN286" i="1"/>
  <c r="BN338" i="1"/>
  <c r="BN234" i="1"/>
  <c r="BN182" i="1"/>
  <c r="BN130" i="1"/>
  <c r="AJ492" i="1"/>
  <c r="AJ495" i="1" s="1"/>
  <c r="AK491" i="1" s="1"/>
  <c r="BN77" i="1"/>
  <c r="BN78" i="1"/>
  <c r="BP5" i="4"/>
  <c r="BN545" i="1"/>
  <c r="BN441" i="1"/>
  <c r="BN337" i="1"/>
  <c r="BN233" i="1"/>
  <c r="BN129" i="1"/>
  <c r="BN25" i="1"/>
  <c r="BN493" i="1"/>
  <c r="BN389" i="1"/>
  <c r="BN285" i="1"/>
  <c r="BN181" i="1"/>
  <c r="BO5" i="1"/>
  <c r="BO394" i="1" s="1"/>
  <c r="BN26" i="1"/>
  <c r="BN498" i="1"/>
  <c r="BN550" i="1"/>
  <c r="BN446" i="1"/>
  <c r="AK585" i="1"/>
  <c r="N533" i="1"/>
  <c r="N534" i="1" s="1"/>
  <c r="N532" i="1"/>
  <c r="I17" i="4" s="1"/>
  <c r="P532" i="1"/>
  <c r="O532" i="1"/>
  <c r="AV471" i="1" l="1"/>
  <c r="AW471" i="1" s="1"/>
  <c r="AV469" i="1"/>
  <c r="AM477" i="1"/>
  <c r="AN477" i="1" s="1"/>
  <c r="AN475" i="1"/>
  <c r="AO475" i="1" s="1"/>
  <c r="AP475" i="1" s="1"/>
  <c r="AL478" i="1"/>
  <c r="AM478" i="1" s="1"/>
  <c r="AO477" i="1"/>
  <c r="AP477" i="1" s="1"/>
  <c r="BH467" i="1"/>
  <c r="BI467" i="1" s="1"/>
  <c r="BJ467" i="1" s="1"/>
  <c r="AR470" i="1"/>
  <c r="AS470" i="1" s="1"/>
  <c r="AT470" i="1" s="1"/>
  <c r="AU473" i="1"/>
  <c r="AV473" i="1" s="1"/>
  <c r="AW473" i="1" s="1"/>
  <c r="AX473" i="1" s="1"/>
  <c r="AS468" i="1"/>
  <c r="BK459" i="1"/>
  <c r="BL459" i="1" s="1"/>
  <c r="BM459" i="1" s="1"/>
  <c r="AR474" i="1"/>
  <c r="BH458" i="1"/>
  <c r="BI458" i="1" s="1"/>
  <c r="BJ458" i="1" s="1"/>
  <c r="AW469" i="1"/>
  <c r="AP457" i="1"/>
  <c r="AP476" i="1"/>
  <c r="AQ466" i="1"/>
  <c r="AP456" i="1"/>
  <c r="AU465" i="1"/>
  <c r="AR454" i="1"/>
  <c r="AQ460" i="1"/>
  <c r="AR455" i="1"/>
  <c r="AR462" i="1"/>
  <c r="AU461" i="1"/>
  <c r="AT464" i="1"/>
  <c r="AQ472" i="1"/>
  <c r="AR472" i="1" s="1"/>
  <c r="AT463" i="1"/>
  <c r="BO564" i="1"/>
  <c r="BO510" i="1"/>
  <c r="BO570" i="1"/>
  <c r="BO525" i="1"/>
  <c r="BO565" i="1"/>
  <c r="BO571" i="1"/>
  <c r="BO582" i="1"/>
  <c r="BO559" i="1"/>
  <c r="BO572" i="1"/>
  <c r="BO518" i="1"/>
  <c r="BO509" i="1"/>
  <c r="BO557" i="1"/>
  <c r="BO508" i="1"/>
  <c r="BO519" i="1"/>
  <c r="BO553" i="1"/>
  <c r="BO576" i="1"/>
  <c r="BO562" i="1"/>
  <c r="BO512" i="1"/>
  <c r="BO520" i="1"/>
  <c r="BO575" i="1"/>
  <c r="BO574" i="1"/>
  <c r="BO567" i="1"/>
  <c r="BO554" i="1"/>
  <c r="BO568" i="1"/>
  <c r="BO577" i="1"/>
  <c r="BO526" i="1"/>
  <c r="BO573" i="1"/>
  <c r="BO506" i="1"/>
  <c r="BO558" i="1"/>
  <c r="BO502" i="1"/>
  <c r="BO524" i="1"/>
  <c r="BO578" i="1"/>
  <c r="BO522" i="1"/>
  <c r="BO530" i="1"/>
  <c r="BO514" i="1"/>
  <c r="BO515" i="1"/>
  <c r="BO528" i="1"/>
  <c r="BO566" i="1"/>
  <c r="BO513" i="1"/>
  <c r="BO503" i="1"/>
  <c r="BO579" i="1"/>
  <c r="BO523" i="1"/>
  <c r="BO560" i="1"/>
  <c r="BO517" i="1"/>
  <c r="BO527" i="1"/>
  <c r="BO501" i="1"/>
  <c r="BF5" i="5"/>
  <c r="BO504" i="1"/>
  <c r="BO563" i="1"/>
  <c r="BO507" i="1"/>
  <c r="BO555" i="1"/>
  <c r="BO511" i="1"/>
  <c r="BO521" i="1"/>
  <c r="BO529" i="1"/>
  <c r="BO556" i="1"/>
  <c r="BO580" i="1"/>
  <c r="BO505" i="1"/>
  <c r="BO569" i="1"/>
  <c r="BO581" i="1"/>
  <c r="BO561" i="1"/>
  <c r="BO516" i="1"/>
  <c r="O533" i="1"/>
  <c r="O534" i="1" s="1"/>
  <c r="AD547" i="1"/>
  <c r="AE543" i="1" s="1"/>
  <c r="BO546" i="1"/>
  <c r="BO442" i="1"/>
  <c r="BO494" i="1"/>
  <c r="BO338" i="1"/>
  <c r="BO390" i="1"/>
  <c r="BO286" i="1"/>
  <c r="BO234" i="1"/>
  <c r="BO182" i="1"/>
  <c r="BO130" i="1"/>
  <c r="AK490" i="1"/>
  <c r="AK492" i="1" s="1"/>
  <c r="AK495" i="1" s="1"/>
  <c r="BO78" i="1"/>
  <c r="BO77" i="1"/>
  <c r="BQ5" i="4"/>
  <c r="BO545" i="1"/>
  <c r="BO441" i="1"/>
  <c r="BO337" i="1"/>
  <c r="BO233" i="1"/>
  <c r="BO129" i="1"/>
  <c r="BO25" i="1"/>
  <c r="BO493" i="1"/>
  <c r="BO389" i="1"/>
  <c r="BO285" i="1"/>
  <c r="BO181" i="1"/>
  <c r="BP5" i="1"/>
  <c r="BP394" i="1" s="1"/>
  <c r="BO26" i="1"/>
  <c r="BO550" i="1"/>
  <c r="BO446" i="1"/>
  <c r="BO498" i="1"/>
  <c r="Q17" i="4"/>
  <c r="J17" i="4"/>
  <c r="K17" i="4"/>
  <c r="R17" i="4"/>
  <c r="AL585" i="1"/>
  <c r="Q532" i="1"/>
  <c r="AY473" i="1" l="1"/>
  <c r="AQ477" i="1"/>
  <c r="AR477" i="1" s="1"/>
  <c r="AQ475" i="1"/>
  <c r="AN478" i="1"/>
  <c r="AU470" i="1"/>
  <c r="AV470" i="1" s="1"/>
  <c r="AW470" i="1" s="1"/>
  <c r="AX470" i="1" s="1"/>
  <c r="AT468" i="1"/>
  <c r="AU468" i="1" s="1"/>
  <c r="BK467" i="1"/>
  <c r="AU464" i="1"/>
  <c r="AV461" i="1"/>
  <c r="AX471" i="1"/>
  <c r="AY471" i="1" s="1"/>
  <c r="AZ471" i="1" s="1"/>
  <c r="BA471" i="1" s="1"/>
  <c r="BB471" i="1" s="1"/>
  <c r="BC471" i="1" s="1"/>
  <c r="BD471" i="1" s="1"/>
  <c r="BE471" i="1" s="1"/>
  <c r="BF471" i="1" s="1"/>
  <c r="BG471" i="1" s="1"/>
  <c r="AV465" i="1"/>
  <c r="AQ457" i="1"/>
  <c r="AX469" i="1"/>
  <c r="AQ476" i="1"/>
  <c r="AR476" i="1" s="1"/>
  <c r="BK458" i="1"/>
  <c r="BL458" i="1" s="1"/>
  <c r="AS474" i="1"/>
  <c r="AT474" i="1" s="1"/>
  <c r="AU474" i="1" s="1"/>
  <c r="AU463" i="1"/>
  <c r="AS472" i="1"/>
  <c r="AS462" i="1"/>
  <c r="AS455" i="1"/>
  <c r="AR460" i="1"/>
  <c r="AS454" i="1"/>
  <c r="AQ456" i="1"/>
  <c r="AR466" i="1"/>
  <c r="AZ473" i="1"/>
  <c r="AS477" i="1"/>
  <c r="AT477" i="1" s="1"/>
  <c r="BN459" i="1"/>
  <c r="BO459" i="1" s="1"/>
  <c r="BP459" i="1" s="1"/>
  <c r="P533" i="1"/>
  <c r="P534" i="1" s="1"/>
  <c r="BP561" i="1"/>
  <c r="BP580" i="1"/>
  <c r="BP511" i="1"/>
  <c r="BP504" i="1"/>
  <c r="BP501" i="1"/>
  <c r="BP513" i="1"/>
  <c r="BP578" i="1"/>
  <c r="BP506" i="1"/>
  <c r="BP568" i="1"/>
  <c r="BP575" i="1"/>
  <c r="BP576" i="1"/>
  <c r="BP557" i="1"/>
  <c r="BP559" i="1"/>
  <c r="BP525" i="1"/>
  <c r="BG5" i="5"/>
  <c r="BP577" i="1"/>
  <c r="BP581" i="1"/>
  <c r="BP556" i="1"/>
  <c r="BP555" i="1"/>
  <c r="BP527" i="1"/>
  <c r="BP523" i="1"/>
  <c r="BP566" i="1"/>
  <c r="BP514" i="1"/>
  <c r="BP524" i="1"/>
  <c r="BP573" i="1"/>
  <c r="BP554" i="1"/>
  <c r="BP520" i="1"/>
  <c r="BP553" i="1"/>
  <c r="BP509" i="1"/>
  <c r="BP582" i="1"/>
  <c r="BP570" i="1"/>
  <c r="BP569" i="1"/>
  <c r="BP529" i="1"/>
  <c r="BP507" i="1"/>
  <c r="BP517" i="1"/>
  <c r="BP579" i="1"/>
  <c r="BP528" i="1"/>
  <c r="BP530" i="1"/>
  <c r="BP502" i="1"/>
  <c r="BP526" i="1"/>
  <c r="BP567" i="1"/>
  <c r="BP512" i="1"/>
  <c r="BP519" i="1"/>
  <c r="BP518" i="1"/>
  <c r="BP571" i="1"/>
  <c r="BP510" i="1"/>
  <c r="BP516" i="1"/>
  <c r="BP505" i="1"/>
  <c r="BP521" i="1"/>
  <c r="BP563" i="1"/>
  <c r="BP560" i="1"/>
  <c r="BP503" i="1"/>
  <c r="BP515" i="1"/>
  <c r="BP522" i="1"/>
  <c r="BP558" i="1"/>
  <c r="BP574" i="1"/>
  <c r="BP562" i="1"/>
  <c r="BP508" i="1"/>
  <c r="BP572" i="1"/>
  <c r="BP565" i="1"/>
  <c r="BP564" i="1"/>
  <c r="AD586" i="1"/>
  <c r="AE542" i="1"/>
  <c r="AE544" i="1" s="1"/>
  <c r="AL490" i="1"/>
  <c r="AL491" i="1"/>
  <c r="BP494" i="1"/>
  <c r="BP546" i="1"/>
  <c r="BP442" i="1"/>
  <c r="BP390" i="1"/>
  <c r="BP286" i="1"/>
  <c r="BP338" i="1"/>
  <c r="BP234" i="1"/>
  <c r="BP182" i="1"/>
  <c r="BP130" i="1"/>
  <c r="BP77" i="1"/>
  <c r="BP78" i="1"/>
  <c r="BR5" i="4"/>
  <c r="BQ5" i="1"/>
  <c r="BQ394" i="1" s="1"/>
  <c r="BP545" i="1"/>
  <c r="BP441" i="1"/>
  <c r="BP337" i="1"/>
  <c r="BP233" i="1"/>
  <c r="BP129" i="1"/>
  <c r="BP25" i="1"/>
  <c r="BP493" i="1"/>
  <c r="BP389" i="1"/>
  <c r="BP285" i="1"/>
  <c r="BP181" i="1"/>
  <c r="BP26" i="1"/>
  <c r="BP498" i="1"/>
  <c r="BP446" i="1"/>
  <c r="BP550" i="1"/>
  <c r="L17" i="4"/>
  <c r="S17" i="4"/>
  <c r="AM585" i="1"/>
  <c r="R532" i="1"/>
  <c r="AR475" i="1" l="1"/>
  <c r="AP478" i="1"/>
  <c r="AO478" i="1"/>
  <c r="AQ478" i="1"/>
  <c r="Q533" i="1"/>
  <c r="Q534" i="1" s="1"/>
  <c r="AY470" i="1"/>
  <c r="AZ470" i="1" s="1"/>
  <c r="BR5" i="1"/>
  <c r="AV474" i="1"/>
  <c r="AW474" i="1" s="1"/>
  <c r="AV468" i="1"/>
  <c r="BL467" i="1"/>
  <c r="BH471" i="1"/>
  <c r="BI471" i="1" s="1"/>
  <c r="AS466" i="1"/>
  <c r="AR456" i="1"/>
  <c r="AT454" i="1"/>
  <c r="AT455" i="1"/>
  <c r="AT472" i="1"/>
  <c r="AR457" i="1"/>
  <c r="AV464" i="1"/>
  <c r="AU477" i="1"/>
  <c r="BA470" i="1"/>
  <c r="AS476" i="1"/>
  <c r="BA473" i="1"/>
  <c r="AS460" i="1"/>
  <c r="AT462" i="1"/>
  <c r="AV463" i="1"/>
  <c r="BM458" i="1"/>
  <c r="AV477" i="1"/>
  <c r="AY469" i="1"/>
  <c r="AT476" i="1"/>
  <c r="AU476" i="1" s="1"/>
  <c r="AW465" i="1"/>
  <c r="AW461" i="1"/>
  <c r="BH5" i="5"/>
  <c r="BQ508" i="1"/>
  <c r="BQ522" i="1"/>
  <c r="BQ459" i="1"/>
  <c r="BQ505" i="1"/>
  <c r="BQ518" i="1"/>
  <c r="BQ526" i="1"/>
  <c r="BQ579" i="1"/>
  <c r="BQ529" i="1"/>
  <c r="BQ509" i="1"/>
  <c r="BQ573" i="1"/>
  <c r="BQ523" i="1"/>
  <c r="BQ556" i="1"/>
  <c r="BQ525" i="1"/>
  <c r="BQ575" i="1"/>
  <c r="BQ504" i="1"/>
  <c r="BQ564" i="1"/>
  <c r="BQ562" i="1"/>
  <c r="BQ515" i="1"/>
  <c r="BQ516" i="1"/>
  <c r="BQ519" i="1"/>
  <c r="BQ502" i="1"/>
  <c r="BQ517" i="1"/>
  <c r="BQ569" i="1"/>
  <c r="BQ553" i="1"/>
  <c r="BQ524" i="1"/>
  <c r="BQ527" i="1"/>
  <c r="BQ581" i="1"/>
  <c r="BQ559" i="1"/>
  <c r="BQ568" i="1"/>
  <c r="BQ513" i="1"/>
  <c r="BQ511" i="1"/>
  <c r="BQ565" i="1"/>
  <c r="BQ574" i="1"/>
  <c r="BQ503" i="1"/>
  <c r="BQ563" i="1"/>
  <c r="BQ510" i="1"/>
  <c r="BQ512" i="1"/>
  <c r="BQ530" i="1"/>
  <c r="BQ570" i="1"/>
  <c r="BQ520" i="1"/>
  <c r="BQ514" i="1"/>
  <c r="BQ557" i="1"/>
  <c r="BQ506" i="1"/>
  <c r="BQ501" i="1"/>
  <c r="BQ580" i="1"/>
  <c r="BQ572" i="1"/>
  <c r="BQ558" i="1"/>
  <c r="BQ560" i="1"/>
  <c r="BQ521" i="1"/>
  <c r="BQ571" i="1"/>
  <c r="BQ567" i="1"/>
  <c r="BQ528" i="1"/>
  <c r="BQ507" i="1"/>
  <c r="BQ582" i="1"/>
  <c r="BQ554" i="1"/>
  <c r="BQ566" i="1"/>
  <c r="BQ555" i="1"/>
  <c r="BQ577" i="1"/>
  <c r="BQ576" i="1"/>
  <c r="BQ578" i="1"/>
  <c r="BQ561" i="1"/>
  <c r="AL492" i="1"/>
  <c r="AL495" i="1" s="1"/>
  <c r="AM491" i="1" s="1"/>
  <c r="BQ546" i="1"/>
  <c r="BQ442" i="1"/>
  <c r="BQ494" i="1"/>
  <c r="BQ338" i="1"/>
  <c r="BQ390" i="1"/>
  <c r="BQ286" i="1"/>
  <c r="BQ234" i="1"/>
  <c r="BQ182" i="1"/>
  <c r="BQ130" i="1"/>
  <c r="AE584" i="1"/>
  <c r="AG18" i="4" s="1"/>
  <c r="AE547" i="1"/>
  <c r="BQ78" i="1"/>
  <c r="BQ77" i="1"/>
  <c r="BQ545" i="1"/>
  <c r="BS5" i="4"/>
  <c r="BQ25" i="1"/>
  <c r="BQ129" i="1"/>
  <c r="BQ233" i="1"/>
  <c r="BQ337" i="1"/>
  <c r="BQ441" i="1"/>
  <c r="BQ181" i="1"/>
  <c r="BQ285" i="1"/>
  <c r="BQ389" i="1"/>
  <c r="BQ493" i="1"/>
  <c r="BQ26" i="1"/>
  <c r="BQ550" i="1"/>
  <c r="BQ498" i="1"/>
  <c r="BQ446" i="1"/>
  <c r="V532" i="1"/>
  <c r="X17" i="4" s="1"/>
  <c r="T532" i="1"/>
  <c r="V17" i="4" s="1"/>
  <c r="U532" i="1"/>
  <c r="W17" i="4" s="1"/>
  <c r="M17" i="4"/>
  <c r="T17" i="4"/>
  <c r="W532" i="1"/>
  <c r="Y17" i="4" s="1"/>
  <c r="AN585" i="1"/>
  <c r="S532" i="1"/>
  <c r="BI5" i="5" l="1"/>
  <c r="BR394" i="1"/>
  <c r="R533" i="1"/>
  <c r="R534" i="1" s="1"/>
  <c r="AS475" i="1"/>
  <c r="AT475" i="1" s="1"/>
  <c r="AU475" i="1" s="1"/>
  <c r="AR478" i="1"/>
  <c r="AS478" i="1" s="1"/>
  <c r="BT5" i="4"/>
  <c r="BR25" i="1"/>
  <c r="BR26" i="1"/>
  <c r="BR77" i="1"/>
  <c r="BR129" i="1"/>
  <c r="BR181" i="1"/>
  <c r="BR234" i="1"/>
  <c r="BR285" i="1"/>
  <c r="BR337" i="1"/>
  <c r="BR390" i="1"/>
  <c r="BR442" i="1"/>
  <c r="BR446" i="1"/>
  <c r="BR494" i="1"/>
  <c r="BR498" i="1"/>
  <c r="BR501" i="1"/>
  <c r="BR503" i="1"/>
  <c r="BR505" i="1"/>
  <c r="BR507" i="1"/>
  <c r="BR509" i="1"/>
  <c r="BR511" i="1"/>
  <c r="BR513" i="1"/>
  <c r="BR515" i="1"/>
  <c r="BR517" i="1"/>
  <c r="BR519" i="1"/>
  <c r="BR521" i="1"/>
  <c r="BR523" i="1"/>
  <c r="BR525" i="1"/>
  <c r="BR527" i="1"/>
  <c r="BR529" i="1"/>
  <c r="BR545" i="1"/>
  <c r="BR554" i="1"/>
  <c r="BR556" i="1"/>
  <c r="BR558" i="1"/>
  <c r="BR560" i="1"/>
  <c r="BR562" i="1"/>
  <c r="BR564" i="1"/>
  <c r="BR566" i="1"/>
  <c r="BR568" i="1"/>
  <c r="BR570" i="1"/>
  <c r="BR572" i="1"/>
  <c r="BR574" i="1"/>
  <c r="BR576" i="1"/>
  <c r="BR578" i="1"/>
  <c r="BR580" i="1"/>
  <c r="BR582" i="1"/>
  <c r="BR575" i="1"/>
  <c r="BR579" i="1"/>
  <c r="BS5" i="1"/>
  <c r="BR78" i="1"/>
  <c r="BR130" i="1"/>
  <c r="BR182" i="1"/>
  <c r="BR233" i="1"/>
  <c r="BR286" i="1"/>
  <c r="BR338" i="1"/>
  <c r="BR389" i="1"/>
  <c r="BR441" i="1"/>
  <c r="BR459" i="1"/>
  <c r="BR493" i="1"/>
  <c r="BR502" i="1"/>
  <c r="BR504" i="1"/>
  <c r="BR506" i="1"/>
  <c r="BR508" i="1"/>
  <c r="BR510" i="1"/>
  <c r="BR512" i="1"/>
  <c r="BS512" i="1" s="1"/>
  <c r="BR514" i="1"/>
  <c r="BR516" i="1"/>
  <c r="BR518" i="1"/>
  <c r="BR520" i="1"/>
  <c r="BS520" i="1" s="1"/>
  <c r="BR522" i="1"/>
  <c r="BR524" i="1"/>
  <c r="BR526" i="1"/>
  <c r="BR528" i="1"/>
  <c r="BS528" i="1" s="1"/>
  <c r="BR530" i="1"/>
  <c r="BR546" i="1"/>
  <c r="BR550" i="1"/>
  <c r="BR553" i="1"/>
  <c r="BS553" i="1" s="1"/>
  <c r="BR555" i="1"/>
  <c r="BR557" i="1"/>
  <c r="BR559" i="1"/>
  <c r="BR561" i="1"/>
  <c r="BS561" i="1" s="1"/>
  <c r="BR563" i="1"/>
  <c r="BR565" i="1"/>
  <c r="BR567" i="1"/>
  <c r="BR569" i="1"/>
  <c r="BS569" i="1" s="1"/>
  <c r="BR571" i="1"/>
  <c r="BR573" i="1"/>
  <c r="BR577" i="1"/>
  <c r="BR581" i="1"/>
  <c r="BS581" i="1" s="1"/>
  <c r="AW468" i="1"/>
  <c r="AX474" i="1"/>
  <c r="BM467" i="1"/>
  <c r="BN467" i="1" s="1"/>
  <c r="AV476" i="1"/>
  <c r="AZ469" i="1"/>
  <c r="BB473" i="1"/>
  <c r="AW464" i="1"/>
  <c r="AS456" i="1"/>
  <c r="BN458" i="1"/>
  <c r="BO458" i="1" s="1"/>
  <c r="AX461" i="1"/>
  <c r="BJ471" i="1"/>
  <c r="AX465" i="1"/>
  <c r="AW463" i="1"/>
  <c r="AU462" i="1"/>
  <c r="AT460" i="1"/>
  <c r="BB470" i="1"/>
  <c r="AW477" i="1"/>
  <c r="AS457" i="1"/>
  <c r="AU472" i="1"/>
  <c r="AU455" i="1"/>
  <c r="AU454" i="1"/>
  <c r="AT466" i="1"/>
  <c r="AM490" i="1"/>
  <c r="AM492" i="1" s="1"/>
  <c r="AM495" i="1" s="1"/>
  <c r="AN491" i="1" s="1"/>
  <c r="AF542" i="1"/>
  <c r="AF543" i="1"/>
  <c r="AE586" i="1"/>
  <c r="N17" i="4"/>
  <c r="U17" i="4"/>
  <c r="X532" i="1"/>
  <c r="Z17" i="4" s="1"/>
  <c r="AO585" i="1"/>
  <c r="BJ5" i="5" l="1"/>
  <c r="BS394" i="1"/>
  <c r="BS571" i="1"/>
  <c r="BS563" i="1"/>
  <c r="BS555" i="1"/>
  <c r="BS530" i="1"/>
  <c r="BS522" i="1"/>
  <c r="BS514" i="1"/>
  <c r="BS506" i="1"/>
  <c r="BS577" i="1"/>
  <c r="BS567" i="1"/>
  <c r="BS559" i="1"/>
  <c r="BS526" i="1"/>
  <c r="BS518" i="1"/>
  <c r="BS510" i="1"/>
  <c r="BS502" i="1"/>
  <c r="BS573" i="1"/>
  <c r="BS565" i="1"/>
  <c r="BS557" i="1"/>
  <c r="BS524" i="1"/>
  <c r="BS516" i="1"/>
  <c r="BS508" i="1"/>
  <c r="S533" i="1"/>
  <c r="S534" i="1" s="1"/>
  <c r="AV475" i="1"/>
  <c r="AW475" i="1" s="1"/>
  <c r="BS504" i="1"/>
  <c r="BS459" i="1"/>
  <c r="BS575" i="1"/>
  <c r="BS580" i="1"/>
  <c r="BS576" i="1"/>
  <c r="BS572" i="1"/>
  <c r="BS568" i="1"/>
  <c r="BS564" i="1"/>
  <c r="BS560" i="1"/>
  <c r="BS556" i="1"/>
  <c r="BS529" i="1"/>
  <c r="BS525" i="1"/>
  <c r="BS521" i="1"/>
  <c r="BS517" i="1"/>
  <c r="BS513" i="1"/>
  <c r="BS509" i="1"/>
  <c r="BS505" i="1"/>
  <c r="BS501" i="1"/>
  <c r="BT5" i="1"/>
  <c r="BU5" i="4"/>
  <c r="BS78" i="1"/>
  <c r="BS130" i="1"/>
  <c r="BS182" i="1"/>
  <c r="BS233" i="1"/>
  <c r="BS286" i="1"/>
  <c r="BS338" i="1"/>
  <c r="BS389" i="1"/>
  <c r="BS441" i="1"/>
  <c r="BS493" i="1"/>
  <c r="BS546" i="1"/>
  <c r="BS550" i="1"/>
  <c r="BS25" i="1"/>
  <c r="BS26" i="1"/>
  <c r="BS77" i="1"/>
  <c r="BS129" i="1"/>
  <c r="BS181" i="1"/>
  <c r="BS234" i="1"/>
  <c r="BS285" i="1"/>
  <c r="BS337" i="1"/>
  <c r="BS390" i="1"/>
  <c r="BS442" i="1"/>
  <c r="BS446" i="1"/>
  <c r="BS494" i="1"/>
  <c r="BS498" i="1"/>
  <c r="BS545" i="1"/>
  <c r="BS579" i="1"/>
  <c r="BS582" i="1"/>
  <c r="BS578" i="1"/>
  <c r="BS574" i="1"/>
  <c r="BS570" i="1"/>
  <c r="BS566" i="1"/>
  <c r="BS562" i="1"/>
  <c r="BS558" i="1"/>
  <c r="BS554" i="1"/>
  <c r="BS527" i="1"/>
  <c r="BS523" i="1"/>
  <c r="BS519" i="1"/>
  <c r="BS515" i="1"/>
  <c r="BS511" i="1"/>
  <c r="BS507" i="1"/>
  <c r="BS503" i="1"/>
  <c r="BO467" i="1"/>
  <c r="BP467" i="1" s="1"/>
  <c r="BQ467" i="1" s="1"/>
  <c r="BP458" i="1"/>
  <c r="AY474" i="1"/>
  <c r="AZ474" i="1" s="1"/>
  <c r="BA474" i="1" s="1"/>
  <c r="BB474" i="1" s="1"/>
  <c r="BC474" i="1" s="1"/>
  <c r="BD474" i="1" s="1"/>
  <c r="BE474" i="1" s="1"/>
  <c r="BF474" i="1" s="1"/>
  <c r="AX468" i="1"/>
  <c r="AV455" i="1"/>
  <c r="AW455" i="1" s="1"/>
  <c r="AX455" i="1" s="1"/>
  <c r="AY455" i="1" s="1"/>
  <c r="AZ455" i="1" s="1"/>
  <c r="BA455" i="1" s="1"/>
  <c r="BB455" i="1" s="1"/>
  <c r="BC455" i="1" s="1"/>
  <c r="BD455" i="1" s="1"/>
  <c r="BE455" i="1" s="1"/>
  <c r="BF455" i="1" s="1"/>
  <c r="BG455" i="1" s="1"/>
  <c r="BH455" i="1" s="1"/>
  <c r="BI455" i="1" s="1"/>
  <c r="AV472" i="1"/>
  <c r="AW472" i="1" s="1"/>
  <c r="AX472" i="1" s="1"/>
  <c r="AY472" i="1" s="1"/>
  <c r="AZ472" i="1" s="1"/>
  <c r="BA472" i="1" s="1"/>
  <c r="BB472" i="1" s="1"/>
  <c r="BC472" i="1" s="1"/>
  <c r="BD472" i="1" s="1"/>
  <c r="BE472" i="1" s="1"/>
  <c r="BF472" i="1" s="1"/>
  <c r="BG472" i="1" s="1"/>
  <c r="BH472" i="1" s="1"/>
  <c r="BI472" i="1" s="1"/>
  <c r="BJ472" i="1" s="1"/>
  <c r="AX477" i="1"/>
  <c r="AY477" i="1" s="1"/>
  <c r="BC470" i="1"/>
  <c r="AV462" i="1"/>
  <c r="BK471" i="1"/>
  <c r="AT456" i="1"/>
  <c r="BC473" i="1"/>
  <c r="BA469" i="1"/>
  <c r="AU466" i="1"/>
  <c r="AV454" i="1"/>
  <c r="AT478" i="1"/>
  <c r="AT457" i="1"/>
  <c r="AU460" i="1"/>
  <c r="AX463" i="1"/>
  <c r="AY465" i="1"/>
  <c r="AY461" i="1"/>
  <c r="AX464" i="1"/>
  <c r="AW476" i="1"/>
  <c r="AN490" i="1"/>
  <c r="AN492" i="1" s="1"/>
  <c r="AN495" i="1" s="1"/>
  <c r="AO491" i="1" s="1"/>
  <c r="AF544" i="1"/>
  <c r="Y532" i="1"/>
  <c r="AA17" i="4" s="1"/>
  <c r="AP585" i="1"/>
  <c r="T533" i="1"/>
  <c r="B329" i="1"/>
  <c r="B277" i="1"/>
  <c r="B225" i="1"/>
  <c r="B173" i="1"/>
  <c r="B121" i="1"/>
  <c r="B69" i="1"/>
  <c r="B17" i="1"/>
  <c r="BK5" i="5" l="1"/>
  <c r="BT394" i="1"/>
  <c r="BT507" i="1"/>
  <c r="BT523" i="1"/>
  <c r="BT562" i="1"/>
  <c r="BT578" i="1"/>
  <c r="AX475" i="1"/>
  <c r="AY475" i="1" s="1"/>
  <c r="AZ475" i="1" s="1"/>
  <c r="BA475" i="1" s="1"/>
  <c r="BB475" i="1" s="1"/>
  <c r="BC475" i="1" s="1"/>
  <c r="BD475" i="1" s="1"/>
  <c r="BE475" i="1" s="1"/>
  <c r="BF475" i="1" s="1"/>
  <c r="BG475" i="1" s="1"/>
  <c r="BH475" i="1" s="1"/>
  <c r="BI475" i="1" s="1"/>
  <c r="BJ475" i="1" s="1"/>
  <c r="BK475" i="1" s="1"/>
  <c r="BL475" i="1" s="1"/>
  <c r="BT515" i="1"/>
  <c r="BT554" i="1"/>
  <c r="BT570" i="1"/>
  <c r="BT579" i="1"/>
  <c r="BS30" i="1"/>
  <c r="BQ30" i="1"/>
  <c r="BO30" i="1"/>
  <c r="BM30" i="1"/>
  <c r="BK30" i="1"/>
  <c r="BI30" i="1"/>
  <c r="BG30" i="1"/>
  <c r="BE30" i="1"/>
  <c r="BC30" i="1"/>
  <c r="BA30" i="1"/>
  <c r="AY30" i="1"/>
  <c r="AW30" i="1"/>
  <c r="AU30" i="1"/>
  <c r="AS30" i="1"/>
  <c r="AQ30" i="1"/>
  <c r="AO30" i="1"/>
  <c r="AM30" i="1"/>
  <c r="AK30" i="1"/>
  <c r="AI30" i="1"/>
  <c r="AG30" i="1"/>
  <c r="AE30" i="1"/>
  <c r="AC30" i="1"/>
  <c r="AA30" i="1"/>
  <c r="Y30" i="1"/>
  <c r="W30" i="1"/>
  <c r="U30" i="1"/>
  <c r="S30" i="1"/>
  <c r="Q30" i="1"/>
  <c r="O30" i="1"/>
  <c r="M30" i="1"/>
  <c r="K30" i="1"/>
  <c r="BT30" i="1"/>
  <c r="BR30" i="1"/>
  <c r="BP30" i="1"/>
  <c r="BN30" i="1"/>
  <c r="BL30" i="1"/>
  <c r="BJ30" i="1"/>
  <c r="BH30" i="1"/>
  <c r="BF30" i="1"/>
  <c r="BD30" i="1"/>
  <c r="BB30" i="1"/>
  <c r="AZ30" i="1"/>
  <c r="AX30" i="1"/>
  <c r="AV30" i="1"/>
  <c r="AT30" i="1"/>
  <c r="AR30" i="1"/>
  <c r="AP30" i="1"/>
  <c r="AN30" i="1"/>
  <c r="AL30" i="1"/>
  <c r="AJ30" i="1"/>
  <c r="AH30" i="1"/>
  <c r="AF30" i="1"/>
  <c r="AD30" i="1"/>
  <c r="AB30" i="1"/>
  <c r="Z30" i="1"/>
  <c r="X30" i="1"/>
  <c r="V30" i="1"/>
  <c r="T30" i="1"/>
  <c r="R30" i="1"/>
  <c r="P30" i="1"/>
  <c r="N30" i="1"/>
  <c r="L30" i="1"/>
  <c r="J30" i="1"/>
  <c r="BS134" i="1"/>
  <c r="BQ134" i="1"/>
  <c r="BO134" i="1"/>
  <c r="BM134" i="1"/>
  <c r="BK134" i="1"/>
  <c r="BI134" i="1"/>
  <c r="BG134" i="1"/>
  <c r="BE134" i="1"/>
  <c r="BC134" i="1"/>
  <c r="BA134" i="1"/>
  <c r="AY134" i="1"/>
  <c r="AW134" i="1"/>
  <c r="AU134" i="1"/>
  <c r="AS134" i="1"/>
  <c r="AQ134" i="1"/>
  <c r="AO134" i="1"/>
  <c r="AM134" i="1"/>
  <c r="AK134" i="1"/>
  <c r="AI134" i="1"/>
  <c r="AG134" i="1"/>
  <c r="AE134" i="1"/>
  <c r="AC134" i="1"/>
  <c r="AA134" i="1"/>
  <c r="Y134" i="1"/>
  <c r="W134" i="1"/>
  <c r="U134" i="1"/>
  <c r="S134" i="1"/>
  <c r="Q134" i="1"/>
  <c r="O134" i="1"/>
  <c r="M134" i="1"/>
  <c r="K134" i="1"/>
  <c r="BT134" i="1"/>
  <c r="BR134" i="1"/>
  <c r="BP134" i="1"/>
  <c r="BN134" i="1"/>
  <c r="BL134" i="1"/>
  <c r="BJ134" i="1"/>
  <c r="BH134" i="1"/>
  <c r="BF134" i="1"/>
  <c r="BD134" i="1"/>
  <c r="BB134" i="1"/>
  <c r="AZ134" i="1"/>
  <c r="AX134" i="1"/>
  <c r="AV134" i="1"/>
  <c r="AT134" i="1"/>
  <c r="AR134" i="1"/>
  <c r="AP134" i="1"/>
  <c r="AN134" i="1"/>
  <c r="AL134" i="1"/>
  <c r="AJ134" i="1"/>
  <c r="AH134" i="1"/>
  <c r="AF134" i="1"/>
  <c r="AD134" i="1"/>
  <c r="AB134" i="1"/>
  <c r="Z134" i="1"/>
  <c r="X134" i="1"/>
  <c r="V134" i="1"/>
  <c r="T134" i="1"/>
  <c r="R134" i="1"/>
  <c r="P134" i="1"/>
  <c r="N134" i="1"/>
  <c r="L134" i="1"/>
  <c r="J134" i="1"/>
  <c r="BT342" i="1"/>
  <c r="BR342" i="1"/>
  <c r="BP342" i="1"/>
  <c r="BN342" i="1"/>
  <c r="BL342" i="1"/>
  <c r="BJ342" i="1"/>
  <c r="BH342" i="1"/>
  <c r="BF342" i="1"/>
  <c r="BD342" i="1"/>
  <c r="BB342" i="1"/>
  <c r="AZ342" i="1"/>
  <c r="AX342" i="1"/>
  <c r="AV342" i="1"/>
  <c r="AT342" i="1"/>
  <c r="AR342" i="1"/>
  <c r="AP342" i="1"/>
  <c r="AN342" i="1"/>
  <c r="AL342" i="1"/>
  <c r="AJ342" i="1"/>
  <c r="AH342" i="1"/>
  <c r="AF342" i="1"/>
  <c r="AD342" i="1"/>
  <c r="AB342" i="1"/>
  <c r="Z342" i="1"/>
  <c r="X342" i="1"/>
  <c r="V342" i="1"/>
  <c r="T342" i="1"/>
  <c r="R342" i="1"/>
  <c r="P342" i="1"/>
  <c r="N342" i="1"/>
  <c r="L342" i="1"/>
  <c r="J342" i="1"/>
  <c r="BS342" i="1"/>
  <c r="BQ342" i="1"/>
  <c r="BO342" i="1"/>
  <c r="BM342" i="1"/>
  <c r="BK342" i="1"/>
  <c r="BI342" i="1"/>
  <c r="BG342" i="1"/>
  <c r="BE342" i="1"/>
  <c r="BC342" i="1"/>
  <c r="BA342" i="1"/>
  <c r="AY342" i="1"/>
  <c r="AW342" i="1"/>
  <c r="AU342" i="1"/>
  <c r="AS342" i="1"/>
  <c r="AQ342" i="1"/>
  <c r="AO342" i="1"/>
  <c r="AM342" i="1"/>
  <c r="AK342" i="1"/>
  <c r="AG342" i="1"/>
  <c r="AC342" i="1"/>
  <c r="Y342" i="1"/>
  <c r="U342" i="1"/>
  <c r="Q342" i="1"/>
  <c r="M342" i="1"/>
  <c r="AI342" i="1"/>
  <c r="AE342" i="1"/>
  <c r="AA342" i="1"/>
  <c r="W342" i="1"/>
  <c r="S342" i="1"/>
  <c r="O342" i="1"/>
  <c r="K342" i="1"/>
  <c r="BS82" i="1"/>
  <c r="BQ82" i="1"/>
  <c r="BO82" i="1"/>
  <c r="BM82" i="1"/>
  <c r="BK82" i="1"/>
  <c r="BI82" i="1"/>
  <c r="BG82" i="1"/>
  <c r="BE82" i="1"/>
  <c r="BC82" i="1"/>
  <c r="BA82" i="1"/>
  <c r="AY82" i="1"/>
  <c r="AW82" i="1"/>
  <c r="AU82" i="1"/>
  <c r="AS82" i="1"/>
  <c r="AQ82" i="1"/>
  <c r="AO82" i="1"/>
  <c r="AM82" i="1"/>
  <c r="AK82" i="1"/>
  <c r="AI82" i="1"/>
  <c r="AG82" i="1"/>
  <c r="AE82" i="1"/>
  <c r="AC82" i="1"/>
  <c r="AA82" i="1"/>
  <c r="Y82" i="1"/>
  <c r="W82" i="1"/>
  <c r="U82" i="1"/>
  <c r="S82" i="1"/>
  <c r="Q82" i="1"/>
  <c r="O82" i="1"/>
  <c r="M82" i="1"/>
  <c r="K82" i="1"/>
  <c r="BT82" i="1"/>
  <c r="BR82" i="1"/>
  <c r="BP82" i="1"/>
  <c r="BN82" i="1"/>
  <c r="BL82" i="1"/>
  <c r="BJ82" i="1"/>
  <c r="BH82" i="1"/>
  <c r="BF82" i="1"/>
  <c r="BD82" i="1"/>
  <c r="BB82" i="1"/>
  <c r="AZ82" i="1"/>
  <c r="AX82" i="1"/>
  <c r="AV82" i="1"/>
  <c r="AT82" i="1"/>
  <c r="AR82" i="1"/>
  <c r="AP82" i="1"/>
  <c r="AN82" i="1"/>
  <c r="AL82" i="1"/>
  <c r="AJ82" i="1"/>
  <c r="AH82" i="1"/>
  <c r="AF82" i="1"/>
  <c r="AD82" i="1"/>
  <c r="AB82" i="1"/>
  <c r="Z82" i="1"/>
  <c r="X82" i="1"/>
  <c r="V82" i="1"/>
  <c r="T82" i="1"/>
  <c r="R82" i="1"/>
  <c r="P82" i="1"/>
  <c r="N82" i="1"/>
  <c r="L82" i="1"/>
  <c r="J82" i="1"/>
  <c r="BS186" i="1"/>
  <c r="BQ186" i="1"/>
  <c r="BO186" i="1"/>
  <c r="BM186" i="1"/>
  <c r="BK186" i="1"/>
  <c r="BI186" i="1"/>
  <c r="BG186" i="1"/>
  <c r="BE186" i="1"/>
  <c r="BC186" i="1"/>
  <c r="BA186" i="1"/>
  <c r="AY186" i="1"/>
  <c r="AW186" i="1"/>
  <c r="AU186" i="1"/>
  <c r="AS186" i="1"/>
  <c r="AQ186" i="1"/>
  <c r="AO186" i="1"/>
  <c r="AM186" i="1"/>
  <c r="AK186" i="1"/>
  <c r="AI186" i="1"/>
  <c r="AG186" i="1"/>
  <c r="BR186" i="1"/>
  <c r="BN186" i="1"/>
  <c r="BJ186" i="1"/>
  <c r="BF186" i="1"/>
  <c r="BB186" i="1"/>
  <c r="AX186" i="1"/>
  <c r="AT186" i="1"/>
  <c r="AP186" i="1"/>
  <c r="AL186" i="1"/>
  <c r="AH186" i="1"/>
  <c r="AE186" i="1"/>
  <c r="AC186" i="1"/>
  <c r="AA186" i="1"/>
  <c r="Y186" i="1"/>
  <c r="W186" i="1"/>
  <c r="U186" i="1"/>
  <c r="S186" i="1"/>
  <c r="Q186" i="1"/>
  <c r="O186" i="1"/>
  <c r="M186" i="1"/>
  <c r="K186" i="1"/>
  <c r="BT186" i="1"/>
  <c r="BP186" i="1"/>
  <c r="BL186" i="1"/>
  <c r="BH186" i="1"/>
  <c r="BD186" i="1"/>
  <c r="AZ186" i="1"/>
  <c r="AV186" i="1"/>
  <c r="AR186" i="1"/>
  <c r="AN186" i="1"/>
  <c r="AJ186" i="1"/>
  <c r="AF186" i="1"/>
  <c r="AD186" i="1"/>
  <c r="AB186" i="1"/>
  <c r="Z186" i="1"/>
  <c r="X186" i="1"/>
  <c r="V186" i="1"/>
  <c r="T186" i="1"/>
  <c r="R186" i="1"/>
  <c r="P186" i="1"/>
  <c r="N186" i="1"/>
  <c r="L186" i="1"/>
  <c r="J186" i="1"/>
  <c r="BT290" i="1"/>
  <c r="BR290" i="1"/>
  <c r="BP290" i="1"/>
  <c r="BN290" i="1"/>
  <c r="BL290" i="1"/>
  <c r="BJ290" i="1"/>
  <c r="BH290" i="1"/>
  <c r="BF290" i="1"/>
  <c r="BD290" i="1"/>
  <c r="BB290" i="1"/>
  <c r="AZ290" i="1"/>
  <c r="AX290" i="1"/>
  <c r="AV290" i="1"/>
  <c r="AT290" i="1"/>
  <c r="AR290" i="1"/>
  <c r="AP290" i="1"/>
  <c r="AN290" i="1"/>
  <c r="AL290" i="1"/>
  <c r="BS290" i="1"/>
  <c r="BO290" i="1"/>
  <c r="BK290" i="1"/>
  <c r="BG290" i="1"/>
  <c r="BC290" i="1"/>
  <c r="AY290" i="1"/>
  <c r="AU290" i="1"/>
  <c r="AQ290" i="1"/>
  <c r="AM290" i="1"/>
  <c r="AJ290" i="1"/>
  <c r="AH290" i="1"/>
  <c r="AF290" i="1"/>
  <c r="AD290" i="1"/>
  <c r="AB290" i="1"/>
  <c r="Z290" i="1"/>
  <c r="X290" i="1"/>
  <c r="V290" i="1"/>
  <c r="T290" i="1"/>
  <c r="R290" i="1"/>
  <c r="P290" i="1"/>
  <c r="N290" i="1"/>
  <c r="L290" i="1"/>
  <c r="J290" i="1"/>
  <c r="BQ290" i="1"/>
  <c r="BM290" i="1"/>
  <c r="BI290" i="1"/>
  <c r="BE290" i="1"/>
  <c r="BA290" i="1"/>
  <c r="AW290" i="1"/>
  <c r="AS290" i="1"/>
  <c r="AO290" i="1"/>
  <c r="AK290" i="1"/>
  <c r="AI290" i="1"/>
  <c r="AG290" i="1"/>
  <c r="AE290" i="1"/>
  <c r="AC290" i="1"/>
  <c r="AA290" i="1"/>
  <c r="Y290" i="1"/>
  <c r="W290" i="1"/>
  <c r="U290" i="1"/>
  <c r="S290" i="1"/>
  <c r="Q290" i="1"/>
  <c r="O290" i="1"/>
  <c r="M290" i="1"/>
  <c r="K290" i="1"/>
  <c r="BT238" i="1"/>
  <c r="BR238" i="1"/>
  <c r="BP238" i="1"/>
  <c r="BN238" i="1"/>
  <c r="BL238" i="1"/>
  <c r="BJ238" i="1"/>
  <c r="BH238" i="1"/>
  <c r="BF238" i="1"/>
  <c r="BD238" i="1"/>
  <c r="BB238" i="1"/>
  <c r="AZ238" i="1"/>
  <c r="AX238" i="1"/>
  <c r="AV238" i="1"/>
  <c r="AT238" i="1"/>
  <c r="AR238" i="1"/>
  <c r="AP238" i="1"/>
  <c r="AN238" i="1"/>
  <c r="AL238" i="1"/>
  <c r="AJ238" i="1"/>
  <c r="AH238" i="1"/>
  <c r="AF238" i="1"/>
  <c r="AD238" i="1"/>
  <c r="AB238" i="1"/>
  <c r="BS238" i="1"/>
  <c r="BQ238" i="1"/>
  <c r="BO238" i="1"/>
  <c r="BM238" i="1"/>
  <c r="BK238" i="1"/>
  <c r="BI238" i="1"/>
  <c r="BG238" i="1"/>
  <c r="BE238" i="1"/>
  <c r="BC238" i="1"/>
  <c r="BA238" i="1"/>
  <c r="AY238" i="1"/>
  <c r="AW238" i="1"/>
  <c r="AU238" i="1"/>
  <c r="AS238" i="1"/>
  <c r="AQ238" i="1"/>
  <c r="AO238" i="1"/>
  <c r="AM238" i="1"/>
  <c r="AK238" i="1"/>
  <c r="AI238" i="1"/>
  <c r="AG238" i="1"/>
  <c r="AE238" i="1"/>
  <c r="AC238" i="1"/>
  <c r="AA238" i="1"/>
  <c r="Y238" i="1"/>
  <c r="W238" i="1"/>
  <c r="U238" i="1"/>
  <c r="S238" i="1"/>
  <c r="Q238" i="1"/>
  <c r="O238" i="1"/>
  <c r="M238" i="1"/>
  <c r="K238" i="1"/>
  <c r="X238" i="1"/>
  <c r="T238" i="1"/>
  <c r="P238" i="1"/>
  <c r="L238" i="1"/>
  <c r="Z238" i="1"/>
  <c r="V238" i="1"/>
  <c r="R238" i="1"/>
  <c r="N238" i="1"/>
  <c r="J238" i="1"/>
  <c r="P182" i="1"/>
  <c r="P130" i="1"/>
  <c r="I227" i="1"/>
  <c r="I226" i="1"/>
  <c r="BT503" i="1"/>
  <c r="BT511" i="1"/>
  <c r="BT519" i="1"/>
  <c r="BT527" i="1"/>
  <c r="BT558" i="1"/>
  <c r="BT566" i="1"/>
  <c r="BT574" i="1"/>
  <c r="BT582" i="1"/>
  <c r="BT459" i="1"/>
  <c r="BT526" i="1"/>
  <c r="BT510" i="1"/>
  <c r="BT567" i="1"/>
  <c r="BT502" i="1"/>
  <c r="BT518" i="1"/>
  <c r="BT559" i="1"/>
  <c r="BT577" i="1"/>
  <c r="BL471" i="1"/>
  <c r="BQ458" i="1"/>
  <c r="BR458" i="1" s="1"/>
  <c r="BS458" i="1" s="1"/>
  <c r="BT458" i="1" s="1"/>
  <c r="BV5" i="4"/>
  <c r="BT77" i="1"/>
  <c r="BT129" i="1"/>
  <c r="BT181" i="1"/>
  <c r="BT234" i="1"/>
  <c r="BT285" i="1"/>
  <c r="BT337" i="1"/>
  <c r="BT390" i="1"/>
  <c r="BT442" i="1"/>
  <c r="BT446" i="1"/>
  <c r="BT494" i="1"/>
  <c r="BT498" i="1"/>
  <c r="BT545" i="1"/>
  <c r="BT78" i="1"/>
  <c r="BT130" i="1"/>
  <c r="BT182" i="1"/>
  <c r="BT233" i="1"/>
  <c r="BT286" i="1"/>
  <c r="BT338" i="1"/>
  <c r="BT389" i="1"/>
  <c r="BT441" i="1"/>
  <c r="BT493" i="1"/>
  <c r="BT546" i="1"/>
  <c r="BT550" i="1"/>
  <c r="BT26" i="1"/>
  <c r="BU5" i="1"/>
  <c r="BT25" i="1"/>
  <c r="BR467" i="1"/>
  <c r="BS467" i="1" s="1"/>
  <c r="BT467" i="1" s="1"/>
  <c r="BT506" i="1"/>
  <c r="BT514" i="1"/>
  <c r="BT522" i="1"/>
  <c r="BT530" i="1"/>
  <c r="BT555" i="1"/>
  <c r="BT563" i="1"/>
  <c r="BT571" i="1"/>
  <c r="BT505" i="1"/>
  <c r="BT513" i="1"/>
  <c r="BT521" i="1"/>
  <c r="BT529" i="1"/>
  <c r="BT556" i="1"/>
  <c r="BT564" i="1"/>
  <c r="BT572" i="1"/>
  <c r="BT580" i="1"/>
  <c r="BT508" i="1"/>
  <c r="BT516" i="1"/>
  <c r="BT524" i="1"/>
  <c r="BT553" i="1"/>
  <c r="BT561" i="1"/>
  <c r="BT569" i="1"/>
  <c r="BT581" i="1"/>
  <c r="BT501" i="1"/>
  <c r="BT509" i="1"/>
  <c r="BT517" i="1"/>
  <c r="BT525" i="1"/>
  <c r="BT560" i="1"/>
  <c r="BT568" i="1"/>
  <c r="BT576" i="1"/>
  <c r="BT575" i="1"/>
  <c r="BT504" i="1"/>
  <c r="BT512" i="1"/>
  <c r="BT520" i="1"/>
  <c r="BT528" i="1"/>
  <c r="BT557" i="1"/>
  <c r="BT565" i="1"/>
  <c r="BT573" i="1"/>
  <c r="BK472" i="1"/>
  <c r="BL472" i="1" s="1"/>
  <c r="BJ455" i="1"/>
  <c r="AY468" i="1"/>
  <c r="BG474" i="1"/>
  <c r="BM472" i="1"/>
  <c r="BN472" i="1" s="1"/>
  <c r="BO472" i="1" s="1"/>
  <c r="BP472" i="1" s="1"/>
  <c r="C8" i="5"/>
  <c r="C24" i="5" s="1"/>
  <c r="P26" i="1"/>
  <c r="C14" i="5"/>
  <c r="C30" i="5" s="1"/>
  <c r="P338" i="1"/>
  <c r="AU478" i="1"/>
  <c r="AW454" i="1"/>
  <c r="BD473" i="1"/>
  <c r="AU456" i="1"/>
  <c r="AV478" i="1"/>
  <c r="C9" i="5"/>
  <c r="C25" i="5" s="1"/>
  <c r="P78" i="1"/>
  <c r="C13" i="5"/>
  <c r="C29" i="5" s="1"/>
  <c r="P286" i="1"/>
  <c r="AZ461" i="1"/>
  <c r="AY463" i="1"/>
  <c r="AU457" i="1"/>
  <c r="AV466" i="1"/>
  <c r="BB469" i="1"/>
  <c r="AW462" i="1"/>
  <c r="BD470" i="1"/>
  <c r="AZ477" i="1"/>
  <c r="BA477" i="1" s="1"/>
  <c r="C12" i="5"/>
  <c r="C28" i="5" s="1"/>
  <c r="P234" i="1"/>
  <c r="AX476" i="1"/>
  <c r="AY476" i="1" s="1"/>
  <c r="AZ476" i="1" s="1"/>
  <c r="BA476" i="1" s="1"/>
  <c r="BB476" i="1" s="1"/>
  <c r="BC476" i="1" s="1"/>
  <c r="BD476" i="1" s="1"/>
  <c r="BE476" i="1" s="1"/>
  <c r="BF476" i="1" s="1"/>
  <c r="BG476" i="1" s="1"/>
  <c r="BH476" i="1" s="1"/>
  <c r="BI476" i="1" s="1"/>
  <c r="BJ476" i="1" s="1"/>
  <c r="BK476" i="1" s="1"/>
  <c r="BL476" i="1" s="1"/>
  <c r="BM476" i="1" s="1"/>
  <c r="BN476" i="1" s="1"/>
  <c r="AY464" i="1"/>
  <c r="AZ465" i="1"/>
  <c r="AV460" i="1"/>
  <c r="C10" i="5"/>
  <c r="C26" i="5" s="1"/>
  <c r="C11" i="5"/>
  <c r="C27" i="5" s="1"/>
  <c r="AO490" i="1"/>
  <c r="AO492" i="1" s="1"/>
  <c r="AO495" i="1" s="1"/>
  <c r="AP491" i="1" s="1"/>
  <c r="AF584" i="1"/>
  <c r="AH18" i="4" s="1"/>
  <c r="AF547" i="1"/>
  <c r="N338" i="1"/>
  <c r="N286" i="1"/>
  <c r="N234" i="1"/>
  <c r="N182" i="1"/>
  <c r="N130" i="1"/>
  <c r="N78" i="1"/>
  <c r="I18" i="1"/>
  <c r="N26" i="1"/>
  <c r="Z532" i="1"/>
  <c r="AB17" i="4" s="1"/>
  <c r="T534" i="1"/>
  <c r="U533" i="1"/>
  <c r="AQ585" i="1"/>
  <c r="C13" i="4"/>
  <c r="M29" i="4" s="1"/>
  <c r="C10" i="4"/>
  <c r="M26" i="4" s="1"/>
  <c r="C9" i="4"/>
  <c r="M25" i="4" s="1"/>
  <c r="C11" i="4"/>
  <c r="M27" i="4" s="1"/>
  <c r="C14" i="4"/>
  <c r="M30" i="4" s="1"/>
  <c r="C8" i="4"/>
  <c r="M24" i="4" s="1"/>
  <c r="C12" i="4"/>
  <c r="M28" i="4" s="1"/>
  <c r="D222" i="1"/>
  <c r="D430" i="1"/>
  <c r="D274" i="1"/>
  <c r="D326" i="1"/>
  <c r="D170" i="1"/>
  <c r="D378" i="1"/>
  <c r="D118" i="1"/>
  <c r="BL5" i="5" l="1"/>
  <c r="BU394" i="1"/>
  <c r="BU238" i="1"/>
  <c r="BU290" i="1"/>
  <c r="BU186" i="1"/>
  <c r="BU82" i="1"/>
  <c r="BU134" i="1"/>
  <c r="BU30" i="1"/>
  <c r="BU342" i="1"/>
  <c r="BM475" i="1"/>
  <c r="BN475" i="1" s="1"/>
  <c r="BS10" i="1"/>
  <c r="BM471" i="1"/>
  <c r="BR10" i="1"/>
  <c r="AW478" i="1"/>
  <c r="AX478" i="1" s="1"/>
  <c r="BK455" i="1"/>
  <c r="BW5" i="4"/>
  <c r="BV5" i="1"/>
  <c r="BU26" i="1"/>
  <c r="BU493" i="1"/>
  <c r="BU501" i="1"/>
  <c r="BU503" i="1"/>
  <c r="BU507" i="1"/>
  <c r="BU511" i="1"/>
  <c r="BU517" i="1"/>
  <c r="BU523" i="1"/>
  <c r="BU529" i="1"/>
  <c r="BU553" i="1"/>
  <c r="BU555" i="1"/>
  <c r="BU561" i="1"/>
  <c r="BU567" i="1"/>
  <c r="BU573" i="1"/>
  <c r="BU577" i="1"/>
  <c r="BU25" i="1"/>
  <c r="BU78" i="1"/>
  <c r="BU129" i="1"/>
  <c r="BU182" i="1"/>
  <c r="BU233" i="1"/>
  <c r="BU286" i="1"/>
  <c r="BU337" i="1"/>
  <c r="BU390" i="1"/>
  <c r="BU441" i="1"/>
  <c r="BU446" i="1"/>
  <c r="BU458" i="1"/>
  <c r="BU494" i="1"/>
  <c r="BU502" i="1"/>
  <c r="BU504" i="1"/>
  <c r="BU506" i="1"/>
  <c r="BU508" i="1"/>
  <c r="BU510" i="1"/>
  <c r="BU512" i="1"/>
  <c r="BU514" i="1"/>
  <c r="BU516" i="1"/>
  <c r="BU518" i="1"/>
  <c r="BU520" i="1"/>
  <c r="BU522" i="1"/>
  <c r="BU524" i="1"/>
  <c r="BU526" i="1"/>
  <c r="BU528" i="1"/>
  <c r="BU530" i="1"/>
  <c r="BU546" i="1"/>
  <c r="BU554" i="1"/>
  <c r="BU556" i="1"/>
  <c r="BU558" i="1"/>
  <c r="BU560" i="1"/>
  <c r="BU562" i="1"/>
  <c r="BU564" i="1"/>
  <c r="BU566" i="1"/>
  <c r="BU568" i="1"/>
  <c r="BU570" i="1"/>
  <c r="BU572" i="1"/>
  <c r="BU574" i="1"/>
  <c r="BU576" i="1"/>
  <c r="BU578" i="1"/>
  <c r="BU580" i="1"/>
  <c r="BU582" i="1"/>
  <c r="BU77" i="1"/>
  <c r="BU130" i="1"/>
  <c r="BU181" i="1"/>
  <c r="BU234" i="1"/>
  <c r="BU285" i="1"/>
  <c r="BU338" i="1"/>
  <c r="BU389" i="1"/>
  <c r="BU442" i="1"/>
  <c r="BU459" i="1"/>
  <c r="BU467" i="1"/>
  <c r="BU498" i="1"/>
  <c r="BU505" i="1"/>
  <c r="BU509" i="1"/>
  <c r="BU513" i="1"/>
  <c r="BU515" i="1"/>
  <c r="BU519" i="1"/>
  <c r="BU521" i="1"/>
  <c r="BU525" i="1"/>
  <c r="BU527" i="1"/>
  <c r="BU545" i="1"/>
  <c r="BU550" i="1"/>
  <c r="BU557" i="1"/>
  <c r="BU559" i="1"/>
  <c r="BU563" i="1"/>
  <c r="BU565" i="1"/>
  <c r="BU569" i="1"/>
  <c r="BU571" i="1"/>
  <c r="BU575" i="1"/>
  <c r="BU579" i="1"/>
  <c r="BU581" i="1"/>
  <c r="BT10" i="1"/>
  <c r="BH474" i="1"/>
  <c r="AZ468" i="1"/>
  <c r="BA465" i="1"/>
  <c r="AZ464" i="1"/>
  <c r="BQ472" i="1"/>
  <c r="BR472" i="1" s="1"/>
  <c r="BS472" i="1" s="1"/>
  <c r="BT472" i="1" s="1"/>
  <c r="BB477" i="1"/>
  <c r="BE470" i="1"/>
  <c r="BF470" i="1" s="1"/>
  <c r="BG470" i="1" s="1"/>
  <c r="BH470" i="1" s="1"/>
  <c r="BI470" i="1" s="1"/>
  <c r="BJ470" i="1" s="1"/>
  <c r="BC469" i="1"/>
  <c r="AZ463" i="1"/>
  <c r="AV456" i="1"/>
  <c r="BE473" i="1"/>
  <c r="AW460" i="1"/>
  <c r="BO476" i="1"/>
  <c r="AX462" i="1"/>
  <c r="AW466" i="1"/>
  <c r="AV457" i="1"/>
  <c r="BA461" i="1"/>
  <c r="AX454" i="1"/>
  <c r="AG543" i="1"/>
  <c r="AG542" i="1"/>
  <c r="AF586" i="1"/>
  <c r="AP490" i="1"/>
  <c r="AP492" i="1" s="1"/>
  <c r="AP495" i="1" s="1"/>
  <c r="AQ491" i="1" s="1"/>
  <c r="AA532" i="1"/>
  <c r="AC17" i="4" s="1"/>
  <c r="BK10" i="1"/>
  <c r="BI10" i="1"/>
  <c r="BG10" i="1"/>
  <c r="BE10" i="1"/>
  <c r="BC10" i="1"/>
  <c r="BA10" i="1"/>
  <c r="AY10" i="1"/>
  <c r="AW10" i="1"/>
  <c r="AU10" i="1"/>
  <c r="AS10" i="1"/>
  <c r="AQ10" i="1"/>
  <c r="AO10" i="1"/>
  <c r="AM10" i="1"/>
  <c r="AK10" i="1"/>
  <c r="AI10" i="1"/>
  <c r="AG10" i="1"/>
  <c r="AE10" i="1"/>
  <c r="AC10" i="1"/>
  <c r="AA10" i="1"/>
  <c r="Y10" i="1"/>
  <c r="W10" i="1"/>
  <c r="BO10" i="1"/>
  <c r="U10" i="1"/>
  <c r="BM10" i="1"/>
  <c r="BL10" i="1"/>
  <c r="BJ10" i="1"/>
  <c r="BH10" i="1"/>
  <c r="BF10" i="1"/>
  <c r="BD10" i="1"/>
  <c r="BB10" i="1"/>
  <c r="AZ10" i="1"/>
  <c r="AX10" i="1"/>
  <c r="AV10" i="1"/>
  <c r="AT10" i="1"/>
  <c r="AR10" i="1"/>
  <c r="AP10" i="1"/>
  <c r="AN10" i="1"/>
  <c r="AL10" i="1"/>
  <c r="AJ10" i="1"/>
  <c r="AH10" i="1"/>
  <c r="AF10" i="1"/>
  <c r="AD10" i="1"/>
  <c r="AB10" i="1"/>
  <c r="Z10" i="1"/>
  <c r="X10" i="1"/>
  <c r="BP10" i="1"/>
  <c r="V10" i="1"/>
  <c r="BN10" i="1"/>
  <c r="T10" i="1"/>
  <c r="BQ10" i="1"/>
  <c r="AR585" i="1"/>
  <c r="U534" i="1"/>
  <c r="V533" i="1"/>
  <c r="D398" i="1"/>
  <c r="D346" i="1"/>
  <c r="D294" i="1"/>
  <c r="D242" i="1"/>
  <c r="D190" i="1"/>
  <c r="D138" i="1"/>
  <c r="D86" i="1"/>
  <c r="BM5" i="5" l="1"/>
  <c r="BV394" i="1"/>
  <c r="BV342" i="1"/>
  <c r="BV186" i="1"/>
  <c r="BV290" i="1"/>
  <c r="BV238" i="1"/>
  <c r="BV30" i="1"/>
  <c r="BV134" i="1"/>
  <c r="BV82" i="1"/>
  <c r="BO475" i="1"/>
  <c r="BP475" i="1" s="1"/>
  <c r="BN471" i="1"/>
  <c r="BO471" i="1" s="1"/>
  <c r="BP471" i="1" s="1"/>
  <c r="BQ471" i="1" s="1"/>
  <c r="BR471" i="1" s="1"/>
  <c r="BS471" i="1" s="1"/>
  <c r="BT471" i="1" s="1"/>
  <c r="BL455" i="1"/>
  <c r="BM455" i="1" s="1"/>
  <c r="BU10" i="1"/>
  <c r="BX5" i="4"/>
  <c r="BV26" i="1"/>
  <c r="BW5" i="1"/>
  <c r="BV78" i="1"/>
  <c r="BV129" i="1"/>
  <c r="BV182" i="1"/>
  <c r="BV233" i="1"/>
  <c r="BV285" i="1"/>
  <c r="BV337" i="1"/>
  <c r="BV581" i="1"/>
  <c r="BV458" i="1"/>
  <c r="BV504" i="1"/>
  <c r="BV510" i="1"/>
  <c r="BV518" i="1"/>
  <c r="BV522" i="1"/>
  <c r="BV528" i="1"/>
  <c r="BV560" i="1"/>
  <c r="BV566" i="1"/>
  <c r="BV25" i="1"/>
  <c r="BV77" i="1"/>
  <c r="BV130" i="1"/>
  <c r="BV181" i="1"/>
  <c r="BV234" i="1"/>
  <c r="BV286" i="1"/>
  <c r="BV338" i="1"/>
  <c r="BV570" i="1"/>
  <c r="BV572" i="1"/>
  <c r="BV574" i="1"/>
  <c r="BV576" i="1"/>
  <c r="BV578" i="1"/>
  <c r="BV580" i="1"/>
  <c r="BV582" i="1"/>
  <c r="BV390" i="1"/>
  <c r="BV442" i="1"/>
  <c r="BV459" i="1"/>
  <c r="BV467" i="1"/>
  <c r="BV493" i="1"/>
  <c r="BV498" i="1"/>
  <c r="BV501" i="1"/>
  <c r="BV503" i="1"/>
  <c r="BV505" i="1"/>
  <c r="BV507" i="1"/>
  <c r="BV509" i="1"/>
  <c r="BV511" i="1"/>
  <c r="BV513" i="1"/>
  <c r="BV515" i="1"/>
  <c r="BV517" i="1"/>
  <c r="BV519" i="1"/>
  <c r="BV521" i="1"/>
  <c r="BV523" i="1"/>
  <c r="BV525" i="1"/>
  <c r="BV527" i="1"/>
  <c r="BV529" i="1"/>
  <c r="BV545" i="1"/>
  <c r="BV550" i="1"/>
  <c r="BV553" i="1"/>
  <c r="BV555" i="1"/>
  <c r="BV557" i="1"/>
  <c r="BV559" i="1"/>
  <c r="BV561" i="1"/>
  <c r="BV563" i="1"/>
  <c r="BV565" i="1"/>
  <c r="BV567" i="1"/>
  <c r="BV569" i="1"/>
  <c r="BV571" i="1"/>
  <c r="BV573" i="1"/>
  <c r="BV575" i="1"/>
  <c r="BV577" i="1"/>
  <c r="BV579" i="1"/>
  <c r="BV389" i="1"/>
  <c r="BV441" i="1"/>
  <c r="BV446" i="1"/>
  <c r="BV494" i="1"/>
  <c r="BV502" i="1"/>
  <c r="BV506" i="1"/>
  <c r="BV508" i="1"/>
  <c r="BV512" i="1"/>
  <c r="BV514" i="1"/>
  <c r="BV516" i="1"/>
  <c r="BV520" i="1"/>
  <c r="BV524" i="1"/>
  <c r="BV526" i="1"/>
  <c r="BV530" i="1"/>
  <c r="BV546" i="1"/>
  <c r="BV554" i="1"/>
  <c r="BV556" i="1"/>
  <c r="BV558" i="1"/>
  <c r="BV562" i="1"/>
  <c r="BV564" i="1"/>
  <c r="BV568" i="1"/>
  <c r="BP476" i="1"/>
  <c r="BQ476" i="1" s="1"/>
  <c r="BR476" i="1" s="1"/>
  <c r="BS476" i="1" s="1"/>
  <c r="BT476" i="1" s="1"/>
  <c r="BK470" i="1"/>
  <c r="BC477" i="1"/>
  <c r="BU472" i="1"/>
  <c r="BV472" i="1" s="1"/>
  <c r="BA468" i="1"/>
  <c r="BB468" i="1" s="1"/>
  <c r="BC468" i="1" s="1"/>
  <c r="BD468" i="1" s="1"/>
  <c r="BE468" i="1" s="1"/>
  <c r="BF468" i="1" s="1"/>
  <c r="BG468" i="1" s="1"/>
  <c r="BH468" i="1" s="1"/>
  <c r="BI468" i="1" s="1"/>
  <c r="BI474" i="1"/>
  <c r="AY454" i="1"/>
  <c r="AW457" i="1"/>
  <c r="AY462" i="1"/>
  <c r="AX460" i="1"/>
  <c r="BF473" i="1"/>
  <c r="AY478" i="1"/>
  <c r="AZ478" i="1" s="1"/>
  <c r="BA478" i="1" s="1"/>
  <c r="BB478" i="1" s="1"/>
  <c r="BC478" i="1" s="1"/>
  <c r="BD478" i="1" s="1"/>
  <c r="BE478" i="1" s="1"/>
  <c r="BF478" i="1" s="1"/>
  <c r="BG478" i="1" s="1"/>
  <c r="BH478" i="1" s="1"/>
  <c r="BI478" i="1" s="1"/>
  <c r="BJ478" i="1" s="1"/>
  <c r="BK478" i="1" s="1"/>
  <c r="BL478" i="1" s="1"/>
  <c r="BA463" i="1"/>
  <c r="BD469" i="1"/>
  <c r="BB461" i="1"/>
  <c r="AX466" i="1"/>
  <c r="AW456" i="1"/>
  <c r="BA464" i="1"/>
  <c r="BB464" i="1" s="1"/>
  <c r="BC464" i="1" s="1"/>
  <c r="BD464" i="1" s="1"/>
  <c r="BE464" i="1" s="1"/>
  <c r="BF464" i="1" s="1"/>
  <c r="BG464" i="1" s="1"/>
  <c r="BH464" i="1" s="1"/>
  <c r="BI464" i="1" s="1"/>
  <c r="BJ464" i="1" s="1"/>
  <c r="BK464" i="1" s="1"/>
  <c r="BL464" i="1" s="1"/>
  <c r="BM464" i="1" s="1"/>
  <c r="BN464" i="1" s="1"/>
  <c r="BO464" i="1" s="1"/>
  <c r="BB465" i="1"/>
  <c r="AG544" i="1"/>
  <c r="AG584" i="1" s="1"/>
  <c r="AI18" i="4" s="1"/>
  <c r="AQ490" i="1"/>
  <c r="AB532" i="1"/>
  <c r="AD17" i="4" s="1"/>
  <c r="V534" i="1"/>
  <c r="W533" i="1"/>
  <c r="AS585" i="1"/>
  <c r="D243" i="1"/>
  <c r="J243" i="1" s="1"/>
  <c r="I70" i="1"/>
  <c r="I71" i="1"/>
  <c r="I175" i="1"/>
  <c r="I174" i="1"/>
  <c r="I382" i="1"/>
  <c r="I19" i="1"/>
  <c r="I278" i="1"/>
  <c r="I279" i="1"/>
  <c r="I123" i="1"/>
  <c r="I122" i="1"/>
  <c r="I331" i="1"/>
  <c r="I330" i="1"/>
  <c r="D399" i="1"/>
  <c r="J399" i="1" s="1"/>
  <c r="D191" i="1"/>
  <c r="J191" i="1" s="1"/>
  <c r="D295" i="1"/>
  <c r="J295" i="1" s="1"/>
  <c r="D347" i="1"/>
  <c r="J347" i="1" s="1"/>
  <c r="D139" i="1"/>
  <c r="J139" i="1" s="1"/>
  <c r="D87" i="1"/>
  <c r="J87" i="1" s="1"/>
  <c r="D66" i="1"/>
  <c r="D34" i="1"/>
  <c r="BN5" i="5" l="1"/>
  <c r="BW394" i="1"/>
  <c r="BW30" i="1"/>
  <c r="BW134" i="1"/>
  <c r="BW82" i="1"/>
  <c r="BW186" i="1"/>
  <c r="BW238" i="1"/>
  <c r="BW342" i="1"/>
  <c r="BW290" i="1"/>
  <c r="BQ475" i="1"/>
  <c r="BR475" i="1" s="1"/>
  <c r="BS475" i="1" s="1"/>
  <c r="BT475" i="1" s="1"/>
  <c r="BU471" i="1"/>
  <c r="BV471" i="1" s="1"/>
  <c r="BW471" i="1" s="1"/>
  <c r="BN455" i="1"/>
  <c r="BO455" i="1" s="1"/>
  <c r="BP455" i="1" s="1"/>
  <c r="BQ455" i="1" s="1"/>
  <c r="BR455" i="1" s="1"/>
  <c r="BS455" i="1" s="1"/>
  <c r="BT455" i="1" s="1"/>
  <c r="BL470" i="1"/>
  <c r="BD477" i="1"/>
  <c r="BY5" i="4"/>
  <c r="BW26" i="1"/>
  <c r="BW77" i="1"/>
  <c r="BW130" i="1"/>
  <c r="BW181" i="1"/>
  <c r="BW234" i="1"/>
  <c r="BW285" i="1"/>
  <c r="BW338" i="1"/>
  <c r="BW389" i="1"/>
  <c r="BW442" i="1"/>
  <c r="BW459" i="1"/>
  <c r="BW467" i="1"/>
  <c r="BW493" i="1"/>
  <c r="BW498" i="1"/>
  <c r="BW501" i="1"/>
  <c r="BW503" i="1"/>
  <c r="BW505" i="1"/>
  <c r="BW507" i="1"/>
  <c r="BW509" i="1"/>
  <c r="BW511" i="1"/>
  <c r="BW513" i="1"/>
  <c r="BW515" i="1"/>
  <c r="BW517" i="1"/>
  <c r="BW519" i="1"/>
  <c r="BW521" i="1"/>
  <c r="BW523" i="1"/>
  <c r="BW525" i="1"/>
  <c r="BW527" i="1"/>
  <c r="BW529" i="1"/>
  <c r="BW545" i="1"/>
  <c r="BW550" i="1"/>
  <c r="BW553" i="1"/>
  <c r="BW555" i="1"/>
  <c r="BW557" i="1"/>
  <c r="BW559" i="1"/>
  <c r="BW561" i="1"/>
  <c r="BW563" i="1"/>
  <c r="BW565" i="1"/>
  <c r="BW567" i="1"/>
  <c r="BW569" i="1"/>
  <c r="BW571" i="1"/>
  <c r="BW573" i="1"/>
  <c r="BW575" i="1"/>
  <c r="BW577" i="1"/>
  <c r="BW579" i="1"/>
  <c r="BW581" i="1"/>
  <c r="BW25" i="1"/>
  <c r="BW78" i="1"/>
  <c r="BW129" i="1"/>
  <c r="BW182" i="1"/>
  <c r="BW233" i="1"/>
  <c r="BW286" i="1"/>
  <c r="BW337" i="1"/>
  <c r="BW390" i="1"/>
  <c r="BW441" i="1"/>
  <c r="BW446" i="1"/>
  <c r="BW458" i="1"/>
  <c r="BW472" i="1"/>
  <c r="BW494" i="1"/>
  <c r="BW502" i="1"/>
  <c r="BW504" i="1"/>
  <c r="BW506" i="1"/>
  <c r="BW508" i="1"/>
  <c r="BW510" i="1"/>
  <c r="BW512" i="1"/>
  <c r="BW514" i="1"/>
  <c r="BW516" i="1"/>
  <c r="BW518" i="1"/>
  <c r="BW520" i="1"/>
  <c r="BW522" i="1"/>
  <c r="BW524" i="1"/>
  <c r="BW526" i="1"/>
  <c r="BW528" i="1"/>
  <c r="BW530" i="1"/>
  <c r="BW546" i="1"/>
  <c r="BW554" i="1"/>
  <c r="BW556" i="1"/>
  <c r="BW558" i="1"/>
  <c r="BW560" i="1"/>
  <c r="BW562" i="1"/>
  <c r="BW564" i="1"/>
  <c r="BW566" i="1"/>
  <c r="BW568" i="1"/>
  <c r="BW570" i="1"/>
  <c r="BW572" i="1"/>
  <c r="BW574" i="1"/>
  <c r="BW576" i="1"/>
  <c r="BW578" i="1"/>
  <c r="BW580" i="1"/>
  <c r="BW582" i="1"/>
  <c r="BU476" i="1"/>
  <c r="BV476" i="1" s="1"/>
  <c r="BV10" i="1"/>
  <c r="BJ474" i="1"/>
  <c r="BK474" i="1" s="1"/>
  <c r="BL474" i="1" s="1"/>
  <c r="BJ468" i="1"/>
  <c r="BM478" i="1"/>
  <c r="BN478" i="1" s="1"/>
  <c r="BO478" i="1" s="1"/>
  <c r="BP478" i="1" s="1"/>
  <c r="BC465" i="1"/>
  <c r="AZ454" i="1"/>
  <c r="BP464" i="1"/>
  <c r="AX456" i="1"/>
  <c r="AY466" i="1"/>
  <c r="BC461" i="1"/>
  <c r="BM470" i="1"/>
  <c r="BN470" i="1" s="1"/>
  <c r="BO470" i="1" s="1"/>
  <c r="BE469" i="1"/>
  <c r="BB463" i="1"/>
  <c r="BG473" i="1"/>
  <c r="AY460" i="1"/>
  <c r="AZ462" i="1"/>
  <c r="BA462" i="1" s="1"/>
  <c r="BB462" i="1" s="1"/>
  <c r="BC462" i="1" s="1"/>
  <c r="BD462" i="1" s="1"/>
  <c r="BE462" i="1" s="1"/>
  <c r="BF462" i="1" s="1"/>
  <c r="BG462" i="1" s="1"/>
  <c r="BH462" i="1" s="1"/>
  <c r="BI462" i="1" s="1"/>
  <c r="BJ462" i="1" s="1"/>
  <c r="BK462" i="1" s="1"/>
  <c r="BL462" i="1" s="1"/>
  <c r="BM462" i="1" s="1"/>
  <c r="AX457" i="1"/>
  <c r="AG547" i="1"/>
  <c r="AG586" i="1" s="1"/>
  <c r="AQ492" i="1"/>
  <c r="AQ495" i="1" s="1"/>
  <c r="AR491" i="1" s="1"/>
  <c r="AC532" i="1"/>
  <c r="AE17" i="4" s="1"/>
  <c r="AT585" i="1"/>
  <c r="W534" i="1"/>
  <c r="X533" i="1"/>
  <c r="D192" i="1"/>
  <c r="D244" i="1"/>
  <c r="D400" i="1"/>
  <c r="D296" i="1"/>
  <c r="D348" i="1"/>
  <c r="D140" i="1"/>
  <c r="D88" i="1"/>
  <c r="D35" i="1"/>
  <c r="J35" i="1" s="1"/>
  <c r="BU455" i="1" l="1"/>
  <c r="BV455" i="1" s="1"/>
  <c r="BU475" i="1"/>
  <c r="BV475" i="1" s="1"/>
  <c r="BW475" i="1" s="1"/>
  <c r="J400" i="1"/>
  <c r="K400" i="1"/>
  <c r="J348" i="1"/>
  <c r="K348" i="1"/>
  <c r="J296" i="1"/>
  <c r="K296" i="1"/>
  <c r="J244" i="1"/>
  <c r="K244" i="1"/>
  <c r="J192" i="1"/>
  <c r="K192" i="1"/>
  <c r="J140" i="1"/>
  <c r="K140" i="1"/>
  <c r="J88" i="1"/>
  <c r="K88" i="1"/>
  <c r="BQ464" i="1"/>
  <c r="BR464" i="1" s="1"/>
  <c r="BS464" i="1" s="1"/>
  <c r="BT464" i="1" s="1"/>
  <c r="BW476" i="1"/>
  <c r="BE477" i="1"/>
  <c r="BW455" i="1"/>
  <c r="BW10" i="1"/>
  <c r="BP470" i="1"/>
  <c r="BQ470" i="1" s="1"/>
  <c r="BR470" i="1" s="1"/>
  <c r="BS470" i="1" s="1"/>
  <c r="BT470" i="1" s="1"/>
  <c r="BU470" i="1" s="1"/>
  <c r="BK468" i="1"/>
  <c r="BM474" i="1"/>
  <c r="BN462" i="1"/>
  <c r="BO462" i="1" s="1"/>
  <c r="BP462" i="1" s="1"/>
  <c r="AZ460" i="1"/>
  <c r="BH473" i="1"/>
  <c r="BI473" i="1" s="1"/>
  <c r="BJ473" i="1" s="1"/>
  <c r="BK473" i="1" s="1"/>
  <c r="BL473" i="1" s="1"/>
  <c r="BM473" i="1" s="1"/>
  <c r="BN473" i="1" s="1"/>
  <c r="BF469" i="1"/>
  <c r="AZ466" i="1"/>
  <c r="BA466" i="1" s="1"/>
  <c r="BB466" i="1" s="1"/>
  <c r="BC466" i="1" s="1"/>
  <c r="BD466" i="1" s="1"/>
  <c r="BE466" i="1" s="1"/>
  <c r="BF466" i="1" s="1"/>
  <c r="BG466" i="1" s="1"/>
  <c r="BH466" i="1" s="1"/>
  <c r="BI466" i="1" s="1"/>
  <c r="BJ466" i="1" s="1"/>
  <c r="BK466" i="1" s="1"/>
  <c r="BL466" i="1" s="1"/>
  <c r="BM466" i="1" s="1"/>
  <c r="BN466" i="1" s="1"/>
  <c r="BO466" i="1" s="1"/>
  <c r="AY457" i="1"/>
  <c r="AZ457" i="1" s="1"/>
  <c r="BA457" i="1" s="1"/>
  <c r="BB457" i="1" s="1"/>
  <c r="BC457" i="1" s="1"/>
  <c r="BD457" i="1" s="1"/>
  <c r="BE457" i="1" s="1"/>
  <c r="BF457" i="1" s="1"/>
  <c r="BG457" i="1" s="1"/>
  <c r="BH457" i="1" s="1"/>
  <c r="BI457" i="1" s="1"/>
  <c r="BJ457" i="1" s="1"/>
  <c r="BK457" i="1" s="1"/>
  <c r="BL457" i="1" s="1"/>
  <c r="BM457" i="1" s="1"/>
  <c r="BN457" i="1" s="1"/>
  <c r="BO457" i="1" s="1"/>
  <c r="BC463" i="1"/>
  <c r="BD461" i="1"/>
  <c r="AY456" i="1"/>
  <c r="BA454" i="1"/>
  <c r="BD465" i="1"/>
  <c r="BE465" i="1" s="1"/>
  <c r="BF465" i="1" s="1"/>
  <c r="BG465" i="1" s="1"/>
  <c r="BH465" i="1" s="1"/>
  <c r="BI465" i="1" s="1"/>
  <c r="BJ465" i="1" s="1"/>
  <c r="BK465" i="1" s="1"/>
  <c r="BL465" i="1" s="1"/>
  <c r="BM465" i="1" s="1"/>
  <c r="BN465" i="1" s="1"/>
  <c r="BO465" i="1" s="1"/>
  <c r="BP465" i="1" s="1"/>
  <c r="BQ465" i="1" s="1"/>
  <c r="BR465" i="1" s="1"/>
  <c r="BS465" i="1" s="1"/>
  <c r="BT465" i="1" s="1"/>
  <c r="BU465" i="1" s="1"/>
  <c r="BQ478" i="1"/>
  <c r="BR478" i="1" s="1"/>
  <c r="BS478" i="1" s="1"/>
  <c r="BT478" i="1" s="1"/>
  <c r="D193" i="1"/>
  <c r="AH543" i="1"/>
  <c r="AH542" i="1"/>
  <c r="AR490" i="1"/>
  <c r="AR492" i="1" s="1"/>
  <c r="AR495" i="1" s="1"/>
  <c r="AS491" i="1" s="1"/>
  <c r="AD532" i="1"/>
  <c r="AF17" i="4" s="1"/>
  <c r="X534" i="1"/>
  <c r="Y533" i="1"/>
  <c r="AU585" i="1"/>
  <c r="D245" i="1"/>
  <c r="D401" i="1"/>
  <c r="D297" i="1"/>
  <c r="D349" i="1"/>
  <c r="D194" i="1"/>
  <c r="AB194" i="1" s="1"/>
  <c r="D141" i="1"/>
  <c r="D89" i="1"/>
  <c r="D36" i="1"/>
  <c r="J401" i="1" l="1"/>
  <c r="K401" i="1"/>
  <c r="L401" i="1"/>
  <c r="J349" i="1"/>
  <c r="K349" i="1"/>
  <c r="L349" i="1"/>
  <c r="J297" i="1"/>
  <c r="K297" i="1"/>
  <c r="L297" i="1"/>
  <c r="J245" i="1"/>
  <c r="K245" i="1"/>
  <c r="L245" i="1"/>
  <c r="J194" i="1"/>
  <c r="K194" i="1"/>
  <c r="M194" i="1"/>
  <c r="L194" i="1"/>
  <c r="Q194" i="1"/>
  <c r="U194" i="1"/>
  <c r="Y194" i="1"/>
  <c r="R194" i="1"/>
  <c r="Z194" i="1"/>
  <c r="X194" i="1"/>
  <c r="N194" i="1"/>
  <c r="S194" i="1"/>
  <c r="AA194" i="1"/>
  <c r="O194" i="1"/>
  <c r="W194" i="1"/>
  <c r="V194" i="1"/>
  <c r="P194" i="1"/>
  <c r="T194" i="1"/>
  <c r="J193" i="1"/>
  <c r="K193" i="1"/>
  <c r="L193" i="1"/>
  <c r="J141" i="1"/>
  <c r="K141" i="1"/>
  <c r="L141" i="1"/>
  <c r="J89" i="1"/>
  <c r="K89" i="1"/>
  <c r="L89" i="1"/>
  <c r="J36" i="1"/>
  <c r="K36" i="1"/>
  <c r="AC194" i="1"/>
  <c r="BU478" i="1"/>
  <c r="BV478" i="1" s="1"/>
  <c r="BU464" i="1"/>
  <c r="BV464" i="1" s="1"/>
  <c r="BW464" i="1" s="1"/>
  <c r="BF477" i="1"/>
  <c r="BV470" i="1"/>
  <c r="BW470" i="1" s="1"/>
  <c r="BV465" i="1"/>
  <c r="BW465" i="1" s="1"/>
  <c r="BO473" i="1"/>
  <c r="BP473" i="1" s="1"/>
  <c r="BQ473" i="1" s="1"/>
  <c r="BR473" i="1" s="1"/>
  <c r="BS473" i="1" s="1"/>
  <c r="BT473" i="1" s="1"/>
  <c r="BU473" i="1" s="1"/>
  <c r="BL468" i="1"/>
  <c r="BN474" i="1"/>
  <c r="BQ462" i="1"/>
  <c r="BR462" i="1" s="1"/>
  <c r="BS462" i="1" s="1"/>
  <c r="BT462" i="1" s="1"/>
  <c r="BU462" i="1" s="1"/>
  <c r="BB454" i="1"/>
  <c r="AZ456" i="1"/>
  <c r="BE461" i="1"/>
  <c r="BP457" i="1"/>
  <c r="BQ457" i="1" s="1"/>
  <c r="BR457" i="1" s="1"/>
  <c r="BS457" i="1" s="1"/>
  <c r="BT457" i="1" s="1"/>
  <c r="BU457" i="1" s="1"/>
  <c r="BV457" i="1" s="1"/>
  <c r="BW457" i="1" s="1"/>
  <c r="BP466" i="1"/>
  <c r="BQ466" i="1" s="1"/>
  <c r="BR466" i="1" s="1"/>
  <c r="BS466" i="1" s="1"/>
  <c r="BT466" i="1" s="1"/>
  <c r="BU466" i="1" s="1"/>
  <c r="BA460" i="1"/>
  <c r="BD463" i="1"/>
  <c r="BE463" i="1" s="1"/>
  <c r="BF463" i="1" s="1"/>
  <c r="BG463" i="1" s="1"/>
  <c r="BH463" i="1" s="1"/>
  <c r="BI463" i="1" s="1"/>
  <c r="BJ463" i="1" s="1"/>
  <c r="BK463" i="1" s="1"/>
  <c r="BL463" i="1" s="1"/>
  <c r="BM463" i="1" s="1"/>
  <c r="BN463" i="1" s="1"/>
  <c r="BG469" i="1"/>
  <c r="AH544" i="1"/>
  <c r="AH584" i="1" s="1"/>
  <c r="AJ18" i="4" s="1"/>
  <c r="AS490" i="1"/>
  <c r="AE532" i="1"/>
  <c r="AG17" i="4" s="1"/>
  <c r="AV585" i="1"/>
  <c r="Y534" i="1"/>
  <c r="Z533" i="1"/>
  <c r="D246" i="1"/>
  <c r="D402" i="1"/>
  <c r="D298" i="1"/>
  <c r="D350" i="1"/>
  <c r="D195" i="1"/>
  <c r="D142" i="1"/>
  <c r="D90" i="1"/>
  <c r="D37" i="1"/>
  <c r="BW478" i="1" l="1"/>
  <c r="AD194" i="1"/>
  <c r="AE194" i="1" s="1"/>
  <c r="AF194" i="1" s="1"/>
  <c r="J402" i="1"/>
  <c r="K402" i="1"/>
  <c r="M402" i="1"/>
  <c r="L402" i="1"/>
  <c r="J350" i="1"/>
  <c r="K350" i="1"/>
  <c r="L350" i="1"/>
  <c r="M350" i="1"/>
  <c r="N350" i="1"/>
  <c r="O350" i="1" s="1"/>
  <c r="J298" i="1"/>
  <c r="K298" i="1"/>
  <c r="M298" i="1"/>
  <c r="L298" i="1"/>
  <c r="N298" i="1"/>
  <c r="P298" i="1"/>
  <c r="T298" i="1"/>
  <c r="X298" i="1"/>
  <c r="Q298" i="1"/>
  <c r="Y298" i="1"/>
  <c r="O298" i="1"/>
  <c r="W298" i="1"/>
  <c r="R298" i="1"/>
  <c r="V298" i="1"/>
  <c r="Z298" i="1"/>
  <c r="U298" i="1"/>
  <c r="S298" i="1"/>
  <c r="AA298" i="1"/>
  <c r="AB298" i="1"/>
  <c r="AC298" i="1" s="1"/>
  <c r="J246" i="1"/>
  <c r="K246" i="1"/>
  <c r="M246" i="1"/>
  <c r="L246" i="1"/>
  <c r="N246" i="1"/>
  <c r="P246" i="1"/>
  <c r="O246" i="1"/>
  <c r="Q246" i="1"/>
  <c r="R246" i="1"/>
  <c r="S246" i="1" s="1"/>
  <c r="J195" i="1"/>
  <c r="K195" i="1"/>
  <c r="M195" i="1"/>
  <c r="L195" i="1"/>
  <c r="N195" i="1"/>
  <c r="O195" i="1"/>
  <c r="S195" i="1"/>
  <c r="W195" i="1"/>
  <c r="AA195" i="1"/>
  <c r="P195" i="1"/>
  <c r="X195" i="1"/>
  <c r="V195" i="1"/>
  <c r="Q195" i="1"/>
  <c r="Y195" i="1"/>
  <c r="AB195" i="1"/>
  <c r="U195" i="1"/>
  <c r="T195" i="1"/>
  <c r="R195" i="1"/>
  <c r="Z195" i="1"/>
  <c r="AC195" i="1"/>
  <c r="AD195" i="1" s="1"/>
  <c r="J142" i="1"/>
  <c r="K142" i="1"/>
  <c r="M142" i="1"/>
  <c r="L142" i="1"/>
  <c r="N142" i="1"/>
  <c r="P142" i="1"/>
  <c r="T142" i="1"/>
  <c r="X142" i="1"/>
  <c r="AB142" i="1"/>
  <c r="AF142" i="1"/>
  <c r="AJ142" i="1"/>
  <c r="AN142" i="1"/>
  <c r="AR142" i="1"/>
  <c r="AV142" i="1"/>
  <c r="AZ142" i="1"/>
  <c r="BD142" i="1"/>
  <c r="BH142" i="1"/>
  <c r="Q142" i="1"/>
  <c r="Y142" i="1"/>
  <c r="AG142" i="1"/>
  <c r="AO142" i="1"/>
  <c r="AW142" i="1"/>
  <c r="BE142" i="1"/>
  <c r="R142" i="1"/>
  <c r="Z142" i="1"/>
  <c r="AH142" i="1"/>
  <c r="AP142" i="1"/>
  <c r="AX142" i="1"/>
  <c r="BF142" i="1"/>
  <c r="V142" i="1"/>
  <c r="AD142" i="1"/>
  <c r="AL142" i="1"/>
  <c r="AT142" i="1"/>
  <c r="BB142" i="1"/>
  <c r="BJ142" i="1"/>
  <c r="AC142" i="1"/>
  <c r="AS142" i="1"/>
  <c r="BI142" i="1"/>
  <c r="AK142" i="1"/>
  <c r="O142" i="1"/>
  <c r="AE142" i="1"/>
  <c r="AU142" i="1"/>
  <c r="U142" i="1"/>
  <c r="BA142" i="1"/>
  <c r="W142" i="1"/>
  <c r="AM142" i="1"/>
  <c r="BC142" i="1"/>
  <c r="S142" i="1"/>
  <c r="AI142" i="1"/>
  <c r="AY142" i="1"/>
  <c r="AA142" i="1"/>
  <c r="AQ142" i="1"/>
  <c r="BG142" i="1"/>
  <c r="BK142" i="1"/>
  <c r="BL142" i="1" s="1"/>
  <c r="J90" i="1"/>
  <c r="K90" i="1"/>
  <c r="M90" i="1"/>
  <c r="L90" i="1"/>
  <c r="O90" i="1"/>
  <c r="S90" i="1"/>
  <c r="W90" i="1"/>
  <c r="AA90" i="1"/>
  <c r="P90" i="1"/>
  <c r="X90" i="1"/>
  <c r="V90" i="1"/>
  <c r="Q90" i="1"/>
  <c r="Y90" i="1"/>
  <c r="Z90" i="1"/>
  <c r="U90" i="1"/>
  <c r="N90" i="1"/>
  <c r="T90" i="1"/>
  <c r="R90" i="1"/>
  <c r="AB90" i="1"/>
  <c r="AC90" i="1" s="1"/>
  <c r="J37" i="1"/>
  <c r="K37" i="1"/>
  <c r="L37" i="1"/>
  <c r="BG477" i="1"/>
  <c r="BO474" i="1"/>
  <c r="BP474" i="1" s="1"/>
  <c r="BO463" i="1"/>
  <c r="BP463" i="1" s="1"/>
  <c r="BB460" i="1"/>
  <c r="BC460" i="1" s="1"/>
  <c r="BD460" i="1" s="1"/>
  <c r="BE460" i="1" s="1"/>
  <c r="BF460" i="1" s="1"/>
  <c r="BG460" i="1" s="1"/>
  <c r="BH460" i="1" s="1"/>
  <c r="BI460" i="1" s="1"/>
  <c r="BJ460" i="1" s="1"/>
  <c r="BK460" i="1" s="1"/>
  <c r="BL460" i="1" s="1"/>
  <c r="BM460" i="1" s="1"/>
  <c r="BN460" i="1" s="1"/>
  <c r="BO460" i="1" s="1"/>
  <c r="BP460" i="1" s="1"/>
  <c r="BQ460" i="1" s="1"/>
  <c r="BR460" i="1" s="1"/>
  <c r="BS460" i="1" s="1"/>
  <c r="BT460" i="1" s="1"/>
  <c r="BU460" i="1" s="1"/>
  <c r="BV460" i="1" s="1"/>
  <c r="BV466" i="1"/>
  <c r="BW466" i="1" s="1"/>
  <c r="BV473" i="1"/>
  <c r="BW473" i="1" s="1"/>
  <c r="BV462" i="1"/>
  <c r="BW462" i="1" s="1"/>
  <c r="BM468" i="1"/>
  <c r="BN468" i="1" s="1"/>
  <c r="BH469" i="1"/>
  <c r="BI469" i="1" s="1"/>
  <c r="BJ469" i="1" s="1"/>
  <c r="BK469" i="1" s="1"/>
  <c r="BL469" i="1" s="1"/>
  <c r="BM469" i="1" s="1"/>
  <c r="BN469" i="1" s="1"/>
  <c r="BO469" i="1" s="1"/>
  <c r="BP469" i="1" s="1"/>
  <c r="BQ469" i="1" s="1"/>
  <c r="BR469" i="1" s="1"/>
  <c r="BS469" i="1" s="1"/>
  <c r="BT469" i="1" s="1"/>
  <c r="BU469" i="1" s="1"/>
  <c r="BV469" i="1" s="1"/>
  <c r="BW469" i="1" s="1"/>
  <c r="BF461" i="1"/>
  <c r="BG461" i="1" s="1"/>
  <c r="BH461" i="1" s="1"/>
  <c r="BI461" i="1" s="1"/>
  <c r="BJ461" i="1" s="1"/>
  <c r="BK461" i="1" s="1"/>
  <c r="BL461" i="1" s="1"/>
  <c r="BM461" i="1" s="1"/>
  <c r="BN461" i="1" s="1"/>
  <c r="BO461" i="1" s="1"/>
  <c r="BP461" i="1" s="1"/>
  <c r="BQ461" i="1" s="1"/>
  <c r="BR461" i="1" s="1"/>
  <c r="BS461" i="1" s="1"/>
  <c r="BT461" i="1" s="1"/>
  <c r="BU461" i="1" s="1"/>
  <c r="BV461" i="1" s="1"/>
  <c r="BA456" i="1"/>
  <c r="BB456" i="1" s="1"/>
  <c r="BC456" i="1" s="1"/>
  <c r="BD456" i="1" s="1"/>
  <c r="BE456" i="1" s="1"/>
  <c r="BF456" i="1" s="1"/>
  <c r="BG456" i="1" s="1"/>
  <c r="BH456" i="1" s="1"/>
  <c r="BI456" i="1" s="1"/>
  <c r="BJ456" i="1" s="1"/>
  <c r="BK456" i="1" s="1"/>
  <c r="BL456" i="1" s="1"/>
  <c r="BM456" i="1" s="1"/>
  <c r="BN456" i="1" s="1"/>
  <c r="BO456" i="1" s="1"/>
  <c r="BP456" i="1" s="1"/>
  <c r="BQ456" i="1" s="1"/>
  <c r="BR456" i="1" s="1"/>
  <c r="BS456" i="1" s="1"/>
  <c r="BT456" i="1" s="1"/>
  <c r="BU456" i="1" s="1"/>
  <c r="BV456" i="1" s="1"/>
  <c r="BW456" i="1" s="1"/>
  <c r="BC454" i="1"/>
  <c r="BD454" i="1" s="1"/>
  <c r="BE454" i="1" s="1"/>
  <c r="BF454" i="1" s="1"/>
  <c r="BG454" i="1" s="1"/>
  <c r="BH454" i="1" s="1"/>
  <c r="BI454" i="1" s="1"/>
  <c r="BJ454" i="1" s="1"/>
  <c r="BK454" i="1" s="1"/>
  <c r="BL454" i="1" s="1"/>
  <c r="BM454" i="1" s="1"/>
  <c r="BN454" i="1" s="1"/>
  <c r="BO454" i="1" s="1"/>
  <c r="BQ463" i="1"/>
  <c r="BR463" i="1" s="1"/>
  <c r="BS463" i="1" s="1"/>
  <c r="BT463" i="1" s="1"/>
  <c r="BU463" i="1" s="1"/>
  <c r="BV463" i="1" s="1"/>
  <c r="BW463" i="1" s="1"/>
  <c r="D247" i="1"/>
  <c r="D248" i="1" s="1"/>
  <c r="D403" i="1"/>
  <c r="AH547" i="1"/>
  <c r="AI543" i="1" s="1"/>
  <c r="AS492" i="1"/>
  <c r="AS495" i="1" s="1"/>
  <c r="AT491" i="1" s="1"/>
  <c r="AF532" i="1"/>
  <c r="AH17" i="4" s="1"/>
  <c r="Z534" i="1"/>
  <c r="AA533" i="1"/>
  <c r="AW585" i="1"/>
  <c r="D299" i="1"/>
  <c r="D404" i="1"/>
  <c r="D351" i="1"/>
  <c r="D196" i="1"/>
  <c r="D143" i="1"/>
  <c r="D91" i="1"/>
  <c r="D38" i="1"/>
  <c r="BM142" i="1" l="1"/>
  <c r="BN142" i="1" s="1"/>
  <c r="BO142" i="1" s="1"/>
  <c r="AD298" i="1"/>
  <c r="AE298" i="1" s="1"/>
  <c r="J403" i="1"/>
  <c r="K403" i="1"/>
  <c r="M403" i="1"/>
  <c r="L403" i="1"/>
  <c r="N403" i="1"/>
  <c r="J404" i="1"/>
  <c r="K404" i="1"/>
  <c r="L404" i="1"/>
  <c r="M404" i="1"/>
  <c r="N404" i="1"/>
  <c r="O404" i="1"/>
  <c r="J351" i="1"/>
  <c r="K351" i="1"/>
  <c r="M351" i="1"/>
  <c r="L351" i="1"/>
  <c r="N351" i="1"/>
  <c r="O351" i="1"/>
  <c r="P351" i="1" s="1"/>
  <c r="P350" i="1"/>
  <c r="Q350" i="1" s="1"/>
  <c r="J299" i="1"/>
  <c r="K299" i="1"/>
  <c r="L299" i="1"/>
  <c r="M299" i="1"/>
  <c r="N299" i="1"/>
  <c r="S299" i="1"/>
  <c r="W299" i="1"/>
  <c r="AA299" i="1"/>
  <c r="V299" i="1"/>
  <c r="P299" i="1"/>
  <c r="O299" i="1"/>
  <c r="Q299" i="1"/>
  <c r="U299" i="1"/>
  <c r="Y299" i="1"/>
  <c r="R299" i="1"/>
  <c r="Z299" i="1"/>
  <c r="X299" i="1"/>
  <c r="T299" i="1"/>
  <c r="AB299" i="1"/>
  <c r="AC299" i="1"/>
  <c r="AD299" i="1" s="1"/>
  <c r="T246" i="1"/>
  <c r="U246" i="1" s="1"/>
  <c r="J247" i="1"/>
  <c r="K247" i="1"/>
  <c r="M247" i="1"/>
  <c r="L247" i="1"/>
  <c r="N247" i="1"/>
  <c r="O247" i="1"/>
  <c r="Q247" i="1"/>
  <c r="P247" i="1"/>
  <c r="R247" i="1"/>
  <c r="S247" i="1"/>
  <c r="T247" i="1" s="1"/>
  <c r="J248" i="1"/>
  <c r="K248" i="1"/>
  <c r="M248" i="1"/>
  <c r="L248" i="1"/>
  <c r="N248" i="1"/>
  <c r="O248" i="1"/>
  <c r="Q248" i="1"/>
  <c r="S248" i="1"/>
  <c r="P248" i="1"/>
  <c r="R248" i="1"/>
  <c r="T248" i="1"/>
  <c r="U248" i="1" s="1"/>
  <c r="AE195" i="1"/>
  <c r="AF195" i="1" s="1"/>
  <c r="AG195" i="1" s="1"/>
  <c r="AH195" i="1" s="1"/>
  <c r="AI195" i="1" s="1"/>
  <c r="AJ195" i="1" s="1"/>
  <c r="AK195" i="1" s="1"/>
  <c r="AL195" i="1" s="1"/>
  <c r="AM195" i="1" s="1"/>
  <c r="AN195" i="1" s="1"/>
  <c r="AO195" i="1" s="1"/>
  <c r="AP195" i="1" s="1"/>
  <c r="AQ195" i="1" s="1"/>
  <c r="AR195" i="1" s="1"/>
  <c r="AS195" i="1" s="1"/>
  <c r="AT195" i="1" s="1"/>
  <c r="AU195" i="1" s="1"/>
  <c r="AV195" i="1" s="1"/>
  <c r="AW195" i="1" s="1"/>
  <c r="AX195" i="1" s="1"/>
  <c r="AY195" i="1" s="1"/>
  <c r="AZ195" i="1" s="1"/>
  <c r="BA195" i="1" s="1"/>
  <c r="BB195" i="1" s="1"/>
  <c r="BC195" i="1" s="1"/>
  <c r="BD195" i="1" s="1"/>
  <c r="BE195" i="1" s="1"/>
  <c r="BF195" i="1" s="1"/>
  <c r="BG195" i="1" s="1"/>
  <c r="BH195" i="1" s="1"/>
  <c r="BI195" i="1" s="1"/>
  <c r="BJ195" i="1" s="1"/>
  <c r="BK195" i="1" s="1"/>
  <c r="BL195" i="1" s="1"/>
  <c r="BM195" i="1" s="1"/>
  <c r="BN195" i="1" s="1"/>
  <c r="BO195" i="1" s="1"/>
  <c r="BP195" i="1" s="1"/>
  <c r="BQ195" i="1" s="1"/>
  <c r="BR195" i="1" s="1"/>
  <c r="BS195" i="1" s="1"/>
  <c r="BT195" i="1" s="1"/>
  <c r="BU195" i="1" s="1"/>
  <c r="BV195" i="1" s="1"/>
  <c r="BW195" i="1" s="1"/>
  <c r="J196" i="1"/>
  <c r="K196" i="1"/>
  <c r="M196" i="1"/>
  <c r="L196" i="1"/>
  <c r="N196" i="1"/>
  <c r="O196" i="1"/>
  <c r="R196" i="1"/>
  <c r="V196" i="1"/>
  <c r="Z196" i="1"/>
  <c r="W196" i="1"/>
  <c r="AC196" i="1"/>
  <c r="P196" i="1"/>
  <c r="X196" i="1"/>
  <c r="S196" i="1"/>
  <c r="U196" i="1"/>
  <c r="T196" i="1"/>
  <c r="AB196" i="1"/>
  <c r="AA196" i="1"/>
  <c r="Y196" i="1"/>
  <c r="Q196" i="1"/>
  <c r="AD196" i="1"/>
  <c r="AE196" i="1"/>
  <c r="J143" i="1"/>
  <c r="K143" i="1"/>
  <c r="L143" i="1"/>
  <c r="M143" i="1"/>
  <c r="N143" i="1"/>
  <c r="O143" i="1"/>
  <c r="Q143" i="1"/>
  <c r="U143" i="1"/>
  <c r="Y143" i="1"/>
  <c r="AC143" i="1"/>
  <c r="AG143" i="1"/>
  <c r="AK143" i="1"/>
  <c r="AO143" i="1"/>
  <c r="AS143" i="1"/>
  <c r="AW143" i="1"/>
  <c r="BA143" i="1"/>
  <c r="BE143" i="1"/>
  <c r="BI143" i="1"/>
  <c r="W143" i="1"/>
  <c r="AE143" i="1"/>
  <c r="AM143" i="1"/>
  <c r="AU143" i="1"/>
  <c r="BC143" i="1"/>
  <c r="BK143" i="1"/>
  <c r="S143" i="1"/>
  <c r="AA143" i="1"/>
  <c r="AI143" i="1"/>
  <c r="AQ143" i="1"/>
  <c r="AY143" i="1"/>
  <c r="BG143" i="1"/>
  <c r="R143" i="1"/>
  <c r="Z143" i="1"/>
  <c r="AH143" i="1"/>
  <c r="AP143" i="1"/>
  <c r="AX143" i="1"/>
  <c r="BF143" i="1"/>
  <c r="AD143" i="1"/>
  <c r="AT143" i="1"/>
  <c r="BJ143" i="1"/>
  <c r="T143" i="1"/>
  <c r="AB143" i="1"/>
  <c r="AJ143" i="1"/>
  <c r="AR143" i="1"/>
  <c r="AZ143" i="1"/>
  <c r="BH143" i="1"/>
  <c r="V143" i="1"/>
  <c r="AL143" i="1"/>
  <c r="BB143" i="1"/>
  <c r="P143" i="1"/>
  <c r="X143" i="1"/>
  <c r="AF143" i="1"/>
  <c r="AN143" i="1"/>
  <c r="AV143" i="1"/>
  <c r="BD143" i="1"/>
  <c r="BL143" i="1"/>
  <c r="BM143" i="1"/>
  <c r="AD90" i="1"/>
  <c r="AE90" i="1" s="1"/>
  <c r="AF90" i="1" s="1"/>
  <c r="J91" i="1"/>
  <c r="K91" i="1"/>
  <c r="L91" i="1"/>
  <c r="M91" i="1"/>
  <c r="N91" i="1"/>
  <c r="Q91" i="1"/>
  <c r="U91" i="1"/>
  <c r="Y91" i="1"/>
  <c r="O91" i="1"/>
  <c r="W91" i="1"/>
  <c r="R91" i="1"/>
  <c r="Z91" i="1"/>
  <c r="P91" i="1"/>
  <c r="X91" i="1"/>
  <c r="S91" i="1"/>
  <c r="AA91" i="1"/>
  <c r="V91" i="1"/>
  <c r="T91" i="1"/>
  <c r="AB91" i="1"/>
  <c r="AC91" i="1"/>
  <c r="AD91" i="1" s="1"/>
  <c r="J38" i="1"/>
  <c r="K38" i="1"/>
  <c r="BV38" i="1" s="1"/>
  <c r="M38" i="1"/>
  <c r="L38" i="1"/>
  <c r="N38" i="1"/>
  <c r="P38" i="1"/>
  <c r="T38" i="1"/>
  <c r="X38" i="1"/>
  <c r="AB38" i="1"/>
  <c r="AF38" i="1"/>
  <c r="AJ38" i="1"/>
  <c r="AN38" i="1"/>
  <c r="AR38" i="1"/>
  <c r="AV38" i="1"/>
  <c r="AZ38" i="1"/>
  <c r="BD38" i="1"/>
  <c r="BH38" i="1"/>
  <c r="BL38" i="1"/>
  <c r="BP38" i="1"/>
  <c r="Q38" i="1"/>
  <c r="Y38" i="1"/>
  <c r="AG38" i="1"/>
  <c r="AO38" i="1"/>
  <c r="AW38" i="1"/>
  <c r="BE38" i="1"/>
  <c r="BM38" i="1"/>
  <c r="R38" i="1"/>
  <c r="Z38" i="1"/>
  <c r="AH38" i="1"/>
  <c r="AP38" i="1"/>
  <c r="AX38" i="1"/>
  <c r="BF38" i="1"/>
  <c r="BN38" i="1"/>
  <c r="U38" i="1"/>
  <c r="AK38" i="1"/>
  <c r="BA38" i="1"/>
  <c r="BQ38" i="1"/>
  <c r="V38" i="1"/>
  <c r="AL38" i="1"/>
  <c r="BB38" i="1"/>
  <c r="BR38" i="1"/>
  <c r="AS38" i="1"/>
  <c r="O38" i="1"/>
  <c r="AE38" i="1"/>
  <c r="AU38" i="1"/>
  <c r="BK38" i="1"/>
  <c r="BT38" i="1"/>
  <c r="S38" i="1"/>
  <c r="AI38" i="1"/>
  <c r="AY38" i="1"/>
  <c r="BO38" i="1"/>
  <c r="AT38" i="1"/>
  <c r="AC38" i="1"/>
  <c r="AM38" i="1"/>
  <c r="BS38" i="1"/>
  <c r="AA38" i="1"/>
  <c r="BG38" i="1"/>
  <c r="AD38" i="1"/>
  <c r="BJ38" i="1"/>
  <c r="BI38" i="1"/>
  <c r="W38" i="1"/>
  <c r="BC38" i="1"/>
  <c r="AQ38" i="1"/>
  <c r="BU38" i="1"/>
  <c r="AG194" i="1"/>
  <c r="AH194" i="1" s="1"/>
  <c r="BQ474" i="1"/>
  <c r="BR474" i="1" s="1"/>
  <c r="BS474" i="1" s="1"/>
  <c r="BT474" i="1" s="1"/>
  <c r="BU474" i="1" s="1"/>
  <c r="BV474" i="1" s="1"/>
  <c r="BP454" i="1"/>
  <c r="BQ454" i="1" s="1"/>
  <c r="BR454" i="1" s="1"/>
  <c r="BS454" i="1" s="1"/>
  <c r="BT454" i="1" s="1"/>
  <c r="BU454" i="1" s="1"/>
  <c r="BV454" i="1" s="1"/>
  <c r="BW454" i="1" s="1"/>
  <c r="BW461" i="1"/>
  <c r="BW460" i="1"/>
  <c r="BH477" i="1"/>
  <c r="BO468" i="1"/>
  <c r="BP468" i="1" s="1"/>
  <c r="BQ468" i="1" s="1"/>
  <c r="BR468" i="1" s="1"/>
  <c r="BS468" i="1" s="1"/>
  <c r="BT468" i="1" s="1"/>
  <c r="BU468" i="1" s="1"/>
  <c r="BV468" i="1" s="1"/>
  <c r="BW468" i="1" s="1"/>
  <c r="AI542" i="1"/>
  <c r="AI544" i="1" s="1"/>
  <c r="AH586" i="1"/>
  <c r="AT490" i="1"/>
  <c r="AT492" i="1" s="1"/>
  <c r="AT495" i="1" s="1"/>
  <c r="AU491" i="1" s="1"/>
  <c r="AG532" i="1"/>
  <c r="AI17" i="4" s="1"/>
  <c r="AX585" i="1"/>
  <c r="AA534" i="1"/>
  <c r="AB533" i="1"/>
  <c r="D300" i="1"/>
  <c r="D405" i="1"/>
  <c r="D352" i="1"/>
  <c r="D249" i="1"/>
  <c r="D197" i="1"/>
  <c r="D144" i="1"/>
  <c r="D92" i="1"/>
  <c r="D39" i="1"/>
  <c r="BW474" i="1" l="1"/>
  <c r="AF196" i="1"/>
  <c r="AG196" i="1" s="1"/>
  <c r="AH196" i="1" s="1"/>
  <c r="AI196" i="1" s="1"/>
  <c r="AJ196" i="1" s="1"/>
  <c r="AK196" i="1" s="1"/>
  <c r="V246" i="1"/>
  <c r="W246" i="1" s="1"/>
  <c r="X246" i="1" s="1"/>
  <c r="Y246" i="1" s="1"/>
  <c r="Z246" i="1" s="1"/>
  <c r="Q351" i="1"/>
  <c r="R351" i="1" s="1"/>
  <c r="J405" i="1"/>
  <c r="K405" i="1"/>
  <c r="M405" i="1"/>
  <c r="L405" i="1"/>
  <c r="N405" i="1"/>
  <c r="O405" i="1"/>
  <c r="P405" i="1"/>
  <c r="J352" i="1"/>
  <c r="K352" i="1"/>
  <c r="M352" i="1"/>
  <c r="L352" i="1"/>
  <c r="N352" i="1"/>
  <c r="O352" i="1"/>
  <c r="P352" i="1"/>
  <c r="Q352" i="1" s="1"/>
  <c r="U247" i="1"/>
  <c r="V247" i="1" s="1"/>
  <c r="W247" i="1" s="1"/>
  <c r="X247" i="1" s="1"/>
  <c r="AE299" i="1"/>
  <c r="AF299" i="1" s="1"/>
  <c r="AG299" i="1" s="1"/>
  <c r="R350" i="1"/>
  <c r="S350" i="1" s="1"/>
  <c r="T350" i="1" s="1"/>
  <c r="U350" i="1" s="1"/>
  <c r="V350" i="1" s="1"/>
  <c r="J300" i="1"/>
  <c r="K300" i="1"/>
  <c r="M300" i="1"/>
  <c r="L300" i="1"/>
  <c r="N300" i="1"/>
  <c r="O300" i="1"/>
  <c r="S300" i="1"/>
  <c r="W300" i="1"/>
  <c r="AA300" i="1"/>
  <c r="P300" i="1"/>
  <c r="Q300" i="1"/>
  <c r="U300" i="1"/>
  <c r="Y300" i="1"/>
  <c r="X300" i="1"/>
  <c r="V300" i="1"/>
  <c r="AC300" i="1"/>
  <c r="T300" i="1"/>
  <c r="AB300" i="1"/>
  <c r="R300" i="1"/>
  <c r="Z300" i="1"/>
  <c r="AD300" i="1"/>
  <c r="AE300" i="1" s="1"/>
  <c r="BN143" i="1"/>
  <c r="BO143" i="1" s="1"/>
  <c r="BP143" i="1" s="1"/>
  <c r="BQ143" i="1" s="1"/>
  <c r="BR143" i="1" s="1"/>
  <c r="AF298" i="1"/>
  <c r="V248" i="1"/>
  <c r="J249" i="1"/>
  <c r="K249" i="1"/>
  <c r="M249" i="1"/>
  <c r="L249" i="1"/>
  <c r="N249" i="1"/>
  <c r="O249" i="1"/>
  <c r="P249" i="1"/>
  <c r="R249" i="1"/>
  <c r="T249" i="1"/>
  <c r="Q249" i="1"/>
  <c r="S249" i="1"/>
  <c r="U249" i="1"/>
  <c r="V249" i="1"/>
  <c r="J197" i="1"/>
  <c r="K197" i="1"/>
  <c r="M197" i="1"/>
  <c r="L197" i="1"/>
  <c r="N197" i="1"/>
  <c r="O197" i="1"/>
  <c r="P197" i="1"/>
  <c r="T197" i="1"/>
  <c r="X197" i="1"/>
  <c r="AB197" i="1"/>
  <c r="Q197" i="1"/>
  <c r="R197" i="1"/>
  <c r="Z197" i="1"/>
  <c r="V197" i="1"/>
  <c r="AD197" i="1"/>
  <c r="Y197" i="1"/>
  <c r="AC197" i="1"/>
  <c r="W197" i="1"/>
  <c r="U197" i="1"/>
  <c r="S197" i="1"/>
  <c r="AA197" i="1"/>
  <c r="AE197" i="1"/>
  <c r="AF197" i="1" s="1"/>
  <c r="J144" i="1"/>
  <c r="K144" i="1"/>
  <c r="M144" i="1"/>
  <c r="L144" i="1"/>
  <c r="N144" i="1"/>
  <c r="O144" i="1"/>
  <c r="P144" i="1"/>
  <c r="R144" i="1"/>
  <c r="V144" i="1"/>
  <c r="Z144" i="1"/>
  <c r="AD144" i="1"/>
  <c r="AH144" i="1"/>
  <c r="AL144" i="1"/>
  <c r="AP144" i="1"/>
  <c r="AT144" i="1"/>
  <c r="AX144" i="1"/>
  <c r="BB144" i="1"/>
  <c r="BF144" i="1"/>
  <c r="BJ144" i="1"/>
  <c r="X144" i="1"/>
  <c r="AF144" i="1"/>
  <c r="AN144" i="1"/>
  <c r="AV144" i="1"/>
  <c r="BD144" i="1"/>
  <c r="BL144" i="1"/>
  <c r="T144" i="1"/>
  <c r="AB144" i="1"/>
  <c r="AJ144" i="1"/>
  <c r="AR144" i="1"/>
  <c r="AZ144" i="1"/>
  <c r="BH144" i="1"/>
  <c r="S144" i="1"/>
  <c r="AA144" i="1"/>
  <c r="AI144" i="1"/>
  <c r="AQ144" i="1"/>
  <c r="AE144" i="1"/>
  <c r="AU144" i="1"/>
  <c r="BC144" i="1"/>
  <c r="BK144" i="1"/>
  <c r="U144" i="1"/>
  <c r="AC144" i="1"/>
  <c r="AK144" i="1"/>
  <c r="AS144" i="1"/>
  <c r="BA144" i="1"/>
  <c r="BI144" i="1"/>
  <c r="W144" i="1"/>
  <c r="AM144" i="1"/>
  <c r="AY144" i="1"/>
  <c r="BG144" i="1"/>
  <c r="Q144" i="1"/>
  <c r="Y144" i="1"/>
  <c r="AG144" i="1"/>
  <c r="AO144" i="1"/>
  <c r="AW144" i="1"/>
  <c r="BE144" i="1"/>
  <c r="BM144" i="1"/>
  <c r="BN144" i="1"/>
  <c r="AE91" i="1"/>
  <c r="AG90" i="1"/>
  <c r="AH90" i="1" s="1"/>
  <c r="J92" i="1"/>
  <c r="K92" i="1"/>
  <c r="L92" i="1"/>
  <c r="M92" i="1"/>
  <c r="N92" i="1"/>
  <c r="O92" i="1"/>
  <c r="T92" i="1"/>
  <c r="X92" i="1"/>
  <c r="AB92" i="1"/>
  <c r="U92" i="1"/>
  <c r="AC92" i="1"/>
  <c r="AA92" i="1"/>
  <c r="P92" i="1"/>
  <c r="V92" i="1"/>
  <c r="Q92" i="1"/>
  <c r="R92" i="1"/>
  <c r="Z92" i="1"/>
  <c r="Y92" i="1"/>
  <c r="S92" i="1"/>
  <c r="W92" i="1"/>
  <c r="AD92" i="1"/>
  <c r="AE92" i="1" s="1"/>
  <c r="BW38" i="1"/>
  <c r="J39" i="1"/>
  <c r="K39" i="1"/>
  <c r="BW39" i="1" s="1"/>
  <c r="M39" i="1"/>
  <c r="L39" i="1"/>
  <c r="N39" i="1"/>
  <c r="Q39" i="1"/>
  <c r="U39" i="1"/>
  <c r="Y39" i="1"/>
  <c r="AC39" i="1"/>
  <c r="AG39" i="1"/>
  <c r="AK39" i="1"/>
  <c r="AO39" i="1"/>
  <c r="AS39" i="1"/>
  <c r="AW39" i="1"/>
  <c r="BA39" i="1"/>
  <c r="BE39" i="1"/>
  <c r="BI39" i="1"/>
  <c r="BM39" i="1"/>
  <c r="BQ39" i="1"/>
  <c r="BT39" i="1"/>
  <c r="R39" i="1"/>
  <c r="Z39" i="1"/>
  <c r="AH39" i="1"/>
  <c r="AP39" i="1"/>
  <c r="AX39" i="1"/>
  <c r="BF39" i="1"/>
  <c r="BN39" i="1"/>
  <c r="S39" i="1"/>
  <c r="AA39" i="1"/>
  <c r="AI39" i="1"/>
  <c r="AQ39" i="1"/>
  <c r="AY39" i="1"/>
  <c r="BG39" i="1"/>
  <c r="BO39" i="1"/>
  <c r="O39" i="1"/>
  <c r="AD39" i="1"/>
  <c r="AT39" i="1"/>
  <c r="BJ39" i="1"/>
  <c r="X39" i="1"/>
  <c r="AE39" i="1"/>
  <c r="AU39" i="1"/>
  <c r="BK39" i="1"/>
  <c r="AL39" i="1"/>
  <c r="BR39" i="1"/>
  <c r="P39" i="1"/>
  <c r="AN39" i="1"/>
  <c r="BD39" i="1"/>
  <c r="AB39" i="1"/>
  <c r="AR39" i="1"/>
  <c r="BH39" i="1"/>
  <c r="AM39" i="1"/>
  <c r="BS39" i="1"/>
  <c r="V39" i="1"/>
  <c r="AF39" i="1"/>
  <c r="BL39" i="1"/>
  <c r="T39" i="1"/>
  <c r="AZ39" i="1"/>
  <c r="BV39" i="1"/>
  <c r="W39" i="1"/>
  <c r="BC39" i="1"/>
  <c r="BB39" i="1"/>
  <c r="AV39" i="1"/>
  <c r="BU39" i="1"/>
  <c r="AJ39" i="1"/>
  <c r="BP39" i="1"/>
  <c r="AI194" i="1"/>
  <c r="AJ194" i="1" s="1"/>
  <c r="BP142" i="1"/>
  <c r="BQ142" i="1" s="1"/>
  <c r="BI477" i="1"/>
  <c r="AI547" i="1"/>
  <c r="AI584" i="1"/>
  <c r="AK18" i="4" s="1"/>
  <c r="AU490" i="1"/>
  <c r="AH532" i="1"/>
  <c r="AJ17" i="4" s="1"/>
  <c r="AB534" i="1"/>
  <c r="AC533" i="1"/>
  <c r="AY585" i="1"/>
  <c r="D301" i="1"/>
  <c r="D406" i="1"/>
  <c r="D353" i="1"/>
  <c r="D250" i="1"/>
  <c r="D198" i="1"/>
  <c r="D145" i="1"/>
  <c r="D93" i="1"/>
  <c r="D40" i="1"/>
  <c r="S351" i="1" l="1"/>
  <c r="T351" i="1" s="1"/>
  <c r="AA246" i="1"/>
  <c r="AB246" i="1" s="1"/>
  <c r="AC246" i="1" s="1"/>
  <c r="AD246" i="1" s="1"/>
  <c r="AE246" i="1" s="1"/>
  <c r="AF246" i="1" s="1"/>
  <c r="AG246" i="1" s="1"/>
  <c r="AH246" i="1" s="1"/>
  <c r="AI246" i="1" s="1"/>
  <c r="AJ246" i="1" s="1"/>
  <c r="AK246" i="1" s="1"/>
  <c r="AL246" i="1" s="1"/>
  <c r="AM246" i="1" s="1"/>
  <c r="AN246" i="1" s="1"/>
  <c r="AO246" i="1" s="1"/>
  <c r="AP246" i="1" s="1"/>
  <c r="AQ246" i="1" s="1"/>
  <c r="AR246" i="1" s="1"/>
  <c r="AS246" i="1" s="1"/>
  <c r="AT246" i="1" s="1"/>
  <c r="AU246" i="1" s="1"/>
  <c r="AV246" i="1" s="1"/>
  <c r="AW246" i="1" s="1"/>
  <c r="AX246" i="1" s="1"/>
  <c r="AY246" i="1" s="1"/>
  <c r="AZ246" i="1" s="1"/>
  <c r="BA246" i="1" s="1"/>
  <c r="BB246" i="1" s="1"/>
  <c r="BC246" i="1" s="1"/>
  <c r="BD246" i="1" s="1"/>
  <c r="BE246" i="1" s="1"/>
  <c r="BF246" i="1" s="1"/>
  <c r="BG246" i="1" s="1"/>
  <c r="BH246" i="1" s="1"/>
  <c r="BI246" i="1" s="1"/>
  <c r="BJ246" i="1" s="1"/>
  <c r="BK246" i="1" s="1"/>
  <c r="BL246" i="1" s="1"/>
  <c r="BM246" i="1" s="1"/>
  <c r="BN246" i="1" s="1"/>
  <c r="BO246" i="1" s="1"/>
  <c r="BP246" i="1" s="1"/>
  <c r="BQ246" i="1" s="1"/>
  <c r="BR246" i="1" s="1"/>
  <c r="BS246" i="1" s="1"/>
  <c r="BT246" i="1" s="1"/>
  <c r="BU246" i="1" s="1"/>
  <c r="BV246" i="1" s="1"/>
  <c r="BW246" i="1" s="1"/>
  <c r="AF300" i="1"/>
  <c r="AG300" i="1" s="1"/>
  <c r="J406" i="1"/>
  <c r="K406" i="1"/>
  <c r="M406" i="1"/>
  <c r="L406" i="1"/>
  <c r="N406" i="1"/>
  <c r="O406" i="1"/>
  <c r="P406" i="1"/>
  <c r="Q406" i="1"/>
  <c r="J353" i="1"/>
  <c r="K353" i="1"/>
  <c r="M353" i="1"/>
  <c r="L353" i="1"/>
  <c r="N353" i="1"/>
  <c r="O353" i="1"/>
  <c r="P353" i="1"/>
  <c r="Q353" i="1"/>
  <c r="R353" i="1" s="1"/>
  <c r="Y247" i="1"/>
  <c r="Z247" i="1" s="1"/>
  <c r="AH299" i="1"/>
  <c r="AI299" i="1" s="1"/>
  <c r="W350" i="1"/>
  <c r="X350" i="1" s="1"/>
  <c r="Y350" i="1" s="1"/>
  <c r="Z350" i="1" s="1"/>
  <c r="AA350" i="1" s="1"/>
  <c r="AB350" i="1" s="1"/>
  <c r="AC350" i="1" s="1"/>
  <c r="AD350" i="1" s="1"/>
  <c r="AE350" i="1" s="1"/>
  <c r="AF350" i="1" s="1"/>
  <c r="AG350" i="1" s="1"/>
  <c r="AH350" i="1" s="1"/>
  <c r="AI350" i="1" s="1"/>
  <c r="AJ350" i="1" s="1"/>
  <c r="AK350" i="1" s="1"/>
  <c r="AL350" i="1" s="1"/>
  <c r="AM350" i="1" s="1"/>
  <c r="AN350" i="1" s="1"/>
  <c r="AO350" i="1" s="1"/>
  <c r="AP350" i="1" s="1"/>
  <c r="AQ350" i="1" s="1"/>
  <c r="AR350" i="1" s="1"/>
  <c r="AS350" i="1" s="1"/>
  <c r="AT350" i="1" s="1"/>
  <c r="AU350" i="1" s="1"/>
  <c r="AV350" i="1" s="1"/>
  <c r="AW350" i="1" s="1"/>
  <c r="AX350" i="1" s="1"/>
  <c r="AY350" i="1" s="1"/>
  <c r="AZ350" i="1" s="1"/>
  <c r="BA350" i="1" s="1"/>
  <c r="BB350" i="1" s="1"/>
  <c r="BC350" i="1" s="1"/>
  <c r="BD350" i="1" s="1"/>
  <c r="BE350" i="1" s="1"/>
  <c r="BF350" i="1" s="1"/>
  <c r="BG350" i="1" s="1"/>
  <c r="BH350" i="1" s="1"/>
  <c r="BI350" i="1" s="1"/>
  <c r="BJ350" i="1" s="1"/>
  <c r="BK350" i="1" s="1"/>
  <c r="BL350" i="1" s="1"/>
  <c r="BM350" i="1" s="1"/>
  <c r="BN350" i="1" s="1"/>
  <c r="BO350" i="1" s="1"/>
  <c r="BP350" i="1" s="1"/>
  <c r="BQ350" i="1" s="1"/>
  <c r="BR350" i="1" s="1"/>
  <c r="BS350" i="1" s="1"/>
  <c r="BT350" i="1" s="1"/>
  <c r="BU350" i="1" s="1"/>
  <c r="BV350" i="1" s="1"/>
  <c r="BW350" i="1" s="1"/>
  <c r="R352" i="1"/>
  <c r="AG197" i="1"/>
  <c r="AH197" i="1" s="1"/>
  <c r="J301" i="1"/>
  <c r="K301" i="1"/>
  <c r="M301" i="1"/>
  <c r="L301" i="1"/>
  <c r="N301" i="1"/>
  <c r="O301" i="1"/>
  <c r="P301" i="1"/>
  <c r="Q301" i="1"/>
  <c r="R301" i="1"/>
  <c r="V301" i="1"/>
  <c r="Z301" i="1"/>
  <c r="AD301" i="1"/>
  <c r="W301" i="1"/>
  <c r="U301" i="1"/>
  <c r="AC301" i="1"/>
  <c r="T301" i="1"/>
  <c r="X301" i="1"/>
  <c r="AB301" i="1"/>
  <c r="S301" i="1"/>
  <c r="AA301" i="1"/>
  <c r="Y301" i="1"/>
  <c r="AE301" i="1"/>
  <c r="AF301" i="1" s="1"/>
  <c r="AG298" i="1"/>
  <c r="J250" i="1"/>
  <c r="K250" i="1"/>
  <c r="M250" i="1"/>
  <c r="L250" i="1"/>
  <c r="N250" i="1"/>
  <c r="O250" i="1"/>
  <c r="P250" i="1"/>
  <c r="Q250" i="1"/>
  <c r="S250" i="1"/>
  <c r="U250" i="1"/>
  <c r="R250" i="1"/>
  <c r="T250" i="1"/>
  <c r="V250" i="1"/>
  <c r="W250" i="1" s="1"/>
  <c r="W249" i="1"/>
  <c r="W248" i="1"/>
  <c r="X248" i="1" s="1"/>
  <c r="AL196" i="1"/>
  <c r="AM196" i="1" s="1"/>
  <c r="AN196" i="1" s="1"/>
  <c r="J198" i="1"/>
  <c r="K198" i="1"/>
  <c r="M198" i="1"/>
  <c r="L198" i="1"/>
  <c r="N198" i="1"/>
  <c r="O198" i="1"/>
  <c r="P198" i="1"/>
  <c r="Q198" i="1"/>
  <c r="R198" i="1"/>
  <c r="V198" i="1"/>
  <c r="Z198" i="1"/>
  <c r="AD198" i="1"/>
  <c r="X198" i="1"/>
  <c r="T198" i="1"/>
  <c r="AB198" i="1"/>
  <c r="W198" i="1"/>
  <c r="AE198" i="1"/>
  <c r="AA198" i="1"/>
  <c r="U198" i="1"/>
  <c r="AC198" i="1"/>
  <c r="S198" i="1"/>
  <c r="Y198" i="1"/>
  <c r="AF198" i="1"/>
  <c r="AG198" i="1"/>
  <c r="BO144" i="1"/>
  <c r="BP144" i="1" s="1"/>
  <c r="BQ144" i="1" s="1"/>
  <c r="J145" i="1"/>
  <c r="K145" i="1"/>
  <c r="M145" i="1"/>
  <c r="L145" i="1"/>
  <c r="N145" i="1"/>
  <c r="O145" i="1"/>
  <c r="P145" i="1"/>
  <c r="Q145" i="1"/>
  <c r="S145" i="1"/>
  <c r="W145" i="1"/>
  <c r="AA145" i="1"/>
  <c r="AE145" i="1"/>
  <c r="Y145" i="1"/>
  <c r="AG145" i="1"/>
  <c r="AK145" i="1"/>
  <c r="AO145" i="1"/>
  <c r="AS145" i="1"/>
  <c r="AW145" i="1"/>
  <c r="BA145" i="1"/>
  <c r="BE145" i="1"/>
  <c r="BI145" i="1"/>
  <c r="BM145" i="1"/>
  <c r="U145" i="1"/>
  <c r="AC145" i="1"/>
  <c r="AI145" i="1"/>
  <c r="AM145" i="1"/>
  <c r="AQ145" i="1"/>
  <c r="AU145" i="1"/>
  <c r="AY145" i="1"/>
  <c r="BC145" i="1"/>
  <c r="BG145" i="1"/>
  <c r="BK145" i="1"/>
  <c r="X145" i="1"/>
  <c r="AF145" i="1"/>
  <c r="AN145" i="1"/>
  <c r="AV145" i="1"/>
  <c r="BD145" i="1"/>
  <c r="BL145" i="1"/>
  <c r="V145" i="1"/>
  <c r="AD145" i="1"/>
  <c r="AL145" i="1"/>
  <c r="AT145" i="1"/>
  <c r="BB145" i="1"/>
  <c r="BJ145" i="1"/>
  <c r="T145" i="1"/>
  <c r="AB145" i="1"/>
  <c r="AJ145" i="1"/>
  <c r="AR145" i="1"/>
  <c r="AZ145" i="1"/>
  <c r="BH145" i="1"/>
  <c r="R145" i="1"/>
  <c r="Z145" i="1"/>
  <c r="AH145" i="1"/>
  <c r="AP145" i="1"/>
  <c r="AX145" i="1"/>
  <c r="BF145" i="1"/>
  <c r="BN145" i="1"/>
  <c r="BO145" i="1" s="1"/>
  <c r="AI90" i="1"/>
  <c r="AJ90" i="1" s="1"/>
  <c r="AK90" i="1" s="1"/>
  <c r="AF92" i="1"/>
  <c r="AF91" i="1"/>
  <c r="AG91" i="1" s="1"/>
  <c r="J93" i="1"/>
  <c r="K93" i="1"/>
  <c r="M93" i="1"/>
  <c r="L93" i="1"/>
  <c r="N93" i="1"/>
  <c r="O93" i="1"/>
  <c r="P93" i="1"/>
  <c r="R93" i="1"/>
  <c r="V93" i="1"/>
  <c r="Z93" i="1"/>
  <c r="AD93" i="1"/>
  <c r="T93" i="1"/>
  <c r="AB93" i="1"/>
  <c r="W93" i="1"/>
  <c r="U93" i="1"/>
  <c r="AC93" i="1"/>
  <c r="Q93" i="1"/>
  <c r="X93" i="1"/>
  <c r="S93" i="1"/>
  <c r="AA93" i="1"/>
  <c r="Y93" i="1"/>
  <c r="AE93" i="1"/>
  <c r="AF93" i="1"/>
  <c r="J40" i="1"/>
  <c r="K40" i="1"/>
  <c r="M40" i="1"/>
  <c r="L40" i="1"/>
  <c r="N40" i="1"/>
  <c r="O40" i="1"/>
  <c r="P40" i="1"/>
  <c r="Q40" i="1"/>
  <c r="U40" i="1"/>
  <c r="Y40" i="1"/>
  <c r="AC40" i="1"/>
  <c r="AG40" i="1"/>
  <c r="AK40" i="1"/>
  <c r="AO40" i="1"/>
  <c r="AS40" i="1"/>
  <c r="AW40" i="1"/>
  <c r="BA40" i="1"/>
  <c r="BE40" i="1"/>
  <c r="BI40" i="1"/>
  <c r="BM40" i="1"/>
  <c r="BQ40" i="1"/>
  <c r="R40" i="1"/>
  <c r="Z40" i="1"/>
  <c r="AH40" i="1"/>
  <c r="AP40" i="1"/>
  <c r="AX40" i="1"/>
  <c r="BF40" i="1"/>
  <c r="BN40" i="1"/>
  <c r="S40" i="1"/>
  <c r="AA40" i="1"/>
  <c r="AI40" i="1"/>
  <c r="AQ40" i="1"/>
  <c r="AY40" i="1"/>
  <c r="BG40" i="1"/>
  <c r="BO40" i="1"/>
  <c r="AD40" i="1"/>
  <c r="AT40" i="1"/>
  <c r="BJ40" i="1"/>
  <c r="AE40" i="1"/>
  <c r="AU40" i="1"/>
  <c r="BK40" i="1"/>
  <c r="V40" i="1"/>
  <c r="BB40" i="1"/>
  <c r="X40" i="1"/>
  <c r="AN40" i="1"/>
  <c r="BD40" i="1"/>
  <c r="AB40" i="1"/>
  <c r="AR40" i="1"/>
  <c r="BH40" i="1"/>
  <c r="W40" i="1"/>
  <c r="BC40" i="1"/>
  <c r="AL40" i="1"/>
  <c r="AV40" i="1"/>
  <c r="BT40" i="1"/>
  <c r="AJ40" i="1"/>
  <c r="BP40" i="1"/>
  <c r="BU40" i="1"/>
  <c r="BV40" i="1"/>
  <c r="AM40" i="1"/>
  <c r="BS40" i="1"/>
  <c r="BR40" i="1"/>
  <c r="AF40" i="1"/>
  <c r="BL40" i="1"/>
  <c r="T40" i="1"/>
  <c r="AZ40" i="1"/>
  <c r="BW40" i="1"/>
  <c r="AK194" i="1"/>
  <c r="AL194" i="1" s="1"/>
  <c r="AM194" i="1" s="1"/>
  <c r="BR142" i="1"/>
  <c r="BS142" i="1" s="1"/>
  <c r="BT142" i="1" s="1"/>
  <c r="BS143" i="1"/>
  <c r="BJ477" i="1"/>
  <c r="AJ543" i="1"/>
  <c r="AJ542" i="1"/>
  <c r="AI586" i="1"/>
  <c r="AU492" i="1"/>
  <c r="AU495" i="1" s="1"/>
  <c r="AV491" i="1" s="1"/>
  <c r="AI532" i="1"/>
  <c r="AK17" i="4" s="1"/>
  <c r="AZ585" i="1"/>
  <c r="AC534" i="1"/>
  <c r="AD533" i="1"/>
  <c r="D302" i="1"/>
  <c r="D407" i="1"/>
  <c r="D354" i="1"/>
  <c r="D251" i="1"/>
  <c r="D199" i="1"/>
  <c r="D146" i="1"/>
  <c r="D94" i="1"/>
  <c r="D41" i="1"/>
  <c r="U351" i="1" l="1"/>
  <c r="AH300" i="1"/>
  <c r="AI300" i="1" s="1"/>
  <c r="AJ300" i="1" s="1"/>
  <c r="S353" i="1"/>
  <c r="T353" i="1" s="1"/>
  <c r="U353" i="1" s="1"/>
  <c r="J407" i="1"/>
  <c r="K407" i="1"/>
  <c r="M407" i="1"/>
  <c r="L407" i="1"/>
  <c r="N407" i="1"/>
  <c r="O407" i="1"/>
  <c r="P407" i="1"/>
  <c r="Q407" i="1"/>
  <c r="R407" i="1"/>
  <c r="V351" i="1"/>
  <c r="W351" i="1" s="1"/>
  <c r="J354" i="1"/>
  <c r="K354" i="1"/>
  <c r="M354" i="1"/>
  <c r="L354" i="1"/>
  <c r="N354" i="1"/>
  <c r="O354" i="1"/>
  <c r="P354" i="1"/>
  <c r="Q354" i="1"/>
  <c r="R354" i="1"/>
  <c r="S354" i="1"/>
  <c r="AI197" i="1"/>
  <c r="AJ197" i="1" s="1"/>
  <c r="AK197" i="1" s="1"/>
  <c r="AH198" i="1"/>
  <c r="AI198" i="1" s="1"/>
  <c r="AO196" i="1"/>
  <c r="AP196" i="1" s="1"/>
  <c r="AQ196" i="1" s="1"/>
  <c r="AR196" i="1" s="1"/>
  <c r="AS196" i="1" s="1"/>
  <c r="AT196" i="1" s="1"/>
  <c r="AU196" i="1" s="1"/>
  <c r="AV196" i="1" s="1"/>
  <c r="AW196" i="1" s="1"/>
  <c r="AX196" i="1" s="1"/>
  <c r="AY196" i="1" s="1"/>
  <c r="AZ196" i="1" s="1"/>
  <c r="BA196" i="1" s="1"/>
  <c r="BB196" i="1" s="1"/>
  <c r="BC196" i="1" s="1"/>
  <c r="BD196" i="1" s="1"/>
  <c r="BE196" i="1" s="1"/>
  <c r="BF196" i="1" s="1"/>
  <c r="BG196" i="1" s="1"/>
  <c r="BH196" i="1" s="1"/>
  <c r="BI196" i="1" s="1"/>
  <c r="BJ196" i="1" s="1"/>
  <c r="BK196" i="1" s="1"/>
  <c r="BL196" i="1" s="1"/>
  <c r="BM196" i="1" s="1"/>
  <c r="BN196" i="1" s="1"/>
  <c r="BO196" i="1" s="1"/>
  <c r="BP196" i="1" s="1"/>
  <c r="BQ196" i="1" s="1"/>
  <c r="BR196" i="1" s="1"/>
  <c r="BS196" i="1" s="1"/>
  <c r="BT196" i="1" s="1"/>
  <c r="BU196" i="1" s="1"/>
  <c r="BV196" i="1" s="1"/>
  <c r="BW196" i="1" s="1"/>
  <c r="Y248" i="1"/>
  <c r="Z248" i="1" s="1"/>
  <c r="AA248" i="1" s="1"/>
  <c r="AB248" i="1" s="1"/>
  <c r="AG301" i="1"/>
  <c r="AH301" i="1" s="1"/>
  <c r="AJ299" i="1"/>
  <c r="AK299" i="1" s="1"/>
  <c r="AL299" i="1" s="1"/>
  <c r="AM299" i="1" s="1"/>
  <c r="AN299" i="1" s="1"/>
  <c r="AO299" i="1" s="1"/>
  <c r="AP299" i="1" s="1"/>
  <c r="AQ299" i="1" s="1"/>
  <c r="AR299" i="1" s="1"/>
  <c r="AS299" i="1" s="1"/>
  <c r="AT299" i="1" s="1"/>
  <c r="AU299" i="1" s="1"/>
  <c r="AV299" i="1" s="1"/>
  <c r="AW299" i="1" s="1"/>
  <c r="AX299" i="1" s="1"/>
  <c r="AY299" i="1" s="1"/>
  <c r="AZ299" i="1" s="1"/>
  <c r="BA299" i="1" s="1"/>
  <c r="BB299" i="1" s="1"/>
  <c r="BC299" i="1" s="1"/>
  <c r="BD299" i="1" s="1"/>
  <c r="BE299" i="1" s="1"/>
  <c r="BF299" i="1" s="1"/>
  <c r="BG299" i="1" s="1"/>
  <c r="BH299" i="1" s="1"/>
  <c r="BI299" i="1" s="1"/>
  <c r="BJ299" i="1" s="1"/>
  <c r="BK299" i="1" s="1"/>
  <c r="BL299" i="1" s="1"/>
  <c r="BM299" i="1" s="1"/>
  <c r="BN299" i="1" s="1"/>
  <c r="BO299" i="1" s="1"/>
  <c r="BP299" i="1" s="1"/>
  <c r="BQ299" i="1" s="1"/>
  <c r="BR299" i="1" s="1"/>
  <c r="BS299" i="1" s="1"/>
  <c r="BT299" i="1" s="1"/>
  <c r="BU299" i="1" s="1"/>
  <c r="BV299" i="1" s="1"/>
  <c r="BW299" i="1" s="1"/>
  <c r="S352" i="1"/>
  <c r="AH298" i="1"/>
  <c r="AI298" i="1" s="1"/>
  <c r="J302" i="1"/>
  <c r="K302" i="1"/>
  <c r="M302" i="1"/>
  <c r="L302" i="1"/>
  <c r="N302" i="1"/>
  <c r="O302" i="1"/>
  <c r="P302" i="1"/>
  <c r="Q302" i="1"/>
  <c r="U302" i="1"/>
  <c r="Y302" i="1"/>
  <c r="AC302" i="1"/>
  <c r="T302" i="1"/>
  <c r="AB302" i="1"/>
  <c r="R302" i="1"/>
  <c r="V302" i="1"/>
  <c r="S302" i="1"/>
  <c r="W302" i="1"/>
  <c r="AA302" i="1"/>
  <c r="AE302" i="1"/>
  <c r="X302" i="1"/>
  <c r="AD302" i="1"/>
  <c r="Z302" i="1"/>
  <c r="AF302" i="1"/>
  <c r="AG302" i="1" s="1"/>
  <c r="X249" i="1"/>
  <c r="Y249" i="1" s="1"/>
  <c r="Z249" i="1" s="1"/>
  <c r="AA247" i="1"/>
  <c r="X250" i="1"/>
  <c r="J251" i="1"/>
  <c r="K251" i="1"/>
  <c r="M251" i="1"/>
  <c r="L251" i="1"/>
  <c r="N251" i="1"/>
  <c r="O251" i="1"/>
  <c r="P251" i="1"/>
  <c r="Q251" i="1"/>
  <c r="R251" i="1"/>
  <c r="S251" i="1"/>
  <c r="T251" i="1"/>
  <c r="V251" i="1"/>
  <c r="U251" i="1"/>
  <c r="W251" i="1"/>
  <c r="X251" i="1" s="1"/>
  <c r="J199" i="1"/>
  <c r="K199" i="1"/>
  <c r="M199" i="1"/>
  <c r="L199" i="1"/>
  <c r="N199" i="1"/>
  <c r="O199" i="1"/>
  <c r="P199" i="1"/>
  <c r="Q199" i="1"/>
  <c r="R199" i="1"/>
  <c r="W199" i="1"/>
  <c r="AA199" i="1"/>
  <c r="AE199" i="1"/>
  <c r="S199" i="1"/>
  <c r="U199" i="1"/>
  <c r="AC199" i="1"/>
  <c r="Y199" i="1"/>
  <c r="X199" i="1"/>
  <c r="AF199" i="1"/>
  <c r="AB199" i="1"/>
  <c r="Z199" i="1"/>
  <c r="T199" i="1"/>
  <c r="V199" i="1"/>
  <c r="AD199" i="1"/>
  <c r="AG199" i="1"/>
  <c r="AH199" i="1" s="1"/>
  <c r="AG93" i="1"/>
  <c r="AH93" i="1" s="1"/>
  <c r="AI93" i="1" s="1"/>
  <c r="AJ93" i="1" s="1"/>
  <c r="AK93" i="1" s="1"/>
  <c r="BP145" i="1"/>
  <c r="BQ145" i="1" s="1"/>
  <c r="BR145" i="1" s="1"/>
  <c r="BS145" i="1" s="1"/>
  <c r="BT145" i="1" s="1"/>
  <c r="BU145" i="1" s="1"/>
  <c r="BV145" i="1" s="1"/>
  <c r="BR144" i="1"/>
  <c r="BS144" i="1" s="1"/>
  <c r="AH91" i="1"/>
  <c r="AI91" i="1" s="1"/>
  <c r="J146" i="1"/>
  <c r="K146" i="1"/>
  <c r="M146" i="1"/>
  <c r="L146" i="1"/>
  <c r="N146" i="1"/>
  <c r="O146" i="1"/>
  <c r="P146" i="1"/>
  <c r="Q146" i="1"/>
  <c r="R146" i="1"/>
  <c r="T146" i="1"/>
  <c r="X146" i="1"/>
  <c r="AB146" i="1"/>
  <c r="AF146" i="1"/>
  <c r="AJ146" i="1"/>
  <c r="AN146" i="1"/>
  <c r="AR146" i="1"/>
  <c r="AV146" i="1"/>
  <c r="AZ146" i="1"/>
  <c r="BD146" i="1"/>
  <c r="BH146" i="1"/>
  <c r="BL146" i="1"/>
  <c r="U146" i="1"/>
  <c r="AC146" i="1"/>
  <c r="AK146" i="1"/>
  <c r="AS146" i="1"/>
  <c r="BA146" i="1"/>
  <c r="BI146" i="1"/>
  <c r="V146" i="1"/>
  <c r="AD146" i="1"/>
  <c r="AL146" i="1"/>
  <c r="AT146" i="1"/>
  <c r="BB146" i="1"/>
  <c r="BJ146" i="1"/>
  <c r="Z146" i="1"/>
  <c r="AH146" i="1"/>
  <c r="AP146" i="1"/>
  <c r="AX146" i="1"/>
  <c r="BF146" i="1"/>
  <c r="BN146" i="1"/>
  <c r="AG146" i="1"/>
  <c r="AW146" i="1"/>
  <c r="BM146" i="1"/>
  <c r="Y146" i="1"/>
  <c r="BE146" i="1"/>
  <c r="S146" i="1"/>
  <c r="AI146" i="1"/>
  <c r="AY146" i="1"/>
  <c r="AO146" i="1"/>
  <c r="AA146" i="1"/>
  <c r="AQ146" i="1"/>
  <c r="BG146" i="1"/>
  <c r="W146" i="1"/>
  <c r="AM146" i="1"/>
  <c r="BC146" i="1"/>
  <c r="AE146" i="1"/>
  <c r="AU146" i="1"/>
  <c r="BK146" i="1"/>
  <c r="BO146" i="1"/>
  <c r="BP146" i="1" s="1"/>
  <c r="J94" i="1"/>
  <c r="K94" i="1"/>
  <c r="M94" i="1"/>
  <c r="L94" i="1"/>
  <c r="N94" i="1"/>
  <c r="O94" i="1"/>
  <c r="P94" i="1"/>
  <c r="Q94" i="1"/>
  <c r="V94" i="1"/>
  <c r="Z94" i="1"/>
  <c r="AD94" i="1"/>
  <c r="X94" i="1"/>
  <c r="S94" i="1"/>
  <c r="AA94" i="1"/>
  <c r="Y94" i="1"/>
  <c r="R94" i="1"/>
  <c r="T94" i="1"/>
  <c r="AB94" i="1"/>
  <c r="W94" i="1"/>
  <c r="AE94" i="1"/>
  <c r="AC94" i="1"/>
  <c r="U94" i="1"/>
  <c r="AF94" i="1"/>
  <c r="AG94" i="1"/>
  <c r="AG92" i="1"/>
  <c r="AH92" i="1" s="1"/>
  <c r="AI92" i="1" s="1"/>
  <c r="J41" i="1"/>
  <c r="K41" i="1"/>
  <c r="M41" i="1"/>
  <c r="L41" i="1"/>
  <c r="N41" i="1"/>
  <c r="O41" i="1"/>
  <c r="P41" i="1"/>
  <c r="Q41" i="1"/>
  <c r="R41" i="1"/>
  <c r="V41" i="1"/>
  <c r="Z41" i="1"/>
  <c r="AD41" i="1"/>
  <c r="AH41" i="1"/>
  <c r="AL41" i="1"/>
  <c r="AP41" i="1"/>
  <c r="AT41" i="1"/>
  <c r="AX41" i="1"/>
  <c r="BB41" i="1"/>
  <c r="BF41" i="1"/>
  <c r="BJ41" i="1"/>
  <c r="BN41" i="1"/>
  <c r="BR41" i="1"/>
  <c r="BU41" i="1"/>
  <c r="S41" i="1"/>
  <c r="AA41" i="1"/>
  <c r="AI41" i="1"/>
  <c r="AQ41" i="1"/>
  <c r="AY41" i="1"/>
  <c r="BG41" i="1"/>
  <c r="BO41" i="1"/>
  <c r="BT41" i="1"/>
  <c r="T41" i="1"/>
  <c r="AB41" i="1"/>
  <c r="AJ41" i="1"/>
  <c r="AR41" i="1"/>
  <c r="AZ41" i="1"/>
  <c r="BH41" i="1"/>
  <c r="BP41" i="1"/>
  <c r="W41" i="1"/>
  <c r="AM41" i="1"/>
  <c r="BC41" i="1"/>
  <c r="BS41" i="1"/>
  <c r="U41" i="1"/>
  <c r="AC41" i="1"/>
  <c r="AK41" i="1"/>
  <c r="AS41" i="1"/>
  <c r="BA41" i="1"/>
  <c r="BI41" i="1"/>
  <c r="BQ41" i="1"/>
  <c r="X41" i="1"/>
  <c r="AF41" i="1"/>
  <c r="AN41" i="1"/>
  <c r="AV41" i="1"/>
  <c r="BD41" i="1"/>
  <c r="BL41" i="1"/>
  <c r="AE41" i="1"/>
  <c r="AU41" i="1"/>
  <c r="BK41" i="1"/>
  <c r="Y41" i="1"/>
  <c r="AG41" i="1"/>
  <c r="AO41" i="1"/>
  <c r="AW41" i="1"/>
  <c r="BE41" i="1"/>
  <c r="BM41" i="1"/>
  <c r="BV41" i="1"/>
  <c r="BW41" i="1"/>
  <c r="AL90" i="1"/>
  <c r="AM90" i="1" s="1"/>
  <c r="AN90" i="1" s="1"/>
  <c r="AO90" i="1" s="1"/>
  <c r="AP90" i="1" s="1"/>
  <c r="AQ90" i="1" s="1"/>
  <c r="AR90" i="1" s="1"/>
  <c r="BU142" i="1"/>
  <c r="BV142" i="1" s="1"/>
  <c r="BW142" i="1" s="1"/>
  <c r="BT143" i="1"/>
  <c r="BU143" i="1" s="1"/>
  <c r="BV143" i="1" s="1"/>
  <c r="BW143" i="1" s="1"/>
  <c r="AN194" i="1"/>
  <c r="AO194" i="1" s="1"/>
  <c r="AP194" i="1" s="1"/>
  <c r="AQ194" i="1" s="1"/>
  <c r="AR194" i="1" s="1"/>
  <c r="AS194" i="1" s="1"/>
  <c r="AT194" i="1" s="1"/>
  <c r="AU194" i="1" s="1"/>
  <c r="AV194" i="1" s="1"/>
  <c r="AW194" i="1" s="1"/>
  <c r="AX194" i="1" s="1"/>
  <c r="AY194" i="1" s="1"/>
  <c r="AZ194" i="1" s="1"/>
  <c r="BA194" i="1" s="1"/>
  <c r="BB194" i="1" s="1"/>
  <c r="BC194" i="1" s="1"/>
  <c r="BD194" i="1" s="1"/>
  <c r="BE194" i="1" s="1"/>
  <c r="BF194" i="1" s="1"/>
  <c r="BG194" i="1" s="1"/>
  <c r="BH194" i="1" s="1"/>
  <c r="BI194" i="1" s="1"/>
  <c r="BJ194" i="1" s="1"/>
  <c r="BK194" i="1" s="1"/>
  <c r="BL194" i="1" s="1"/>
  <c r="BM194" i="1" s="1"/>
  <c r="BN194" i="1" s="1"/>
  <c r="BO194" i="1" s="1"/>
  <c r="BP194" i="1" s="1"/>
  <c r="BQ194" i="1" s="1"/>
  <c r="BR194" i="1" s="1"/>
  <c r="BS194" i="1" s="1"/>
  <c r="BT194" i="1" s="1"/>
  <c r="BU194" i="1" s="1"/>
  <c r="BV194" i="1" s="1"/>
  <c r="BW194" i="1" s="1"/>
  <c r="BK477" i="1"/>
  <c r="BL477" i="1" s="1"/>
  <c r="BM477" i="1" s="1"/>
  <c r="AJ544" i="1"/>
  <c r="AV490" i="1"/>
  <c r="AV492" i="1" s="1"/>
  <c r="AV495" i="1" s="1"/>
  <c r="AW491" i="1" s="1"/>
  <c r="AJ532" i="1"/>
  <c r="AL17" i="4" s="1"/>
  <c r="BA585" i="1"/>
  <c r="AD534" i="1"/>
  <c r="AE533" i="1"/>
  <c r="D303" i="1"/>
  <c r="D408" i="1"/>
  <c r="D355" i="1"/>
  <c r="D252" i="1"/>
  <c r="D200" i="1"/>
  <c r="D147" i="1"/>
  <c r="D95" i="1"/>
  <c r="D42" i="1"/>
  <c r="AK300" i="1" l="1"/>
  <c r="AL300" i="1" s="1"/>
  <c r="AM300" i="1" s="1"/>
  <c r="AJ91" i="1"/>
  <c r="AK91" i="1" s="1"/>
  <c r="AL91" i="1" s="1"/>
  <c r="AM91" i="1" s="1"/>
  <c r="AN91" i="1" s="1"/>
  <c r="AO91" i="1" s="1"/>
  <c r="AP91" i="1" s="1"/>
  <c r="AQ91" i="1" s="1"/>
  <c r="AR91" i="1" s="1"/>
  <c r="AS91" i="1" s="1"/>
  <c r="AT91" i="1" s="1"/>
  <c r="AU91" i="1" s="1"/>
  <c r="AV91" i="1" s="1"/>
  <c r="AW91" i="1" s="1"/>
  <c r="AX91" i="1" s="1"/>
  <c r="AY91" i="1" s="1"/>
  <c r="AZ91" i="1" s="1"/>
  <c r="BA91" i="1" s="1"/>
  <c r="BB91" i="1" s="1"/>
  <c r="BC91" i="1" s="1"/>
  <c r="BD91" i="1" s="1"/>
  <c r="BE91" i="1" s="1"/>
  <c r="BF91" i="1" s="1"/>
  <c r="BG91" i="1" s="1"/>
  <c r="BH91" i="1" s="1"/>
  <c r="BI91" i="1" s="1"/>
  <c r="BJ91" i="1" s="1"/>
  <c r="BK91" i="1" s="1"/>
  <c r="BL91" i="1" s="1"/>
  <c r="BM91" i="1" s="1"/>
  <c r="BN91" i="1" s="1"/>
  <c r="BO91" i="1" s="1"/>
  <c r="BP91" i="1" s="1"/>
  <c r="BQ91" i="1" s="1"/>
  <c r="BR91" i="1" s="1"/>
  <c r="BS91" i="1" s="1"/>
  <c r="BT91" i="1" s="1"/>
  <c r="BU91" i="1" s="1"/>
  <c r="BV91" i="1" s="1"/>
  <c r="BW91" i="1" s="1"/>
  <c r="AJ198" i="1"/>
  <c r="AK198" i="1" s="1"/>
  <c r="AC248" i="1"/>
  <c r="AD248" i="1" s="1"/>
  <c r="V353" i="1"/>
  <c r="W353" i="1" s="1"/>
  <c r="X353" i="1" s="1"/>
  <c r="Y353" i="1" s="1"/>
  <c r="X351" i="1"/>
  <c r="Y351" i="1" s="1"/>
  <c r="Z351" i="1" s="1"/>
  <c r="AA351" i="1" s="1"/>
  <c r="AB351" i="1" s="1"/>
  <c r="AC351" i="1" s="1"/>
  <c r="AD351" i="1" s="1"/>
  <c r="AE351" i="1" s="1"/>
  <c r="AF351" i="1" s="1"/>
  <c r="AG351" i="1" s="1"/>
  <c r="AH351" i="1" s="1"/>
  <c r="AI351" i="1" s="1"/>
  <c r="AJ351" i="1" s="1"/>
  <c r="AK351" i="1" s="1"/>
  <c r="AL351" i="1" s="1"/>
  <c r="AM351" i="1" s="1"/>
  <c r="AN351" i="1" s="1"/>
  <c r="AO351" i="1" s="1"/>
  <c r="AP351" i="1" s="1"/>
  <c r="AQ351" i="1" s="1"/>
  <c r="AR351" i="1" s="1"/>
  <c r="AS351" i="1" s="1"/>
  <c r="AT351" i="1" s="1"/>
  <c r="AU351" i="1" s="1"/>
  <c r="AV351" i="1" s="1"/>
  <c r="AW351" i="1" s="1"/>
  <c r="AX351" i="1" s="1"/>
  <c r="AY351" i="1" s="1"/>
  <c r="AZ351" i="1" s="1"/>
  <c r="BA351" i="1" s="1"/>
  <c r="BB351" i="1" s="1"/>
  <c r="BC351" i="1" s="1"/>
  <c r="BD351" i="1" s="1"/>
  <c r="BE351" i="1" s="1"/>
  <c r="BF351" i="1" s="1"/>
  <c r="BG351" i="1" s="1"/>
  <c r="BH351" i="1" s="1"/>
  <c r="BI351" i="1" s="1"/>
  <c r="BJ351" i="1" s="1"/>
  <c r="BK351" i="1" s="1"/>
  <c r="BL351" i="1" s="1"/>
  <c r="BM351" i="1" s="1"/>
  <c r="BN351" i="1" s="1"/>
  <c r="BO351" i="1" s="1"/>
  <c r="BP351" i="1" s="1"/>
  <c r="BQ351" i="1" s="1"/>
  <c r="BR351" i="1" s="1"/>
  <c r="BS351" i="1" s="1"/>
  <c r="BT351" i="1" s="1"/>
  <c r="BU351" i="1" s="1"/>
  <c r="BV351" i="1" s="1"/>
  <c r="BW351" i="1" s="1"/>
  <c r="J408" i="1"/>
  <c r="K408" i="1"/>
  <c r="L408" i="1"/>
  <c r="M408" i="1"/>
  <c r="N408" i="1"/>
  <c r="O408" i="1"/>
  <c r="P408" i="1"/>
  <c r="Q408" i="1"/>
  <c r="R408" i="1"/>
  <c r="S408" i="1"/>
  <c r="T352" i="1"/>
  <c r="U352" i="1" s="1"/>
  <c r="V352" i="1" s="1"/>
  <c r="T354" i="1"/>
  <c r="U354" i="1" s="1"/>
  <c r="J355" i="1"/>
  <c r="K355" i="1"/>
  <c r="L355" i="1"/>
  <c r="M355" i="1"/>
  <c r="N355" i="1"/>
  <c r="O355" i="1"/>
  <c r="P355" i="1"/>
  <c r="Q355" i="1"/>
  <c r="R355" i="1"/>
  <c r="S355" i="1"/>
  <c r="T355" i="1" s="1"/>
  <c r="Z353" i="1"/>
  <c r="AA353" i="1" s="1"/>
  <c r="AB353" i="1" s="1"/>
  <c r="AC353" i="1" s="1"/>
  <c r="AD353" i="1" s="1"/>
  <c r="AE353" i="1" s="1"/>
  <c r="AF353" i="1" s="1"/>
  <c r="AG353" i="1" s="1"/>
  <c r="AH353" i="1" s="1"/>
  <c r="AI353" i="1" s="1"/>
  <c r="AJ353" i="1" s="1"/>
  <c r="AK353" i="1" s="1"/>
  <c r="AL353" i="1" s="1"/>
  <c r="AM353" i="1" s="1"/>
  <c r="AN353" i="1" s="1"/>
  <c r="AO353" i="1" s="1"/>
  <c r="AP353" i="1" s="1"/>
  <c r="AQ353" i="1" s="1"/>
  <c r="AR353" i="1" s="1"/>
  <c r="AS353" i="1" s="1"/>
  <c r="AT353" i="1" s="1"/>
  <c r="AU353" i="1" s="1"/>
  <c r="AV353" i="1" s="1"/>
  <c r="AW353" i="1" s="1"/>
  <c r="AX353" i="1" s="1"/>
  <c r="AY353" i="1" s="1"/>
  <c r="AZ353" i="1" s="1"/>
  <c r="BA353" i="1" s="1"/>
  <c r="BB353" i="1" s="1"/>
  <c r="BC353" i="1" s="1"/>
  <c r="BD353" i="1" s="1"/>
  <c r="BE353" i="1" s="1"/>
  <c r="BF353" i="1" s="1"/>
  <c r="BG353" i="1" s="1"/>
  <c r="BH353" i="1" s="1"/>
  <c r="BI353" i="1" s="1"/>
  <c r="BJ353" i="1" s="1"/>
  <c r="BK353" i="1" s="1"/>
  <c r="BL353" i="1" s="1"/>
  <c r="BM353" i="1" s="1"/>
  <c r="BN353" i="1" s="1"/>
  <c r="BO353" i="1" s="1"/>
  <c r="BP353" i="1" s="1"/>
  <c r="BQ353" i="1" s="1"/>
  <c r="BR353" i="1" s="1"/>
  <c r="BS353" i="1" s="1"/>
  <c r="BT353" i="1" s="1"/>
  <c r="BU353" i="1" s="1"/>
  <c r="BV353" i="1" s="1"/>
  <c r="BW353" i="1" s="1"/>
  <c r="AJ298" i="1"/>
  <c r="AK298" i="1" s="1"/>
  <c r="AI301" i="1"/>
  <c r="J303" i="1"/>
  <c r="K303" i="1"/>
  <c r="L303" i="1"/>
  <c r="M303" i="1"/>
  <c r="N303" i="1"/>
  <c r="O303" i="1"/>
  <c r="P303" i="1"/>
  <c r="Q303" i="1"/>
  <c r="R303" i="1"/>
  <c r="W303" i="1"/>
  <c r="AA303" i="1"/>
  <c r="AE303" i="1"/>
  <c r="V303" i="1"/>
  <c r="AD303" i="1"/>
  <c r="S303" i="1"/>
  <c r="U303" i="1"/>
  <c r="Y303" i="1"/>
  <c r="AC303" i="1"/>
  <c r="Z303" i="1"/>
  <c r="AF303" i="1"/>
  <c r="AB303" i="1"/>
  <c r="X303" i="1"/>
  <c r="T303" i="1"/>
  <c r="AG303" i="1"/>
  <c r="AH303" i="1" s="1"/>
  <c r="Y251" i="1"/>
  <c r="Z251" i="1" s="1"/>
  <c r="AN300" i="1"/>
  <c r="AO300" i="1" s="1"/>
  <c r="AP300" i="1" s="1"/>
  <c r="AQ300" i="1" s="1"/>
  <c r="AR300" i="1" s="1"/>
  <c r="AS300" i="1" s="1"/>
  <c r="AT300" i="1" s="1"/>
  <c r="AU300" i="1" s="1"/>
  <c r="AV300" i="1" s="1"/>
  <c r="AW300" i="1" s="1"/>
  <c r="AX300" i="1" s="1"/>
  <c r="AY300" i="1" s="1"/>
  <c r="AZ300" i="1" s="1"/>
  <c r="BA300" i="1" s="1"/>
  <c r="BB300" i="1" s="1"/>
  <c r="BC300" i="1" s="1"/>
  <c r="BD300" i="1" s="1"/>
  <c r="BE300" i="1" s="1"/>
  <c r="BF300" i="1" s="1"/>
  <c r="BG300" i="1" s="1"/>
  <c r="BH300" i="1" s="1"/>
  <c r="BI300" i="1" s="1"/>
  <c r="BJ300" i="1" s="1"/>
  <c r="BK300" i="1" s="1"/>
  <c r="BL300" i="1" s="1"/>
  <c r="BM300" i="1" s="1"/>
  <c r="BN300" i="1" s="1"/>
  <c r="BO300" i="1" s="1"/>
  <c r="BP300" i="1" s="1"/>
  <c r="BQ300" i="1" s="1"/>
  <c r="BR300" i="1" s="1"/>
  <c r="BS300" i="1" s="1"/>
  <c r="BT300" i="1" s="1"/>
  <c r="BU300" i="1" s="1"/>
  <c r="BV300" i="1" s="1"/>
  <c r="BW300" i="1" s="1"/>
  <c r="AH302" i="1"/>
  <c r="AI199" i="1"/>
  <c r="AJ199" i="1" s="1"/>
  <c r="AK199" i="1" s="1"/>
  <c r="AL199" i="1" s="1"/>
  <c r="Y250" i="1"/>
  <c r="Z250" i="1" s="1"/>
  <c r="AA250" i="1" s="1"/>
  <c r="AA249" i="1"/>
  <c r="J252" i="1"/>
  <c r="K252" i="1"/>
  <c r="M252" i="1"/>
  <c r="L252" i="1"/>
  <c r="N252" i="1"/>
  <c r="O252" i="1"/>
  <c r="P252" i="1"/>
  <c r="Q252" i="1"/>
  <c r="R252" i="1"/>
  <c r="S252" i="1"/>
  <c r="V252" i="1"/>
  <c r="T252" i="1"/>
  <c r="U252" i="1"/>
  <c r="W252" i="1"/>
  <c r="X252" i="1"/>
  <c r="Y252" i="1"/>
  <c r="AB247" i="1"/>
  <c r="J200" i="1"/>
  <c r="K200" i="1"/>
  <c r="M200" i="1"/>
  <c r="L200" i="1"/>
  <c r="N200" i="1"/>
  <c r="O200" i="1"/>
  <c r="P200" i="1"/>
  <c r="Q200" i="1"/>
  <c r="R200" i="1"/>
  <c r="S200" i="1"/>
  <c r="T200" i="1"/>
  <c r="U200" i="1"/>
  <c r="Y200" i="1"/>
  <c r="AC200" i="1"/>
  <c r="AG200" i="1"/>
  <c r="AA200" i="1"/>
  <c r="W200" i="1"/>
  <c r="AE200" i="1"/>
  <c r="V200" i="1"/>
  <c r="AD200" i="1"/>
  <c r="Z200" i="1"/>
  <c r="X200" i="1"/>
  <c r="AF200" i="1"/>
  <c r="AB200" i="1"/>
  <c r="AH200" i="1"/>
  <c r="AI200" i="1" s="1"/>
  <c r="BT144" i="1"/>
  <c r="BU144" i="1" s="1"/>
  <c r="BV144" i="1" s="1"/>
  <c r="BW144" i="1" s="1"/>
  <c r="AL197" i="1"/>
  <c r="AM197" i="1" s="1"/>
  <c r="AN197" i="1" s="1"/>
  <c r="AO197" i="1" s="1"/>
  <c r="AP197" i="1" s="1"/>
  <c r="AQ197" i="1" s="1"/>
  <c r="AR197" i="1" s="1"/>
  <c r="AS197" i="1" s="1"/>
  <c r="AT197" i="1" s="1"/>
  <c r="AU197" i="1" s="1"/>
  <c r="AV197" i="1" s="1"/>
  <c r="AW197" i="1" s="1"/>
  <c r="AX197" i="1" s="1"/>
  <c r="AY197" i="1" s="1"/>
  <c r="AZ197" i="1" s="1"/>
  <c r="BA197" i="1" s="1"/>
  <c r="BB197" i="1" s="1"/>
  <c r="BC197" i="1" s="1"/>
  <c r="BD197" i="1" s="1"/>
  <c r="BE197" i="1" s="1"/>
  <c r="BF197" i="1" s="1"/>
  <c r="BG197" i="1" s="1"/>
  <c r="BH197" i="1" s="1"/>
  <c r="BI197" i="1" s="1"/>
  <c r="BJ197" i="1" s="1"/>
  <c r="BK197" i="1" s="1"/>
  <c r="BL197" i="1" s="1"/>
  <c r="BM197" i="1" s="1"/>
  <c r="BN197" i="1" s="1"/>
  <c r="BO197" i="1" s="1"/>
  <c r="BP197" i="1" s="1"/>
  <c r="BQ197" i="1" s="1"/>
  <c r="BR197" i="1" s="1"/>
  <c r="BS197" i="1" s="1"/>
  <c r="BT197" i="1" s="1"/>
  <c r="BU197" i="1" s="1"/>
  <c r="BV197" i="1" s="1"/>
  <c r="BW197" i="1" s="1"/>
  <c r="BQ146" i="1"/>
  <c r="BW145" i="1"/>
  <c r="J147" i="1"/>
  <c r="K147" i="1"/>
  <c r="L147" i="1"/>
  <c r="M147" i="1"/>
  <c r="N147" i="1"/>
  <c r="O147" i="1"/>
  <c r="P147" i="1"/>
  <c r="Q147" i="1"/>
  <c r="R147" i="1"/>
  <c r="S147" i="1"/>
  <c r="V147" i="1"/>
  <c r="Z147" i="1"/>
  <c r="AD147" i="1"/>
  <c r="AH147" i="1"/>
  <c r="AL147" i="1"/>
  <c r="AP147" i="1"/>
  <c r="AT147" i="1"/>
  <c r="AX147" i="1"/>
  <c r="BB147" i="1"/>
  <c r="BF147" i="1"/>
  <c r="BJ147" i="1"/>
  <c r="BN147" i="1"/>
  <c r="T147" i="1"/>
  <c r="X147" i="1"/>
  <c r="AB147" i="1"/>
  <c r="AF147" i="1"/>
  <c r="AJ147" i="1"/>
  <c r="AN147" i="1"/>
  <c r="AR147" i="1"/>
  <c r="AV147" i="1"/>
  <c r="AZ147" i="1"/>
  <c r="BD147" i="1"/>
  <c r="BH147" i="1"/>
  <c r="BL147" i="1"/>
  <c r="Y147" i="1"/>
  <c r="AG147" i="1"/>
  <c r="AO147" i="1"/>
  <c r="AW147" i="1"/>
  <c r="BE147" i="1"/>
  <c r="BM147" i="1"/>
  <c r="AA147" i="1"/>
  <c r="AI147" i="1"/>
  <c r="AQ147" i="1"/>
  <c r="AY147" i="1"/>
  <c r="BG147" i="1"/>
  <c r="BO147" i="1"/>
  <c r="U147" i="1"/>
  <c r="AC147" i="1"/>
  <c r="AK147" i="1"/>
  <c r="AS147" i="1"/>
  <c r="BA147" i="1"/>
  <c r="BI147" i="1"/>
  <c r="W147" i="1"/>
  <c r="AE147" i="1"/>
  <c r="AM147" i="1"/>
  <c r="AU147" i="1"/>
  <c r="BC147" i="1"/>
  <c r="BK147" i="1"/>
  <c r="BP147" i="1"/>
  <c r="BQ147" i="1"/>
  <c r="AJ92" i="1"/>
  <c r="AK92" i="1" s="1"/>
  <c r="AL92" i="1" s="1"/>
  <c r="AM92" i="1" s="1"/>
  <c r="AN92" i="1" s="1"/>
  <c r="AO92" i="1" s="1"/>
  <c r="AP92" i="1" s="1"/>
  <c r="AQ92" i="1" s="1"/>
  <c r="AR92" i="1" s="1"/>
  <c r="AS92" i="1" s="1"/>
  <c r="AT92" i="1" s="1"/>
  <c r="AU92" i="1" s="1"/>
  <c r="AV92" i="1" s="1"/>
  <c r="AW92" i="1" s="1"/>
  <c r="AX92" i="1" s="1"/>
  <c r="AY92" i="1" s="1"/>
  <c r="AZ92" i="1" s="1"/>
  <c r="BA92" i="1" s="1"/>
  <c r="BB92" i="1" s="1"/>
  <c r="BC92" i="1" s="1"/>
  <c r="BD92" i="1" s="1"/>
  <c r="BE92" i="1" s="1"/>
  <c r="BF92" i="1" s="1"/>
  <c r="BG92" i="1" s="1"/>
  <c r="BH92" i="1" s="1"/>
  <c r="BI92" i="1" s="1"/>
  <c r="BJ92" i="1" s="1"/>
  <c r="BK92" i="1" s="1"/>
  <c r="BL92" i="1" s="1"/>
  <c r="BM92" i="1" s="1"/>
  <c r="BN92" i="1" s="1"/>
  <c r="BO92" i="1" s="1"/>
  <c r="BP92" i="1" s="1"/>
  <c r="BQ92" i="1" s="1"/>
  <c r="BR92" i="1" s="1"/>
  <c r="BS92" i="1" s="1"/>
  <c r="BT92" i="1" s="1"/>
  <c r="BU92" i="1" s="1"/>
  <c r="BV92" i="1" s="1"/>
  <c r="BW92" i="1" s="1"/>
  <c r="J95" i="1"/>
  <c r="K95" i="1"/>
  <c r="L95" i="1"/>
  <c r="M95" i="1"/>
  <c r="N95" i="1"/>
  <c r="O95" i="1"/>
  <c r="P95" i="1"/>
  <c r="Q95" i="1"/>
  <c r="R95" i="1"/>
  <c r="S95" i="1"/>
  <c r="W95" i="1"/>
  <c r="AA95" i="1"/>
  <c r="AE95" i="1"/>
  <c r="X95" i="1"/>
  <c r="AF95" i="1"/>
  <c r="Z95" i="1"/>
  <c r="U95" i="1"/>
  <c r="Y95" i="1"/>
  <c r="AC95" i="1"/>
  <c r="AB95" i="1"/>
  <c r="AD95" i="1"/>
  <c r="T95" i="1"/>
  <c r="V95" i="1"/>
  <c r="AG95" i="1"/>
  <c r="AH95" i="1"/>
  <c r="AH94" i="1"/>
  <c r="AL93" i="1"/>
  <c r="AM93" i="1" s="1"/>
  <c r="AN93" i="1" s="1"/>
  <c r="AO93" i="1" s="1"/>
  <c r="AP93" i="1" s="1"/>
  <c r="AQ93" i="1" s="1"/>
  <c r="AR93" i="1" s="1"/>
  <c r="AS93" i="1" s="1"/>
  <c r="AT93" i="1" s="1"/>
  <c r="AU93" i="1" s="1"/>
  <c r="AV93" i="1" s="1"/>
  <c r="AW93" i="1" s="1"/>
  <c r="AX93" i="1" s="1"/>
  <c r="AY93" i="1" s="1"/>
  <c r="AZ93" i="1" s="1"/>
  <c r="BA93" i="1" s="1"/>
  <c r="BB93" i="1" s="1"/>
  <c r="BC93" i="1" s="1"/>
  <c r="BD93" i="1" s="1"/>
  <c r="BE93" i="1" s="1"/>
  <c r="BF93" i="1" s="1"/>
  <c r="BG93" i="1" s="1"/>
  <c r="BH93" i="1" s="1"/>
  <c r="BI93" i="1" s="1"/>
  <c r="BJ93" i="1" s="1"/>
  <c r="BK93" i="1" s="1"/>
  <c r="BL93" i="1" s="1"/>
  <c r="BM93" i="1" s="1"/>
  <c r="BN93" i="1" s="1"/>
  <c r="BO93" i="1" s="1"/>
  <c r="BP93" i="1" s="1"/>
  <c r="BQ93" i="1" s="1"/>
  <c r="BR93" i="1" s="1"/>
  <c r="BS93" i="1" s="1"/>
  <c r="BT93" i="1" s="1"/>
  <c r="BU93" i="1" s="1"/>
  <c r="BV93" i="1" s="1"/>
  <c r="BW93" i="1" s="1"/>
  <c r="J42" i="1"/>
  <c r="K42" i="1"/>
  <c r="M42" i="1"/>
  <c r="L42" i="1"/>
  <c r="N42" i="1"/>
  <c r="O42" i="1"/>
  <c r="P42" i="1"/>
  <c r="Q42" i="1"/>
  <c r="R42" i="1"/>
  <c r="T42" i="1"/>
  <c r="X42" i="1"/>
  <c r="AB42" i="1"/>
  <c r="AF42" i="1"/>
  <c r="AJ42" i="1"/>
  <c r="AN42" i="1"/>
  <c r="AR42" i="1"/>
  <c r="AV42" i="1"/>
  <c r="AZ42" i="1"/>
  <c r="BD42" i="1"/>
  <c r="BH42" i="1"/>
  <c r="BL42" i="1"/>
  <c r="BP42" i="1"/>
  <c r="Y42" i="1"/>
  <c r="AG42" i="1"/>
  <c r="AO42" i="1"/>
  <c r="AW42" i="1"/>
  <c r="BE42" i="1"/>
  <c r="BM42" i="1"/>
  <c r="Z42" i="1"/>
  <c r="AH42" i="1"/>
  <c r="AP42" i="1"/>
  <c r="AX42" i="1"/>
  <c r="BF42" i="1"/>
  <c r="BN42" i="1"/>
  <c r="AC42" i="1"/>
  <c r="AS42" i="1"/>
  <c r="BI42" i="1"/>
  <c r="S42" i="1"/>
  <c r="AA42" i="1"/>
  <c r="AI42" i="1"/>
  <c r="AQ42" i="1"/>
  <c r="AY42" i="1"/>
  <c r="BG42" i="1"/>
  <c r="BO42" i="1"/>
  <c r="BW42" i="1"/>
  <c r="V42" i="1"/>
  <c r="AD42" i="1"/>
  <c r="AL42" i="1"/>
  <c r="AT42" i="1"/>
  <c r="BB42" i="1"/>
  <c r="BJ42" i="1"/>
  <c r="BR42" i="1"/>
  <c r="U42" i="1"/>
  <c r="AK42" i="1"/>
  <c r="BA42" i="1"/>
  <c r="BQ42" i="1"/>
  <c r="BT42" i="1"/>
  <c r="W42" i="1"/>
  <c r="AE42" i="1"/>
  <c r="AM42" i="1"/>
  <c r="AU42" i="1"/>
  <c r="BC42" i="1"/>
  <c r="BK42" i="1"/>
  <c r="BS42" i="1"/>
  <c r="BU42" i="1"/>
  <c r="BV42" i="1"/>
  <c r="AS90" i="1"/>
  <c r="AT90" i="1" s="1"/>
  <c r="AU90" i="1" s="1"/>
  <c r="AV90" i="1" s="1"/>
  <c r="AW90" i="1" s="1"/>
  <c r="AX90" i="1" s="1"/>
  <c r="AY90" i="1" s="1"/>
  <c r="AZ90" i="1" s="1"/>
  <c r="BA90" i="1" s="1"/>
  <c r="BB90" i="1" s="1"/>
  <c r="BC90" i="1" s="1"/>
  <c r="BD90" i="1" s="1"/>
  <c r="BE90" i="1" s="1"/>
  <c r="BF90" i="1" s="1"/>
  <c r="BG90" i="1" s="1"/>
  <c r="BH90" i="1" s="1"/>
  <c r="BI90" i="1" s="1"/>
  <c r="BJ90" i="1" s="1"/>
  <c r="BK90" i="1" s="1"/>
  <c r="BL90" i="1" s="1"/>
  <c r="BM90" i="1" s="1"/>
  <c r="BN90" i="1" s="1"/>
  <c r="BO90" i="1" s="1"/>
  <c r="BP90" i="1" s="1"/>
  <c r="BQ90" i="1" s="1"/>
  <c r="BR90" i="1" s="1"/>
  <c r="BS90" i="1" s="1"/>
  <c r="BT90" i="1" s="1"/>
  <c r="BU90" i="1" s="1"/>
  <c r="BV90" i="1" s="1"/>
  <c r="BW90" i="1" s="1"/>
  <c r="BN477" i="1"/>
  <c r="BO477" i="1" s="1"/>
  <c r="BP477" i="1" s="1"/>
  <c r="BQ477" i="1" s="1"/>
  <c r="BR477" i="1" s="1"/>
  <c r="BS477" i="1" s="1"/>
  <c r="BT477" i="1" s="1"/>
  <c r="BU477" i="1" s="1"/>
  <c r="BV477" i="1" s="1"/>
  <c r="BW477" i="1" s="1"/>
  <c r="AJ584" i="1"/>
  <c r="AL18" i="4" s="1"/>
  <c r="AJ547" i="1"/>
  <c r="AW490" i="1"/>
  <c r="AK532" i="1"/>
  <c r="AM17" i="4" s="1"/>
  <c r="AE534" i="1"/>
  <c r="AF533" i="1"/>
  <c r="BB585" i="1"/>
  <c r="D304" i="1"/>
  <c r="D409" i="1"/>
  <c r="D356" i="1"/>
  <c r="D253" i="1"/>
  <c r="D201" i="1"/>
  <c r="D148" i="1"/>
  <c r="D96" i="1"/>
  <c r="D43" i="1"/>
  <c r="AL198" i="1" l="1"/>
  <c r="AM198" i="1" s="1"/>
  <c r="AN198" i="1" s="1"/>
  <c r="AM199" i="1"/>
  <c r="AN199" i="1" s="1"/>
  <c r="AO199" i="1" s="1"/>
  <c r="AP199" i="1" s="1"/>
  <c r="AQ199" i="1" s="1"/>
  <c r="AA251" i="1"/>
  <c r="AB251" i="1" s="1"/>
  <c r="AC251" i="1" s="1"/>
  <c r="AD251" i="1" s="1"/>
  <c r="AE248" i="1"/>
  <c r="AF248" i="1" s="1"/>
  <c r="AG248" i="1" s="1"/>
  <c r="AH248" i="1" s="1"/>
  <c r="AI248" i="1" s="1"/>
  <c r="AJ248" i="1" s="1"/>
  <c r="AK248" i="1" s="1"/>
  <c r="AL248" i="1" s="1"/>
  <c r="AM248" i="1" s="1"/>
  <c r="AN248" i="1" s="1"/>
  <c r="AO248" i="1" s="1"/>
  <c r="AP248" i="1" s="1"/>
  <c r="AQ248" i="1" s="1"/>
  <c r="AR248" i="1" s="1"/>
  <c r="AS248" i="1" s="1"/>
  <c r="AT248" i="1" s="1"/>
  <c r="AU248" i="1" s="1"/>
  <c r="AV248" i="1" s="1"/>
  <c r="AW248" i="1" s="1"/>
  <c r="AX248" i="1" s="1"/>
  <c r="AY248" i="1" s="1"/>
  <c r="AZ248" i="1" s="1"/>
  <c r="BA248" i="1" s="1"/>
  <c r="BB248" i="1" s="1"/>
  <c r="BC248" i="1" s="1"/>
  <c r="BD248" i="1" s="1"/>
  <c r="BE248" i="1" s="1"/>
  <c r="BF248" i="1" s="1"/>
  <c r="BG248" i="1" s="1"/>
  <c r="BH248" i="1" s="1"/>
  <c r="BI248" i="1" s="1"/>
  <c r="BJ248" i="1" s="1"/>
  <c r="BK248" i="1" s="1"/>
  <c r="BL248" i="1" s="1"/>
  <c r="BM248" i="1" s="1"/>
  <c r="BN248" i="1" s="1"/>
  <c r="BO248" i="1" s="1"/>
  <c r="BP248" i="1" s="1"/>
  <c r="BQ248" i="1" s="1"/>
  <c r="BR248" i="1" s="1"/>
  <c r="BS248" i="1" s="1"/>
  <c r="BT248" i="1" s="1"/>
  <c r="BU248" i="1" s="1"/>
  <c r="BV248" i="1" s="1"/>
  <c r="BW248" i="1" s="1"/>
  <c r="AI303" i="1"/>
  <c r="AJ303" i="1" s="1"/>
  <c r="AK303" i="1" s="1"/>
  <c r="AL303" i="1" s="1"/>
  <c r="AM303" i="1" s="1"/>
  <c r="V354" i="1"/>
  <c r="W354" i="1" s="1"/>
  <c r="X354" i="1" s="1"/>
  <c r="Y354" i="1" s="1"/>
  <c r="Z354" i="1" s="1"/>
  <c r="J409" i="1"/>
  <c r="K409" i="1"/>
  <c r="M409" i="1"/>
  <c r="L409" i="1"/>
  <c r="N409" i="1"/>
  <c r="O409" i="1"/>
  <c r="P409" i="1"/>
  <c r="Q409" i="1"/>
  <c r="R409" i="1"/>
  <c r="S409" i="1"/>
  <c r="T409" i="1"/>
  <c r="BR147" i="1"/>
  <c r="BS147" i="1" s="1"/>
  <c r="U355" i="1"/>
  <c r="V355" i="1" s="1"/>
  <c r="W352" i="1"/>
  <c r="AJ301" i="1"/>
  <c r="AK301" i="1" s="1"/>
  <c r="J356" i="1"/>
  <c r="K356" i="1"/>
  <c r="M356" i="1"/>
  <c r="L356" i="1"/>
  <c r="N356" i="1"/>
  <c r="O356" i="1"/>
  <c r="P356" i="1"/>
  <c r="Q356" i="1"/>
  <c r="R356" i="1"/>
  <c r="S356" i="1"/>
  <c r="T356" i="1"/>
  <c r="U356" i="1" s="1"/>
  <c r="Z252" i="1"/>
  <c r="AA252" i="1" s="1"/>
  <c r="AB252" i="1" s="1"/>
  <c r="AI302" i="1"/>
  <c r="AJ302" i="1" s="1"/>
  <c r="J304" i="1"/>
  <c r="K304" i="1"/>
  <c r="M304" i="1"/>
  <c r="L304" i="1"/>
  <c r="N304" i="1"/>
  <c r="O304" i="1"/>
  <c r="P304" i="1"/>
  <c r="Q304" i="1"/>
  <c r="R304" i="1"/>
  <c r="S304" i="1"/>
  <c r="T304" i="1"/>
  <c r="U304" i="1"/>
  <c r="Y304" i="1"/>
  <c r="AC304" i="1"/>
  <c r="AG304" i="1"/>
  <c r="AB304" i="1"/>
  <c r="W304" i="1"/>
  <c r="AA304" i="1"/>
  <c r="AE304" i="1"/>
  <c r="X304" i="1"/>
  <c r="AF304" i="1"/>
  <c r="AD304" i="1"/>
  <c r="Z304" i="1"/>
  <c r="V304" i="1"/>
  <c r="AH304" i="1"/>
  <c r="AI304" i="1" s="1"/>
  <c r="AL298" i="1"/>
  <c r="AM298" i="1" s="1"/>
  <c r="AN298" i="1" s="1"/>
  <c r="AO298" i="1" s="1"/>
  <c r="AC247" i="1"/>
  <c r="AD247" i="1" s="1"/>
  <c r="AE247" i="1" s="1"/>
  <c r="AF247" i="1" s="1"/>
  <c r="AG247" i="1" s="1"/>
  <c r="AH247" i="1" s="1"/>
  <c r="AI247" i="1" s="1"/>
  <c r="AJ247" i="1" s="1"/>
  <c r="AK247" i="1" s="1"/>
  <c r="AL247" i="1" s="1"/>
  <c r="AM247" i="1" s="1"/>
  <c r="AN247" i="1" s="1"/>
  <c r="AO247" i="1" s="1"/>
  <c r="AP247" i="1" s="1"/>
  <c r="AQ247" i="1" s="1"/>
  <c r="AR247" i="1" s="1"/>
  <c r="AS247" i="1" s="1"/>
  <c r="AT247" i="1" s="1"/>
  <c r="AU247" i="1" s="1"/>
  <c r="AV247" i="1" s="1"/>
  <c r="AW247" i="1" s="1"/>
  <c r="AX247" i="1" s="1"/>
  <c r="AY247" i="1" s="1"/>
  <c r="AZ247" i="1" s="1"/>
  <c r="BA247" i="1" s="1"/>
  <c r="BB247" i="1" s="1"/>
  <c r="BC247" i="1" s="1"/>
  <c r="BD247" i="1" s="1"/>
  <c r="BE247" i="1" s="1"/>
  <c r="BF247" i="1" s="1"/>
  <c r="BG247" i="1" s="1"/>
  <c r="BH247" i="1" s="1"/>
  <c r="BI247" i="1" s="1"/>
  <c r="BJ247" i="1" s="1"/>
  <c r="BK247" i="1" s="1"/>
  <c r="BL247" i="1" s="1"/>
  <c r="BM247" i="1" s="1"/>
  <c r="BN247" i="1" s="1"/>
  <c r="BO247" i="1" s="1"/>
  <c r="BP247" i="1" s="1"/>
  <c r="BQ247" i="1" s="1"/>
  <c r="BR247" i="1" s="1"/>
  <c r="AB249" i="1"/>
  <c r="AC249" i="1" s="1"/>
  <c r="AD249" i="1" s="1"/>
  <c r="AE249" i="1" s="1"/>
  <c r="AB250" i="1"/>
  <c r="J253" i="1"/>
  <c r="K253" i="1"/>
  <c r="M253" i="1"/>
  <c r="L253" i="1"/>
  <c r="N253" i="1"/>
  <c r="O253" i="1"/>
  <c r="P253" i="1"/>
  <c r="Q253" i="1"/>
  <c r="R253" i="1"/>
  <c r="S253" i="1"/>
  <c r="T253" i="1"/>
  <c r="W253" i="1"/>
  <c r="U253" i="1"/>
  <c r="V253" i="1"/>
  <c r="X253" i="1"/>
  <c r="Y253" i="1"/>
  <c r="Z253" i="1" s="1"/>
  <c r="J201" i="1"/>
  <c r="K201" i="1"/>
  <c r="M201" i="1"/>
  <c r="L201" i="1"/>
  <c r="N201" i="1"/>
  <c r="O201" i="1"/>
  <c r="P201" i="1"/>
  <c r="Q201" i="1"/>
  <c r="R201" i="1"/>
  <c r="S201" i="1"/>
  <c r="T201" i="1"/>
  <c r="U201" i="1"/>
  <c r="W201" i="1"/>
  <c r="AA201" i="1"/>
  <c r="AE201" i="1"/>
  <c r="Y201" i="1"/>
  <c r="AG201" i="1"/>
  <c r="AC201" i="1"/>
  <c r="AB201" i="1"/>
  <c r="X201" i="1"/>
  <c r="V201" i="1"/>
  <c r="AD201" i="1"/>
  <c r="AF201" i="1"/>
  <c r="Z201" i="1"/>
  <c r="AH201" i="1"/>
  <c r="AI201" i="1"/>
  <c r="AJ201" i="1" s="1"/>
  <c r="AJ200" i="1"/>
  <c r="J148" i="1"/>
  <c r="K148" i="1"/>
  <c r="M148" i="1"/>
  <c r="L148" i="1"/>
  <c r="N148" i="1"/>
  <c r="O148" i="1"/>
  <c r="P148" i="1"/>
  <c r="Q148" i="1"/>
  <c r="R148" i="1"/>
  <c r="S148" i="1"/>
  <c r="T148" i="1"/>
  <c r="W148" i="1"/>
  <c r="AA148" i="1"/>
  <c r="AE148" i="1"/>
  <c r="AI148" i="1"/>
  <c r="AM148" i="1"/>
  <c r="AQ148" i="1"/>
  <c r="AU148" i="1"/>
  <c r="AY148" i="1"/>
  <c r="BC148" i="1"/>
  <c r="BG148" i="1"/>
  <c r="BK148" i="1"/>
  <c r="BO148" i="1"/>
  <c r="U148" i="1"/>
  <c r="Y148" i="1"/>
  <c r="AC148" i="1"/>
  <c r="AG148" i="1"/>
  <c r="AK148" i="1"/>
  <c r="AO148" i="1"/>
  <c r="AS148" i="1"/>
  <c r="AW148" i="1"/>
  <c r="BA148" i="1"/>
  <c r="BE148" i="1"/>
  <c r="BI148" i="1"/>
  <c r="BM148" i="1"/>
  <c r="X148" i="1"/>
  <c r="AF148" i="1"/>
  <c r="AN148" i="1"/>
  <c r="AV148" i="1"/>
  <c r="BD148" i="1"/>
  <c r="BL148" i="1"/>
  <c r="AJ148" i="1"/>
  <c r="AZ148" i="1"/>
  <c r="BP148" i="1"/>
  <c r="AB148" i="1"/>
  <c r="AR148" i="1"/>
  <c r="BH148" i="1"/>
  <c r="Z148" i="1"/>
  <c r="AP148" i="1"/>
  <c r="BF148" i="1"/>
  <c r="AH148" i="1"/>
  <c r="BN148" i="1"/>
  <c r="AD148" i="1"/>
  <c r="AT148" i="1"/>
  <c r="BJ148" i="1"/>
  <c r="AX148" i="1"/>
  <c r="V148" i="1"/>
  <c r="AL148" i="1"/>
  <c r="BB148" i="1"/>
  <c r="BQ148" i="1"/>
  <c r="BR148" i="1" s="1"/>
  <c r="BR146" i="1"/>
  <c r="BS146" i="1" s="1"/>
  <c r="BT146" i="1" s="1"/>
  <c r="BU146" i="1" s="1"/>
  <c r="J96" i="1"/>
  <c r="K96" i="1"/>
  <c r="L96" i="1"/>
  <c r="M96" i="1"/>
  <c r="N96" i="1"/>
  <c r="O96" i="1"/>
  <c r="P96" i="1"/>
  <c r="Q96" i="1"/>
  <c r="R96" i="1"/>
  <c r="S96" i="1"/>
  <c r="T96" i="1"/>
  <c r="V96" i="1"/>
  <c r="Z96" i="1"/>
  <c r="AD96" i="1"/>
  <c r="X96" i="1"/>
  <c r="AF96" i="1"/>
  <c r="AA96" i="1"/>
  <c r="U96" i="1"/>
  <c r="AC96" i="1"/>
  <c r="AB96" i="1"/>
  <c r="W96" i="1"/>
  <c r="AE96" i="1"/>
  <c r="Y96" i="1"/>
  <c r="AG96" i="1"/>
  <c r="AH96" i="1"/>
  <c r="AI96" i="1" s="1"/>
  <c r="AI94" i="1"/>
  <c r="AJ94" i="1" s="1"/>
  <c r="AK94" i="1" s="1"/>
  <c r="AI95" i="1"/>
  <c r="J43" i="1"/>
  <c r="K43" i="1"/>
  <c r="M43" i="1"/>
  <c r="L43" i="1"/>
  <c r="N43" i="1"/>
  <c r="O43" i="1"/>
  <c r="P43" i="1"/>
  <c r="Q43" i="1"/>
  <c r="R43" i="1"/>
  <c r="BT43" i="1"/>
  <c r="T43" i="1"/>
  <c r="X43" i="1"/>
  <c r="AB43" i="1"/>
  <c r="AF43" i="1"/>
  <c r="AJ43" i="1"/>
  <c r="AN43" i="1"/>
  <c r="AR43" i="1"/>
  <c r="AV43" i="1"/>
  <c r="AZ43" i="1"/>
  <c r="BD43" i="1"/>
  <c r="BH43" i="1"/>
  <c r="BL43" i="1"/>
  <c r="BP43" i="1"/>
  <c r="Z43" i="1"/>
  <c r="AH43" i="1"/>
  <c r="AP43" i="1"/>
  <c r="AX43" i="1"/>
  <c r="BF43" i="1"/>
  <c r="BN43" i="1"/>
  <c r="Y43" i="1"/>
  <c r="AG43" i="1"/>
  <c r="AO43" i="1"/>
  <c r="AW43" i="1"/>
  <c r="BE43" i="1"/>
  <c r="BM43" i="1"/>
  <c r="AI43" i="1"/>
  <c r="AY43" i="1"/>
  <c r="BO43" i="1"/>
  <c r="S43" i="1"/>
  <c r="AD43" i="1"/>
  <c r="AT43" i="1"/>
  <c r="BJ43" i="1"/>
  <c r="U43" i="1"/>
  <c r="AK43" i="1"/>
  <c r="BA43" i="1"/>
  <c r="BQ43" i="1"/>
  <c r="BU43" i="1"/>
  <c r="AA43" i="1"/>
  <c r="BG43" i="1"/>
  <c r="AE43" i="1"/>
  <c r="AU43" i="1"/>
  <c r="BK43" i="1"/>
  <c r="BV43" i="1"/>
  <c r="V43" i="1"/>
  <c r="AL43" i="1"/>
  <c r="BB43" i="1"/>
  <c r="BR43" i="1"/>
  <c r="AC43" i="1"/>
  <c r="AS43" i="1"/>
  <c r="BI43" i="1"/>
  <c r="AQ43" i="1"/>
  <c r="W43" i="1"/>
  <c r="AM43" i="1"/>
  <c r="BC43" i="1"/>
  <c r="BS43" i="1"/>
  <c r="BW43" i="1"/>
  <c r="AK542" i="1"/>
  <c r="AK543" i="1"/>
  <c r="AJ586" i="1"/>
  <c r="AW492" i="1"/>
  <c r="AW495" i="1" s="1"/>
  <c r="AX491" i="1" s="1"/>
  <c r="AL532" i="1"/>
  <c r="AN17" i="4" s="1"/>
  <c r="BC585" i="1"/>
  <c r="AF534" i="1"/>
  <c r="AG533" i="1"/>
  <c r="D305" i="1"/>
  <c r="D410" i="1"/>
  <c r="D357" i="1"/>
  <c r="D254" i="1"/>
  <c r="D202" i="1"/>
  <c r="D149" i="1"/>
  <c r="D97" i="1"/>
  <c r="D44" i="1"/>
  <c r="AO198" i="1" l="1"/>
  <c r="AP198" i="1" s="1"/>
  <c r="AQ198" i="1" s="1"/>
  <c r="AR198" i="1" s="1"/>
  <c r="AS198" i="1" s="1"/>
  <c r="AT198" i="1" s="1"/>
  <c r="AU198" i="1" s="1"/>
  <c r="AV198" i="1" s="1"/>
  <c r="AW198" i="1" s="1"/>
  <c r="AX198" i="1" s="1"/>
  <c r="AY198" i="1" s="1"/>
  <c r="AZ198" i="1" s="1"/>
  <c r="BA198" i="1" s="1"/>
  <c r="BB198" i="1" s="1"/>
  <c r="BC198" i="1" s="1"/>
  <c r="BD198" i="1" s="1"/>
  <c r="BE198" i="1" s="1"/>
  <c r="BF198" i="1" s="1"/>
  <c r="BG198" i="1" s="1"/>
  <c r="BH198" i="1" s="1"/>
  <c r="BI198" i="1" s="1"/>
  <c r="BJ198" i="1" s="1"/>
  <c r="BK198" i="1" s="1"/>
  <c r="BL198" i="1" s="1"/>
  <c r="BM198" i="1" s="1"/>
  <c r="BN198" i="1" s="1"/>
  <c r="BO198" i="1" s="1"/>
  <c r="BP198" i="1" s="1"/>
  <c r="BQ198" i="1" s="1"/>
  <c r="BR198" i="1" s="1"/>
  <c r="BS198" i="1" s="1"/>
  <c r="BT198" i="1" s="1"/>
  <c r="BU198" i="1" s="1"/>
  <c r="BV198" i="1" s="1"/>
  <c r="BW198" i="1" s="1"/>
  <c r="AL94" i="1"/>
  <c r="AM94" i="1" s="1"/>
  <c r="BT147" i="1"/>
  <c r="BU147" i="1" s="1"/>
  <c r="BV147" i="1" s="1"/>
  <c r="BW147" i="1" s="1"/>
  <c r="AE251" i="1"/>
  <c r="AF251" i="1" s="1"/>
  <c r="AG251" i="1" s="1"/>
  <c r="AH251" i="1" s="1"/>
  <c r="AI251" i="1" s="1"/>
  <c r="AJ251" i="1" s="1"/>
  <c r="AK251" i="1" s="1"/>
  <c r="AL251" i="1" s="1"/>
  <c r="AM251" i="1" s="1"/>
  <c r="AN251" i="1" s="1"/>
  <c r="AO251" i="1" s="1"/>
  <c r="AP251" i="1" s="1"/>
  <c r="AQ251" i="1" s="1"/>
  <c r="AR251" i="1" s="1"/>
  <c r="AS251" i="1" s="1"/>
  <c r="AT251" i="1" s="1"/>
  <c r="AU251" i="1" s="1"/>
  <c r="AV251" i="1" s="1"/>
  <c r="AW251" i="1" s="1"/>
  <c r="AX251" i="1" s="1"/>
  <c r="AY251" i="1" s="1"/>
  <c r="AZ251" i="1" s="1"/>
  <c r="BA251" i="1" s="1"/>
  <c r="BB251" i="1" s="1"/>
  <c r="BC251" i="1" s="1"/>
  <c r="BD251" i="1" s="1"/>
  <c r="BE251" i="1" s="1"/>
  <c r="BF251" i="1" s="1"/>
  <c r="BG251" i="1" s="1"/>
  <c r="BH251" i="1" s="1"/>
  <c r="BI251" i="1" s="1"/>
  <c r="BJ251" i="1" s="1"/>
  <c r="BK251" i="1" s="1"/>
  <c r="BL251" i="1" s="1"/>
  <c r="BM251" i="1" s="1"/>
  <c r="BN251" i="1" s="1"/>
  <c r="BO251" i="1" s="1"/>
  <c r="BP251" i="1" s="1"/>
  <c r="BQ251" i="1" s="1"/>
  <c r="BR251" i="1" s="1"/>
  <c r="BS251" i="1" s="1"/>
  <c r="BT251" i="1" s="1"/>
  <c r="BU251" i="1" s="1"/>
  <c r="BV251" i="1" s="1"/>
  <c r="BW251" i="1" s="1"/>
  <c r="AJ304" i="1"/>
  <c r="AK304" i="1" s="1"/>
  <c r="AL301" i="1"/>
  <c r="AM301" i="1" s="1"/>
  <c r="AN301" i="1" s="1"/>
  <c r="AO301" i="1" s="1"/>
  <c r="AP301" i="1" s="1"/>
  <c r="AQ301" i="1" s="1"/>
  <c r="AR301" i="1" s="1"/>
  <c r="AS301" i="1" s="1"/>
  <c r="AT301" i="1" s="1"/>
  <c r="AU301" i="1" s="1"/>
  <c r="AV301" i="1" s="1"/>
  <c r="AW301" i="1" s="1"/>
  <c r="AX301" i="1" s="1"/>
  <c r="AY301" i="1" s="1"/>
  <c r="AZ301" i="1" s="1"/>
  <c r="BA301" i="1" s="1"/>
  <c r="BB301" i="1" s="1"/>
  <c r="BC301" i="1" s="1"/>
  <c r="BD301" i="1" s="1"/>
  <c r="BE301" i="1" s="1"/>
  <c r="BF301" i="1" s="1"/>
  <c r="BG301" i="1" s="1"/>
  <c r="BH301" i="1" s="1"/>
  <c r="BI301" i="1" s="1"/>
  <c r="BJ301" i="1" s="1"/>
  <c r="BK301" i="1" s="1"/>
  <c r="BL301" i="1" s="1"/>
  <c r="BM301" i="1" s="1"/>
  <c r="BN301" i="1" s="1"/>
  <c r="BO301" i="1" s="1"/>
  <c r="BP301" i="1" s="1"/>
  <c r="BQ301" i="1" s="1"/>
  <c r="BR301" i="1" s="1"/>
  <c r="BS301" i="1" s="1"/>
  <c r="BT301" i="1" s="1"/>
  <c r="BU301" i="1" s="1"/>
  <c r="BV301" i="1" s="1"/>
  <c r="BW301" i="1" s="1"/>
  <c r="W355" i="1"/>
  <c r="X355" i="1" s="1"/>
  <c r="AA354" i="1"/>
  <c r="AB354" i="1" s="1"/>
  <c r="AC354" i="1" s="1"/>
  <c r="AD354" i="1" s="1"/>
  <c r="AE354" i="1" s="1"/>
  <c r="AF354" i="1" s="1"/>
  <c r="AG354" i="1" s="1"/>
  <c r="AH354" i="1" s="1"/>
  <c r="AI354" i="1" s="1"/>
  <c r="AJ354" i="1" s="1"/>
  <c r="AK354" i="1" s="1"/>
  <c r="AL354" i="1" s="1"/>
  <c r="AM354" i="1" s="1"/>
  <c r="AN354" i="1" s="1"/>
  <c r="AO354" i="1" s="1"/>
  <c r="AP354" i="1" s="1"/>
  <c r="AQ354" i="1" s="1"/>
  <c r="AR354" i="1" s="1"/>
  <c r="AS354" i="1" s="1"/>
  <c r="AT354" i="1" s="1"/>
  <c r="AU354" i="1" s="1"/>
  <c r="AV354" i="1" s="1"/>
  <c r="AW354" i="1" s="1"/>
  <c r="AX354" i="1" s="1"/>
  <c r="AY354" i="1" s="1"/>
  <c r="AZ354" i="1" s="1"/>
  <c r="BA354" i="1" s="1"/>
  <c r="BB354" i="1" s="1"/>
  <c r="BC354" i="1" s="1"/>
  <c r="BD354" i="1" s="1"/>
  <c r="BE354" i="1" s="1"/>
  <c r="BF354" i="1" s="1"/>
  <c r="BG354" i="1" s="1"/>
  <c r="BH354" i="1" s="1"/>
  <c r="BI354" i="1" s="1"/>
  <c r="BJ354" i="1" s="1"/>
  <c r="BK354" i="1" s="1"/>
  <c r="BL354" i="1" s="1"/>
  <c r="BM354" i="1" s="1"/>
  <c r="BN354" i="1" s="1"/>
  <c r="BO354" i="1" s="1"/>
  <c r="BP354" i="1" s="1"/>
  <c r="BQ354" i="1" s="1"/>
  <c r="BR354" i="1" s="1"/>
  <c r="BS354" i="1" s="1"/>
  <c r="BT354" i="1" s="1"/>
  <c r="BU354" i="1" s="1"/>
  <c r="BV354" i="1" s="1"/>
  <c r="BW354" i="1" s="1"/>
  <c r="J410" i="1"/>
  <c r="K410" i="1"/>
  <c r="M410" i="1"/>
  <c r="L410" i="1"/>
  <c r="N410" i="1"/>
  <c r="O410" i="1"/>
  <c r="P410" i="1"/>
  <c r="Q410" i="1"/>
  <c r="R410" i="1"/>
  <c r="S410" i="1"/>
  <c r="T410" i="1"/>
  <c r="U410" i="1"/>
  <c r="AF249" i="1"/>
  <c r="AG249" i="1" s="1"/>
  <c r="AH249" i="1" s="1"/>
  <c r="AI249" i="1" s="1"/>
  <c r="X352" i="1"/>
  <c r="AA253" i="1"/>
  <c r="AB253" i="1" s="1"/>
  <c r="J357" i="1"/>
  <c r="K357" i="1"/>
  <c r="M357" i="1"/>
  <c r="L357" i="1"/>
  <c r="N357" i="1"/>
  <c r="O357" i="1"/>
  <c r="P357" i="1"/>
  <c r="Q357" i="1"/>
  <c r="R357" i="1"/>
  <c r="S357" i="1"/>
  <c r="T357" i="1"/>
  <c r="U357" i="1"/>
  <c r="V357" i="1" s="1"/>
  <c r="AR199" i="1"/>
  <c r="AL304" i="1"/>
  <c r="AM304" i="1" s="1"/>
  <c r="AN304" i="1" s="1"/>
  <c r="AK302" i="1"/>
  <c r="AL302" i="1" s="1"/>
  <c r="AM302" i="1" s="1"/>
  <c r="AN302" i="1" s="1"/>
  <c r="AO302" i="1" s="1"/>
  <c r="V356" i="1"/>
  <c r="AC252" i="1"/>
  <c r="AD252" i="1" s="1"/>
  <c r="J305" i="1"/>
  <c r="K305" i="1"/>
  <c r="M305" i="1"/>
  <c r="L305" i="1"/>
  <c r="N305" i="1"/>
  <c r="O305" i="1"/>
  <c r="P305" i="1"/>
  <c r="Q305" i="1"/>
  <c r="R305" i="1"/>
  <c r="S305" i="1"/>
  <c r="T305" i="1"/>
  <c r="U305" i="1"/>
  <c r="W305" i="1"/>
  <c r="AA305" i="1"/>
  <c r="AE305" i="1"/>
  <c r="Z305" i="1"/>
  <c r="AH305" i="1"/>
  <c r="Y305" i="1"/>
  <c r="AC305" i="1"/>
  <c r="AG305" i="1"/>
  <c r="V305" i="1"/>
  <c r="AD305" i="1"/>
  <c r="AB305" i="1"/>
  <c r="X305" i="1"/>
  <c r="AF305" i="1"/>
  <c r="AI305" i="1"/>
  <c r="AJ305" i="1" s="1"/>
  <c r="AP298" i="1"/>
  <c r="AQ298" i="1" s="1"/>
  <c r="AR298" i="1" s="1"/>
  <c r="AS298" i="1" s="1"/>
  <c r="AT298" i="1" s="1"/>
  <c r="AU298" i="1" s="1"/>
  <c r="AV298" i="1" s="1"/>
  <c r="AW298" i="1" s="1"/>
  <c r="AX298" i="1" s="1"/>
  <c r="AY298" i="1" s="1"/>
  <c r="AZ298" i="1" s="1"/>
  <c r="BA298" i="1" s="1"/>
  <c r="BB298" i="1" s="1"/>
  <c r="BC298" i="1" s="1"/>
  <c r="BD298" i="1" s="1"/>
  <c r="BE298" i="1" s="1"/>
  <c r="BF298" i="1" s="1"/>
  <c r="BG298" i="1" s="1"/>
  <c r="BH298" i="1" s="1"/>
  <c r="BI298" i="1" s="1"/>
  <c r="BJ298" i="1" s="1"/>
  <c r="BK298" i="1" s="1"/>
  <c r="BL298" i="1" s="1"/>
  <c r="BM298" i="1" s="1"/>
  <c r="BN298" i="1" s="1"/>
  <c r="BO298" i="1" s="1"/>
  <c r="BP298" i="1" s="1"/>
  <c r="BQ298" i="1" s="1"/>
  <c r="BR298" i="1" s="1"/>
  <c r="BS298" i="1" s="1"/>
  <c r="BT298" i="1" s="1"/>
  <c r="BU298" i="1" s="1"/>
  <c r="BV298" i="1" s="1"/>
  <c r="BW298" i="1" s="1"/>
  <c r="BS247" i="1"/>
  <c r="AN303" i="1"/>
  <c r="AK201" i="1"/>
  <c r="AL201" i="1" s="1"/>
  <c r="AM201" i="1" s="1"/>
  <c r="AN201" i="1" s="1"/>
  <c r="AC250" i="1"/>
  <c r="AD250" i="1" s="1"/>
  <c r="AE250" i="1" s="1"/>
  <c r="AF250" i="1" s="1"/>
  <c r="J254" i="1"/>
  <c r="K254" i="1"/>
  <c r="M254" i="1"/>
  <c r="L254" i="1"/>
  <c r="N254" i="1"/>
  <c r="O254" i="1"/>
  <c r="P254" i="1"/>
  <c r="Q254" i="1"/>
  <c r="R254" i="1"/>
  <c r="S254" i="1"/>
  <c r="T254" i="1"/>
  <c r="U254" i="1"/>
  <c r="V254" i="1"/>
  <c r="W254" i="1"/>
  <c r="Y254" i="1"/>
  <c r="X254" i="1"/>
  <c r="Z254" i="1"/>
  <c r="AA254" i="1" s="1"/>
  <c r="J202" i="1"/>
  <c r="K202" i="1"/>
  <c r="M202" i="1"/>
  <c r="L202" i="1"/>
  <c r="N202" i="1"/>
  <c r="O202" i="1"/>
  <c r="P202" i="1"/>
  <c r="Q202" i="1"/>
  <c r="R202" i="1"/>
  <c r="S202" i="1"/>
  <c r="T202" i="1"/>
  <c r="U202" i="1"/>
  <c r="Y202" i="1"/>
  <c r="AC202" i="1"/>
  <c r="AG202" i="1"/>
  <c r="V202" i="1"/>
  <c r="W202" i="1"/>
  <c r="AE202" i="1"/>
  <c r="AA202" i="1"/>
  <c r="AI202" i="1"/>
  <c r="Z202" i="1"/>
  <c r="AH202" i="1"/>
  <c r="AB202" i="1"/>
  <c r="AD202" i="1"/>
  <c r="X202" i="1"/>
  <c r="AF202" i="1"/>
  <c r="AJ202" i="1"/>
  <c r="AK202" i="1"/>
  <c r="AK200" i="1"/>
  <c r="AL200" i="1" s="1"/>
  <c r="J149" i="1"/>
  <c r="K149" i="1"/>
  <c r="M149" i="1"/>
  <c r="L149" i="1"/>
  <c r="N149" i="1"/>
  <c r="O149" i="1"/>
  <c r="P149" i="1"/>
  <c r="Q149" i="1"/>
  <c r="R149" i="1"/>
  <c r="S149" i="1"/>
  <c r="T149" i="1"/>
  <c r="X149" i="1"/>
  <c r="AB149" i="1"/>
  <c r="AF149" i="1"/>
  <c r="AJ149" i="1"/>
  <c r="AN149" i="1"/>
  <c r="AR149" i="1"/>
  <c r="AV149" i="1"/>
  <c r="AZ149" i="1"/>
  <c r="BD149" i="1"/>
  <c r="BH149" i="1"/>
  <c r="BL149" i="1"/>
  <c r="BP149" i="1"/>
  <c r="U149" i="1"/>
  <c r="V149" i="1"/>
  <c r="Z149" i="1"/>
  <c r="AD149" i="1"/>
  <c r="AH149" i="1"/>
  <c r="AL149" i="1"/>
  <c r="AP149" i="1"/>
  <c r="AT149" i="1"/>
  <c r="AX149" i="1"/>
  <c r="BB149" i="1"/>
  <c r="BF149" i="1"/>
  <c r="BJ149" i="1"/>
  <c r="BN149" i="1"/>
  <c r="Y149" i="1"/>
  <c r="AG149" i="1"/>
  <c r="AO149" i="1"/>
  <c r="AW149" i="1"/>
  <c r="BE149" i="1"/>
  <c r="BM149" i="1"/>
  <c r="AK149" i="1"/>
  <c r="BA149" i="1"/>
  <c r="BQ149" i="1"/>
  <c r="AC149" i="1"/>
  <c r="AS149" i="1"/>
  <c r="BI149" i="1"/>
  <c r="W149" i="1"/>
  <c r="AE149" i="1"/>
  <c r="AM149" i="1"/>
  <c r="AU149" i="1"/>
  <c r="BC149" i="1"/>
  <c r="BK149" i="1"/>
  <c r="AA149" i="1"/>
  <c r="AQ149" i="1"/>
  <c r="BG149" i="1"/>
  <c r="AI149" i="1"/>
  <c r="AY149" i="1"/>
  <c r="BO149" i="1"/>
  <c r="BR149" i="1"/>
  <c r="BS149" i="1"/>
  <c r="BS148" i="1"/>
  <c r="BT148" i="1" s="1"/>
  <c r="BU148" i="1" s="1"/>
  <c r="BV146" i="1"/>
  <c r="BW146" i="1" s="1"/>
  <c r="J97" i="1"/>
  <c r="K97" i="1"/>
  <c r="M97" i="1"/>
  <c r="L97" i="1"/>
  <c r="N97" i="1"/>
  <c r="O97" i="1"/>
  <c r="P97" i="1"/>
  <c r="Q97" i="1"/>
  <c r="R97" i="1"/>
  <c r="S97" i="1"/>
  <c r="T97" i="1"/>
  <c r="U97" i="1"/>
  <c r="V97" i="1"/>
  <c r="Z97" i="1"/>
  <c r="AD97" i="1"/>
  <c r="AH97" i="1"/>
  <c r="W97" i="1"/>
  <c r="AE97" i="1"/>
  <c r="Y97" i="1"/>
  <c r="AG97" i="1"/>
  <c r="X97" i="1"/>
  <c r="AB97" i="1"/>
  <c r="AF97" i="1"/>
  <c r="AA97" i="1"/>
  <c r="AC97" i="1"/>
  <c r="AI97" i="1"/>
  <c r="AJ97" i="1"/>
  <c r="AJ95" i="1"/>
  <c r="AK95" i="1" s="1"/>
  <c r="AJ96" i="1"/>
  <c r="J44" i="1"/>
  <c r="K44" i="1"/>
  <c r="M44" i="1"/>
  <c r="L44" i="1"/>
  <c r="N44" i="1"/>
  <c r="O44" i="1"/>
  <c r="P44" i="1"/>
  <c r="Q44" i="1"/>
  <c r="R44" i="1"/>
  <c r="S44" i="1"/>
  <c r="T44" i="1"/>
  <c r="X44" i="1"/>
  <c r="AB44" i="1"/>
  <c r="AF44" i="1"/>
  <c r="AJ44" i="1"/>
  <c r="AN44" i="1"/>
  <c r="AR44" i="1"/>
  <c r="AV44" i="1"/>
  <c r="AZ44" i="1"/>
  <c r="BD44" i="1"/>
  <c r="BH44" i="1"/>
  <c r="BL44" i="1"/>
  <c r="BP44" i="1"/>
  <c r="V44" i="1"/>
  <c r="AD44" i="1"/>
  <c r="AL44" i="1"/>
  <c r="AT44" i="1"/>
  <c r="BB44" i="1"/>
  <c r="BJ44" i="1"/>
  <c r="BR44" i="1"/>
  <c r="U44" i="1"/>
  <c r="AC44" i="1"/>
  <c r="AK44" i="1"/>
  <c r="AS44" i="1"/>
  <c r="BA44" i="1"/>
  <c r="BI44" i="1"/>
  <c r="BQ44" i="1"/>
  <c r="BT44" i="1"/>
  <c r="W44" i="1"/>
  <c r="AM44" i="1"/>
  <c r="BC44" i="1"/>
  <c r="BS44" i="1"/>
  <c r="AH44" i="1"/>
  <c r="AX44" i="1"/>
  <c r="BN44" i="1"/>
  <c r="Y44" i="1"/>
  <c r="AO44" i="1"/>
  <c r="BE44" i="1"/>
  <c r="AU44" i="1"/>
  <c r="AI44" i="1"/>
  <c r="AY44" i="1"/>
  <c r="BO44" i="1"/>
  <c r="BV44" i="1"/>
  <c r="BW44" i="1"/>
  <c r="Z44" i="1"/>
  <c r="AP44" i="1"/>
  <c r="BF44" i="1"/>
  <c r="AG44" i="1"/>
  <c r="AW44" i="1"/>
  <c r="BM44" i="1"/>
  <c r="AE44" i="1"/>
  <c r="BK44" i="1"/>
  <c r="BU44" i="1"/>
  <c r="AA44" i="1"/>
  <c r="AQ44" i="1"/>
  <c r="BG44" i="1"/>
  <c r="AK544" i="1"/>
  <c r="AK584" i="1" s="1"/>
  <c r="AM18" i="4" s="1"/>
  <c r="AX490" i="1"/>
  <c r="AX492" i="1" s="1"/>
  <c r="AX495" i="1" s="1"/>
  <c r="AY491" i="1" s="1"/>
  <c r="AM532" i="1"/>
  <c r="AO17" i="4" s="1"/>
  <c r="AG534" i="1"/>
  <c r="AH533" i="1"/>
  <c r="BD585" i="1"/>
  <c r="D306" i="1"/>
  <c r="D411" i="1"/>
  <c r="D358" i="1"/>
  <c r="D255" i="1"/>
  <c r="D203" i="1"/>
  <c r="D150" i="1"/>
  <c r="D98" i="1"/>
  <c r="D45" i="1"/>
  <c r="AN94" i="1" l="1"/>
  <c r="AO94" i="1" s="1"/>
  <c r="AP94" i="1" s="1"/>
  <c r="AQ94" i="1" s="1"/>
  <c r="AR94" i="1" s="1"/>
  <c r="AS94" i="1" s="1"/>
  <c r="AT94" i="1" s="1"/>
  <c r="AU94" i="1" s="1"/>
  <c r="AV94" i="1" s="1"/>
  <c r="AW94" i="1" s="1"/>
  <c r="AX94" i="1" s="1"/>
  <c r="AY94" i="1" s="1"/>
  <c r="AZ94" i="1" s="1"/>
  <c r="BA94" i="1" s="1"/>
  <c r="BB94" i="1" s="1"/>
  <c r="BC94" i="1" s="1"/>
  <c r="BD94" i="1" s="1"/>
  <c r="BE94" i="1" s="1"/>
  <c r="BF94" i="1" s="1"/>
  <c r="BG94" i="1" s="1"/>
  <c r="BH94" i="1" s="1"/>
  <c r="BI94" i="1" s="1"/>
  <c r="BJ94" i="1" s="1"/>
  <c r="BK94" i="1" s="1"/>
  <c r="BL94" i="1" s="1"/>
  <c r="BM94" i="1" s="1"/>
  <c r="BN94" i="1" s="1"/>
  <c r="BO94" i="1" s="1"/>
  <c r="BP94" i="1" s="1"/>
  <c r="BQ94" i="1" s="1"/>
  <c r="BR94" i="1" s="1"/>
  <c r="BS94" i="1" s="1"/>
  <c r="BT94" i="1" s="1"/>
  <c r="BU94" i="1" s="1"/>
  <c r="BV94" i="1" s="1"/>
  <c r="BW94" i="1" s="1"/>
  <c r="AM200" i="1"/>
  <c r="AN200" i="1" s="1"/>
  <c r="AO200" i="1" s="1"/>
  <c r="AP200" i="1" s="1"/>
  <c r="AQ200" i="1" s="1"/>
  <c r="AR200" i="1" s="1"/>
  <c r="AS200" i="1" s="1"/>
  <c r="AT200" i="1" s="1"/>
  <c r="AU200" i="1" s="1"/>
  <c r="AV200" i="1" s="1"/>
  <c r="AW200" i="1" s="1"/>
  <c r="AX200" i="1" s="1"/>
  <c r="AY200" i="1" s="1"/>
  <c r="AZ200" i="1" s="1"/>
  <c r="BA200" i="1" s="1"/>
  <c r="BB200" i="1" s="1"/>
  <c r="BC200" i="1" s="1"/>
  <c r="BD200" i="1" s="1"/>
  <c r="BE200" i="1" s="1"/>
  <c r="BF200" i="1" s="1"/>
  <c r="BG200" i="1" s="1"/>
  <c r="BH200" i="1" s="1"/>
  <c r="BI200" i="1" s="1"/>
  <c r="BJ200" i="1" s="1"/>
  <c r="BK200" i="1" s="1"/>
  <c r="BL200" i="1" s="1"/>
  <c r="BM200" i="1" s="1"/>
  <c r="BN200" i="1" s="1"/>
  <c r="BO200" i="1" s="1"/>
  <c r="BP200" i="1" s="1"/>
  <c r="BQ200" i="1" s="1"/>
  <c r="BR200" i="1" s="1"/>
  <c r="BS200" i="1" s="1"/>
  <c r="BT200" i="1" s="1"/>
  <c r="BU200" i="1" s="1"/>
  <c r="BV200" i="1" s="1"/>
  <c r="BW200" i="1" s="1"/>
  <c r="AJ249" i="1"/>
  <c r="AK249" i="1" s="1"/>
  <c r="AL249" i="1" s="1"/>
  <c r="AM249" i="1" s="1"/>
  <c r="AN249" i="1" s="1"/>
  <c r="AO249" i="1" s="1"/>
  <c r="AP249" i="1" s="1"/>
  <c r="AQ249" i="1" s="1"/>
  <c r="AR249" i="1" s="1"/>
  <c r="AS249" i="1" s="1"/>
  <c r="AT249" i="1" s="1"/>
  <c r="AU249" i="1" s="1"/>
  <c r="AV249" i="1" s="1"/>
  <c r="AW249" i="1" s="1"/>
  <c r="AX249" i="1" s="1"/>
  <c r="AY249" i="1" s="1"/>
  <c r="AZ249" i="1" s="1"/>
  <c r="BA249" i="1" s="1"/>
  <c r="BB249" i="1" s="1"/>
  <c r="BC249" i="1" s="1"/>
  <c r="BD249" i="1" s="1"/>
  <c r="BE249" i="1" s="1"/>
  <c r="BF249" i="1" s="1"/>
  <c r="BG249" i="1" s="1"/>
  <c r="BH249" i="1" s="1"/>
  <c r="BI249" i="1" s="1"/>
  <c r="BJ249" i="1" s="1"/>
  <c r="BK249" i="1" s="1"/>
  <c r="BL249" i="1" s="1"/>
  <c r="BM249" i="1" s="1"/>
  <c r="BN249" i="1" s="1"/>
  <c r="BO249" i="1" s="1"/>
  <c r="BP249" i="1" s="1"/>
  <c r="BQ249" i="1" s="1"/>
  <c r="BR249" i="1" s="1"/>
  <c r="BS249" i="1" s="1"/>
  <c r="BT249" i="1" s="1"/>
  <c r="BU249" i="1" s="1"/>
  <c r="BV249" i="1" s="1"/>
  <c r="BW249" i="1" s="1"/>
  <c r="W357" i="1"/>
  <c r="X357" i="1" s="1"/>
  <c r="Y355" i="1"/>
  <c r="J411" i="1"/>
  <c r="K411" i="1"/>
  <c r="M411" i="1"/>
  <c r="L411" i="1"/>
  <c r="N411" i="1"/>
  <c r="O411" i="1"/>
  <c r="P411" i="1"/>
  <c r="Q411" i="1"/>
  <c r="R411" i="1"/>
  <c r="S411" i="1"/>
  <c r="T411" i="1"/>
  <c r="U411" i="1"/>
  <c r="V411" i="1"/>
  <c r="Y352" i="1"/>
  <c r="Z352" i="1" s="1"/>
  <c r="AA352" i="1" s="1"/>
  <c r="AB352" i="1" s="1"/>
  <c r="J358" i="1"/>
  <c r="K358" i="1"/>
  <c r="M358" i="1"/>
  <c r="L358" i="1"/>
  <c r="N358" i="1"/>
  <c r="O358" i="1"/>
  <c r="P358" i="1"/>
  <c r="Q358" i="1"/>
  <c r="R358" i="1"/>
  <c r="S358" i="1"/>
  <c r="T358" i="1"/>
  <c r="U358" i="1"/>
  <c r="V358" i="1"/>
  <c r="W358" i="1" s="1"/>
  <c r="AB254" i="1"/>
  <c r="AC254" i="1" s="1"/>
  <c r="AD254" i="1" s="1"/>
  <c r="AK305" i="1"/>
  <c r="AL305" i="1" s="1"/>
  <c r="AM305" i="1" s="1"/>
  <c r="W356" i="1"/>
  <c r="X356" i="1" s="1"/>
  <c r="Y356" i="1" s="1"/>
  <c r="Z356" i="1" s="1"/>
  <c r="AL202" i="1"/>
  <c r="AM202" i="1" s="1"/>
  <c r="AC253" i="1"/>
  <c r="AD253" i="1" s="1"/>
  <c r="AE253" i="1" s="1"/>
  <c r="AS199" i="1"/>
  <c r="AT199" i="1" s="1"/>
  <c r="AU199" i="1" s="1"/>
  <c r="AP302" i="1"/>
  <c r="AQ302" i="1" s="1"/>
  <c r="AO304" i="1"/>
  <c r="AP304" i="1" s="1"/>
  <c r="AQ304" i="1" s="1"/>
  <c r="J306" i="1"/>
  <c r="K306" i="1"/>
  <c r="M306" i="1"/>
  <c r="L306" i="1"/>
  <c r="N306" i="1"/>
  <c r="O306" i="1"/>
  <c r="P306" i="1"/>
  <c r="Q306" i="1"/>
  <c r="R306" i="1"/>
  <c r="S306" i="1"/>
  <c r="T306" i="1"/>
  <c r="U306" i="1"/>
  <c r="V306" i="1"/>
  <c r="Y306" i="1"/>
  <c r="AC306" i="1"/>
  <c r="AG306" i="1"/>
  <c r="X306" i="1"/>
  <c r="AF306" i="1"/>
  <c r="W306" i="1"/>
  <c r="AA306" i="1"/>
  <c r="AE306" i="1"/>
  <c r="AI306" i="1"/>
  <c r="AB306" i="1"/>
  <c r="Z306" i="1"/>
  <c r="AH306" i="1"/>
  <c r="AD306" i="1"/>
  <c r="AJ306" i="1"/>
  <c r="AK306" i="1" s="1"/>
  <c r="AO303" i="1"/>
  <c r="AG250" i="1"/>
  <c r="AH250" i="1" s="1"/>
  <c r="AI250" i="1" s="1"/>
  <c r="AJ250" i="1" s="1"/>
  <c r="AK250" i="1" s="1"/>
  <c r="AL250" i="1" s="1"/>
  <c r="AM250" i="1" s="1"/>
  <c r="AN250" i="1" s="1"/>
  <c r="AO250" i="1" s="1"/>
  <c r="AP250" i="1" s="1"/>
  <c r="AQ250" i="1" s="1"/>
  <c r="AR250" i="1" s="1"/>
  <c r="AS250" i="1" s="1"/>
  <c r="AT250" i="1" s="1"/>
  <c r="AU250" i="1" s="1"/>
  <c r="AV250" i="1" s="1"/>
  <c r="AW250" i="1" s="1"/>
  <c r="AX250" i="1" s="1"/>
  <c r="AY250" i="1" s="1"/>
  <c r="AZ250" i="1" s="1"/>
  <c r="BA250" i="1" s="1"/>
  <c r="BB250" i="1" s="1"/>
  <c r="BC250" i="1" s="1"/>
  <c r="BD250" i="1" s="1"/>
  <c r="BE250" i="1" s="1"/>
  <c r="BF250" i="1" s="1"/>
  <c r="BG250" i="1" s="1"/>
  <c r="BH250" i="1" s="1"/>
  <c r="BI250" i="1" s="1"/>
  <c r="BJ250" i="1" s="1"/>
  <c r="BK250" i="1" s="1"/>
  <c r="BL250" i="1" s="1"/>
  <c r="BM250" i="1" s="1"/>
  <c r="BN250" i="1" s="1"/>
  <c r="BO250" i="1" s="1"/>
  <c r="BP250" i="1" s="1"/>
  <c r="BQ250" i="1" s="1"/>
  <c r="BR250" i="1" s="1"/>
  <c r="BS250" i="1" s="1"/>
  <c r="BT250" i="1" s="1"/>
  <c r="BU250" i="1" s="1"/>
  <c r="BV250" i="1" s="1"/>
  <c r="BW250" i="1" s="1"/>
  <c r="BT247" i="1"/>
  <c r="BU247" i="1" s="1"/>
  <c r="BV247" i="1" s="1"/>
  <c r="AE252" i="1"/>
  <c r="AF252" i="1" s="1"/>
  <c r="AG252" i="1" s="1"/>
  <c r="AH252" i="1" s="1"/>
  <c r="AI252" i="1" s="1"/>
  <c r="AJ252" i="1" s="1"/>
  <c r="AK252" i="1" s="1"/>
  <c r="AL252" i="1" s="1"/>
  <c r="AM252" i="1" s="1"/>
  <c r="AN252" i="1" s="1"/>
  <c r="AO252" i="1" s="1"/>
  <c r="AP252" i="1" s="1"/>
  <c r="AQ252" i="1" s="1"/>
  <c r="AR252" i="1" s="1"/>
  <c r="AS252" i="1" s="1"/>
  <c r="AT252" i="1" s="1"/>
  <c r="AU252" i="1" s="1"/>
  <c r="AV252" i="1" s="1"/>
  <c r="AW252" i="1" s="1"/>
  <c r="AX252" i="1" s="1"/>
  <c r="AY252" i="1" s="1"/>
  <c r="AZ252" i="1" s="1"/>
  <c r="BA252" i="1" s="1"/>
  <c r="BB252" i="1" s="1"/>
  <c r="BC252" i="1" s="1"/>
  <c r="BD252" i="1" s="1"/>
  <c r="BE252" i="1" s="1"/>
  <c r="BF252" i="1" s="1"/>
  <c r="BG252" i="1" s="1"/>
  <c r="BH252" i="1" s="1"/>
  <c r="BI252" i="1" s="1"/>
  <c r="BJ252" i="1" s="1"/>
  <c r="BK252" i="1" s="1"/>
  <c r="BL252" i="1" s="1"/>
  <c r="BM252" i="1" s="1"/>
  <c r="BN252" i="1" s="1"/>
  <c r="BO252" i="1" s="1"/>
  <c r="BP252" i="1" s="1"/>
  <c r="BQ252" i="1" s="1"/>
  <c r="BR252" i="1" s="1"/>
  <c r="BS252" i="1" s="1"/>
  <c r="BT252" i="1" s="1"/>
  <c r="BU252" i="1" s="1"/>
  <c r="BV252" i="1" s="1"/>
  <c r="BW252" i="1" s="1"/>
  <c r="J255" i="1"/>
  <c r="K255" i="1"/>
  <c r="M255" i="1"/>
  <c r="L255" i="1"/>
  <c r="N255" i="1"/>
  <c r="O255" i="1"/>
  <c r="P255" i="1"/>
  <c r="Q255" i="1"/>
  <c r="R255" i="1"/>
  <c r="S255" i="1"/>
  <c r="T255" i="1"/>
  <c r="U255" i="1"/>
  <c r="V255" i="1"/>
  <c r="Y255" i="1"/>
  <c r="W255" i="1"/>
  <c r="X255" i="1"/>
  <c r="Z255" i="1"/>
  <c r="AA255" i="1"/>
  <c r="AB255" i="1" s="1"/>
  <c r="BT149" i="1"/>
  <c r="BU149" i="1" s="1"/>
  <c r="BV149" i="1" s="1"/>
  <c r="AO201" i="1"/>
  <c r="AP201" i="1" s="1"/>
  <c r="AQ201" i="1" s="1"/>
  <c r="AR201" i="1" s="1"/>
  <c r="AS201" i="1" s="1"/>
  <c r="AT201" i="1" s="1"/>
  <c r="AU201" i="1" s="1"/>
  <c r="AV201" i="1" s="1"/>
  <c r="AW201" i="1" s="1"/>
  <c r="AX201" i="1" s="1"/>
  <c r="AY201" i="1" s="1"/>
  <c r="AZ201" i="1" s="1"/>
  <c r="BA201" i="1" s="1"/>
  <c r="BB201" i="1" s="1"/>
  <c r="BC201" i="1" s="1"/>
  <c r="BD201" i="1" s="1"/>
  <c r="BE201" i="1" s="1"/>
  <c r="BF201" i="1" s="1"/>
  <c r="BG201" i="1" s="1"/>
  <c r="BH201" i="1" s="1"/>
  <c r="BI201" i="1" s="1"/>
  <c r="BJ201" i="1" s="1"/>
  <c r="BK201" i="1" s="1"/>
  <c r="BL201" i="1" s="1"/>
  <c r="BM201" i="1" s="1"/>
  <c r="BN201" i="1" s="1"/>
  <c r="BO201" i="1" s="1"/>
  <c r="BP201" i="1" s="1"/>
  <c r="BQ201" i="1" s="1"/>
  <c r="BR201" i="1" s="1"/>
  <c r="BS201" i="1" s="1"/>
  <c r="BT201" i="1" s="1"/>
  <c r="BU201" i="1" s="1"/>
  <c r="BV201" i="1" s="1"/>
  <c r="BW201" i="1" s="1"/>
  <c r="J203" i="1"/>
  <c r="K203" i="1"/>
  <c r="M203" i="1"/>
  <c r="L203" i="1"/>
  <c r="N203" i="1"/>
  <c r="O203" i="1"/>
  <c r="P203" i="1"/>
  <c r="Q203" i="1"/>
  <c r="R203" i="1"/>
  <c r="S203" i="1"/>
  <c r="T203" i="1"/>
  <c r="U203" i="1"/>
  <c r="V203" i="1"/>
  <c r="W203" i="1"/>
  <c r="AA203" i="1"/>
  <c r="AE203" i="1"/>
  <c r="AI203" i="1"/>
  <c r="AC203" i="1"/>
  <c r="AD203" i="1"/>
  <c r="X203" i="1"/>
  <c r="AF203" i="1"/>
  <c r="Y203" i="1"/>
  <c r="AG203" i="1"/>
  <c r="Z203" i="1"/>
  <c r="AH203" i="1"/>
  <c r="AB203" i="1"/>
  <c r="AJ203" i="1"/>
  <c r="AK203" i="1"/>
  <c r="AL203" i="1"/>
  <c r="J150" i="1"/>
  <c r="K150" i="1"/>
  <c r="M150" i="1"/>
  <c r="L150" i="1"/>
  <c r="N150" i="1"/>
  <c r="O150" i="1"/>
  <c r="P150" i="1"/>
  <c r="Q150" i="1"/>
  <c r="R150" i="1"/>
  <c r="S150" i="1"/>
  <c r="T150" i="1"/>
  <c r="U150" i="1"/>
  <c r="V150" i="1"/>
  <c r="Y150" i="1"/>
  <c r="AC150" i="1"/>
  <c r="AG150" i="1"/>
  <c r="AK150" i="1"/>
  <c r="AO150" i="1"/>
  <c r="AS150" i="1"/>
  <c r="AW150" i="1"/>
  <c r="BA150" i="1"/>
  <c r="BE150" i="1"/>
  <c r="BI150" i="1"/>
  <c r="BM150" i="1"/>
  <c r="BQ150" i="1"/>
  <c r="AD150" i="1"/>
  <c r="AL150" i="1"/>
  <c r="AT150" i="1"/>
  <c r="BB150" i="1"/>
  <c r="BJ150" i="1"/>
  <c r="W150" i="1"/>
  <c r="AA150" i="1"/>
  <c r="AE150" i="1"/>
  <c r="AI150" i="1"/>
  <c r="AM150" i="1"/>
  <c r="AQ150" i="1"/>
  <c r="AU150" i="1"/>
  <c r="AY150" i="1"/>
  <c r="BC150" i="1"/>
  <c r="BG150" i="1"/>
  <c r="BK150" i="1"/>
  <c r="BO150" i="1"/>
  <c r="Z150" i="1"/>
  <c r="AH150" i="1"/>
  <c r="AP150" i="1"/>
  <c r="AX150" i="1"/>
  <c r="BF150" i="1"/>
  <c r="BN150" i="1"/>
  <c r="BR150" i="1"/>
  <c r="AB150" i="1"/>
  <c r="AJ150" i="1"/>
  <c r="AR150" i="1"/>
  <c r="AZ150" i="1"/>
  <c r="X150" i="1"/>
  <c r="AF150" i="1"/>
  <c r="AN150" i="1"/>
  <c r="AV150" i="1"/>
  <c r="BD150" i="1"/>
  <c r="BL150" i="1"/>
  <c r="BH150" i="1"/>
  <c r="BP150" i="1"/>
  <c r="BS150" i="1"/>
  <c r="BT150" i="1" s="1"/>
  <c r="BV148" i="1"/>
  <c r="BW148" i="1" s="1"/>
  <c r="J98" i="1"/>
  <c r="K98" i="1"/>
  <c r="M98" i="1"/>
  <c r="L98" i="1"/>
  <c r="N98" i="1"/>
  <c r="O98" i="1"/>
  <c r="P98" i="1"/>
  <c r="Q98" i="1"/>
  <c r="R98" i="1"/>
  <c r="S98" i="1"/>
  <c r="T98" i="1"/>
  <c r="U98" i="1"/>
  <c r="Y98" i="1"/>
  <c r="AC98" i="1"/>
  <c r="AG98" i="1"/>
  <c r="V98" i="1"/>
  <c r="W98" i="1"/>
  <c r="AE98" i="1"/>
  <c r="Z98" i="1"/>
  <c r="AH98" i="1"/>
  <c r="AB98" i="1"/>
  <c r="AA98" i="1"/>
  <c r="AI98" i="1"/>
  <c r="AD98" i="1"/>
  <c r="X98" i="1"/>
  <c r="AF98" i="1"/>
  <c r="AJ98" i="1"/>
  <c r="AK98" i="1"/>
  <c r="AK96" i="1"/>
  <c r="AL95" i="1"/>
  <c r="AK97" i="1"/>
  <c r="J45" i="1"/>
  <c r="K45" i="1"/>
  <c r="M45" i="1"/>
  <c r="L45" i="1"/>
  <c r="N45" i="1"/>
  <c r="O45" i="1"/>
  <c r="P45" i="1"/>
  <c r="Q45" i="1"/>
  <c r="R45" i="1"/>
  <c r="S45" i="1"/>
  <c r="T45" i="1"/>
  <c r="U45" i="1"/>
  <c r="W45" i="1"/>
  <c r="AA45" i="1"/>
  <c r="AE45" i="1"/>
  <c r="AI45" i="1"/>
  <c r="AM45" i="1"/>
  <c r="AQ45" i="1"/>
  <c r="AU45" i="1"/>
  <c r="AY45" i="1"/>
  <c r="BC45" i="1"/>
  <c r="BG45" i="1"/>
  <c r="BK45" i="1"/>
  <c r="BO45" i="1"/>
  <c r="BS45" i="1"/>
  <c r="BT45" i="1"/>
  <c r="Y45" i="1"/>
  <c r="AG45" i="1"/>
  <c r="AO45" i="1"/>
  <c r="AW45" i="1"/>
  <c r="BE45" i="1"/>
  <c r="BM45" i="1"/>
  <c r="X45" i="1"/>
  <c r="AF45" i="1"/>
  <c r="AN45" i="1"/>
  <c r="AV45" i="1"/>
  <c r="BD45" i="1"/>
  <c r="BL45" i="1"/>
  <c r="BU45" i="1"/>
  <c r="Z45" i="1"/>
  <c r="AP45" i="1"/>
  <c r="BF45" i="1"/>
  <c r="AK45" i="1"/>
  <c r="BA45" i="1"/>
  <c r="BQ45" i="1"/>
  <c r="AB45" i="1"/>
  <c r="AR45" i="1"/>
  <c r="BH45" i="1"/>
  <c r="AH45" i="1"/>
  <c r="BN45" i="1"/>
  <c r="V45" i="1"/>
  <c r="AL45" i="1"/>
  <c r="BB45" i="1"/>
  <c r="BR45" i="1"/>
  <c r="AC45" i="1"/>
  <c r="AS45" i="1"/>
  <c r="BI45" i="1"/>
  <c r="AJ45" i="1"/>
  <c r="AZ45" i="1"/>
  <c r="BP45" i="1"/>
  <c r="AX45" i="1"/>
  <c r="AD45" i="1"/>
  <c r="AT45" i="1"/>
  <c r="BJ45" i="1"/>
  <c r="BV45" i="1"/>
  <c r="BW45" i="1"/>
  <c r="AK547" i="1"/>
  <c r="AL543" i="1" s="1"/>
  <c r="AY490" i="1"/>
  <c r="AN532" i="1"/>
  <c r="AP17" i="4" s="1"/>
  <c r="BE585" i="1"/>
  <c r="AH534" i="1"/>
  <c r="AI533" i="1"/>
  <c r="D307" i="1"/>
  <c r="D412" i="1"/>
  <c r="D359" i="1"/>
  <c r="D256" i="1"/>
  <c r="D204" i="1"/>
  <c r="D151" i="1"/>
  <c r="D99" i="1"/>
  <c r="D46" i="1"/>
  <c r="AF253" i="1" l="1"/>
  <c r="AG253" i="1" s="1"/>
  <c r="AH253" i="1" s="1"/>
  <c r="AI253" i="1" s="1"/>
  <c r="AJ253" i="1" s="1"/>
  <c r="AK253" i="1" s="1"/>
  <c r="AL253" i="1" s="1"/>
  <c r="AM253" i="1" s="1"/>
  <c r="AN253" i="1" s="1"/>
  <c r="AO253" i="1" s="1"/>
  <c r="AP253" i="1" s="1"/>
  <c r="AQ253" i="1" s="1"/>
  <c r="AR253" i="1" s="1"/>
  <c r="AS253" i="1" s="1"/>
  <c r="AT253" i="1" s="1"/>
  <c r="AU253" i="1" s="1"/>
  <c r="AV253" i="1" s="1"/>
  <c r="AW253" i="1" s="1"/>
  <c r="AX253" i="1" s="1"/>
  <c r="AY253" i="1" s="1"/>
  <c r="AZ253" i="1" s="1"/>
  <c r="BA253" i="1" s="1"/>
  <c r="BB253" i="1" s="1"/>
  <c r="BC253" i="1" s="1"/>
  <c r="BD253" i="1" s="1"/>
  <c r="BE253" i="1" s="1"/>
  <c r="BF253" i="1" s="1"/>
  <c r="BG253" i="1" s="1"/>
  <c r="BH253" i="1" s="1"/>
  <c r="BI253" i="1" s="1"/>
  <c r="BJ253" i="1" s="1"/>
  <c r="BK253" i="1" s="1"/>
  <c r="BL253" i="1" s="1"/>
  <c r="BM253" i="1" s="1"/>
  <c r="BN253" i="1" s="1"/>
  <c r="BO253" i="1" s="1"/>
  <c r="BP253" i="1" s="1"/>
  <c r="BQ253" i="1" s="1"/>
  <c r="BR253" i="1" s="1"/>
  <c r="BS253" i="1" s="1"/>
  <c r="BT253" i="1" s="1"/>
  <c r="BU253" i="1" s="1"/>
  <c r="BV253" i="1" s="1"/>
  <c r="BW253" i="1" s="1"/>
  <c r="AR304" i="1"/>
  <c r="AS304" i="1" s="1"/>
  <c r="AN202" i="1"/>
  <c r="AO202" i="1" s="1"/>
  <c r="X358" i="1"/>
  <c r="Y358" i="1" s="1"/>
  <c r="Z358" i="1" s="1"/>
  <c r="AA358" i="1" s="1"/>
  <c r="AB358" i="1" s="1"/>
  <c r="Y357" i="1"/>
  <c r="Z357" i="1" s="1"/>
  <c r="AC352" i="1"/>
  <c r="AD352" i="1" s="1"/>
  <c r="AE352" i="1" s="1"/>
  <c r="AF352" i="1" s="1"/>
  <c r="AG352" i="1" s="1"/>
  <c r="AH352" i="1" s="1"/>
  <c r="AI352" i="1" s="1"/>
  <c r="AJ352" i="1" s="1"/>
  <c r="AK352" i="1" s="1"/>
  <c r="AL352" i="1" s="1"/>
  <c r="AM352" i="1" s="1"/>
  <c r="AN352" i="1" s="1"/>
  <c r="AO352" i="1" s="1"/>
  <c r="AP352" i="1" s="1"/>
  <c r="AQ352" i="1" s="1"/>
  <c r="AR352" i="1" s="1"/>
  <c r="AS352" i="1" s="1"/>
  <c r="AT352" i="1" s="1"/>
  <c r="AU352" i="1" s="1"/>
  <c r="AV352" i="1" s="1"/>
  <c r="AW352" i="1" s="1"/>
  <c r="AX352" i="1" s="1"/>
  <c r="AY352" i="1" s="1"/>
  <c r="AZ352" i="1" s="1"/>
  <c r="BA352" i="1" s="1"/>
  <c r="BB352" i="1" s="1"/>
  <c r="BC352" i="1" s="1"/>
  <c r="BD352" i="1" s="1"/>
  <c r="BE352" i="1" s="1"/>
  <c r="BF352" i="1" s="1"/>
  <c r="BG352" i="1" s="1"/>
  <c r="BH352" i="1" s="1"/>
  <c r="BI352" i="1" s="1"/>
  <c r="BJ352" i="1" s="1"/>
  <c r="BK352" i="1" s="1"/>
  <c r="BL352" i="1" s="1"/>
  <c r="BM352" i="1" s="1"/>
  <c r="BN352" i="1" s="1"/>
  <c r="BO352" i="1" s="1"/>
  <c r="BP352" i="1" s="1"/>
  <c r="BQ352" i="1" s="1"/>
  <c r="BR352" i="1" s="1"/>
  <c r="BS352" i="1" s="1"/>
  <c r="BT352" i="1" s="1"/>
  <c r="BU352" i="1" s="1"/>
  <c r="BV352" i="1" s="1"/>
  <c r="BW352" i="1" s="1"/>
  <c r="J412" i="1"/>
  <c r="K412" i="1"/>
  <c r="L412" i="1"/>
  <c r="M412" i="1"/>
  <c r="N412" i="1"/>
  <c r="O412" i="1"/>
  <c r="P412" i="1"/>
  <c r="Q412" i="1"/>
  <c r="R412" i="1"/>
  <c r="S412" i="1"/>
  <c r="T412" i="1"/>
  <c r="U412" i="1"/>
  <c r="V412" i="1"/>
  <c r="W412" i="1"/>
  <c r="AA356" i="1"/>
  <c r="AB356" i="1" s="1"/>
  <c r="Z355" i="1"/>
  <c r="AA355" i="1" s="1"/>
  <c r="AB355" i="1" s="1"/>
  <c r="AL306" i="1"/>
  <c r="AM306" i="1" s="1"/>
  <c r="AN306" i="1" s="1"/>
  <c r="J359" i="1"/>
  <c r="K359" i="1"/>
  <c r="L359" i="1"/>
  <c r="M359" i="1"/>
  <c r="N359" i="1"/>
  <c r="O359" i="1"/>
  <c r="P359" i="1"/>
  <c r="Q359" i="1"/>
  <c r="R359" i="1"/>
  <c r="S359" i="1"/>
  <c r="T359" i="1"/>
  <c r="U359" i="1"/>
  <c r="V359" i="1"/>
  <c r="W359" i="1"/>
  <c r="X359" i="1" s="1"/>
  <c r="BW247" i="1"/>
  <c r="AE254" i="1"/>
  <c r="AF254" i="1" s="1"/>
  <c r="AG254" i="1" s="1"/>
  <c r="AH254" i="1" s="1"/>
  <c r="AI254" i="1" s="1"/>
  <c r="AJ254" i="1" s="1"/>
  <c r="AK254" i="1" s="1"/>
  <c r="AL254" i="1" s="1"/>
  <c r="AM254" i="1" s="1"/>
  <c r="AN254" i="1" s="1"/>
  <c r="AO254" i="1" s="1"/>
  <c r="AP254" i="1" s="1"/>
  <c r="AQ254" i="1" s="1"/>
  <c r="AR254" i="1" s="1"/>
  <c r="AS254" i="1" s="1"/>
  <c r="AT254" i="1" s="1"/>
  <c r="AU254" i="1" s="1"/>
  <c r="AV254" i="1" s="1"/>
  <c r="AW254" i="1" s="1"/>
  <c r="AX254" i="1" s="1"/>
  <c r="AY254" i="1" s="1"/>
  <c r="AZ254" i="1" s="1"/>
  <c r="BA254" i="1" s="1"/>
  <c r="BB254" i="1" s="1"/>
  <c r="BC254" i="1" s="1"/>
  <c r="BD254" i="1" s="1"/>
  <c r="BE254" i="1" s="1"/>
  <c r="BF254" i="1" s="1"/>
  <c r="BG254" i="1" s="1"/>
  <c r="BH254" i="1" s="1"/>
  <c r="BI254" i="1" s="1"/>
  <c r="BJ254" i="1" s="1"/>
  <c r="BK254" i="1" s="1"/>
  <c r="BL254" i="1" s="1"/>
  <c r="BM254" i="1" s="1"/>
  <c r="BN254" i="1" s="1"/>
  <c r="BO254" i="1" s="1"/>
  <c r="BP254" i="1" s="1"/>
  <c r="BQ254" i="1" s="1"/>
  <c r="BR254" i="1" s="1"/>
  <c r="BS254" i="1" s="1"/>
  <c r="BT254" i="1" s="1"/>
  <c r="BU254" i="1" s="1"/>
  <c r="BV254" i="1" s="1"/>
  <c r="BW254" i="1" s="1"/>
  <c r="AV199" i="1"/>
  <c r="AW199" i="1" s="1"/>
  <c r="AX199" i="1" s="1"/>
  <c r="AY199" i="1" s="1"/>
  <c r="AZ199" i="1" s="1"/>
  <c r="BA199" i="1" s="1"/>
  <c r="BB199" i="1" s="1"/>
  <c r="BC199" i="1" s="1"/>
  <c r="BD199" i="1" s="1"/>
  <c r="BE199" i="1" s="1"/>
  <c r="BF199" i="1" s="1"/>
  <c r="BG199" i="1" s="1"/>
  <c r="BH199" i="1" s="1"/>
  <c r="BI199" i="1" s="1"/>
  <c r="BJ199" i="1" s="1"/>
  <c r="BK199" i="1" s="1"/>
  <c r="BL199" i="1" s="1"/>
  <c r="BM199" i="1" s="1"/>
  <c r="BN199" i="1" s="1"/>
  <c r="BO199" i="1" s="1"/>
  <c r="BP199" i="1" s="1"/>
  <c r="BQ199" i="1" s="1"/>
  <c r="BR199" i="1" s="1"/>
  <c r="BS199" i="1" s="1"/>
  <c r="BT199" i="1" s="1"/>
  <c r="BU199" i="1" s="1"/>
  <c r="BV199" i="1" s="1"/>
  <c r="BW199" i="1" s="1"/>
  <c r="AN305" i="1"/>
  <c r="AO305" i="1" s="1"/>
  <c r="AP305" i="1" s="1"/>
  <c r="J307" i="1"/>
  <c r="K307" i="1"/>
  <c r="L307" i="1"/>
  <c r="M307" i="1"/>
  <c r="N307" i="1"/>
  <c r="O307" i="1"/>
  <c r="P307" i="1"/>
  <c r="Q307" i="1"/>
  <c r="R307" i="1"/>
  <c r="S307" i="1"/>
  <c r="T307" i="1"/>
  <c r="U307" i="1"/>
  <c r="V307" i="1"/>
  <c r="W307" i="1"/>
  <c r="AA307" i="1"/>
  <c r="AE307" i="1"/>
  <c r="AI307" i="1"/>
  <c r="AD307" i="1"/>
  <c r="Y307" i="1"/>
  <c r="AC307" i="1"/>
  <c r="AG307" i="1"/>
  <c r="Z307" i="1"/>
  <c r="AH307" i="1"/>
  <c r="X307" i="1"/>
  <c r="AF307" i="1"/>
  <c r="AB307" i="1"/>
  <c r="AJ307" i="1"/>
  <c r="AK307" i="1"/>
  <c r="AL307" i="1" s="1"/>
  <c r="BU150" i="1"/>
  <c r="BV150" i="1" s="1"/>
  <c r="BW150" i="1" s="1"/>
  <c r="BW149" i="1"/>
  <c r="AP303" i="1"/>
  <c r="AQ303" i="1" s="1"/>
  <c r="AR303" i="1" s="1"/>
  <c r="AS303" i="1" s="1"/>
  <c r="AT303" i="1" s="1"/>
  <c r="AU303" i="1" s="1"/>
  <c r="AV303" i="1" s="1"/>
  <c r="AW303" i="1" s="1"/>
  <c r="AX303" i="1" s="1"/>
  <c r="AY303" i="1" s="1"/>
  <c r="AZ303" i="1" s="1"/>
  <c r="BA303" i="1" s="1"/>
  <c r="BB303" i="1" s="1"/>
  <c r="BC303" i="1" s="1"/>
  <c r="BD303" i="1" s="1"/>
  <c r="BE303" i="1" s="1"/>
  <c r="BF303" i="1" s="1"/>
  <c r="BG303" i="1" s="1"/>
  <c r="BH303" i="1" s="1"/>
  <c r="BI303" i="1" s="1"/>
  <c r="BJ303" i="1" s="1"/>
  <c r="BK303" i="1" s="1"/>
  <c r="BL303" i="1" s="1"/>
  <c r="BM303" i="1" s="1"/>
  <c r="BN303" i="1" s="1"/>
  <c r="BO303" i="1" s="1"/>
  <c r="BP303" i="1" s="1"/>
  <c r="BQ303" i="1" s="1"/>
  <c r="BR303" i="1" s="1"/>
  <c r="BS303" i="1" s="1"/>
  <c r="BT303" i="1" s="1"/>
  <c r="BU303" i="1" s="1"/>
  <c r="BV303" i="1" s="1"/>
  <c r="BW303" i="1" s="1"/>
  <c r="AR302" i="1"/>
  <c r="AS302" i="1" s="1"/>
  <c r="AT302" i="1" s="1"/>
  <c r="AU302" i="1" s="1"/>
  <c r="AV302" i="1" s="1"/>
  <c r="AW302" i="1" s="1"/>
  <c r="AX302" i="1" s="1"/>
  <c r="AY302" i="1" s="1"/>
  <c r="AZ302" i="1" s="1"/>
  <c r="BA302" i="1" s="1"/>
  <c r="BB302" i="1" s="1"/>
  <c r="BC302" i="1" s="1"/>
  <c r="BD302" i="1" s="1"/>
  <c r="BE302" i="1" s="1"/>
  <c r="BF302" i="1" s="1"/>
  <c r="BG302" i="1" s="1"/>
  <c r="BH302" i="1" s="1"/>
  <c r="BI302" i="1" s="1"/>
  <c r="BJ302" i="1" s="1"/>
  <c r="BK302" i="1" s="1"/>
  <c r="BL302" i="1" s="1"/>
  <c r="BM302" i="1" s="1"/>
  <c r="BN302" i="1" s="1"/>
  <c r="BO302" i="1" s="1"/>
  <c r="BP302" i="1" s="1"/>
  <c r="BQ302" i="1" s="1"/>
  <c r="BR302" i="1" s="1"/>
  <c r="BS302" i="1" s="1"/>
  <c r="BT302" i="1" s="1"/>
  <c r="BU302" i="1" s="1"/>
  <c r="BV302" i="1" s="1"/>
  <c r="BW302" i="1" s="1"/>
  <c r="J256" i="1"/>
  <c r="K256" i="1"/>
  <c r="M256" i="1"/>
  <c r="L256" i="1"/>
  <c r="N256" i="1"/>
  <c r="O256" i="1"/>
  <c r="P256" i="1"/>
  <c r="Q256" i="1"/>
  <c r="R256" i="1"/>
  <c r="S256" i="1"/>
  <c r="T256" i="1"/>
  <c r="U256" i="1"/>
  <c r="V256" i="1"/>
  <c r="W256" i="1"/>
  <c r="X256" i="1"/>
  <c r="Y256" i="1"/>
  <c r="AA256" i="1"/>
  <c r="Z256" i="1"/>
  <c r="AB256" i="1"/>
  <c r="AC256" i="1" s="1"/>
  <c r="AM203" i="1"/>
  <c r="AN203" i="1" s="1"/>
  <c r="AC255" i="1"/>
  <c r="J204" i="1"/>
  <c r="K204" i="1"/>
  <c r="M204" i="1"/>
  <c r="L204" i="1"/>
  <c r="N204" i="1"/>
  <c r="O204" i="1"/>
  <c r="P204" i="1"/>
  <c r="Q204" i="1"/>
  <c r="R204" i="1"/>
  <c r="S204" i="1"/>
  <c r="T204" i="1"/>
  <c r="U204" i="1"/>
  <c r="V204" i="1"/>
  <c r="W204" i="1"/>
  <c r="AB204" i="1"/>
  <c r="AF204" i="1"/>
  <c r="AJ204" i="1"/>
  <c r="X204" i="1"/>
  <c r="AD204" i="1"/>
  <c r="Z204" i="1"/>
  <c r="AH204" i="1"/>
  <c r="Y204" i="1"/>
  <c r="AG204" i="1"/>
  <c r="AK204" i="1"/>
  <c r="AA204" i="1"/>
  <c r="AI204" i="1"/>
  <c r="AC204" i="1"/>
  <c r="AE204" i="1"/>
  <c r="AL204" i="1"/>
  <c r="AM204" i="1"/>
  <c r="J151" i="1"/>
  <c r="K151" i="1"/>
  <c r="L151" i="1"/>
  <c r="M151" i="1"/>
  <c r="N151" i="1"/>
  <c r="O151" i="1"/>
  <c r="P151" i="1"/>
  <c r="Q151" i="1"/>
  <c r="R151" i="1"/>
  <c r="S151" i="1"/>
  <c r="T151" i="1"/>
  <c r="U151" i="1"/>
  <c r="V151" i="1"/>
  <c r="W151" i="1"/>
  <c r="Z151" i="1"/>
  <c r="AD151" i="1"/>
  <c r="AH151" i="1"/>
  <c r="AL151" i="1"/>
  <c r="AP151" i="1"/>
  <c r="AT151" i="1"/>
  <c r="AX151" i="1"/>
  <c r="BB151" i="1"/>
  <c r="BF151" i="1"/>
  <c r="BJ151" i="1"/>
  <c r="BN151" i="1"/>
  <c r="BR151" i="1"/>
  <c r="X151" i="1"/>
  <c r="AB151" i="1"/>
  <c r="AF151" i="1"/>
  <c r="AJ151" i="1"/>
  <c r="AN151" i="1"/>
  <c r="AR151" i="1"/>
  <c r="AV151" i="1"/>
  <c r="AZ151" i="1"/>
  <c r="BD151" i="1"/>
  <c r="BH151" i="1"/>
  <c r="BL151" i="1"/>
  <c r="BP151" i="1"/>
  <c r="AC151" i="1"/>
  <c r="AK151" i="1"/>
  <c r="AS151" i="1"/>
  <c r="BA151" i="1"/>
  <c r="BI151" i="1"/>
  <c r="BQ151" i="1"/>
  <c r="AE151" i="1"/>
  <c r="AM151" i="1"/>
  <c r="AU151" i="1"/>
  <c r="BC151" i="1"/>
  <c r="BK151" i="1"/>
  <c r="BS151" i="1"/>
  <c r="Y151" i="1"/>
  <c r="AG151" i="1"/>
  <c r="AO151" i="1"/>
  <c r="AW151" i="1"/>
  <c r="BE151" i="1"/>
  <c r="BM151" i="1"/>
  <c r="AA151" i="1"/>
  <c r="AI151" i="1"/>
  <c r="AQ151" i="1"/>
  <c r="AY151" i="1"/>
  <c r="BG151" i="1"/>
  <c r="BO151" i="1"/>
  <c r="BT151" i="1"/>
  <c r="BU151" i="1" s="1"/>
  <c r="AL98" i="1"/>
  <c r="AM98" i="1" s="1"/>
  <c r="AN98" i="1" s="1"/>
  <c r="J99" i="1"/>
  <c r="K99" i="1"/>
  <c r="L99" i="1"/>
  <c r="M99" i="1"/>
  <c r="N99" i="1"/>
  <c r="O99" i="1"/>
  <c r="P99" i="1"/>
  <c r="Q99" i="1"/>
  <c r="R99" i="1"/>
  <c r="S99" i="1"/>
  <c r="T99" i="1"/>
  <c r="U99" i="1"/>
  <c r="V99" i="1"/>
  <c r="Y99" i="1"/>
  <c r="AC99" i="1"/>
  <c r="AG99" i="1"/>
  <c r="AD99" i="1"/>
  <c r="X99" i="1"/>
  <c r="AF99" i="1"/>
  <c r="W99" i="1"/>
  <c r="AA99" i="1"/>
  <c r="AE99" i="1"/>
  <c r="AI99" i="1"/>
  <c r="Z99" i="1"/>
  <c r="AB99" i="1"/>
  <c r="AH99" i="1"/>
  <c r="AJ99" i="1"/>
  <c r="AK99" i="1"/>
  <c r="AL99" i="1" s="1"/>
  <c r="AL96" i="1"/>
  <c r="AM95" i="1"/>
  <c r="AN95" i="1" s="1"/>
  <c r="AO95" i="1" s="1"/>
  <c r="AP95" i="1" s="1"/>
  <c r="AQ95" i="1" s="1"/>
  <c r="AL97" i="1"/>
  <c r="AM97" i="1" s="1"/>
  <c r="J46" i="1"/>
  <c r="K46" i="1"/>
  <c r="M46" i="1"/>
  <c r="L46" i="1"/>
  <c r="N46" i="1"/>
  <c r="O46" i="1"/>
  <c r="P46" i="1"/>
  <c r="Q46" i="1"/>
  <c r="R46" i="1"/>
  <c r="S46" i="1"/>
  <c r="T46" i="1"/>
  <c r="U46" i="1"/>
  <c r="V46" i="1"/>
  <c r="Y46" i="1"/>
  <c r="AC46" i="1"/>
  <c r="AG46" i="1"/>
  <c r="AK46" i="1"/>
  <c r="AO46" i="1"/>
  <c r="AS46" i="1"/>
  <c r="AW46" i="1"/>
  <c r="BA46" i="1"/>
  <c r="BE46" i="1"/>
  <c r="BI46" i="1"/>
  <c r="BM46" i="1"/>
  <c r="BQ46" i="1"/>
  <c r="AA46" i="1"/>
  <c r="AI46" i="1"/>
  <c r="AQ46" i="1"/>
  <c r="AY46" i="1"/>
  <c r="BG46" i="1"/>
  <c r="BO46" i="1"/>
  <c r="Z46" i="1"/>
  <c r="AH46" i="1"/>
  <c r="AP46" i="1"/>
  <c r="AX46" i="1"/>
  <c r="BF46" i="1"/>
  <c r="BN46" i="1"/>
  <c r="AB46" i="1"/>
  <c r="AR46" i="1"/>
  <c r="BH46" i="1"/>
  <c r="W46" i="1"/>
  <c r="AM46" i="1"/>
  <c r="BC46" i="1"/>
  <c r="BS46" i="1"/>
  <c r="AD46" i="1"/>
  <c r="AT46" i="1"/>
  <c r="BJ46" i="1"/>
  <c r="AZ46" i="1"/>
  <c r="X46" i="1"/>
  <c r="AN46" i="1"/>
  <c r="BD46" i="1"/>
  <c r="BU46" i="1"/>
  <c r="BT46" i="1"/>
  <c r="BW46" i="1"/>
  <c r="AE46" i="1"/>
  <c r="AU46" i="1"/>
  <c r="BK46" i="1"/>
  <c r="AL46" i="1"/>
  <c r="BB46" i="1"/>
  <c r="BR46" i="1"/>
  <c r="AJ46" i="1"/>
  <c r="BP46" i="1"/>
  <c r="AF46" i="1"/>
  <c r="AV46" i="1"/>
  <c r="BL46" i="1"/>
  <c r="BV46" i="1"/>
  <c r="AL542" i="1"/>
  <c r="AL544" i="1" s="1"/>
  <c r="AK586" i="1"/>
  <c r="AY492" i="1"/>
  <c r="AY495" i="1" s="1"/>
  <c r="AZ491" i="1" s="1"/>
  <c r="AO532" i="1"/>
  <c r="AQ17" i="4" s="1"/>
  <c r="AI534" i="1"/>
  <c r="AJ533" i="1"/>
  <c r="BF585" i="1"/>
  <c r="D308" i="1"/>
  <c r="D413" i="1"/>
  <c r="D360" i="1"/>
  <c r="D257" i="1"/>
  <c r="D205" i="1"/>
  <c r="D152" i="1"/>
  <c r="D100" i="1"/>
  <c r="D47" i="1"/>
  <c r="AT304" i="1" l="1"/>
  <c r="AU304" i="1" s="1"/>
  <c r="AV304" i="1" s="1"/>
  <c r="AW304" i="1" s="1"/>
  <c r="AX304" i="1" s="1"/>
  <c r="AC356" i="1"/>
  <c r="AD356" i="1" s="1"/>
  <c r="AE356" i="1" s="1"/>
  <c r="AP202" i="1"/>
  <c r="AQ202" i="1" s="1"/>
  <c r="AR202" i="1" s="1"/>
  <c r="AA357" i="1"/>
  <c r="AB357" i="1" s="1"/>
  <c r="AC358" i="1"/>
  <c r="AD358" i="1" s="1"/>
  <c r="AE358" i="1" s="1"/>
  <c r="AF358" i="1" s="1"/>
  <c r="AG358" i="1" s="1"/>
  <c r="AH358" i="1" s="1"/>
  <c r="AI358" i="1" s="1"/>
  <c r="AJ358" i="1" s="1"/>
  <c r="AK358" i="1" s="1"/>
  <c r="AL358" i="1" s="1"/>
  <c r="AM358" i="1" s="1"/>
  <c r="AN358" i="1" s="1"/>
  <c r="AO358" i="1" s="1"/>
  <c r="AP358" i="1" s="1"/>
  <c r="AQ358" i="1" s="1"/>
  <c r="AR358" i="1" s="1"/>
  <c r="AS358" i="1" s="1"/>
  <c r="AT358" i="1" s="1"/>
  <c r="AU358" i="1" s="1"/>
  <c r="AV358" i="1" s="1"/>
  <c r="AW358" i="1" s="1"/>
  <c r="AX358" i="1" s="1"/>
  <c r="AY358" i="1" s="1"/>
  <c r="AZ358" i="1" s="1"/>
  <c r="BA358" i="1" s="1"/>
  <c r="BB358" i="1" s="1"/>
  <c r="BC358" i="1" s="1"/>
  <c r="BD358" i="1" s="1"/>
  <c r="BE358" i="1" s="1"/>
  <c r="BF358" i="1" s="1"/>
  <c r="BG358" i="1" s="1"/>
  <c r="BH358" i="1" s="1"/>
  <c r="BI358" i="1" s="1"/>
  <c r="BJ358" i="1" s="1"/>
  <c r="BK358" i="1" s="1"/>
  <c r="BL358" i="1" s="1"/>
  <c r="BM358" i="1" s="1"/>
  <c r="BN358" i="1" s="1"/>
  <c r="BO358" i="1" s="1"/>
  <c r="BP358" i="1" s="1"/>
  <c r="BQ358" i="1" s="1"/>
  <c r="BR358" i="1" s="1"/>
  <c r="BS358" i="1" s="1"/>
  <c r="BT358" i="1" s="1"/>
  <c r="BU358" i="1" s="1"/>
  <c r="BV358" i="1" s="1"/>
  <c r="BW358" i="1" s="1"/>
  <c r="J413" i="1"/>
  <c r="K413" i="1"/>
  <c r="M413" i="1"/>
  <c r="L413" i="1"/>
  <c r="N413" i="1"/>
  <c r="O413" i="1"/>
  <c r="P413" i="1"/>
  <c r="Q413" i="1"/>
  <c r="R413" i="1"/>
  <c r="S413" i="1"/>
  <c r="T413" i="1"/>
  <c r="U413" i="1"/>
  <c r="V413" i="1"/>
  <c r="W413" i="1"/>
  <c r="X413" i="1"/>
  <c r="Y359" i="1"/>
  <c r="Z359" i="1" s="1"/>
  <c r="AA359" i="1" s="1"/>
  <c r="AC355" i="1"/>
  <c r="AD355" i="1" s="1"/>
  <c r="AE355" i="1" s="1"/>
  <c r="AF355" i="1" s="1"/>
  <c r="AG355" i="1" s="1"/>
  <c r="AH355" i="1" s="1"/>
  <c r="AI355" i="1" s="1"/>
  <c r="AJ355" i="1" s="1"/>
  <c r="AK355" i="1" s="1"/>
  <c r="AL355" i="1" s="1"/>
  <c r="AM355" i="1" s="1"/>
  <c r="AN355" i="1" s="1"/>
  <c r="AO355" i="1" s="1"/>
  <c r="AP355" i="1" s="1"/>
  <c r="AQ355" i="1" s="1"/>
  <c r="AR355" i="1" s="1"/>
  <c r="AS355" i="1" s="1"/>
  <c r="AT355" i="1" s="1"/>
  <c r="AU355" i="1" s="1"/>
  <c r="AV355" i="1" s="1"/>
  <c r="AW355" i="1" s="1"/>
  <c r="AX355" i="1" s="1"/>
  <c r="AY355" i="1" s="1"/>
  <c r="AZ355" i="1" s="1"/>
  <c r="BA355" i="1" s="1"/>
  <c r="BB355" i="1" s="1"/>
  <c r="BC355" i="1" s="1"/>
  <c r="BD355" i="1" s="1"/>
  <c r="BE355" i="1" s="1"/>
  <c r="BF355" i="1" s="1"/>
  <c r="BG355" i="1" s="1"/>
  <c r="BH355" i="1" s="1"/>
  <c r="BI355" i="1" s="1"/>
  <c r="BJ355" i="1" s="1"/>
  <c r="BK355" i="1" s="1"/>
  <c r="BL355" i="1" s="1"/>
  <c r="BM355" i="1" s="1"/>
  <c r="BN355" i="1" s="1"/>
  <c r="BO355" i="1" s="1"/>
  <c r="BP355" i="1" s="1"/>
  <c r="BQ355" i="1" s="1"/>
  <c r="BR355" i="1" s="1"/>
  <c r="BS355" i="1" s="1"/>
  <c r="BT355" i="1" s="1"/>
  <c r="BU355" i="1" s="1"/>
  <c r="BV355" i="1" s="1"/>
  <c r="BW355" i="1" s="1"/>
  <c r="AO306" i="1"/>
  <c r="AP306" i="1" s="1"/>
  <c r="AQ306" i="1" s="1"/>
  <c r="J360" i="1"/>
  <c r="K360" i="1"/>
  <c r="M360" i="1"/>
  <c r="L360" i="1"/>
  <c r="N360" i="1"/>
  <c r="O360" i="1"/>
  <c r="P360" i="1"/>
  <c r="Q360" i="1"/>
  <c r="R360" i="1"/>
  <c r="S360" i="1"/>
  <c r="T360" i="1"/>
  <c r="U360" i="1"/>
  <c r="V360" i="1"/>
  <c r="W360" i="1"/>
  <c r="X360" i="1"/>
  <c r="Y360" i="1" s="1"/>
  <c r="AM307" i="1"/>
  <c r="AN307" i="1" s="1"/>
  <c r="AO307" i="1" s="1"/>
  <c r="AD256" i="1"/>
  <c r="AE256" i="1" s="1"/>
  <c r="AF256" i="1" s="1"/>
  <c r="AQ305" i="1"/>
  <c r="AR305" i="1" s="1"/>
  <c r="J308" i="1"/>
  <c r="K308" i="1"/>
  <c r="M308" i="1"/>
  <c r="L308" i="1"/>
  <c r="N308" i="1"/>
  <c r="O308" i="1"/>
  <c r="P308" i="1"/>
  <c r="Q308" i="1"/>
  <c r="R308" i="1"/>
  <c r="S308" i="1"/>
  <c r="T308" i="1"/>
  <c r="U308" i="1"/>
  <c r="V308" i="1"/>
  <c r="W308" i="1"/>
  <c r="AB308" i="1"/>
  <c r="AF308" i="1"/>
  <c r="AJ308" i="1"/>
  <c r="AE308" i="1"/>
  <c r="X308" i="1"/>
  <c r="Z308" i="1"/>
  <c r="AD308" i="1"/>
  <c r="AH308" i="1"/>
  <c r="AA308" i="1"/>
  <c r="AI308" i="1"/>
  <c r="Y308" i="1"/>
  <c r="AK308" i="1"/>
  <c r="AG308" i="1"/>
  <c r="AC308" i="1"/>
  <c r="AL308" i="1"/>
  <c r="AM308" i="1" s="1"/>
  <c r="AD255" i="1"/>
  <c r="AE255" i="1" s="1"/>
  <c r="AF255" i="1" s="1"/>
  <c r="J257" i="1"/>
  <c r="K257" i="1"/>
  <c r="L257" i="1"/>
  <c r="M257" i="1"/>
  <c r="N257" i="1"/>
  <c r="O257" i="1"/>
  <c r="P257" i="1"/>
  <c r="Q257" i="1"/>
  <c r="R257" i="1"/>
  <c r="S257" i="1"/>
  <c r="T257" i="1"/>
  <c r="U257" i="1"/>
  <c r="V257" i="1"/>
  <c r="W257" i="1"/>
  <c r="X257" i="1"/>
  <c r="Y257" i="1"/>
  <c r="Z257" i="1"/>
  <c r="AB257" i="1"/>
  <c r="AA257" i="1"/>
  <c r="AC257" i="1"/>
  <c r="AD257" i="1" s="1"/>
  <c r="BV151" i="1"/>
  <c r="BW151" i="1" s="1"/>
  <c r="AN204" i="1"/>
  <c r="AO203" i="1"/>
  <c r="J205" i="1"/>
  <c r="K205" i="1"/>
  <c r="M205" i="1"/>
  <c r="L205" i="1"/>
  <c r="N205" i="1"/>
  <c r="O205" i="1"/>
  <c r="P205" i="1"/>
  <c r="Q205" i="1"/>
  <c r="R205" i="1"/>
  <c r="S205" i="1"/>
  <c r="T205" i="1"/>
  <c r="U205" i="1"/>
  <c r="V205" i="1"/>
  <c r="W205" i="1"/>
  <c r="X205" i="1"/>
  <c r="Y205" i="1"/>
  <c r="Z205" i="1"/>
  <c r="AD205" i="1"/>
  <c r="AH205" i="1"/>
  <c r="AL205" i="1"/>
  <c r="AB205" i="1"/>
  <c r="AJ205" i="1"/>
  <c r="AC205" i="1"/>
  <c r="AK205" i="1"/>
  <c r="AE205" i="1"/>
  <c r="AF205" i="1"/>
  <c r="AG205" i="1"/>
  <c r="AA205" i="1"/>
  <c r="AI205" i="1"/>
  <c r="AM205" i="1"/>
  <c r="AN205" i="1" s="1"/>
  <c r="AO98" i="1"/>
  <c r="AP98" i="1" s="1"/>
  <c r="AQ98" i="1" s="1"/>
  <c r="AR98" i="1" s="1"/>
  <c r="AS98" i="1" s="1"/>
  <c r="AT98" i="1" s="1"/>
  <c r="AU98" i="1" s="1"/>
  <c r="AV98" i="1" s="1"/>
  <c r="AW98" i="1" s="1"/>
  <c r="AX98" i="1" s="1"/>
  <c r="AY98" i="1" s="1"/>
  <c r="AZ98" i="1" s="1"/>
  <c r="BA98" i="1" s="1"/>
  <c r="BB98" i="1" s="1"/>
  <c r="BC98" i="1" s="1"/>
  <c r="BD98" i="1" s="1"/>
  <c r="BE98" i="1" s="1"/>
  <c r="BF98" i="1" s="1"/>
  <c r="BG98" i="1" s="1"/>
  <c r="BH98" i="1" s="1"/>
  <c r="BI98" i="1" s="1"/>
  <c r="BJ98" i="1" s="1"/>
  <c r="BK98" i="1" s="1"/>
  <c r="BL98" i="1" s="1"/>
  <c r="BM98" i="1" s="1"/>
  <c r="BN98" i="1" s="1"/>
  <c r="BO98" i="1" s="1"/>
  <c r="BP98" i="1" s="1"/>
  <c r="BQ98" i="1" s="1"/>
  <c r="BR98" i="1" s="1"/>
  <c r="BS98" i="1" s="1"/>
  <c r="BT98" i="1" s="1"/>
  <c r="BU98" i="1" s="1"/>
  <c r="BV98" i="1" s="1"/>
  <c r="BW98" i="1" s="1"/>
  <c r="J152" i="1"/>
  <c r="K152" i="1"/>
  <c r="M152" i="1"/>
  <c r="L152" i="1"/>
  <c r="N152" i="1"/>
  <c r="O152" i="1"/>
  <c r="P152" i="1"/>
  <c r="Q152" i="1"/>
  <c r="R152" i="1"/>
  <c r="S152" i="1"/>
  <c r="T152" i="1"/>
  <c r="U152" i="1"/>
  <c r="V152" i="1"/>
  <c r="W152" i="1"/>
  <c r="X152" i="1"/>
  <c r="Z152" i="1"/>
  <c r="AD152" i="1"/>
  <c r="AH152" i="1"/>
  <c r="AL152" i="1"/>
  <c r="AP152" i="1"/>
  <c r="AT152" i="1"/>
  <c r="AX152" i="1"/>
  <c r="BB152" i="1"/>
  <c r="BF152" i="1"/>
  <c r="BJ152" i="1"/>
  <c r="BN152" i="1"/>
  <c r="BR152" i="1"/>
  <c r="AE152" i="1"/>
  <c r="AM152" i="1"/>
  <c r="AU152" i="1"/>
  <c r="BC152" i="1"/>
  <c r="BK152" i="1"/>
  <c r="BS152" i="1"/>
  <c r="AB152" i="1"/>
  <c r="AF152" i="1"/>
  <c r="AJ152" i="1"/>
  <c r="AN152" i="1"/>
  <c r="AR152" i="1"/>
  <c r="AV152" i="1"/>
  <c r="AZ152" i="1"/>
  <c r="BD152" i="1"/>
  <c r="BH152" i="1"/>
  <c r="BL152" i="1"/>
  <c r="BP152" i="1"/>
  <c r="AA152" i="1"/>
  <c r="AI152" i="1"/>
  <c r="AQ152" i="1"/>
  <c r="AY152" i="1"/>
  <c r="BG152" i="1"/>
  <c r="BO152" i="1"/>
  <c r="AC152" i="1"/>
  <c r="AK152" i="1"/>
  <c r="AS152" i="1"/>
  <c r="BA152" i="1"/>
  <c r="BI152" i="1"/>
  <c r="BQ152" i="1"/>
  <c r="BT152" i="1"/>
  <c r="Y152" i="1"/>
  <c r="AG152" i="1"/>
  <c r="AO152" i="1"/>
  <c r="AW152" i="1"/>
  <c r="BE152" i="1"/>
  <c r="BM152" i="1"/>
  <c r="BU152" i="1"/>
  <c r="BV152" i="1" s="1"/>
  <c r="AM99" i="1"/>
  <c r="AN99" i="1" s="1"/>
  <c r="AN97" i="1"/>
  <c r="AO97" i="1" s="1"/>
  <c r="AP97" i="1" s="1"/>
  <c r="AQ97" i="1" s="1"/>
  <c r="AR97" i="1" s="1"/>
  <c r="AS97" i="1" s="1"/>
  <c r="AT97" i="1" s="1"/>
  <c r="AU97" i="1" s="1"/>
  <c r="AV97" i="1" s="1"/>
  <c r="AW97" i="1" s="1"/>
  <c r="AX97" i="1" s="1"/>
  <c r="AY97" i="1" s="1"/>
  <c r="AZ97" i="1" s="1"/>
  <c r="BA97" i="1" s="1"/>
  <c r="BB97" i="1" s="1"/>
  <c r="BC97" i="1" s="1"/>
  <c r="BD97" i="1" s="1"/>
  <c r="BE97" i="1" s="1"/>
  <c r="BF97" i="1" s="1"/>
  <c r="BG97" i="1" s="1"/>
  <c r="BH97" i="1" s="1"/>
  <c r="BI97" i="1" s="1"/>
  <c r="BJ97" i="1" s="1"/>
  <c r="BK97" i="1" s="1"/>
  <c r="BL97" i="1" s="1"/>
  <c r="BM97" i="1" s="1"/>
  <c r="BN97" i="1" s="1"/>
  <c r="BO97" i="1" s="1"/>
  <c r="BP97" i="1" s="1"/>
  <c r="BQ97" i="1" s="1"/>
  <c r="BR97" i="1" s="1"/>
  <c r="BS97" i="1" s="1"/>
  <c r="BT97" i="1" s="1"/>
  <c r="BU97" i="1" s="1"/>
  <c r="BV97" i="1" s="1"/>
  <c r="BW97" i="1" s="1"/>
  <c r="J100" i="1"/>
  <c r="K100" i="1"/>
  <c r="L100" i="1"/>
  <c r="M100" i="1"/>
  <c r="N100" i="1"/>
  <c r="O100" i="1"/>
  <c r="P100" i="1"/>
  <c r="Q100" i="1"/>
  <c r="R100" i="1"/>
  <c r="S100" i="1"/>
  <c r="T100" i="1"/>
  <c r="U100" i="1"/>
  <c r="V100" i="1"/>
  <c r="W100" i="1"/>
  <c r="AB100" i="1"/>
  <c r="AF100" i="1"/>
  <c r="AJ100" i="1"/>
  <c r="X100" i="1"/>
  <c r="AD100" i="1"/>
  <c r="Y100" i="1"/>
  <c r="AG100" i="1"/>
  <c r="AA100" i="1"/>
  <c r="AI100" i="1"/>
  <c r="Z100" i="1"/>
  <c r="AH100" i="1"/>
  <c r="AC100" i="1"/>
  <c r="AK100" i="1"/>
  <c r="AE100" i="1"/>
  <c r="AL100" i="1"/>
  <c r="AM100" i="1" s="1"/>
  <c r="AR95" i="1"/>
  <c r="AS95" i="1" s="1"/>
  <c r="AT95" i="1" s="1"/>
  <c r="AU95" i="1" s="1"/>
  <c r="AV95" i="1" s="1"/>
  <c r="AW95" i="1" s="1"/>
  <c r="AX95" i="1" s="1"/>
  <c r="AY95" i="1" s="1"/>
  <c r="AZ95" i="1" s="1"/>
  <c r="BA95" i="1" s="1"/>
  <c r="BB95" i="1" s="1"/>
  <c r="BC95" i="1" s="1"/>
  <c r="BD95" i="1" s="1"/>
  <c r="BE95" i="1" s="1"/>
  <c r="BF95" i="1" s="1"/>
  <c r="BG95" i="1" s="1"/>
  <c r="BH95" i="1" s="1"/>
  <c r="BI95" i="1" s="1"/>
  <c r="BJ95" i="1" s="1"/>
  <c r="BK95" i="1" s="1"/>
  <c r="BL95" i="1" s="1"/>
  <c r="BM95" i="1" s="1"/>
  <c r="BN95" i="1" s="1"/>
  <c r="BO95" i="1" s="1"/>
  <c r="BP95" i="1" s="1"/>
  <c r="BQ95" i="1" s="1"/>
  <c r="BR95" i="1" s="1"/>
  <c r="BS95" i="1" s="1"/>
  <c r="BT95" i="1" s="1"/>
  <c r="BU95" i="1" s="1"/>
  <c r="BV95" i="1" s="1"/>
  <c r="BW95" i="1" s="1"/>
  <c r="AM96" i="1"/>
  <c r="AN96" i="1" s="1"/>
  <c r="AO96" i="1" s="1"/>
  <c r="AP96" i="1" s="1"/>
  <c r="J47" i="1"/>
  <c r="K47" i="1"/>
  <c r="M47" i="1"/>
  <c r="L47" i="1"/>
  <c r="N47" i="1"/>
  <c r="O47" i="1"/>
  <c r="P47" i="1"/>
  <c r="Q47" i="1"/>
  <c r="R47" i="1"/>
  <c r="S47" i="1"/>
  <c r="T47" i="1"/>
  <c r="U47" i="1"/>
  <c r="V47" i="1"/>
  <c r="BT47" i="1"/>
  <c r="W47" i="1"/>
  <c r="Z47" i="1"/>
  <c r="AD47" i="1"/>
  <c r="AH47" i="1"/>
  <c r="AL47" i="1"/>
  <c r="AP47" i="1"/>
  <c r="AT47" i="1"/>
  <c r="AX47" i="1"/>
  <c r="BB47" i="1"/>
  <c r="BF47" i="1"/>
  <c r="BJ47" i="1"/>
  <c r="BN47" i="1"/>
  <c r="BR47" i="1"/>
  <c r="AB47" i="1"/>
  <c r="AJ47" i="1"/>
  <c r="AR47" i="1"/>
  <c r="AZ47" i="1"/>
  <c r="BH47" i="1"/>
  <c r="BP47" i="1"/>
  <c r="AC47" i="1"/>
  <c r="AK47" i="1"/>
  <c r="AS47" i="1"/>
  <c r="BA47" i="1"/>
  <c r="BI47" i="1"/>
  <c r="BQ47" i="1"/>
  <c r="AE47" i="1"/>
  <c r="AM47" i="1"/>
  <c r="AU47" i="1"/>
  <c r="BC47" i="1"/>
  <c r="BK47" i="1"/>
  <c r="BS47" i="1"/>
  <c r="BV47" i="1"/>
  <c r="X47" i="1"/>
  <c r="AF47" i="1"/>
  <c r="AN47" i="1"/>
  <c r="AV47" i="1"/>
  <c r="BD47" i="1"/>
  <c r="BL47" i="1"/>
  <c r="BU47" i="1"/>
  <c r="Y47" i="1"/>
  <c r="AG47" i="1"/>
  <c r="AO47" i="1"/>
  <c r="AW47" i="1"/>
  <c r="BE47" i="1"/>
  <c r="BM47" i="1"/>
  <c r="AA47" i="1"/>
  <c r="AI47" i="1"/>
  <c r="AQ47" i="1"/>
  <c r="AY47" i="1"/>
  <c r="BG47" i="1"/>
  <c r="BO47" i="1"/>
  <c r="BW47" i="1"/>
  <c r="AL584" i="1"/>
  <c r="AN18" i="4" s="1"/>
  <c r="AL547" i="1"/>
  <c r="AZ490" i="1"/>
  <c r="AP532" i="1"/>
  <c r="AR17" i="4" s="1"/>
  <c r="BG585" i="1"/>
  <c r="AJ534" i="1"/>
  <c r="AK533" i="1"/>
  <c r="D309" i="1"/>
  <c r="D414" i="1"/>
  <c r="D361" i="1"/>
  <c r="D258" i="1"/>
  <c r="D206" i="1"/>
  <c r="D153" i="1"/>
  <c r="D101" i="1"/>
  <c r="D48" i="1"/>
  <c r="AF356" i="1" l="1"/>
  <c r="AG356" i="1" s="1"/>
  <c r="AH356" i="1" s="1"/>
  <c r="AI356" i="1" s="1"/>
  <c r="AJ356" i="1" s="1"/>
  <c r="AK356" i="1" s="1"/>
  <c r="AL356" i="1" s="1"/>
  <c r="AM356" i="1" s="1"/>
  <c r="AN356" i="1" s="1"/>
  <c r="AO356" i="1" s="1"/>
  <c r="AP356" i="1" s="1"/>
  <c r="AQ356" i="1" s="1"/>
  <c r="AR356" i="1" s="1"/>
  <c r="AS356" i="1" s="1"/>
  <c r="AT356" i="1" s="1"/>
  <c r="AU356" i="1" s="1"/>
  <c r="AV356" i="1" s="1"/>
  <c r="AW356" i="1" s="1"/>
  <c r="AX356" i="1" s="1"/>
  <c r="AY356" i="1" s="1"/>
  <c r="AZ356" i="1" s="1"/>
  <c r="BA356" i="1" s="1"/>
  <c r="BB356" i="1" s="1"/>
  <c r="BC356" i="1" s="1"/>
  <c r="BD356" i="1" s="1"/>
  <c r="BE356" i="1" s="1"/>
  <c r="BF356" i="1" s="1"/>
  <c r="BG356" i="1" s="1"/>
  <c r="BH356" i="1" s="1"/>
  <c r="BI356" i="1" s="1"/>
  <c r="BJ356" i="1" s="1"/>
  <c r="BK356" i="1" s="1"/>
  <c r="BL356" i="1" s="1"/>
  <c r="BM356" i="1" s="1"/>
  <c r="BN356" i="1" s="1"/>
  <c r="BO356" i="1" s="1"/>
  <c r="BP356" i="1" s="1"/>
  <c r="BQ356" i="1" s="1"/>
  <c r="BR356" i="1" s="1"/>
  <c r="BS356" i="1" s="1"/>
  <c r="BT356" i="1" s="1"/>
  <c r="BU356" i="1" s="1"/>
  <c r="BV356" i="1" s="1"/>
  <c r="BW356" i="1" s="1"/>
  <c r="AB359" i="1"/>
  <c r="AC357" i="1"/>
  <c r="AD357" i="1" s="1"/>
  <c r="AE357" i="1" s="1"/>
  <c r="AF357" i="1" s="1"/>
  <c r="AG357" i="1" s="1"/>
  <c r="AH357" i="1" s="1"/>
  <c r="AI357" i="1" s="1"/>
  <c r="AJ357" i="1" s="1"/>
  <c r="AK357" i="1" s="1"/>
  <c r="AL357" i="1" s="1"/>
  <c r="AM357" i="1" s="1"/>
  <c r="AN357" i="1" s="1"/>
  <c r="AO357" i="1" s="1"/>
  <c r="AP357" i="1" s="1"/>
  <c r="AQ357" i="1" s="1"/>
  <c r="AR357" i="1" s="1"/>
  <c r="AS357" i="1" s="1"/>
  <c r="AT357" i="1" s="1"/>
  <c r="AU357" i="1" s="1"/>
  <c r="AV357" i="1" s="1"/>
  <c r="AW357" i="1" s="1"/>
  <c r="AX357" i="1" s="1"/>
  <c r="AY357" i="1" s="1"/>
  <c r="AZ357" i="1" s="1"/>
  <c r="BA357" i="1" s="1"/>
  <c r="BB357" i="1" s="1"/>
  <c r="BC357" i="1" s="1"/>
  <c r="BD357" i="1" s="1"/>
  <c r="BE357" i="1" s="1"/>
  <c r="BF357" i="1" s="1"/>
  <c r="BG357" i="1" s="1"/>
  <c r="BH357" i="1" s="1"/>
  <c r="BI357" i="1" s="1"/>
  <c r="BJ357" i="1" s="1"/>
  <c r="BK357" i="1" s="1"/>
  <c r="BL357" i="1" s="1"/>
  <c r="BM357" i="1" s="1"/>
  <c r="BN357" i="1" s="1"/>
  <c r="BO357" i="1" s="1"/>
  <c r="BP357" i="1" s="1"/>
  <c r="BQ357" i="1" s="1"/>
  <c r="BR357" i="1" s="1"/>
  <c r="BS357" i="1" s="1"/>
  <c r="BT357" i="1" s="1"/>
  <c r="BU357" i="1" s="1"/>
  <c r="BV357" i="1" s="1"/>
  <c r="BW357" i="1" s="1"/>
  <c r="Z360" i="1"/>
  <c r="AA360" i="1" s="1"/>
  <c r="J414" i="1"/>
  <c r="K414" i="1"/>
  <c r="M414" i="1"/>
  <c r="L414" i="1"/>
  <c r="N414" i="1"/>
  <c r="O414" i="1"/>
  <c r="P414" i="1"/>
  <c r="Q414" i="1"/>
  <c r="R414" i="1"/>
  <c r="S414" i="1"/>
  <c r="T414" i="1"/>
  <c r="U414" i="1"/>
  <c r="V414" i="1"/>
  <c r="W414" i="1"/>
  <c r="X414" i="1"/>
  <c r="Y414" i="1"/>
  <c r="AP307" i="1"/>
  <c r="AQ307" i="1" s="1"/>
  <c r="AC359" i="1"/>
  <c r="AD359" i="1" s="1"/>
  <c r="J361" i="1"/>
  <c r="K361" i="1"/>
  <c r="M361" i="1"/>
  <c r="L361" i="1"/>
  <c r="N361" i="1"/>
  <c r="O361" i="1"/>
  <c r="P361" i="1"/>
  <c r="Q361" i="1"/>
  <c r="R361" i="1"/>
  <c r="S361" i="1"/>
  <c r="T361" i="1"/>
  <c r="U361" i="1"/>
  <c r="V361" i="1"/>
  <c r="W361" i="1"/>
  <c r="X361" i="1"/>
  <c r="Y361" i="1"/>
  <c r="Z361" i="1" s="1"/>
  <c r="AE257" i="1"/>
  <c r="AF257" i="1" s="1"/>
  <c r="AN308" i="1"/>
  <c r="AO308" i="1" s="1"/>
  <c r="AP308" i="1" s="1"/>
  <c r="AQ308" i="1" s="1"/>
  <c r="AR308" i="1" s="1"/>
  <c r="AS308" i="1" s="1"/>
  <c r="AS305" i="1"/>
  <c r="AT305" i="1" s="1"/>
  <c r="AU305" i="1" s="1"/>
  <c r="AV305" i="1" s="1"/>
  <c r="AW305" i="1" s="1"/>
  <c r="AX305" i="1" s="1"/>
  <c r="AY305" i="1" s="1"/>
  <c r="AZ305" i="1" s="1"/>
  <c r="BA305" i="1" s="1"/>
  <c r="BB305" i="1" s="1"/>
  <c r="BC305" i="1" s="1"/>
  <c r="BD305" i="1" s="1"/>
  <c r="BE305" i="1" s="1"/>
  <c r="BF305" i="1" s="1"/>
  <c r="BG305" i="1" s="1"/>
  <c r="BH305" i="1" s="1"/>
  <c r="BI305" i="1" s="1"/>
  <c r="BJ305" i="1" s="1"/>
  <c r="BK305" i="1" s="1"/>
  <c r="BL305" i="1" s="1"/>
  <c r="BM305" i="1" s="1"/>
  <c r="BN305" i="1" s="1"/>
  <c r="BO305" i="1" s="1"/>
  <c r="BP305" i="1" s="1"/>
  <c r="BQ305" i="1" s="1"/>
  <c r="BR305" i="1" s="1"/>
  <c r="BS305" i="1" s="1"/>
  <c r="BT305" i="1" s="1"/>
  <c r="BU305" i="1" s="1"/>
  <c r="BV305" i="1" s="1"/>
  <c r="BW305" i="1" s="1"/>
  <c r="AR306" i="1"/>
  <c r="AS306" i="1" s="1"/>
  <c r="AT306" i="1" s="1"/>
  <c r="AU306" i="1" s="1"/>
  <c r="AV306" i="1" s="1"/>
  <c r="AW306" i="1" s="1"/>
  <c r="AX306" i="1" s="1"/>
  <c r="AY306" i="1" s="1"/>
  <c r="AZ306" i="1" s="1"/>
  <c r="BA306" i="1" s="1"/>
  <c r="BB306" i="1" s="1"/>
  <c r="BC306" i="1" s="1"/>
  <c r="BD306" i="1" s="1"/>
  <c r="BE306" i="1" s="1"/>
  <c r="BF306" i="1" s="1"/>
  <c r="BG306" i="1" s="1"/>
  <c r="BH306" i="1" s="1"/>
  <c r="BI306" i="1" s="1"/>
  <c r="BJ306" i="1" s="1"/>
  <c r="BK306" i="1" s="1"/>
  <c r="BL306" i="1" s="1"/>
  <c r="BM306" i="1" s="1"/>
  <c r="BN306" i="1" s="1"/>
  <c r="BO306" i="1" s="1"/>
  <c r="BP306" i="1" s="1"/>
  <c r="BQ306" i="1" s="1"/>
  <c r="BR306" i="1" s="1"/>
  <c r="BS306" i="1" s="1"/>
  <c r="BT306" i="1" s="1"/>
  <c r="BU306" i="1" s="1"/>
  <c r="BV306" i="1" s="1"/>
  <c r="BW306" i="1" s="1"/>
  <c r="AO99" i="1"/>
  <c r="AP99" i="1" s="1"/>
  <c r="AS202" i="1"/>
  <c r="AT202" i="1" s="1"/>
  <c r="AU202" i="1" s="1"/>
  <c r="AV202" i="1" s="1"/>
  <c r="AW202" i="1" s="1"/>
  <c r="AX202" i="1" s="1"/>
  <c r="AY202" i="1" s="1"/>
  <c r="AZ202" i="1" s="1"/>
  <c r="BA202" i="1" s="1"/>
  <c r="BB202" i="1" s="1"/>
  <c r="BC202" i="1" s="1"/>
  <c r="BD202" i="1" s="1"/>
  <c r="BE202" i="1" s="1"/>
  <c r="BF202" i="1" s="1"/>
  <c r="BG202" i="1" s="1"/>
  <c r="BH202" i="1" s="1"/>
  <c r="BI202" i="1" s="1"/>
  <c r="BJ202" i="1" s="1"/>
  <c r="BK202" i="1" s="1"/>
  <c r="BL202" i="1" s="1"/>
  <c r="BM202" i="1" s="1"/>
  <c r="BN202" i="1" s="1"/>
  <c r="BO202" i="1" s="1"/>
  <c r="BP202" i="1" s="1"/>
  <c r="BQ202" i="1" s="1"/>
  <c r="BR202" i="1" s="1"/>
  <c r="BS202" i="1" s="1"/>
  <c r="BT202" i="1" s="1"/>
  <c r="BU202" i="1" s="1"/>
  <c r="BV202" i="1" s="1"/>
  <c r="BW202" i="1" s="1"/>
  <c r="AY304" i="1"/>
  <c r="AZ304" i="1" s="1"/>
  <c r="BA304" i="1" s="1"/>
  <c r="BB304" i="1" s="1"/>
  <c r="BC304" i="1" s="1"/>
  <c r="BD304" i="1" s="1"/>
  <c r="BE304" i="1" s="1"/>
  <c r="BF304" i="1" s="1"/>
  <c r="BG304" i="1" s="1"/>
  <c r="BH304" i="1" s="1"/>
  <c r="BI304" i="1" s="1"/>
  <c r="BJ304" i="1" s="1"/>
  <c r="BK304" i="1" s="1"/>
  <c r="BL304" i="1" s="1"/>
  <c r="BM304" i="1" s="1"/>
  <c r="BN304" i="1" s="1"/>
  <c r="BO304" i="1" s="1"/>
  <c r="BP304" i="1" s="1"/>
  <c r="BQ304" i="1" s="1"/>
  <c r="BR304" i="1" s="1"/>
  <c r="J309" i="1"/>
  <c r="K309" i="1"/>
  <c r="L309" i="1"/>
  <c r="M309" i="1"/>
  <c r="N309" i="1"/>
  <c r="O309" i="1"/>
  <c r="P309" i="1"/>
  <c r="Q309" i="1"/>
  <c r="R309" i="1"/>
  <c r="S309" i="1"/>
  <c r="T309" i="1"/>
  <c r="U309" i="1"/>
  <c r="V309" i="1"/>
  <c r="W309" i="1"/>
  <c r="X309" i="1"/>
  <c r="Y309" i="1"/>
  <c r="Z309" i="1"/>
  <c r="AD309" i="1"/>
  <c r="AH309" i="1"/>
  <c r="AL309" i="1"/>
  <c r="AC309" i="1"/>
  <c r="AK309" i="1"/>
  <c r="AB309" i="1"/>
  <c r="AF309" i="1"/>
  <c r="AJ309" i="1"/>
  <c r="AG309" i="1"/>
  <c r="AE309" i="1"/>
  <c r="AA309" i="1"/>
  <c r="AI309" i="1"/>
  <c r="AM309" i="1"/>
  <c r="AN309" i="1" s="1"/>
  <c r="AG256" i="1"/>
  <c r="AH256" i="1" s="1"/>
  <c r="AI256" i="1" s="1"/>
  <c r="AO205" i="1"/>
  <c r="AP205" i="1" s="1"/>
  <c r="AQ205" i="1" s="1"/>
  <c r="AR205" i="1" s="1"/>
  <c r="AS205" i="1" s="1"/>
  <c r="AT205" i="1" s="1"/>
  <c r="AG255" i="1"/>
  <c r="AH255" i="1" s="1"/>
  <c r="AI255" i="1" s="1"/>
  <c r="AJ255" i="1" s="1"/>
  <c r="AK255" i="1" s="1"/>
  <c r="AL255" i="1" s="1"/>
  <c r="AM255" i="1" s="1"/>
  <c r="AN255" i="1" s="1"/>
  <c r="AO255" i="1" s="1"/>
  <c r="AP255" i="1" s="1"/>
  <c r="AQ255" i="1" s="1"/>
  <c r="AR255" i="1" s="1"/>
  <c r="AS255" i="1" s="1"/>
  <c r="AT255" i="1" s="1"/>
  <c r="AU255" i="1" s="1"/>
  <c r="AV255" i="1" s="1"/>
  <c r="AW255" i="1" s="1"/>
  <c r="AX255" i="1" s="1"/>
  <c r="AY255" i="1" s="1"/>
  <c r="AZ255" i="1" s="1"/>
  <c r="BA255" i="1" s="1"/>
  <c r="BB255" i="1" s="1"/>
  <c r="BC255" i="1" s="1"/>
  <c r="BD255" i="1" s="1"/>
  <c r="BE255" i="1" s="1"/>
  <c r="BF255" i="1" s="1"/>
  <c r="BG255" i="1" s="1"/>
  <c r="BH255" i="1" s="1"/>
  <c r="BI255" i="1" s="1"/>
  <c r="BJ255" i="1" s="1"/>
  <c r="BK255" i="1" s="1"/>
  <c r="BL255" i="1" s="1"/>
  <c r="BM255" i="1" s="1"/>
  <c r="BN255" i="1" s="1"/>
  <c r="BO255" i="1" s="1"/>
  <c r="BP255" i="1" s="1"/>
  <c r="BQ255" i="1" s="1"/>
  <c r="BR255" i="1" s="1"/>
  <c r="BS255" i="1" s="1"/>
  <c r="BT255" i="1" s="1"/>
  <c r="BU255" i="1" s="1"/>
  <c r="BV255" i="1" s="1"/>
  <c r="BW255" i="1" s="1"/>
  <c r="J258" i="1"/>
  <c r="K258" i="1"/>
  <c r="M258" i="1"/>
  <c r="L258" i="1"/>
  <c r="N258" i="1"/>
  <c r="O258" i="1"/>
  <c r="P258" i="1"/>
  <c r="Q258" i="1"/>
  <c r="R258" i="1"/>
  <c r="S258" i="1"/>
  <c r="T258" i="1"/>
  <c r="U258" i="1"/>
  <c r="V258" i="1"/>
  <c r="W258" i="1"/>
  <c r="X258" i="1"/>
  <c r="Y258" i="1"/>
  <c r="AB258" i="1"/>
  <c r="Z258" i="1"/>
  <c r="AA258" i="1"/>
  <c r="AC258" i="1"/>
  <c r="AD258" i="1"/>
  <c r="AE258" i="1" s="1"/>
  <c r="J206" i="1"/>
  <c r="K206" i="1"/>
  <c r="M206" i="1"/>
  <c r="L206" i="1"/>
  <c r="N206" i="1"/>
  <c r="O206" i="1"/>
  <c r="P206" i="1"/>
  <c r="Q206" i="1"/>
  <c r="R206" i="1"/>
  <c r="S206" i="1"/>
  <c r="T206" i="1"/>
  <c r="U206" i="1"/>
  <c r="V206" i="1"/>
  <c r="W206" i="1"/>
  <c r="X206" i="1"/>
  <c r="Y206" i="1"/>
  <c r="AA206" i="1"/>
  <c r="AE206" i="1"/>
  <c r="AI206" i="1"/>
  <c r="AM206" i="1"/>
  <c r="Z206" i="1"/>
  <c r="AC206" i="1"/>
  <c r="AK206" i="1"/>
  <c r="AG206" i="1"/>
  <c r="AF206" i="1"/>
  <c r="AJ206" i="1"/>
  <c r="AH206" i="1"/>
  <c r="AB206" i="1"/>
  <c r="AD206" i="1"/>
  <c r="AL206" i="1"/>
  <c r="AN206" i="1"/>
  <c r="AO206" i="1" s="1"/>
  <c r="BW152" i="1"/>
  <c r="AP203" i="1"/>
  <c r="AQ203" i="1" s="1"/>
  <c r="AR203" i="1" s="1"/>
  <c r="AS203" i="1" s="1"/>
  <c r="AO204" i="1"/>
  <c r="AP204" i="1" s="1"/>
  <c r="AN100" i="1"/>
  <c r="AO100" i="1" s="1"/>
  <c r="J153" i="1"/>
  <c r="K153" i="1"/>
  <c r="M153" i="1"/>
  <c r="L153" i="1"/>
  <c r="N153" i="1"/>
  <c r="O153" i="1"/>
  <c r="P153" i="1"/>
  <c r="Q153" i="1"/>
  <c r="R153" i="1"/>
  <c r="S153" i="1"/>
  <c r="T153" i="1"/>
  <c r="U153" i="1"/>
  <c r="V153" i="1"/>
  <c r="W153" i="1"/>
  <c r="X153" i="1"/>
  <c r="Y153" i="1"/>
  <c r="Z153" i="1"/>
  <c r="AD153" i="1"/>
  <c r="AH153" i="1"/>
  <c r="AL153" i="1"/>
  <c r="AP153" i="1"/>
  <c r="AT153" i="1"/>
  <c r="AX153" i="1"/>
  <c r="BB153" i="1"/>
  <c r="BF153" i="1"/>
  <c r="BJ153" i="1"/>
  <c r="BN153" i="1"/>
  <c r="BR153" i="1"/>
  <c r="AB153" i="1"/>
  <c r="AF153" i="1"/>
  <c r="AJ153" i="1"/>
  <c r="AN153" i="1"/>
  <c r="AR153" i="1"/>
  <c r="AV153" i="1"/>
  <c r="AZ153" i="1"/>
  <c r="BD153" i="1"/>
  <c r="BH153" i="1"/>
  <c r="BL153" i="1"/>
  <c r="BP153" i="1"/>
  <c r="AC153" i="1"/>
  <c r="AK153" i="1"/>
  <c r="AS153" i="1"/>
  <c r="BA153" i="1"/>
  <c r="BI153" i="1"/>
  <c r="BQ153" i="1"/>
  <c r="BU153" i="1"/>
  <c r="AE153" i="1"/>
  <c r="AM153" i="1"/>
  <c r="AU153" i="1"/>
  <c r="BC153" i="1"/>
  <c r="BK153" i="1"/>
  <c r="BS153" i="1"/>
  <c r="AG153" i="1"/>
  <c r="AO153" i="1"/>
  <c r="AW153" i="1"/>
  <c r="BE153" i="1"/>
  <c r="BM153" i="1"/>
  <c r="BT153" i="1"/>
  <c r="AA153" i="1"/>
  <c r="AI153" i="1"/>
  <c r="AQ153" i="1"/>
  <c r="AY153" i="1"/>
  <c r="BG153" i="1"/>
  <c r="BO153" i="1"/>
  <c r="BV153" i="1"/>
  <c r="BW153" i="1" s="1"/>
  <c r="J101" i="1"/>
  <c r="K101" i="1"/>
  <c r="M101" i="1"/>
  <c r="L101" i="1"/>
  <c r="N101" i="1"/>
  <c r="O101" i="1"/>
  <c r="P101" i="1"/>
  <c r="Q101" i="1"/>
  <c r="R101" i="1"/>
  <c r="S101" i="1"/>
  <c r="T101" i="1"/>
  <c r="U101" i="1"/>
  <c r="V101" i="1"/>
  <c r="W101" i="1"/>
  <c r="X101" i="1"/>
  <c r="Z101" i="1"/>
  <c r="Y101" i="1"/>
  <c r="AB101" i="1"/>
  <c r="AF101" i="1"/>
  <c r="AJ101" i="1"/>
  <c r="AC101" i="1"/>
  <c r="AK101" i="1"/>
  <c r="AE101" i="1"/>
  <c r="AD101" i="1"/>
  <c r="AH101" i="1"/>
  <c r="AL101" i="1"/>
  <c r="AA101" i="1"/>
  <c r="AM101" i="1"/>
  <c r="AN101" i="1" s="1"/>
  <c r="AG101" i="1"/>
  <c r="AI101" i="1"/>
  <c r="AQ96" i="1"/>
  <c r="AR96" i="1" s="1"/>
  <c r="AS96" i="1" s="1"/>
  <c r="AT96" i="1" s="1"/>
  <c r="AU96" i="1" s="1"/>
  <c r="AV96" i="1" s="1"/>
  <c r="AW96" i="1" s="1"/>
  <c r="AX96" i="1" s="1"/>
  <c r="AY96" i="1" s="1"/>
  <c r="AZ96" i="1" s="1"/>
  <c r="BA96" i="1" s="1"/>
  <c r="BB96" i="1" s="1"/>
  <c r="BC96" i="1" s="1"/>
  <c r="BD96" i="1" s="1"/>
  <c r="BE96" i="1" s="1"/>
  <c r="BF96" i="1" s="1"/>
  <c r="BG96" i="1" s="1"/>
  <c r="BH96" i="1" s="1"/>
  <c r="BI96" i="1" s="1"/>
  <c r="BJ96" i="1" s="1"/>
  <c r="BK96" i="1" s="1"/>
  <c r="BL96" i="1" s="1"/>
  <c r="BM96" i="1" s="1"/>
  <c r="BN96" i="1" s="1"/>
  <c r="BO96" i="1" s="1"/>
  <c r="BP96" i="1" s="1"/>
  <c r="BQ96" i="1" s="1"/>
  <c r="BR96" i="1" s="1"/>
  <c r="BS96" i="1" s="1"/>
  <c r="BT96" i="1" s="1"/>
  <c r="BU96" i="1" s="1"/>
  <c r="BV96" i="1" s="1"/>
  <c r="BW96" i="1" s="1"/>
  <c r="J48" i="1"/>
  <c r="K48" i="1"/>
  <c r="M48" i="1"/>
  <c r="L48" i="1"/>
  <c r="N48" i="1"/>
  <c r="O48" i="1"/>
  <c r="P48" i="1"/>
  <c r="Q48" i="1"/>
  <c r="R48" i="1"/>
  <c r="S48" i="1"/>
  <c r="T48" i="1"/>
  <c r="U48" i="1"/>
  <c r="V48" i="1"/>
  <c r="W48" i="1"/>
  <c r="X48" i="1"/>
  <c r="Z48" i="1"/>
  <c r="AD48" i="1"/>
  <c r="AH48" i="1"/>
  <c r="AL48" i="1"/>
  <c r="AP48" i="1"/>
  <c r="AT48" i="1"/>
  <c r="AX48" i="1"/>
  <c r="BB48" i="1"/>
  <c r="BF48" i="1"/>
  <c r="BJ48" i="1"/>
  <c r="BN48" i="1"/>
  <c r="BR48" i="1"/>
  <c r="AB48" i="1"/>
  <c r="AJ48" i="1"/>
  <c r="AR48" i="1"/>
  <c r="AZ48" i="1"/>
  <c r="BH48" i="1"/>
  <c r="BP48" i="1"/>
  <c r="AA48" i="1"/>
  <c r="AI48" i="1"/>
  <c r="AQ48" i="1"/>
  <c r="AY48" i="1"/>
  <c r="BG48" i="1"/>
  <c r="BO48" i="1"/>
  <c r="AC48" i="1"/>
  <c r="AS48" i="1"/>
  <c r="BI48" i="1"/>
  <c r="AN48" i="1"/>
  <c r="BD48" i="1"/>
  <c r="AE48" i="1"/>
  <c r="AU48" i="1"/>
  <c r="BK48" i="1"/>
  <c r="AK48" i="1"/>
  <c r="BQ48" i="1"/>
  <c r="BU48" i="1"/>
  <c r="Y48" i="1"/>
  <c r="AO48" i="1"/>
  <c r="BE48" i="1"/>
  <c r="BV48" i="1"/>
  <c r="BW48" i="1"/>
  <c r="AF48" i="1"/>
  <c r="AV48" i="1"/>
  <c r="BL48" i="1"/>
  <c r="AM48" i="1"/>
  <c r="BC48" i="1"/>
  <c r="BS48" i="1"/>
  <c r="BT48" i="1"/>
  <c r="BA48" i="1"/>
  <c r="AG48" i="1"/>
  <c r="AW48" i="1"/>
  <c r="BM48" i="1"/>
  <c r="AM542" i="1"/>
  <c r="AM543" i="1"/>
  <c r="AL586" i="1"/>
  <c r="AZ492" i="1"/>
  <c r="AZ495" i="1" s="1"/>
  <c r="BA491" i="1" s="1"/>
  <c r="AQ532" i="1"/>
  <c r="AS17" i="4" s="1"/>
  <c r="AK534" i="1"/>
  <c r="AL533" i="1"/>
  <c r="BH585" i="1"/>
  <c r="D310" i="1"/>
  <c r="D415" i="1"/>
  <c r="D362" i="1"/>
  <c r="D259" i="1"/>
  <c r="D207" i="1"/>
  <c r="D154" i="1"/>
  <c r="D102" i="1"/>
  <c r="D49" i="1"/>
  <c r="AG257" i="1" l="1"/>
  <c r="AH257" i="1" s="1"/>
  <c r="AI257" i="1" s="1"/>
  <c r="AB360" i="1"/>
  <c r="AC360" i="1" s="1"/>
  <c r="AD360" i="1" s="1"/>
  <c r="AO309" i="1"/>
  <c r="AP309" i="1" s="1"/>
  <c r="J415" i="1"/>
  <c r="K415" i="1"/>
  <c r="M415" i="1"/>
  <c r="L415" i="1"/>
  <c r="N415" i="1"/>
  <c r="O415" i="1"/>
  <c r="P415" i="1"/>
  <c r="Q415" i="1"/>
  <c r="R415" i="1"/>
  <c r="S415" i="1"/>
  <c r="T415" i="1"/>
  <c r="U415" i="1"/>
  <c r="V415" i="1"/>
  <c r="W415" i="1"/>
  <c r="X415" i="1"/>
  <c r="Y415" i="1"/>
  <c r="Z415" i="1"/>
  <c r="AE359" i="1"/>
  <c r="AA361" i="1"/>
  <c r="AB361" i="1" s="1"/>
  <c r="AC361" i="1" s="1"/>
  <c r="J362" i="1"/>
  <c r="K362" i="1"/>
  <c r="M362" i="1"/>
  <c r="L362" i="1"/>
  <c r="N362" i="1"/>
  <c r="O362" i="1"/>
  <c r="P362" i="1"/>
  <c r="Q362" i="1"/>
  <c r="R362" i="1"/>
  <c r="S362" i="1"/>
  <c r="T362" i="1"/>
  <c r="U362" i="1"/>
  <c r="V362" i="1"/>
  <c r="W362" i="1"/>
  <c r="X362" i="1"/>
  <c r="Y362" i="1"/>
  <c r="Z362" i="1"/>
  <c r="AA362" i="1" s="1"/>
  <c r="AQ99" i="1"/>
  <c r="AR99" i="1" s="1"/>
  <c r="AS99" i="1" s="1"/>
  <c r="AP206" i="1"/>
  <c r="AQ206" i="1" s="1"/>
  <c r="AR206" i="1" s="1"/>
  <c r="AS206" i="1" s="1"/>
  <c r="AT206" i="1" s="1"/>
  <c r="AU206" i="1" s="1"/>
  <c r="AV206" i="1" s="1"/>
  <c r="BS304" i="1"/>
  <c r="BT304" i="1" s="1"/>
  <c r="BU304" i="1" s="1"/>
  <c r="BV304" i="1" s="1"/>
  <c r="BW304" i="1" s="1"/>
  <c r="AF258" i="1"/>
  <c r="AG258" i="1" s="1"/>
  <c r="AR307" i="1"/>
  <c r="J310" i="1"/>
  <c r="K310" i="1"/>
  <c r="M310" i="1"/>
  <c r="L310" i="1"/>
  <c r="N310" i="1"/>
  <c r="O310" i="1"/>
  <c r="P310" i="1"/>
  <c r="Q310" i="1"/>
  <c r="R310" i="1"/>
  <c r="S310" i="1"/>
  <c r="T310" i="1"/>
  <c r="U310" i="1"/>
  <c r="V310" i="1"/>
  <c r="W310" i="1"/>
  <c r="X310" i="1"/>
  <c r="Y310" i="1"/>
  <c r="AA310" i="1"/>
  <c r="AE310" i="1"/>
  <c r="AI310" i="1"/>
  <c r="AM310" i="1"/>
  <c r="AD310" i="1"/>
  <c r="AL310" i="1"/>
  <c r="Z310" i="1"/>
  <c r="AC310" i="1"/>
  <c r="AG310" i="1"/>
  <c r="AK310" i="1"/>
  <c r="AH310" i="1"/>
  <c r="AJ310" i="1"/>
  <c r="AF310" i="1"/>
  <c r="AB310" i="1"/>
  <c r="AN310" i="1"/>
  <c r="AO310" i="1"/>
  <c r="AT308" i="1"/>
  <c r="AU308" i="1" s="1"/>
  <c r="AV308" i="1" s="1"/>
  <c r="AW308" i="1" s="1"/>
  <c r="AX308" i="1" s="1"/>
  <c r="AY308" i="1" s="1"/>
  <c r="AZ308" i="1" s="1"/>
  <c r="J259" i="1"/>
  <c r="K259" i="1"/>
  <c r="M259" i="1"/>
  <c r="L259" i="1"/>
  <c r="N259" i="1"/>
  <c r="O259" i="1"/>
  <c r="P259" i="1"/>
  <c r="Q259" i="1"/>
  <c r="R259" i="1"/>
  <c r="S259" i="1"/>
  <c r="T259" i="1"/>
  <c r="U259" i="1"/>
  <c r="V259" i="1"/>
  <c r="W259" i="1"/>
  <c r="X259" i="1"/>
  <c r="Y259" i="1"/>
  <c r="Z259" i="1"/>
  <c r="AC259" i="1"/>
  <c r="AA259" i="1"/>
  <c r="AB259" i="1"/>
  <c r="AD259" i="1"/>
  <c r="AE259" i="1"/>
  <c r="AF259" i="1" s="1"/>
  <c r="AJ256" i="1"/>
  <c r="AK256" i="1" s="1"/>
  <c r="AL256" i="1" s="1"/>
  <c r="AM256" i="1" s="1"/>
  <c r="AN256" i="1" s="1"/>
  <c r="AO256" i="1" s="1"/>
  <c r="AP256" i="1" s="1"/>
  <c r="AQ256" i="1" s="1"/>
  <c r="AR256" i="1" s="1"/>
  <c r="AS256" i="1" s="1"/>
  <c r="AT256" i="1" s="1"/>
  <c r="AU256" i="1" s="1"/>
  <c r="AV256" i="1" s="1"/>
  <c r="AW256" i="1" s="1"/>
  <c r="AX256" i="1" s="1"/>
  <c r="AY256" i="1" s="1"/>
  <c r="AZ256" i="1" s="1"/>
  <c r="BA256" i="1" s="1"/>
  <c r="BB256" i="1" s="1"/>
  <c r="BC256" i="1" s="1"/>
  <c r="BD256" i="1" s="1"/>
  <c r="BE256" i="1" s="1"/>
  <c r="BF256" i="1" s="1"/>
  <c r="BG256" i="1" s="1"/>
  <c r="BH256" i="1" s="1"/>
  <c r="BI256" i="1" s="1"/>
  <c r="BJ256" i="1" s="1"/>
  <c r="BK256" i="1" s="1"/>
  <c r="BL256" i="1" s="1"/>
  <c r="BM256" i="1" s="1"/>
  <c r="BN256" i="1" s="1"/>
  <c r="BO256" i="1" s="1"/>
  <c r="BP256" i="1" s="1"/>
  <c r="BQ256" i="1" s="1"/>
  <c r="BR256" i="1" s="1"/>
  <c r="BS256" i="1" s="1"/>
  <c r="BT256" i="1" s="1"/>
  <c r="BU256" i="1" s="1"/>
  <c r="BV256" i="1" s="1"/>
  <c r="BW256" i="1" s="1"/>
  <c r="AQ204" i="1"/>
  <c r="AR204" i="1" s="1"/>
  <c r="AS204" i="1" s="1"/>
  <c r="AT204" i="1" s="1"/>
  <c r="AU204" i="1" s="1"/>
  <c r="AV204" i="1" s="1"/>
  <c r="AW204" i="1" s="1"/>
  <c r="AX204" i="1" s="1"/>
  <c r="AY204" i="1" s="1"/>
  <c r="AZ204" i="1" s="1"/>
  <c r="BA204" i="1" s="1"/>
  <c r="BB204" i="1" s="1"/>
  <c r="BC204" i="1" s="1"/>
  <c r="BD204" i="1" s="1"/>
  <c r="BE204" i="1" s="1"/>
  <c r="BF204" i="1" s="1"/>
  <c r="BG204" i="1" s="1"/>
  <c r="BH204" i="1" s="1"/>
  <c r="BI204" i="1" s="1"/>
  <c r="BJ204" i="1" s="1"/>
  <c r="BK204" i="1" s="1"/>
  <c r="BL204" i="1" s="1"/>
  <c r="BM204" i="1" s="1"/>
  <c r="BN204" i="1" s="1"/>
  <c r="BO204" i="1" s="1"/>
  <c r="BP204" i="1" s="1"/>
  <c r="BQ204" i="1" s="1"/>
  <c r="BR204" i="1" s="1"/>
  <c r="BS204" i="1" s="1"/>
  <c r="BT204" i="1" s="1"/>
  <c r="BU204" i="1" s="1"/>
  <c r="BV204" i="1" s="1"/>
  <c r="BW204" i="1" s="1"/>
  <c r="AT203" i="1"/>
  <c r="AU203" i="1" s="1"/>
  <c r="AV203" i="1" s="1"/>
  <c r="AW203" i="1" s="1"/>
  <c r="AX203" i="1" s="1"/>
  <c r="AY203" i="1" s="1"/>
  <c r="AZ203" i="1" s="1"/>
  <c r="BA203" i="1" s="1"/>
  <c r="BB203" i="1" s="1"/>
  <c r="BC203" i="1" s="1"/>
  <c r="BD203" i="1" s="1"/>
  <c r="BE203" i="1" s="1"/>
  <c r="BF203" i="1" s="1"/>
  <c r="BG203" i="1" s="1"/>
  <c r="BH203" i="1" s="1"/>
  <c r="BI203" i="1" s="1"/>
  <c r="BJ203" i="1" s="1"/>
  <c r="BK203" i="1" s="1"/>
  <c r="BL203" i="1" s="1"/>
  <c r="BM203" i="1" s="1"/>
  <c r="BN203" i="1" s="1"/>
  <c r="BO203" i="1" s="1"/>
  <c r="BP203" i="1" s="1"/>
  <c r="BQ203" i="1" s="1"/>
  <c r="BR203" i="1" s="1"/>
  <c r="BS203" i="1" s="1"/>
  <c r="BT203" i="1" s="1"/>
  <c r="BU203" i="1" s="1"/>
  <c r="BV203" i="1" s="1"/>
  <c r="BW203" i="1" s="1"/>
  <c r="AU205" i="1"/>
  <c r="AV205" i="1" s="1"/>
  <c r="J207" i="1"/>
  <c r="K207" i="1"/>
  <c r="M207" i="1"/>
  <c r="L207" i="1"/>
  <c r="N207" i="1"/>
  <c r="O207" i="1"/>
  <c r="P207" i="1"/>
  <c r="Q207" i="1"/>
  <c r="R207" i="1"/>
  <c r="S207" i="1"/>
  <c r="T207" i="1"/>
  <c r="U207" i="1"/>
  <c r="V207" i="1"/>
  <c r="W207" i="1"/>
  <c r="X207" i="1"/>
  <c r="Y207" i="1"/>
  <c r="Z207" i="1"/>
  <c r="AA207" i="1"/>
  <c r="AC207" i="1"/>
  <c r="AG207" i="1"/>
  <c r="AK207" i="1"/>
  <c r="AI207" i="1"/>
  <c r="AB207" i="1"/>
  <c r="AJ207" i="1"/>
  <c r="AD207" i="1"/>
  <c r="AL207" i="1"/>
  <c r="AE207" i="1"/>
  <c r="AM207" i="1"/>
  <c r="AF207" i="1"/>
  <c r="AN207" i="1"/>
  <c r="AH207" i="1"/>
  <c r="AO207" i="1"/>
  <c r="AP207" i="1" s="1"/>
  <c r="AO101" i="1"/>
  <c r="AP101" i="1" s="1"/>
  <c r="AQ101" i="1" s="1"/>
  <c r="J154" i="1"/>
  <c r="K154" i="1"/>
  <c r="M154" i="1"/>
  <c r="L154" i="1"/>
  <c r="N154" i="1"/>
  <c r="O154" i="1"/>
  <c r="P154" i="1"/>
  <c r="Q154" i="1"/>
  <c r="R154" i="1"/>
  <c r="S154" i="1"/>
  <c r="T154" i="1"/>
  <c r="U154" i="1"/>
  <c r="V154" i="1"/>
  <c r="W154" i="1"/>
  <c r="X154" i="1"/>
  <c r="Y154" i="1"/>
  <c r="Z154" i="1"/>
  <c r="BT154" i="1"/>
  <c r="AA154" i="1"/>
  <c r="AE154" i="1"/>
  <c r="AI154" i="1"/>
  <c r="AM154" i="1"/>
  <c r="AG154" i="1"/>
  <c r="AO154" i="1"/>
  <c r="AS154" i="1"/>
  <c r="AW154" i="1"/>
  <c r="BA154" i="1"/>
  <c r="BE154" i="1"/>
  <c r="BI154" i="1"/>
  <c r="BM154" i="1"/>
  <c r="BQ154" i="1"/>
  <c r="AD154" i="1"/>
  <c r="AL154" i="1"/>
  <c r="AT154" i="1"/>
  <c r="BB154" i="1"/>
  <c r="BJ154" i="1"/>
  <c r="BR154" i="1"/>
  <c r="AC154" i="1"/>
  <c r="AK154" i="1"/>
  <c r="AQ154" i="1"/>
  <c r="AU154" i="1"/>
  <c r="AY154" i="1"/>
  <c r="BC154" i="1"/>
  <c r="BG154" i="1"/>
  <c r="BK154" i="1"/>
  <c r="BO154" i="1"/>
  <c r="BS154" i="1"/>
  <c r="AH154" i="1"/>
  <c r="AP154" i="1"/>
  <c r="AX154" i="1"/>
  <c r="BF154" i="1"/>
  <c r="BN154" i="1"/>
  <c r="BU154" i="1"/>
  <c r="AB154" i="1"/>
  <c r="AJ154" i="1"/>
  <c r="AR154" i="1"/>
  <c r="AZ154" i="1"/>
  <c r="BH154" i="1"/>
  <c r="BP154" i="1"/>
  <c r="AF154" i="1"/>
  <c r="AN154" i="1"/>
  <c r="AV154" i="1"/>
  <c r="BD154" i="1"/>
  <c r="BL154" i="1"/>
  <c r="BV154" i="1"/>
  <c r="BW154" i="1"/>
  <c r="AP100" i="1"/>
  <c r="AQ100" i="1" s="1"/>
  <c r="J102" i="1"/>
  <c r="K102" i="1"/>
  <c r="M102" i="1"/>
  <c r="L102" i="1"/>
  <c r="N102" i="1"/>
  <c r="O102" i="1"/>
  <c r="P102" i="1"/>
  <c r="Q102" i="1"/>
  <c r="R102" i="1"/>
  <c r="S102" i="1"/>
  <c r="T102" i="1"/>
  <c r="U102" i="1"/>
  <c r="V102" i="1"/>
  <c r="W102" i="1"/>
  <c r="X102" i="1"/>
  <c r="Y102" i="1"/>
  <c r="AA102" i="1"/>
  <c r="AE102" i="1"/>
  <c r="AI102" i="1"/>
  <c r="AM102" i="1"/>
  <c r="AC102" i="1"/>
  <c r="AK102" i="1"/>
  <c r="AF102" i="1"/>
  <c r="AH102" i="1"/>
  <c r="Z102" i="1"/>
  <c r="AG102" i="1"/>
  <c r="AB102" i="1"/>
  <c r="AJ102" i="1"/>
  <c r="AL102" i="1"/>
  <c r="AD102" i="1"/>
  <c r="AN102" i="1"/>
  <c r="AO102" i="1" s="1"/>
  <c r="J49" i="1"/>
  <c r="K49" i="1"/>
  <c r="M49" i="1"/>
  <c r="L49" i="1"/>
  <c r="N49" i="1"/>
  <c r="O49" i="1"/>
  <c r="P49" i="1"/>
  <c r="Q49" i="1"/>
  <c r="R49" i="1"/>
  <c r="S49" i="1"/>
  <c r="T49" i="1"/>
  <c r="U49" i="1"/>
  <c r="V49" i="1"/>
  <c r="W49" i="1"/>
  <c r="X49" i="1"/>
  <c r="Y49" i="1"/>
  <c r="Z49" i="1"/>
  <c r="AD49" i="1"/>
  <c r="AH49" i="1"/>
  <c r="AL49" i="1"/>
  <c r="AP49" i="1"/>
  <c r="AT49" i="1"/>
  <c r="AX49" i="1"/>
  <c r="BB49" i="1"/>
  <c r="BF49" i="1"/>
  <c r="BJ49" i="1"/>
  <c r="BN49" i="1"/>
  <c r="BR49" i="1"/>
  <c r="BU49" i="1"/>
  <c r="AB49" i="1"/>
  <c r="AJ49" i="1"/>
  <c r="AR49" i="1"/>
  <c r="AZ49" i="1"/>
  <c r="BH49" i="1"/>
  <c r="BP49" i="1"/>
  <c r="AC49" i="1"/>
  <c r="AK49" i="1"/>
  <c r="AS49" i="1"/>
  <c r="BA49" i="1"/>
  <c r="BI49" i="1"/>
  <c r="BQ49" i="1"/>
  <c r="AE49" i="1"/>
  <c r="AM49" i="1"/>
  <c r="AU49" i="1"/>
  <c r="BC49" i="1"/>
  <c r="BK49" i="1"/>
  <c r="BS49" i="1"/>
  <c r="BT49" i="1"/>
  <c r="AF49" i="1"/>
  <c r="AN49" i="1"/>
  <c r="AV49" i="1"/>
  <c r="BD49" i="1"/>
  <c r="BL49" i="1"/>
  <c r="AG49" i="1"/>
  <c r="AO49" i="1"/>
  <c r="AW49" i="1"/>
  <c r="BE49" i="1"/>
  <c r="BM49" i="1"/>
  <c r="AA49" i="1"/>
  <c r="AI49" i="1"/>
  <c r="AQ49" i="1"/>
  <c r="AY49" i="1"/>
  <c r="BG49" i="1"/>
  <c r="BO49" i="1"/>
  <c r="BV49" i="1"/>
  <c r="BW49" i="1"/>
  <c r="AM544" i="1"/>
  <c r="AM584" i="1" s="1"/>
  <c r="AO18" i="4" s="1"/>
  <c r="BA490" i="1"/>
  <c r="AR532" i="1"/>
  <c r="AT17" i="4" s="1"/>
  <c r="BI585" i="1"/>
  <c r="AL534" i="1"/>
  <c r="AM533" i="1"/>
  <c r="D311" i="1"/>
  <c r="D416" i="1"/>
  <c r="D363" i="1"/>
  <c r="D260" i="1"/>
  <c r="D208" i="1"/>
  <c r="D155" i="1"/>
  <c r="D103" i="1"/>
  <c r="D50" i="1"/>
  <c r="AR101" i="1" l="1"/>
  <c r="AS101" i="1" s="1"/>
  <c r="AJ257" i="1"/>
  <c r="AK257" i="1" s="1"/>
  <c r="AT99" i="1"/>
  <c r="AU99" i="1" s="1"/>
  <c r="AV99" i="1" s="1"/>
  <c r="AW99" i="1" s="1"/>
  <c r="AX99" i="1" s="1"/>
  <c r="AY99" i="1" s="1"/>
  <c r="AZ99" i="1" s="1"/>
  <c r="BA99" i="1" s="1"/>
  <c r="BB99" i="1" s="1"/>
  <c r="BC99" i="1" s="1"/>
  <c r="BD99" i="1" s="1"/>
  <c r="BE99" i="1" s="1"/>
  <c r="BF99" i="1" s="1"/>
  <c r="BG99" i="1" s="1"/>
  <c r="BH99" i="1" s="1"/>
  <c r="BI99" i="1" s="1"/>
  <c r="BJ99" i="1" s="1"/>
  <c r="BK99" i="1" s="1"/>
  <c r="BL99" i="1" s="1"/>
  <c r="BM99" i="1" s="1"/>
  <c r="BN99" i="1" s="1"/>
  <c r="BO99" i="1" s="1"/>
  <c r="BP99" i="1" s="1"/>
  <c r="BQ99" i="1" s="1"/>
  <c r="BR99" i="1" s="1"/>
  <c r="BS99" i="1" s="1"/>
  <c r="BT99" i="1" s="1"/>
  <c r="BU99" i="1" s="1"/>
  <c r="BV99" i="1" s="1"/>
  <c r="BW99" i="1" s="1"/>
  <c r="AE360" i="1"/>
  <c r="AD361" i="1"/>
  <c r="AE361" i="1" s="1"/>
  <c r="AF361" i="1" s="1"/>
  <c r="AG361" i="1" s="1"/>
  <c r="AH361" i="1" s="1"/>
  <c r="AI361" i="1" s="1"/>
  <c r="AJ361" i="1" s="1"/>
  <c r="AK361" i="1" s="1"/>
  <c r="AL361" i="1" s="1"/>
  <c r="AM361" i="1" s="1"/>
  <c r="AN361" i="1" s="1"/>
  <c r="AO361" i="1" s="1"/>
  <c r="AP361" i="1" s="1"/>
  <c r="AQ361" i="1" s="1"/>
  <c r="AR361" i="1" s="1"/>
  <c r="AS361" i="1" s="1"/>
  <c r="AT361" i="1" s="1"/>
  <c r="AU361" i="1" s="1"/>
  <c r="AV361" i="1" s="1"/>
  <c r="AW361" i="1" s="1"/>
  <c r="AX361" i="1" s="1"/>
  <c r="AY361" i="1" s="1"/>
  <c r="AZ361" i="1" s="1"/>
  <c r="BA361" i="1" s="1"/>
  <c r="BB361" i="1" s="1"/>
  <c r="BC361" i="1" s="1"/>
  <c r="BD361" i="1" s="1"/>
  <c r="BE361" i="1" s="1"/>
  <c r="BF361" i="1" s="1"/>
  <c r="BG361" i="1" s="1"/>
  <c r="BH361" i="1" s="1"/>
  <c r="BI361" i="1" s="1"/>
  <c r="BJ361" i="1" s="1"/>
  <c r="BK361" i="1" s="1"/>
  <c r="BL361" i="1" s="1"/>
  <c r="BM361" i="1" s="1"/>
  <c r="BN361" i="1" s="1"/>
  <c r="BO361" i="1" s="1"/>
  <c r="BP361" i="1" s="1"/>
  <c r="BQ361" i="1" s="1"/>
  <c r="BR361" i="1" s="1"/>
  <c r="BS361" i="1" s="1"/>
  <c r="BT361" i="1" s="1"/>
  <c r="BU361" i="1" s="1"/>
  <c r="BV361" i="1" s="1"/>
  <c r="BW361" i="1" s="1"/>
  <c r="AB362" i="1"/>
  <c r="AC362" i="1" s="1"/>
  <c r="AD362" i="1" s="1"/>
  <c r="AE362" i="1" s="1"/>
  <c r="AF362" i="1" s="1"/>
  <c r="AG362" i="1" s="1"/>
  <c r="AF359" i="1"/>
  <c r="AG359" i="1" s="1"/>
  <c r="AH359" i="1" s="1"/>
  <c r="AI359" i="1" s="1"/>
  <c r="AJ359" i="1" s="1"/>
  <c r="AK359" i="1" s="1"/>
  <c r="AL359" i="1" s="1"/>
  <c r="AM359" i="1" s="1"/>
  <c r="AN359" i="1" s="1"/>
  <c r="AO359" i="1" s="1"/>
  <c r="AP359" i="1" s="1"/>
  <c r="AQ359" i="1" s="1"/>
  <c r="AR359" i="1" s="1"/>
  <c r="AS359" i="1" s="1"/>
  <c r="AT359" i="1" s="1"/>
  <c r="AU359" i="1" s="1"/>
  <c r="AV359" i="1" s="1"/>
  <c r="AW359" i="1" s="1"/>
  <c r="AX359" i="1" s="1"/>
  <c r="AY359" i="1" s="1"/>
  <c r="AZ359" i="1" s="1"/>
  <c r="BA359" i="1" s="1"/>
  <c r="BB359" i="1" s="1"/>
  <c r="BC359" i="1" s="1"/>
  <c r="BD359" i="1" s="1"/>
  <c r="BE359" i="1" s="1"/>
  <c r="BF359" i="1" s="1"/>
  <c r="BG359" i="1" s="1"/>
  <c r="BH359" i="1" s="1"/>
  <c r="BI359" i="1" s="1"/>
  <c r="BJ359" i="1" s="1"/>
  <c r="BK359" i="1" s="1"/>
  <c r="BL359" i="1" s="1"/>
  <c r="BM359" i="1" s="1"/>
  <c r="BN359" i="1" s="1"/>
  <c r="BO359" i="1" s="1"/>
  <c r="BP359" i="1" s="1"/>
  <c r="BQ359" i="1" s="1"/>
  <c r="BR359" i="1" s="1"/>
  <c r="BS359" i="1" s="1"/>
  <c r="BT359" i="1" s="1"/>
  <c r="BU359" i="1" s="1"/>
  <c r="BV359" i="1" s="1"/>
  <c r="BW359" i="1" s="1"/>
  <c r="J416" i="1"/>
  <c r="K416" i="1"/>
  <c r="L416" i="1"/>
  <c r="M416" i="1"/>
  <c r="N416" i="1"/>
  <c r="O416" i="1"/>
  <c r="P416" i="1"/>
  <c r="Q416" i="1"/>
  <c r="R416" i="1"/>
  <c r="S416" i="1"/>
  <c r="T416" i="1"/>
  <c r="U416" i="1"/>
  <c r="V416" i="1"/>
  <c r="W416" i="1"/>
  <c r="X416" i="1"/>
  <c r="Y416" i="1"/>
  <c r="Z416" i="1"/>
  <c r="AA416" i="1"/>
  <c r="AP310" i="1"/>
  <c r="AQ310" i="1" s="1"/>
  <c r="AR310" i="1" s="1"/>
  <c r="J363" i="1"/>
  <c r="K363" i="1"/>
  <c r="L363" i="1"/>
  <c r="M363" i="1"/>
  <c r="N363" i="1"/>
  <c r="O363" i="1"/>
  <c r="P363" i="1"/>
  <c r="Q363" i="1"/>
  <c r="R363" i="1"/>
  <c r="S363" i="1"/>
  <c r="T363" i="1"/>
  <c r="U363" i="1"/>
  <c r="V363" i="1"/>
  <c r="W363" i="1"/>
  <c r="X363" i="1"/>
  <c r="Y363" i="1"/>
  <c r="Z363" i="1"/>
  <c r="AA363" i="1"/>
  <c r="AB363" i="1"/>
  <c r="AG259" i="1"/>
  <c r="AH259" i="1" s="1"/>
  <c r="AI259" i="1" s="1"/>
  <c r="AS307" i="1"/>
  <c r="J311" i="1"/>
  <c r="K311" i="1"/>
  <c r="M311" i="1"/>
  <c r="L311" i="1"/>
  <c r="N311" i="1"/>
  <c r="O311" i="1"/>
  <c r="P311" i="1"/>
  <c r="Q311" i="1"/>
  <c r="R311" i="1"/>
  <c r="S311" i="1"/>
  <c r="T311" i="1"/>
  <c r="U311" i="1"/>
  <c r="V311" i="1"/>
  <c r="W311" i="1"/>
  <c r="X311" i="1"/>
  <c r="Y311" i="1"/>
  <c r="Z311" i="1"/>
  <c r="AA311" i="1"/>
  <c r="AC311" i="1"/>
  <c r="AG311" i="1"/>
  <c r="AK311" i="1"/>
  <c r="AB311" i="1"/>
  <c r="AJ311" i="1"/>
  <c r="AE311" i="1"/>
  <c r="AI311" i="1"/>
  <c r="AM311" i="1"/>
  <c r="AF311" i="1"/>
  <c r="AN311" i="1"/>
  <c r="AD311" i="1"/>
  <c r="AL311" i="1"/>
  <c r="AH311" i="1"/>
  <c r="AO311" i="1"/>
  <c r="AP311" i="1" s="1"/>
  <c r="BA308" i="1"/>
  <c r="BB308" i="1" s="1"/>
  <c r="BC308" i="1" s="1"/>
  <c r="BD308" i="1" s="1"/>
  <c r="BE308" i="1" s="1"/>
  <c r="BF308" i="1" s="1"/>
  <c r="BG308" i="1" s="1"/>
  <c r="BH308" i="1" s="1"/>
  <c r="BI308" i="1" s="1"/>
  <c r="BJ308" i="1" s="1"/>
  <c r="BK308" i="1" s="1"/>
  <c r="BL308" i="1" s="1"/>
  <c r="BM308" i="1" s="1"/>
  <c r="BN308" i="1" s="1"/>
  <c r="BO308" i="1" s="1"/>
  <c r="BP308" i="1" s="1"/>
  <c r="BQ308" i="1" s="1"/>
  <c r="BR308" i="1" s="1"/>
  <c r="BS308" i="1" s="1"/>
  <c r="BT308" i="1" s="1"/>
  <c r="BU308" i="1" s="1"/>
  <c r="BV308" i="1" s="1"/>
  <c r="BW308" i="1" s="1"/>
  <c r="AQ309" i="1"/>
  <c r="J260" i="1"/>
  <c r="K260" i="1"/>
  <c r="M260" i="1"/>
  <c r="L260" i="1"/>
  <c r="N260" i="1"/>
  <c r="O260" i="1"/>
  <c r="P260" i="1"/>
  <c r="Q260" i="1"/>
  <c r="R260" i="1"/>
  <c r="S260" i="1"/>
  <c r="T260" i="1"/>
  <c r="U260" i="1"/>
  <c r="V260" i="1"/>
  <c r="W260" i="1"/>
  <c r="X260" i="1"/>
  <c r="Y260" i="1"/>
  <c r="Z260" i="1"/>
  <c r="AA260" i="1"/>
  <c r="AB260" i="1"/>
  <c r="AC260" i="1"/>
  <c r="AE260" i="1"/>
  <c r="AD260" i="1"/>
  <c r="AF260" i="1"/>
  <c r="AG260" i="1" s="1"/>
  <c r="AP102" i="1"/>
  <c r="AQ102" i="1" s="1"/>
  <c r="AR102" i="1" s="1"/>
  <c r="AS102" i="1" s="1"/>
  <c r="AQ207" i="1"/>
  <c r="AR207" i="1" s="1"/>
  <c r="AS207" i="1" s="1"/>
  <c r="AT207" i="1" s="1"/>
  <c r="AU207" i="1" s="1"/>
  <c r="AH258" i="1"/>
  <c r="J208" i="1"/>
  <c r="K208" i="1"/>
  <c r="M208" i="1"/>
  <c r="L208" i="1"/>
  <c r="N208" i="1"/>
  <c r="O208" i="1"/>
  <c r="P208" i="1"/>
  <c r="Q208" i="1"/>
  <c r="R208" i="1"/>
  <c r="S208" i="1"/>
  <c r="T208" i="1"/>
  <c r="U208" i="1"/>
  <c r="V208" i="1"/>
  <c r="W208" i="1"/>
  <c r="X208" i="1"/>
  <c r="Y208" i="1"/>
  <c r="Z208" i="1"/>
  <c r="AA208" i="1"/>
  <c r="AB208" i="1"/>
  <c r="AD208" i="1"/>
  <c r="AH208" i="1"/>
  <c r="AL208" i="1"/>
  <c r="AJ208" i="1"/>
  <c r="AF208" i="1"/>
  <c r="AN208" i="1"/>
  <c r="AE208" i="1"/>
  <c r="AM208" i="1"/>
  <c r="AI208" i="1"/>
  <c r="AG208" i="1"/>
  <c r="AO208" i="1"/>
  <c r="AC208" i="1"/>
  <c r="AK208" i="1"/>
  <c r="AP208" i="1"/>
  <c r="AQ208" i="1" s="1"/>
  <c r="AW206" i="1"/>
  <c r="AW205" i="1"/>
  <c r="AX205" i="1" s="1"/>
  <c r="AY205" i="1" s="1"/>
  <c r="AZ205" i="1" s="1"/>
  <c r="BA205" i="1" s="1"/>
  <c r="BB205" i="1" s="1"/>
  <c r="BC205" i="1" s="1"/>
  <c r="BD205" i="1" s="1"/>
  <c r="BE205" i="1" s="1"/>
  <c r="BF205" i="1" s="1"/>
  <c r="BG205" i="1" s="1"/>
  <c r="BH205" i="1" s="1"/>
  <c r="BI205" i="1" s="1"/>
  <c r="BJ205" i="1" s="1"/>
  <c r="BK205" i="1" s="1"/>
  <c r="BL205" i="1" s="1"/>
  <c r="BM205" i="1" s="1"/>
  <c r="BN205" i="1" s="1"/>
  <c r="BO205" i="1" s="1"/>
  <c r="BP205" i="1" s="1"/>
  <c r="BQ205" i="1" s="1"/>
  <c r="BR205" i="1" s="1"/>
  <c r="BS205" i="1" s="1"/>
  <c r="BT205" i="1" s="1"/>
  <c r="BU205" i="1" s="1"/>
  <c r="BV205" i="1" s="1"/>
  <c r="BW205" i="1" s="1"/>
  <c r="J155" i="1"/>
  <c r="K155" i="1"/>
  <c r="M155" i="1"/>
  <c r="L155" i="1"/>
  <c r="N155" i="1"/>
  <c r="O155" i="1"/>
  <c r="P155" i="1"/>
  <c r="Q155" i="1"/>
  <c r="R155" i="1"/>
  <c r="S155" i="1"/>
  <c r="T155" i="1"/>
  <c r="U155" i="1"/>
  <c r="V155" i="1"/>
  <c r="W155" i="1"/>
  <c r="X155" i="1"/>
  <c r="Y155" i="1"/>
  <c r="Z155" i="1"/>
  <c r="BV155" i="1"/>
  <c r="AA155" i="1"/>
  <c r="AB155" i="1"/>
  <c r="AF155" i="1"/>
  <c r="AJ155" i="1"/>
  <c r="AN155" i="1"/>
  <c r="AR155" i="1"/>
  <c r="AV155" i="1"/>
  <c r="AZ155" i="1"/>
  <c r="BD155" i="1"/>
  <c r="BH155" i="1"/>
  <c r="BL155" i="1"/>
  <c r="BP155" i="1"/>
  <c r="BT155" i="1"/>
  <c r="AD155" i="1"/>
  <c r="AH155" i="1"/>
  <c r="AL155" i="1"/>
  <c r="AP155" i="1"/>
  <c r="AT155" i="1"/>
  <c r="AX155" i="1"/>
  <c r="BB155" i="1"/>
  <c r="BF155" i="1"/>
  <c r="BJ155" i="1"/>
  <c r="BN155" i="1"/>
  <c r="BR155" i="1"/>
  <c r="AI155" i="1"/>
  <c r="AQ155" i="1"/>
  <c r="AY155" i="1"/>
  <c r="BG155" i="1"/>
  <c r="BO155" i="1"/>
  <c r="AC155" i="1"/>
  <c r="AK155" i="1"/>
  <c r="AS155" i="1"/>
  <c r="BA155" i="1"/>
  <c r="BI155" i="1"/>
  <c r="BQ155" i="1"/>
  <c r="BU155" i="1"/>
  <c r="BW155" i="1"/>
  <c r="AE155" i="1"/>
  <c r="AM155" i="1"/>
  <c r="AU155" i="1"/>
  <c r="BC155" i="1"/>
  <c r="BK155" i="1"/>
  <c r="BS155" i="1"/>
  <c r="AG155" i="1"/>
  <c r="AO155" i="1"/>
  <c r="AW155" i="1"/>
  <c r="BE155" i="1"/>
  <c r="BM155" i="1"/>
  <c r="AR100" i="1"/>
  <c r="J103" i="1"/>
  <c r="K103" i="1"/>
  <c r="L103" i="1"/>
  <c r="M103" i="1"/>
  <c r="N103" i="1"/>
  <c r="O103" i="1"/>
  <c r="P103" i="1"/>
  <c r="Q103" i="1"/>
  <c r="R103" i="1"/>
  <c r="S103" i="1"/>
  <c r="T103" i="1"/>
  <c r="U103" i="1"/>
  <c r="V103" i="1"/>
  <c r="W103" i="1"/>
  <c r="X103" i="1"/>
  <c r="Y103" i="1"/>
  <c r="Z103" i="1"/>
  <c r="AA103" i="1"/>
  <c r="AC103" i="1"/>
  <c r="AG103" i="1"/>
  <c r="AK103" i="1"/>
  <c r="AI103" i="1"/>
  <c r="AB103" i="1"/>
  <c r="AJ103" i="1"/>
  <c r="AD103" i="1"/>
  <c r="AL103" i="1"/>
  <c r="AE103" i="1"/>
  <c r="AM103" i="1"/>
  <c r="AN103" i="1"/>
  <c r="AF103" i="1"/>
  <c r="AH103" i="1"/>
  <c r="AO103" i="1"/>
  <c r="AP103" i="1" s="1"/>
  <c r="J50" i="1"/>
  <c r="K50" i="1"/>
  <c r="M50" i="1"/>
  <c r="L50" i="1"/>
  <c r="N50" i="1"/>
  <c r="O50" i="1"/>
  <c r="P50" i="1"/>
  <c r="Q50" i="1"/>
  <c r="R50" i="1"/>
  <c r="S50" i="1"/>
  <c r="T50" i="1"/>
  <c r="U50" i="1"/>
  <c r="V50" i="1"/>
  <c r="W50" i="1"/>
  <c r="X50" i="1"/>
  <c r="Y50" i="1"/>
  <c r="AC50" i="1"/>
  <c r="AG50" i="1"/>
  <c r="AK50" i="1"/>
  <c r="AO50" i="1"/>
  <c r="AS50" i="1"/>
  <c r="AW50" i="1"/>
  <c r="BA50" i="1"/>
  <c r="BE50" i="1"/>
  <c r="BI50" i="1"/>
  <c r="BM50" i="1"/>
  <c r="BQ50" i="1"/>
  <c r="AA50" i="1"/>
  <c r="AI50" i="1"/>
  <c r="AQ50" i="1"/>
  <c r="AY50" i="1"/>
  <c r="BG50" i="1"/>
  <c r="BO50" i="1"/>
  <c r="AH50" i="1"/>
  <c r="AP50" i="1"/>
  <c r="AX50" i="1"/>
  <c r="BF50" i="1"/>
  <c r="BN50" i="1"/>
  <c r="AB50" i="1"/>
  <c r="AR50" i="1"/>
  <c r="BH50" i="1"/>
  <c r="AM50" i="1"/>
  <c r="BC50" i="1"/>
  <c r="BS50" i="1"/>
  <c r="AD50" i="1"/>
  <c r="AT50" i="1"/>
  <c r="BJ50" i="1"/>
  <c r="AZ50" i="1"/>
  <c r="BT50" i="1"/>
  <c r="AN50" i="1"/>
  <c r="BD50" i="1"/>
  <c r="BW50" i="1"/>
  <c r="AE50" i="1"/>
  <c r="AU50" i="1"/>
  <c r="BK50" i="1"/>
  <c r="AL50" i="1"/>
  <c r="BB50" i="1"/>
  <c r="BR50" i="1"/>
  <c r="Z50" i="1"/>
  <c r="AJ50" i="1"/>
  <c r="BP50" i="1"/>
  <c r="AF50" i="1"/>
  <c r="AV50" i="1"/>
  <c r="BL50" i="1"/>
  <c r="BU50" i="1"/>
  <c r="BV50" i="1"/>
  <c r="AM547" i="1"/>
  <c r="AM586" i="1" s="1"/>
  <c r="BA492" i="1"/>
  <c r="BA495" i="1" s="1"/>
  <c r="BB491" i="1" s="1"/>
  <c r="AS532" i="1"/>
  <c r="AU17" i="4" s="1"/>
  <c r="AM534" i="1"/>
  <c r="AN533" i="1"/>
  <c r="BJ585" i="1"/>
  <c r="D312" i="1"/>
  <c r="D417" i="1"/>
  <c r="D364" i="1"/>
  <c r="D261" i="1"/>
  <c r="D209" i="1"/>
  <c r="D156" i="1"/>
  <c r="D104" i="1"/>
  <c r="D51" i="1"/>
  <c r="AT101" i="1" l="1"/>
  <c r="AL257" i="1"/>
  <c r="AM257" i="1" s="1"/>
  <c r="AN257" i="1" s="1"/>
  <c r="AO257" i="1" s="1"/>
  <c r="AP257" i="1" s="1"/>
  <c r="AQ257" i="1" s="1"/>
  <c r="AR257" i="1" s="1"/>
  <c r="AS257" i="1" s="1"/>
  <c r="AT257" i="1" s="1"/>
  <c r="AU257" i="1" s="1"/>
  <c r="AV257" i="1" s="1"/>
  <c r="AW257" i="1" s="1"/>
  <c r="AX257" i="1" s="1"/>
  <c r="AY257" i="1" s="1"/>
  <c r="AZ257" i="1" s="1"/>
  <c r="BA257" i="1" s="1"/>
  <c r="BB257" i="1" s="1"/>
  <c r="BC257" i="1" s="1"/>
  <c r="BD257" i="1" s="1"/>
  <c r="BE257" i="1" s="1"/>
  <c r="BF257" i="1" s="1"/>
  <c r="BG257" i="1" s="1"/>
  <c r="BH257" i="1" s="1"/>
  <c r="BI257" i="1" s="1"/>
  <c r="BJ257" i="1" s="1"/>
  <c r="BK257" i="1" s="1"/>
  <c r="BL257" i="1" s="1"/>
  <c r="BM257" i="1" s="1"/>
  <c r="BN257" i="1" s="1"/>
  <c r="BO257" i="1" s="1"/>
  <c r="BP257" i="1" s="1"/>
  <c r="BQ257" i="1" s="1"/>
  <c r="BR257" i="1" s="1"/>
  <c r="BS257" i="1" s="1"/>
  <c r="BT257" i="1" s="1"/>
  <c r="BU257" i="1" s="1"/>
  <c r="BV257" i="1" s="1"/>
  <c r="BW257" i="1" s="1"/>
  <c r="AQ311" i="1"/>
  <c r="AF360" i="1"/>
  <c r="AG360" i="1" s="1"/>
  <c r="J417" i="1"/>
  <c r="K417" i="1"/>
  <c r="M417" i="1"/>
  <c r="L417" i="1"/>
  <c r="N417" i="1"/>
  <c r="O417" i="1"/>
  <c r="P417" i="1"/>
  <c r="Q417" i="1"/>
  <c r="R417" i="1"/>
  <c r="S417" i="1"/>
  <c r="T417" i="1"/>
  <c r="U417" i="1"/>
  <c r="V417" i="1"/>
  <c r="W417" i="1"/>
  <c r="X417" i="1"/>
  <c r="Y417" i="1"/>
  <c r="Z417" i="1"/>
  <c r="AA417" i="1"/>
  <c r="AB417" i="1"/>
  <c r="J364" i="1"/>
  <c r="K364" i="1"/>
  <c r="M364" i="1"/>
  <c r="L364" i="1"/>
  <c r="N364" i="1"/>
  <c r="O364" i="1"/>
  <c r="P364" i="1"/>
  <c r="Q364" i="1"/>
  <c r="R364" i="1"/>
  <c r="S364" i="1"/>
  <c r="T364" i="1"/>
  <c r="U364" i="1"/>
  <c r="V364" i="1"/>
  <c r="W364" i="1"/>
  <c r="X364" i="1"/>
  <c r="Y364" i="1"/>
  <c r="Z364" i="1"/>
  <c r="AA364" i="1"/>
  <c r="AB364" i="1"/>
  <c r="AC364" i="1" s="1"/>
  <c r="AR311" i="1"/>
  <c r="AT307" i="1"/>
  <c r="AJ259" i="1"/>
  <c r="AK259" i="1" s="1"/>
  <c r="AL259" i="1" s="1"/>
  <c r="AH362" i="1"/>
  <c r="AI362" i="1" s="1"/>
  <c r="AJ362" i="1" s="1"/>
  <c r="AK362" i="1" s="1"/>
  <c r="AL362" i="1" s="1"/>
  <c r="AM362" i="1" s="1"/>
  <c r="AN362" i="1" s="1"/>
  <c r="AO362" i="1" s="1"/>
  <c r="AP362" i="1" s="1"/>
  <c r="AQ362" i="1" s="1"/>
  <c r="AR362" i="1" s="1"/>
  <c r="AS362" i="1" s="1"/>
  <c r="AT362" i="1" s="1"/>
  <c r="AU362" i="1" s="1"/>
  <c r="AV362" i="1" s="1"/>
  <c r="AW362" i="1" s="1"/>
  <c r="AX362" i="1" s="1"/>
  <c r="AY362" i="1" s="1"/>
  <c r="AZ362" i="1" s="1"/>
  <c r="BA362" i="1" s="1"/>
  <c r="BB362" i="1" s="1"/>
  <c r="BC362" i="1" s="1"/>
  <c r="BD362" i="1" s="1"/>
  <c r="BE362" i="1" s="1"/>
  <c r="BF362" i="1" s="1"/>
  <c r="BG362" i="1" s="1"/>
  <c r="BH362" i="1" s="1"/>
  <c r="BI362" i="1" s="1"/>
  <c r="BJ362" i="1" s="1"/>
  <c r="BK362" i="1" s="1"/>
  <c r="BL362" i="1" s="1"/>
  <c r="BM362" i="1" s="1"/>
  <c r="BN362" i="1" s="1"/>
  <c r="BO362" i="1" s="1"/>
  <c r="BP362" i="1" s="1"/>
  <c r="BQ362" i="1" s="1"/>
  <c r="BR362" i="1" s="1"/>
  <c r="BS362" i="1" s="1"/>
  <c r="BT362" i="1" s="1"/>
  <c r="BU362" i="1" s="1"/>
  <c r="BV362" i="1" s="1"/>
  <c r="BW362" i="1" s="1"/>
  <c r="AC363" i="1"/>
  <c r="AS310" i="1"/>
  <c r="AT310" i="1" s="1"/>
  <c r="AU310" i="1" s="1"/>
  <c r="J312" i="1"/>
  <c r="K312" i="1"/>
  <c r="M312" i="1"/>
  <c r="L312" i="1"/>
  <c r="N312" i="1"/>
  <c r="O312" i="1"/>
  <c r="P312" i="1"/>
  <c r="Q312" i="1"/>
  <c r="R312" i="1"/>
  <c r="S312" i="1"/>
  <c r="T312" i="1"/>
  <c r="U312" i="1"/>
  <c r="V312" i="1"/>
  <c r="W312" i="1"/>
  <c r="X312" i="1"/>
  <c r="Y312" i="1"/>
  <c r="Z312" i="1"/>
  <c r="AA312" i="1"/>
  <c r="AB312" i="1"/>
  <c r="AD312" i="1"/>
  <c r="AH312" i="1"/>
  <c r="AL312" i="1"/>
  <c r="AC312" i="1"/>
  <c r="AK312" i="1"/>
  <c r="AF312" i="1"/>
  <c r="AJ312" i="1"/>
  <c r="AN312" i="1"/>
  <c r="AG312" i="1"/>
  <c r="AO312" i="1"/>
  <c r="AM312" i="1"/>
  <c r="AI312" i="1"/>
  <c r="AE312" i="1"/>
  <c r="AP312" i="1"/>
  <c r="AQ312" i="1" s="1"/>
  <c r="AR309" i="1"/>
  <c r="J261" i="1"/>
  <c r="K261" i="1"/>
  <c r="M261" i="1"/>
  <c r="L261" i="1"/>
  <c r="N261" i="1"/>
  <c r="O261" i="1"/>
  <c r="P261" i="1"/>
  <c r="Q261" i="1"/>
  <c r="R261" i="1"/>
  <c r="S261" i="1"/>
  <c r="T261" i="1"/>
  <c r="U261" i="1"/>
  <c r="V261" i="1"/>
  <c r="W261" i="1"/>
  <c r="X261" i="1"/>
  <c r="Y261" i="1"/>
  <c r="Z261" i="1"/>
  <c r="AA261" i="1"/>
  <c r="AB261" i="1"/>
  <c r="AC261" i="1"/>
  <c r="AD261" i="1"/>
  <c r="AF261" i="1"/>
  <c r="AE261" i="1"/>
  <c r="AG261" i="1"/>
  <c r="AH261" i="1" s="1"/>
  <c r="AR208" i="1"/>
  <c r="AS208" i="1" s="1"/>
  <c r="AT208" i="1" s="1"/>
  <c r="AI258" i="1"/>
  <c r="AJ258" i="1" s="1"/>
  <c r="AT102" i="1"/>
  <c r="AU102" i="1" s="1"/>
  <c r="AV207" i="1"/>
  <c r="AW207" i="1" s="1"/>
  <c r="AH260" i="1"/>
  <c r="J209" i="1"/>
  <c r="K209" i="1"/>
  <c r="M209" i="1"/>
  <c r="L209" i="1"/>
  <c r="N209" i="1"/>
  <c r="O209" i="1"/>
  <c r="P209" i="1"/>
  <c r="Q209" i="1"/>
  <c r="R209" i="1"/>
  <c r="S209" i="1"/>
  <c r="T209" i="1"/>
  <c r="U209" i="1"/>
  <c r="V209" i="1"/>
  <c r="W209" i="1"/>
  <c r="X209" i="1"/>
  <c r="Y209" i="1"/>
  <c r="Z209" i="1"/>
  <c r="AA209" i="1"/>
  <c r="AB209" i="1"/>
  <c r="AC209" i="1"/>
  <c r="AF209" i="1"/>
  <c r="AJ209" i="1"/>
  <c r="AN209" i="1"/>
  <c r="AH209" i="1"/>
  <c r="AP209" i="1"/>
  <c r="AI209" i="1"/>
  <c r="AK209" i="1"/>
  <c r="AD209" i="1"/>
  <c r="AL209" i="1"/>
  <c r="AE209" i="1"/>
  <c r="AM209" i="1"/>
  <c r="AG209" i="1"/>
  <c r="AO209" i="1"/>
  <c r="AQ209" i="1"/>
  <c r="AR209" i="1" s="1"/>
  <c r="AX206" i="1"/>
  <c r="AY206" i="1" s="1"/>
  <c r="AZ206" i="1" s="1"/>
  <c r="BA206" i="1" s="1"/>
  <c r="BB206" i="1" s="1"/>
  <c r="BC206" i="1" s="1"/>
  <c r="BD206" i="1" s="1"/>
  <c r="BE206" i="1" s="1"/>
  <c r="BF206" i="1" s="1"/>
  <c r="BG206" i="1" s="1"/>
  <c r="BH206" i="1" s="1"/>
  <c r="BI206" i="1" s="1"/>
  <c r="BJ206" i="1" s="1"/>
  <c r="BK206" i="1" s="1"/>
  <c r="BL206" i="1" s="1"/>
  <c r="BM206" i="1" s="1"/>
  <c r="BN206" i="1" s="1"/>
  <c r="BO206" i="1" s="1"/>
  <c r="BP206" i="1" s="1"/>
  <c r="BQ206" i="1" s="1"/>
  <c r="BR206" i="1" s="1"/>
  <c r="BS206" i="1" s="1"/>
  <c r="BT206" i="1" s="1"/>
  <c r="BU206" i="1" s="1"/>
  <c r="BV206" i="1" s="1"/>
  <c r="BW206" i="1" s="1"/>
  <c r="J156" i="1"/>
  <c r="K156" i="1"/>
  <c r="M156" i="1"/>
  <c r="L156" i="1"/>
  <c r="N156" i="1"/>
  <c r="O156" i="1"/>
  <c r="P156" i="1"/>
  <c r="Q156" i="1"/>
  <c r="R156" i="1"/>
  <c r="S156" i="1"/>
  <c r="T156" i="1"/>
  <c r="U156" i="1"/>
  <c r="V156" i="1"/>
  <c r="W156" i="1"/>
  <c r="X156" i="1"/>
  <c r="Y156" i="1"/>
  <c r="Z156" i="1"/>
  <c r="AA156" i="1"/>
  <c r="AB156" i="1"/>
  <c r="AF156" i="1"/>
  <c r="AJ156" i="1"/>
  <c r="AN156" i="1"/>
  <c r="AR156" i="1"/>
  <c r="AV156" i="1"/>
  <c r="AZ156" i="1"/>
  <c r="BD156" i="1"/>
  <c r="BH156" i="1"/>
  <c r="BL156" i="1"/>
  <c r="BP156" i="1"/>
  <c r="AD156" i="1"/>
  <c r="AL156" i="1"/>
  <c r="AT156" i="1"/>
  <c r="BB156" i="1"/>
  <c r="BJ156" i="1"/>
  <c r="BR156" i="1"/>
  <c r="AI156" i="1"/>
  <c r="AQ156" i="1"/>
  <c r="AY156" i="1"/>
  <c r="BG156" i="1"/>
  <c r="BO156" i="1"/>
  <c r="AH156" i="1"/>
  <c r="AP156" i="1"/>
  <c r="AX156" i="1"/>
  <c r="BF156" i="1"/>
  <c r="BN156" i="1"/>
  <c r="BT156" i="1"/>
  <c r="AE156" i="1"/>
  <c r="AM156" i="1"/>
  <c r="AU156" i="1"/>
  <c r="BC156" i="1"/>
  <c r="BK156" i="1"/>
  <c r="BS156" i="1"/>
  <c r="AG156" i="1"/>
  <c r="AO156" i="1"/>
  <c r="AW156" i="1"/>
  <c r="BE156" i="1"/>
  <c r="BM156" i="1"/>
  <c r="BU156" i="1"/>
  <c r="AC156" i="1"/>
  <c r="AK156" i="1"/>
  <c r="AS156" i="1"/>
  <c r="BA156" i="1"/>
  <c r="BI156" i="1"/>
  <c r="BQ156" i="1"/>
  <c r="BV156" i="1"/>
  <c r="BW156" i="1"/>
  <c r="AQ103" i="1"/>
  <c r="AR103" i="1" s="1"/>
  <c r="AS100" i="1"/>
  <c r="AT100" i="1" s="1"/>
  <c r="AU100" i="1" s="1"/>
  <c r="AV100" i="1" s="1"/>
  <c r="AW100" i="1" s="1"/>
  <c r="AX100" i="1" s="1"/>
  <c r="AY100" i="1" s="1"/>
  <c r="AZ100" i="1" s="1"/>
  <c r="BA100" i="1" s="1"/>
  <c r="BB100" i="1" s="1"/>
  <c r="BC100" i="1" s="1"/>
  <c r="BD100" i="1" s="1"/>
  <c r="BE100" i="1" s="1"/>
  <c r="BF100" i="1" s="1"/>
  <c r="BG100" i="1" s="1"/>
  <c r="BH100" i="1" s="1"/>
  <c r="BI100" i="1" s="1"/>
  <c r="BJ100" i="1" s="1"/>
  <c r="BK100" i="1" s="1"/>
  <c r="BL100" i="1" s="1"/>
  <c r="BM100" i="1" s="1"/>
  <c r="BN100" i="1" s="1"/>
  <c r="BO100" i="1" s="1"/>
  <c r="BP100" i="1" s="1"/>
  <c r="BQ100" i="1" s="1"/>
  <c r="BR100" i="1" s="1"/>
  <c r="BS100" i="1" s="1"/>
  <c r="BT100" i="1" s="1"/>
  <c r="BU100" i="1" s="1"/>
  <c r="BV100" i="1" s="1"/>
  <c r="BW100" i="1" s="1"/>
  <c r="J104" i="1"/>
  <c r="K104" i="1"/>
  <c r="L104" i="1"/>
  <c r="M104" i="1"/>
  <c r="N104" i="1"/>
  <c r="O104" i="1"/>
  <c r="P104" i="1"/>
  <c r="Q104" i="1"/>
  <c r="R104" i="1"/>
  <c r="S104" i="1"/>
  <c r="T104" i="1"/>
  <c r="U104" i="1"/>
  <c r="V104" i="1"/>
  <c r="W104" i="1"/>
  <c r="X104" i="1"/>
  <c r="Y104" i="1"/>
  <c r="Z104" i="1"/>
  <c r="AA104" i="1"/>
  <c r="AB104" i="1"/>
  <c r="AD104" i="1"/>
  <c r="AH104" i="1"/>
  <c r="AL104" i="1"/>
  <c r="AJ104" i="1"/>
  <c r="AE104" i="1"/>
  <c r="AM104" i="1"/>
  <c r="AG104" i="1"/>
  <c r="AO104" i="1"/>
  <c r="AF104" i="1"/>
  <c r="AN104" i="1"/>
  <c r="AI104" i="1"/>
  <c r="AK104" i="1"/>
  <c r="AC104" i="1"/>
  <c r="AQ104" i="1"/>
  <c r="AP104" i="1"/>
  <c r="AU101" i="1"/>
  <c r="AV101" i="1" s="1"/>
  <c r="J51" i="1"/>
  <c r="K51" i="1"/>
  <c r="M51" i="1"/>
  <c r="L51" i="1"/>
  <c r="N51" i="1"/>
  <c r="O51" i="1"/>
  <c r="P51" i="1"/>
  <c r="Q51" i="1"/>
  <c r="R51" i="1"/>
  <c r="S51" i="1"/>
  <c r="T51" i="1"/>
  <c r="U51" i="1"/>
  <c r="V51" i="1"/>
  <c r="W51" i="1"/>
  <c r="X51" i="1"/>
  <c r="Y51" i="1"/>
  <c r="Z51" i="1"/>
  <c r="BT51" i="1"/>
  <c r="AB51" i="1"/>
  <c r="AF51" i="1"/>
  <c r="AJ51" i="1"/>
  <c r="AN51" i="1"/>
  <c r="AR51" i="1"/>
  <c r="AV51" i="1"/>
  <c r="AZ51" i="1"/>
  <c r="BD51" i="1"/>
  <c r="BH51" i="1"/>
  <c r="BL51" i="1"/>
  <c r="BP51" i="1"/>
  <c r="AA51" i="1"/>
  <c r="AH51" i="1"/>
  <c r="AP51" i="1"/>
  <c r="AX51" i="1"/>
  <c r="BF51" i="1"/>
  <c r="BN51" i="1"/>
  <c r="BU51" i="1"/>
  <c r="AI51" i="1"/>
  <c r="AQ51" i="1"/>
  <c r="AY51" i="1"/>
  <c r="BG51" i="1"/>
  <c r="BO51" i="1"/>
  <c r="AC51" i="1"/>
  <c r="AK51" i="1"/>
  <c r="AS51" i="1"/>
  <c r="BA51" i="1"/>
  <c r="BI51" i="1"/>
  <c r="BQ51" i="1"/>
  <c r="BV51" i="1"/>
  <c r="AD51" i="1"/>
  <c r="AL51" i="1"/>
  <c r="AT51" i="1"/>
  <c r="BB51" i="1"/>
  <c r="BJ51" i="1"/>
  <c r="BR51" i="1"/>
  <c r="AE51" i="1"/>
  <c r="AM51" i="1"/>
  <c r="AU51" i="1"/>
  <c r="BC51" i="1"/>
  <c r="BK51" i="1"/>
  <c r="BS51" i="1"/>
  <c r="AG51" i="1"/>
  <c r="AO51" i="1"/>
  <c r="AW51" i="1"/>
  <c r="BE51" i="1"/>
  <c r="BM51" i="1"/>
  <c r="BW51" i="1"/>
  <c r="AN542" i="1"/>
  <c r="AN543" i="1"/>
  <c r="BB490" i="1"/>
  <c r="BB492" i="1" s="1"/>
  <c r="BB495" i="1" s="1"/>
  <c r="BC491" i="1" s="1"/>
  <c r="AT532" i="1"/>
  <c r="AV17" i="4" s="1"/>
  <c r="BK585" i="1"/>
  <c r="BL585" i="1" s="1"/>
  <c r="AN534" i="1"/>
  <c r="AO533" i="1"/>
  <c r="D313" i="1"/>
  <c r="D418" i="1"/>
  <c r="D365" i="1"/>
  <c r="D262" i="1"/>
  <c r="D210" i="1"/>
  <c r="D157" i="1"/>
  <c r="D105" i="1"/>
  <c r="D52" i="1"/>
  <c r="AR312" i="1" l="1"/>
  <c r="AS312" i="1" s="1"/>
  <c r="AT312" i="1" s="1"/>
  <c r="AU312" i="1" s="1"/>
  <c r="AS311" i="1"/>
  <c r="AT311" i="1" s="1"/>
  <c r="AU311" i="1" s="1"/>
  <c r="AH360" i="1"/>
  <c r="AI360" i="1" s="1"/>
  <c r="AJ360" i="1" s="1"/>
  <c r="AK360" i="1" s="1"/>
  <c r="AL360" i="1" s="1"/>
  <c r="AM360" i="1" s="1"/>
  <c r="AN360" i="1" s="1"/>
  <c r="AO360" i="1" s="1"/>
  <c r="AP360" i="1" s="1"/>
  <c r="AQ360" i="1" s="1"/>
  <c r="AR360" i="1" s="1"/>
  <c r="AS360" i="1" s="1"/>
  <c r="AT360" i="1" s="1"/>
  <c r="AU360" i="1" s="1"/>
  <c r="AV360" i="1" s="1"/>
  <c r="AW360" i="1" s="1"/>
  <c r="AX360" i="1" s="1"/>
  <c r="AY360" i="1" s="1"/>
  <c r="AZ360" i="1" s="1"/>
  <c r="BA360" i="1" s="1"/>
  <c r="BB360" i="1" s="1"/>
  <c r="BC360" i="1" s="1"/>
  <c r="BD360" i="1" s="1"/>
  <c r="BE360" i="1" s="1"/>
  <c r="BF360" i="1" s="1"/>
  <c r="BG360" i="1" s="1"/>
  <c r="BH360" i="1" s="1"/>
  <c r="BI360" i="1" s="1"/>
  <c r="BJ360" i="1" s="1"/>
  <c r="BK360" i="1" s="1"/>
  <c r="BL360" i="1" s="1"/>
  <c r="BM360" i="1" s="1"/>
  <c r="BN360" i="1" s="1"/>
  <c r="BO360" i="1" s="1"/>
  <c r="BP360" i="1" s="1"/>
  <c r="BQ360" i="1" s="1"/>
  <c r="BR360" i="1" s="1"/>
  <c r="BS360" i="1" s="1"/>
  <c r="BT360" i="1" s="1"/>
  <c r="BU360" i="1" s="1"/>
  <c r="BV360" i="1" s="1"/>
  <c r="BW360" i="1" s="1"/>
  <c r="AV102" i="1"/>
  <c r="AW102" i="1" s="1"/>
  <c r="J418" i="1"/>
  <c r="K418" i="1"/>
  <c r="M418" i="1"/>
  <c r="L418" i="1"/>
  <c r="N418" i="1"/>
  <c r="O418" i="1"/>
  <c r="P418" i="1"/>
  <c r="Q418" i="1"/>
  <c r="R418" i="1"/>
  <c r="S418" i="1"/>
  <c r="T418" i="1"/>
  <c r="U418" i="1"/>
  <c r="V418" i="1"/>
  <c r="W418" i="1"/>
  <c r="X418" i="1"/>
  <c r="Y418" i="1"/>
  <c r="Z418" i="1"/>
  <c r="AA418" i="1"/>
  <c r="AB418" i="1"/>
  <c r="AC418" i="1"/>
  <c r="AI261" i="1"/>
  <c r="AJ261" i="1" s="1"/>
  <c r="AK261" i="1" s="1"/>
  <c r="AL261" i="1" s="1"/>
  <c r="AM261" i="1" s="1"/>
  <c r="AV310" i="1"/>
  <c r="AW310" i="1" s="1"/>
  <c r="AX310" i="1" s="1"/>
  <c r="AY310" i="1" s="1"/>
  <c r="AZ310" i="1" s="1"/>
  <c r="BA310" i="1" s="1"/>
  <c r="BB310" i="1" s="1"/>
  <c r="BC310" i="1" s="1"/>
  <c r="BD310" i="1" s="1"/>
  <c r="BE310" i="1" s="1"/>
  <c r="BF310" i="1" s="1"/>
  <c r="BG310" i="1" s="1"/>
  <c r="BH310" i="1" s="1"/>
  <c r="BI310" i="1" s="1"/>
  <c r="BJ310" i="1" s="1"/>
  <c r="BK310" i="1" s="1"/>
  <c r="BL310" i="1" s="1"/>
  <c r="BM310" i="1" s="1"/>
  <c r="BN310" i="1" s="1"/>
  <c r="BO310" i="1" s="1"/>
  <c r="BP310" i="1" s="1"/>
  <c r="BQ310" i="1" s="1"/>
  <c r="BR310" i="1" s="1"/>
  <c r="BS310" i="1" s="1"/>
  <c r="BT310" i="1" s="1"/>
  <c r="BU310" i="1" s="1"/>
  <c r="BV310" i="1" s="1"/>
  <c r="BW310" i="1" s="1"/>
  <c r="J365" i="1"/>
  <c r="K365" i="1"/>
  <c r="M365" i="1"/>
  <c r="L365" i="1"/>
  <c r="N365" i="1"/>
  <c r="O365" i="1"/>
  <c r="P365" i="1"/>
  <c r="Q365" i="1"/>
  <c r="R365" i="1"/>
  <c r="S365" i="1"/>
  <c r="T365" i="1"/>
  <c r="U365" i="1"/>
  <c r="V365" i="1"/>
  <c r="W365" i="1"/>
  <c r="X365" i="1"/>
  <c r="Y365" i="1"/>
  <c r="Z365" i="1"/>
  <c r="AA365" i="1"/>
  <c r="AB365" i="1"/>
  <c r="AC365" i="1"/>
  <c r="AD365" i="1" s="1"/>
  <c r="AM259" i="1"/>
  <c r="AN259" i="1" s="1"/>
  <c r="AD363" i="1"/>
  <c r="AD364" i="1"/>
  <c r="AU307" i="1"/>
  <c r="AV307" i="1" s="1"/>
  <c r="J313" i="1"/>
  <c r="K313" i="1"/>
  <c r="L313" i="1"/>
  <c r="M313" i="1"/>
  <c r="N313" i="1"/>
  <c r="O313" i="1"/>
  <c r="P313" i="1"/>
  <c r="Q313" i="1"/>
  <c r="R313" i="1"/>
  <c r="S313" i="1"/>
  <c r="T313" i="1"/>
  <c r="U313" i="1"/>
  <c r="V313" i="1"/>
  <c r="W313" i="1"/>
  <c r="X313" i="1"/>
  <c r="Y313" i="1"/>
  <c r="Z313" i="1"/>
  <c r="AA313" i="1"/>
  <c r="AB313" i="1"/>
  <c r="AC313" i="1"/>
  <c r="AF313" i="1"/>
  <c r="AJ313" i="1"/>
  <c r="AN313" i="1"/>
  <c r="AI313" i="1"/>
  <c r="AG313" i="1"/>
  <c r="AO313" i="1"/>
  <c r="AD313" i="1"/>
  <c r="AH313" i="1"/>
  <c r="AL313" i="1"/>
  <c r="AP313" i="1"/>
  <c r="AE313" i="1"/>
  <c r="AM313" i="1"/>
  <c r="AK313" i="1"/>
  <c r="AQ313" i="1"/>
  <c r="AR313" i="1"/>
  <c r="AS309" i="1"/>
  <c r="AS209" i="1"/>
  <c r="AT209" i="1" s="1"/>
  <c r="AU209" i="1" s="1"/>
  <c r="AK258" i="1"/>
  <c r="J262" i="1"/>
  <c r="K262" i="1"/>
  <c r="M262" i="1"/>
  <c r="L262" i="1"/>
  <c r="N262" i="1"/>
  <c r="O262" i="1"/>
  <c r="P262" i="1"/>
  <c r="Q262" i="1"/>
  <c r="R262" i="1"/>
  <c r="S262" i="1"/>
  <c r="T262" i="1"/>
  <c r="U262" i="1"/>
  <c r="V262" i="1"/>
  <c r="W262" i="1"/>
  <c r="X262" i="1"/>
  <c r="Y262" i="1"/>
  <c r="Z262" i="1"/>
  <c r="AA262" i="1"/>
  <c r="AB262" i="1"/>
  <c r="AC262" i="1"/>
  <c r="AF262" i="1"/>
  <c r="AD262" i="1"/>
  <c r="AE262" i="1"/>
  <c r="AG262" i="1"/>
  <c r="AH262" i="1"/>
  <c r="AI262" i="1" s="1"/>
  <c r="AX207" i="1"/>
  <c r="AY207" i="1" s="1"/>
  <c r="AZ207" i="1" s="1"/>
  <c r="BA207" i="1" s="1"/>
  <c r="BB207" i="1" s="1"/>
  <c r="BC207" i="1" s="1"/>
  <c r="BD207" i="1" s="1"/>
  <c r="BE207" i="1" s="1"/>
  <c r="BF207" i="1" s="1"/>
  <c r="BG207" i="1" s="1"/>
  <c r="BH207" i="1" s="1"/>
  <c r="BI207" i="1" s="1"/>
  <c r="BJ207" i="1" s="1"/>
  <c r="BK207" i="1" s="1"/>
  <c r="BL207" i="1" s="1"/>
  <c r="BM207" i="1" s="1"/>
  <c r="BN207" i="1" s="1"/>
  <c r="BO207" i="1" s="1"/>
  <c r="BP207" i="1" s="1"/>
  <c r="BQ207" i="1" s="1"/>
  <c r="BR207" i="1" s="1"/>
  <c r="BS207" i="1" s="1"/>
  <c r="BT207" i="1" s="1"/>
  <c r="BU207" i="1" s="1"/>
  <c r="BV207" i="1" s="1"/>
  <c r="BW207" i="1" s="1"/>
  <c r="AI260" i="1"/>
  <c r="AL258" i="1"/>
  <c r="AM258" i="1" s="1"/>
  <c r="AN258" i="1" s="1"/>
  <c r="AO258" i="1" s="1"/>
  <c r="AP258" i="1" s="1"/>
  <c r="AQ258" i="1" s="1"/>
  <c r="AR258" i="1" s="1"/>
  <c r="AS258" i="1" s="1"/>
  <c r="AT258" i="1" s="1"/>
  <c r="AU258" i="1" s="1"/>
  <c r="AV258" i="1" s="1"/>
  <c r="AW258" i="1" s="1"/>
  <c r="AX258" i="1" s="1"/>
  <c r="AY258" i="1" s="1"/>
  <c r="AZ258" i="1" s="1"/>
  <c r="BA258" i="1" s="1"/>
  <c r="BB258" i="1" s="1"/>
  <c r="BC258" i="1" s="1"/>
  <c r="BD258" i="1" s="1"/>
  <c r="BE258" i="1" s="1"/>
  <c r="BF258" i="1" s="1"/>
  <c r="BG258" i="1" s="1"/>
  <c r="BH258" i="1" s="1"/>
  <c r="BI258" i="1" s="1"/>
  <c r="BJ258" i="1" s="1"/>
  <c r="BK258" i="1" s="1"/>
  <c r="BL258" i="1" s="1"/>
  <c r="BM258" i="1" s="1"/>
  <c r="BN258" i="1" s="1"/>
  <c r="BO258" i="1" s="1"/>
  <c r="BP258" i="1" s="1"/>
  <c r="BQ258" i="1" s="1"/>
  <c r="BR258" i="1" s="1"/>
  <c r="BS258" i="1" s="1"/>
  <c r="BT258" i="1" s="1"/>
  <c r="BU258" i="1" s="1"/>
  <c r="BV258" i="1" s="1"/>
  <c r="BW258" i="1" s="1"/>
  <c r="AU208" i="1"/>
  <c r="AV208" i="1" s="1"/>
  <c r="AW208" i="1" s="1"/>
  <c r="AX208" i="1" s="1"/>
  <c r="J210" i="1"/>
  <c r="K210" i="1"/>
  <c r="M210" i="1"/>
  <c r="L210" i="1"/>
  <c r="N210" i="1"/>
  <c r="O210" i="1"/>
  <c r="P210" i="1"/>
  <c r="Q210" i="1"/>
  <c r="R210" i="1"/>
  <c r="S210" i="1"/>
  <c r="T210" i="1"/>
  <c r="U210" i="1"/>
  <c r="V210" i="1"/>
  <c r="W210" i="1"/>
  <c r="X210" i="1"/>
  <c r="Y210" i="1"/>
  <c r="Z210" i="1"/>
  <c r="AA210" i="1"/>
  <c r="AB210" i="1"/>
  <c r="AC210" i="1"/>
  <c r="AG210" i="1"/>
  <c r="AK210" i="1"/>
  <c r="AO210" i="1"/>
  <c r="AD210" i="1"/>
  <c r="AI210" i="1"/>
  <c r="AQ210" i="1"/>
  <c r="AE210" i="1"/>
  <c r="AM210" i="1"/>
  <c r="AL210" i="1"/>
  <c r="AH210" i="1"/>
  <c r="AF210" i="1"/>
  <c r="AN210" i="1"/>
  <c r="AP210" i="1"/>
  <c r="AJ210" i="1"/>
  <c r="AR210" i="1"/>
  <c r="AS210" i="1"/>
  <c r="AS103" i="1"/>
  <c r="AT103" i="1" s="1"/>
  <c r="J157" i="1"/>
  <c r="K157" i="1"/>
  <c r="M157" i="1"/>
  <c r="L157" i="1"/>
  <c r="N157" i="1"/>
  <c r="O157" i="1"/>
  <c r="P157" i="1"/>
  <c r="Q157" i="1"/>
  <c r="R157" i="1"/>
  <c r="S157" i="1"/>
  <c r="T157" i="1"/>
  <c r="U157" i="1"/>
  <c r="V157" i="1"/>
  <c r="W157" i="1"/>
  <c r="X157" i="1"/>
  <c r="Y157" i="1"/>
  <c r="Z157" i="1"/>
  <c r="AA157" i="1"/>
  <c r="AB157" i="1"/>
  <c r="BV157" i="1"/>
  <c r="AC157" i="1"/>
  <c r="AF157" i="1"/>
  <c r="AJ157" i="1"/>
  <c r="AN157" i="1"/>
  <c r="AR157" i="1"/>
  <c r="AV157" i="1"/>
  <c r="AZ157" i="1"/>
  <c r="BD157" i="1"/>
  <c r="BH157" i="1"/>
  <c r="BL157" i="1"/>
  <c r="BP157" i="1"/>
  <c r="AD157" i="1"/>
  <c r="AH157" i="1"/>
  <c r="AL157" i="1"/>
  <c r="AP157" i="1"/>
  <c r="AT157" i="1"/>
  <c r="AX157" i="1"/>
  <c r="BB157" i="1"/>
  <c r="BF157" i="1"/>
  <c r="BJ157" i="1"/>
  <c r="BN157" i="1"/>
  <c r="BR157" i="1"/>
  <c r="AE157" i="1"/>
  <c r="AM157" i="1"/>
  <c r="AU157" i="1"/>
  <c r="BC157" i="1"/>
  <c r="BK157" i="1"/>
  <c r="BS157" i="1"/>
  <c r="AG157" i="1"/>
  <c r="AO157" i="1"/>
  <c r="AW157" i="1"/>
  <c r="BE157" i="1"/>
  <c r="BM157" i="1"/>
  <c r="BW157" i="1"/>
  <c r="AI157" i="1"/>
  <c r="AQ157" i="1"/>
  <c r="AY157" i="1"/>
  <c r="BG157" i="1"/>
  <c r="BO157" i="1"/>
  <c r="BU157" i="1"/>
  <c r="AK157" i="1"/>
  <c r="AS157" i="1"/>
  <c r="BA157" i="1"/>
  <c r="BI157" i="1"/>
  <c r="BQ157" i="1"/>
  <c r="BT157" i="1"/>
  <c r="AW101" i="1"/>
  <c r="AX101" i="1" s="1"/>
  <c r="AY101" i="1" s="1"/>
  <c r="AR104" i="1"/>
  <c r="J105" i="1"/>
  <c r="K105" i="1"/>
  <c r="M105" i="1"/>
  <c r="L105" i="1"/>
  <c r="N105" i="1"/>
  <c r="O105" i="1"/>
  <c r="P105" i="1"/>
  <c r="Q105" i="1"/>
  <c r="R105" i="1"/>
  <c r="S105" i="1"/>
  <c r="T105" i="1"/>
  <c r="U105" i="1"/>
  <c r="V105" i="1"/>
  <c r="W105" i="1"/>
  <c r="X105" i="1"/>
  <c r="Y105" i="1"/>
  <c r="Z105" i="1"/>
  <c r="AA105" i="1"/>
  <c r="AB105" i="1"/>
  <c r="AC105" i="1"/>
  <c r="AF105" i="1"/>
  <c r="AJ105" i="1"/>
  <c r="AN105" i="1"/>
  <c r="AH105" i="1"/>
  <c r="AP105" i="1"/>
  <c r="AI105" i="1"/>
  <c r="AK105" i="1"/>
  <c r="AD105" i="1"/>
  <c r="AL105" i="1"/>
  <c r="AM105" i="1"/>
  <c r="AO105" i="1"/>
  <c r="AE105" i="1"/>
  <c r="AG105" i="1"/>
  <c r="AQ105" i="1"/>
  <c r="AR105" i="1" s="1"/>
  <c r="J52" i="1"/>
  <c r="K52" i="1"/>
  <c r="M52" i="1"/>
  <c r="L52" i="1"/>
  <c r="N52" i="1"/>
  <c r="O52" i="1"/>
  <c r="P52" i="1"/>
  <c r="Q52" i="1"/>
  <c r="R52" i="1"/>
  <c r="S52" i="1"/>
  <c r="T52" i="1"/>
  <c r="U52" i="1"/>
  <c r="V52" i="1"/>
  <c r="W52" i="1"/>
  <c r="X52" i="1"/>
  <c r="Y52" i="1"/>
  <c r="Z52" i="1"/>
  <c r="AA52" i="1"/>
  <c r="AD52" i="1"/>
  <c r="AH52" i="1"/>
  <c r="AL52" i="1"/>
  <c r="AP52" i="1"/>
  <c r="AT52" i="1"/>
  <c r="AX52" i="1"/>
  <c r="BB52" i="1"/>
  <c r="BF52" i="1"/>
  <c r="BJ52" i="1"/>
  <c r="BN52" i="1"/>
  <c r="BR52" i="1"/>
  <c r="AB52" i="1"/>
  <c r="AF52" i="1"/>
  <c r="AN52" i="1"/>
  <c r="AV52" i="1"/>
  <c r="BD52" i="1"/>
  <c r="BL52" i="1"/>
  <c r="AE52" i="1"/>
  <c r="AM52" i="1"/>
  <c r="AU52" i="1"/>
  <c r="BC52" i="1"/>
  <c r="BK52" i="1"/>
  <c r="BS52" i="1"/>
  <c r="BT52" i="1"/>
  <c r="AO52" i="1"/>
  <c r="BE52" i="1"/>
  <c r="AJ52" i="1"/>
  <c r="AZ52" i="1"/>
  <c r="BP52" i="1"/>
  <c r="AQ52" i="1"/>
  <c r="BG52" i="1"/>
  <c r="AG52" i="1"/>
  <c r="BM52" i="1"/>
  <c r="AK52" i="1"/>
  <c r="BA52" i="1"/>
  <c r="BQ52" i="1"/>
  <c r="BV52" i="1"/>
  <c r="BW52" i="1"/>
  <c r="AR52" i="1"/>
  <c r="BH52" i="1"/>
  <c r="AI52" i="1"/>
  <c r="AY52" i="1"/>
  <c r="BO52" i="1"/>
  <c r="AW52" i="1"/>
  <c r="BU52" i="1"/>
  <c r="AC52" i="1"/>
  <c r="AS52" i="1"/>
  <c r="BI52" i="1"/>
  <c r="AN544" i="1"/>
  <c r="AN547" i="1" s="1"/>
  <c r="BC490" i="1"/>
  <c r="AU532" i="1"/>
  <c r="AW17" i="4" s="1"/>
  <c r="BM585" i="1"/>
  <c r="AO534" i="1"/>
  <c r="AP533" i="1"/>
  <c r="D314" i="1"/>
  <c r="D419" i="1"/>
  <c r="D366" i="1"/>
  <c r="D263" i="1"/>
  <c r="D211" i="1"/>
  <c r="D158" i="1"/>
  <c r="D106" i="1"/>
  <c r="D53" i="1"/>
  <c r="AV312" i="1" l="1"/>
  <c r="AW312" i="1" s="1"/>
  <c r="AX312" i="1" s="1"/>
  <c r="AY312" i="1" s="1"/>
  <c r="AV311" i="1"/>
  <c r="AW311" i="1" s="1"/>
  <c r="AX311" i="1" s="1"/>
  <c r="AY311" i="1" s="1"/>
  <c r="AZ311" i="1" s="1"/>
  <c r="BA311" i="1" s="1"/>
  <c r="AY208" i="1"/>
  <c r="AZ208" i="1" s="1"/>
  <c r="BA208" i="1" s="1"/>
  <c r="BB208" i="1" s="1"/>
  <c r="BC208" i="1" s="1"/>
  <c r="BD208" i="1" s="1"/>
  <c r="BE208" i="1" s="1"/>
  <c r="BF208" i="1" s="1"/>
  <c r="BG208" i="1" s="1"/>
  <c r="BH208" i="1" s="1"/>
  <c r="BI208" i="1" s="1"/>
  <c r="BJ208" i="1" s="1"/>
  <c r="BK208" i="1" s="1"/>
  <c r="BL208" i="1" s="1"/>
  <c r="BM208" i="1" s="1"/>
  <c r="BN208" i="1" s="1"/>
  <c r="BO208" i="1" s="1"/>
  <c r="BP208" i="1" s="1"/>
  <c r="BQ208" i="1" s="1"/>
  <c r="BR208" i="1" s="1"/>
  <c r="BS208" i="1" s="1"/>
  <c r="BT208" i="1" s="1"/>
  <c r="BU208" i="1" s="1"/>
  <c r="BV208" i="1" s="1"/>
  <c r="BW208" i="1" s="1"/>
  <c r="AE365" i="1"/>
  <c r="AF365" i="1" s="1"/>
  <c r="AG365" i="1" s="1"/>
  <c r="AX102" i="1"/>
  <c r="AY102" i="1" s="1"/>
  <c r="AZ102" i="1" s="1"/>
  <c r="BA102" i="1" s="1"/>
  <c r="BB102" i="1" s="1"/>
  <c r="BC102" i="1" s="1"/>
  <c r="BD102" i="1" s="1"/>
  <c r="BE102" i="1" s="1"/>
  <c r="BF102" i="1" s="1"/>
  <c r="BG102" i="1" s="1"/>
  <c r="BH102" i="1" s="1"/>
  <c r="BI102" i="1" s="1"/>
  <c r="BJ102" i="1" s="1"/>
  <c r="BK102" i="1" s="1"/>
  <c r="BL102" i="1" s="1"/>
  <c r="BM102" i="1" s="1"/>
  <c r="BN102" i="1" s="1"/>
  <c r="BO102" i="1" s="1"/>
  <c r="BP102" i="1" s="1"/>
  <c r="BQ102" i="1" s="1"/>
  <c r="BR102" i="1" s="1"/>
  <c r="BS102" i="1" s="1"/>
  <c r="BT102" i="1" s="1"/>
  <c r="BU102" i="1" s="1"/>
  <c r="BV102" i="1" s="1"/>
  <c r="BW102" i="1" s="1"/>
  <c r="AO259" i="1"/>
  <c r="AP259" i="1" s="1"/>
  <c r="AQ259" i="1" s="1"/>
  <c r="AR259" i="1" s="1"/>
  <c r="AS259" i="1" s="1"/>
  <c r="AT259" i="1" s="1"/>
  <c r="AU259" i="1" s="1"/>
  <c r="AV259" i="1" s="1"/>
  <c r="AW259" i="1" s="1"/>
  <c r="AX259" i="1" s="1"/>
  <c r="AY259" i="1" s="1"/>
  <c r="AZ259" i="1" s="1"/>
  <c r="BA259" i="1" s="1"/>
  <c r="BB259" i="1" s="1"/>
  <c r="BC259" i="1" s="1"/>
  <c r="BD259" i="1" s="1"/>
  <c r="BE259" i="1" s="1"/>
  <c r="BF259" i="1" s="1"/>
  <c r="BG259" i="1" s="1"/>
  <c r="BH259" i="1" s="1"/>
  <c r="BI259" i="1" s="1"/>
  <c r="BJ259" i="1" s="1"/>
  <c r="BK259" i="1" s="1"/>
  <c r="BL259" i="1" s="1"/>
  <c r="BM259" i="1" s="1"/>
  <c r="BN259" i="1" s="1"/>
  <c r="BO259" i="1" s="1"/>
  <c r="BP259" i="1" s="1"/>
  <c r="BQ259" i="1" s="1"/>
  <c r="BR259" i="1" s="1"/>
  <c r="BS259" i="1" s="1"/>
  <c r="BT259" i="1" s="1"/>
  <c r="BU259" i="1" s="1"/>
  <c r="BV259" i="1" s="1"/>
  <c r="BW259" i="1" s="1"/>
  <c r="J419" i="1"/>
  <c r="K419" i="1"/>
  <c r="M419" i="1"/>
  <c r="L419" i="1"/>
  <c r="N419" i="1"/>
  <c r="O419" i="1"/>
  <c r="P419" i="1"/>
  <c r="Q419" i="1"/>
  <c r="R419" i="1"/>
  <c r="S419" i="1"/>
  <c r="T419" i="1"/>
  <c r="U419" i="1"/>
  <c r="V419" i="1"/>
  <c r="W419" i="1"/>
  <c r="X419" i="1"/>
  <c r="Y419" i="1"/>
  <c r="Z419" i="1"/>
  <c r="AA419" i="1"/>
  <c r="AB419" i="1"/>
  <c r="AC419" i="1"/>
  <c r="AD419" i="1"/>
  <c r="J366" i="1"/>
  <c r="K366" i="1"/>
  <c r="M366" i="1"/>
  <c r="L366" i="1"/>
  <c r="N366" i="1"/>
  <c r="O366" i="1"/>
  <c r="P366" i="1"/>
  <c r="Q366" i="1"/>
  <c r="R366" i="1"/>
  <c r="S366" i="1"/>
  <c r="T366" i="1"/>
  <c r="U366" i="1"/>
  <c r="V366" i="1"/>
  <c r="W366" i="1"/>
  <c r="X366" i="1"/>
  <c r="Y366" i="1"/>
  <c r="Z366" i="1"/>
  <c r="AA366" i="1"/>
  <c r="AB366" i="1"/>
  <c r="AC366" i="1"/>
  <c r="AD366" i="1"/>
  <c r="AE366" i="1" s="1"/>
  <c r="AW307" i="1"/>
  <c r="AX307" i="1" s="1"/>
  <c r="AY307" i="1" s="1"/>
  <c r="AZ307" i="1" s="1"/>
  <c r="BA307" i="1" s="1"/>
  <c r="BB307" i="1" s="1"/>
  <c r="BC307" i="1" s="1"/>
  <c r="BD307" i="1" s="1"/>
  <c r="BE307" i="1" s="1"/>
  <c r="BF307" i="1" s="1"/>
  <c r="BG307" i="1" s="1"/>
  <c r="BH307" i="1" s="1"/>
  <c r="BI307" i="1" s="1"/>
  <c r="BJ307" i="1" s="1"/>
  <c r="BK307" i="1" s="1"/>
  <c r="BL307" i="1" s="1"/>
  <c r="BM307" i="1" s="1"/>
  <c r="BN307" i="1" s="1"/>
  <c r="BO307" i="1" s="1"/>
  <c r="BP307" i="1" s="1"/>
  <c r="BQ307" i="1" s="1"/>
  <c r="BR307" i="1" s="1"/>
  <c r="BS307" i="1" s="1"/>
  <c r="BT307" i="1" s="1"/>
  <c r="BU307" i="1" s="1"/>
  <c r="BV307" i="1" s="1"/>
  <c r="BW307" i="1" s="1"/>
  <c r="AE363" i="1"/>
  <c r="AN261" i="1"/>
  <c r="AO261" i="1" s="1"/>
  <c r="AP261" i="1" s="1"/>
  <c r="AQ261" i="1" s="1"/>
  <c r="AR261" i="1" s="1"/>
  <c r="AS261" i="1" s="1"/>
  <c r="AT261" i="1" s="1"/>
  <c r="AU261" i="1" s="1"/>
  <c r="AV261" i="1" s="1"/>
  <c r="AW261" i="1" s="1"/>
  <c r="AX261" i="1" s="1"/>
  <c r="AY261" i="1" s="1"/>
  <c r="AZ261" i="1" s="1"/>
  <c r="BA261" i="1" s="1"/>
  <c r="BB261" i="1" s="1"/>
  <c r="BC261" i="1" s="1"/>
  <c r="BD261" i="1" s="1"/>
  <c r="BE261" i="1" s="1"/>
  <c r="BF261" i="1" s="1"/>
  <c r="BG261" i="1" s="1"/>
  <c r="BH261" i="1" s="1"/>
  <c r="BI261" i="1" s="1"/>
  <c r="BJ261" i="1" s="1"/>
  <c r="BK261" i="1" s="1"/>
  <c r="BL261" i="1" s="1"/>
  <c r="BM261" i="1" s="1"/>
  <c r="BN261" i="1" s="1"/>
  <c r="BO261" i="1" s="1"/>
  <c r="BP261" i="1" s="1"/>
  <c r="BQ261" i="1" s="1"/>
  <c r="BR261" i="1" s="1"/>
  <c r="BS261" i="1" s="1"/>
  <c r="BT261" i="1" s="1"/>
  <c r="BU261" i="1" s="1"/>
  <c r="BV261" i="1" s="1"/>
  <c r="BW261" i="1" s="1"/>
  <c r="AJ262" i="1"/>
  <c r="AK262" i="1" s="1"/>
  <c r="AS313" i="1"/>
  <c r="AT313" i="1" s="1"/>
  <c r="AU313" i="1" s="1"/>
  <c r="AV313" i="1" s="1"/>
  <c r="AE364" i="1"/>
  <c r="AF364" i="1" s="1"/>
  <c r="AG364" i="1" s="1"/>
  <c r="AT309" i="1"/>
  <c r="J314" i="1"/>
  <c r="K314" i="1"/>
  <c r="M314" i="1"/>
  <c r="L314" i="1"/>
  <c r="N314" i="1"/>
  <c r="O314" i="1"/>
  <c r="P314" i="1"/>
  <c r="Q314" i="1"/>
  <c r="R314" i="1"/>
  <c r="S314" i="1"/>
  <c r="T314" i="1"/>
  <c r="U314" i="1"/>
  <c r="V314" i="1"/>
  <c r="W314" i="1"/>
  <c r="X314" i="1"/>
  <c r="Y314" i="1"/>
  <c r="Z314" i="1"/>
  <c r="AA314" i="1"/>
  <c r="AB314" i="1"/>
  <c r="AC314" i="1"/>
  <c r="AG314" i="1"/>
  <c r="AK314" i="1"/>
  <c r="AO314" i="1"/>
  <c r="AJ314" i="1"/>
  <c r="AE314" i="1"/>
  <c r="AI314" i="1"/>
  <c r="AM314" i="1"/>
  <c r="AQ314" i="1"/>
  <c r="AD314" i="1"/>
  <c r="AF314" i="1"/>
  <c r="AN314" i="1"/>
  <c r="AL314" i="1"/>
  <c r="AH314" i="1"/>
  <c r="AP314" i="1"/>
  <c r="AR314" i="1"/>
  <c r="AS314" i="1" s="1"/>
  <c r="J263" i="1"/>
  <c r="K263" i="1"/>
  <c r="M263" i="1"/>
  <c r="L263" i="1"/>
  <c r="N263" i="1"/>
  <c r="O263" i="1"/>
  <c r="P263" i="1"/>
  <c r="Q263" i="1"/>
  <c r="R263" i="1"/>
  <c r="S263" i="1"/>
  <c r="T263" i="1"/>
  <c r="U263" i="1"/>
  <c r="V263" i="1"/>
  <c r="W263" i="1"/>
  <c r="X263" i="1"/>
  <c r="Y263" i="1"/>
  <c r="Z263" i="1"/>
  <c r="AA263" i="1"/>
  <c r="AB263" i="1"/>
  <c r="AC263" i="1"/>
  <c r="AD263" i="1"/>
  <c r="AG263" i="1"/>
  <c r="AE263" i="1"/>
  <c r="AF263" i="1"/>
  <c r="AH263" i="1"/>
  <c r="AI263" i="1"/>
  <c r="AJ263" i="1" s="1"/>
  <c r="AJ260" i="1"/>
  <c r="AK260" i="1" s="1"/>
  <c r="AL260" i="1" s="1"/>
  <c r="AM260" i="1" s="1"/>
  <c r="AN260" i="1" s="1"/>
  <c r="AO260" i="1" s="1"/>
  <c r="AP260" i="1" s="1"/>
  <c r="AQ260" i="1" s="1"/>
  <c r="AR260" i="1" s="1"/>
  <c r="AS260" i="1" s="1"/>
  <c r="AT260" i="1" s="1"/>
  <c r="AU260" i="1" s="1"/>
  <c r="AV260" i="1" s="1"/>
  <c r="AW260" i="1" s="1"/>
  <c r="AX260" i="1" s="1"/>
  <c r="AY260" i="1" s="1"/>
  <c r="AZ260" i="1" s="1"/>
  <c r="BA260" i="1" s="1"/>
  <c r="BB260" i="1" s="1"/>
  <c r="BC260" i="1" s="1"/>
  <c r="BD260" i="1" s="1"/>
  <c r="BE260" i="1" s="1"/>
  <c r="BF260" i="1" s="1"/>
  <c r="BG260" i="1" s="1"/>
  <c r="BH260" i="1" s="1"/>
  <c r="BI260" i="1" s="1"/>
  <c r="BJ260" i="1" s="1"/>
  <c r="BK260" i="1" s="1"/>
  <c r="BL260" i="1" s="1"/>
  <c r="BM260" i="1" s="1"/>
  <c r="BN260" i="1" s="1"/>
  <c r="BO260" i="1" s="1"/>
  <c r="BP260" i="1" s="1"/>
  <c r="BQ260" i="1" s="1"/>
  <c r="BR260" i="1" s="1"/>
  <c r="BS260" i="1" s="1"/>
  <c r="BT260" i="1" s="1"/>
  <c r="BU260" i="1" s="1"/>
  <c r="BV260" i="1" s="1"/>
  <c r="BW260" i="1" s="1"/>
  <c r="AT210" i="1"/>
  <c r="AU210" i="1" s="1"/>
  <c r="AV210" i="1" s="1"/>
  <c r="AV209" i="1"/>
  <c r="J211" i="1"/>
  <c r="K211" i="1"/>
  <c r="M211" i="1"/>
  <c r="L211" i="1"/>
  <c r="N211" i="1"/>
  <c r="O211" i="1"/>
  <c r="P211" i="1"/>
  <c r="Q211" i="1"/>
  <c r="R211" i="1"/>
  <c r="S211" i="1"/>
  <c r="T211" i="1"/>
  <c r="U211" i="1"/>
  <c r="V211" i="1"/>
  <c r="W211" i="1"/>
  <c r="X211" i="1"/>
  <c r="Y211" i="1"/>
  <c r="Z211" i="1"/>
  <c r="AA211" i="1"/>
  <c r="AB211" i="1"/>
  <c r="AC211" i="1"/>
  <c r="AD211" i="1"/>
  <c r="AE211" i="1"/>
  <c r="AG211" i="1"/>
  <c r="AI211" i="1"/>
  <c r="AM211" i="1"/>
  <c r="AQ211" i="1"/>
  <c r="AO211" i="1"/>
  <c r="AH211" i="1"/>
  <c r="AP211" i="1"/>
  <c r="AJ211" i="1"/>
  <c r="AR211" i="1"/>
  <c r="AK211" i="1"/>
  <c r="AL211" i="1"/>
  <c r="AF211" i="1"/>
  <c r="AN211" i="1"/>
  <c r="AS211" i="1"/>
  <c r="AT211" i="1" s="1"/>
  <c r="AU103" i="1"/>
  <c r="AV103" i="1" s="1"/>
  <c r="J158" i="1"/>
  <c r="K158" i="1"/>
  <c r="M158" i="1"/>
  <c r="L158" i="1"/>
  <c r="N158" i="1"/>
  <c r="O158" i="1"/>
  <c r="P158" i="1"/>
  <c r="Q158" i="1"/>
  <c r="R158" i="1"/>
  <c r="S158" i="1"/>
  <c r="T158" i="1"/>
  <c r="U158" i="1"/>
  <c r="V158" i="1"/>
  <c r="W158" i="1"/>
  <c r="X158" i="1"/>
  <c r="Y158" i="1"/>
  <c r="Z158" i="1"/>
  <c r="AA158" i="1"/>
  <c r="AB158" i="1"/>
  <c r="AC158" i="1"/>
  <c r="BT158" i="1"/>
  <c r="AD158" i="1"/>
  <c r="AE158" i="1"/>
  <c r="AI158" i="1"/>
  <c r="AM158" i="1"/>
  <c r="AQ158" i="1"/>
  <c r="AU158" i="1"/>
  <c r="AY158" i="1"/>
  <c r="BC158" i="1"/>
  <c r="BG158" i="1"/>
  <c r="BK158" i="1"/>
  <c r="BO158" i="1"/>
  <c r="BS158" i="1"/>
  <c r="AG158" i="1"/>
  <c r="AO158" i="1"/>
  <c r="AW158" i="1"/>
  <c r="BE158" i="1"/>
  <c r="BM158" i="1"/>
  <c r="AL158" i="1"/>
  <c r="AT158" i="1"/>
  <c r="BB158" i="1"/>
  <c r="BJ158" i="1"/>
  <c r="BR158" i="1"/>
  <c r="AK158" i="1"/>
  <c r="AS158" i="1"/>
  <c r="BA158" i="1"/>
  <c r="BI158" i="1"/>
  <c r="BQ158" i="1"/>
  <c r="AH158" i="1"/>
  <c r="AP158" i="1"/>
  <c r="AX158" i="1"/>
  <c r="BF158" i="1"/>
  <c r="BN158" i="1"/>
  <c r="BU158" i="1"/>
  <c r="AJ158" i="1"/>
  <c r="AR158" i="1"/>
  <c r="AZ158" i="1"/>
  <c r="BH158" i="1"/>
  <c r="BP158" i="1"/>
  <c r="AF158" i="1"/>
  <c r="AN158" i="1"/>
  <c r="AV158" i="1"/>
  <c r="BD158" i="1"/>
  <c r="BL158" i="1"/>
  <c r="BV158" i="1"/>
  <c r="BW158" i="1"/>
  <c r="AS105" i="1"/>
  <c r="AT105" i="1" s="1"/>
  <c r="AU105" i="1" s="1"/>
  <c r="J106" i="1"/>
  <c r="K106" i="1"/>
  <c r="M106" i="1"/>
  <c r="L106" i="1"/>
  <c r="N106" i="1"/>
  <c r="O106" i="1"/>
  <c r="P106" i="1"/>
  <c r="Q106" i="1"/>
  <c r="R106" i="1"/>
  <c r="S106" i="1"/>
  <c r="T106" i="1"/>
  <c r="U106" i="1"/>
  <c r="V106" i="1"/>
  <c r="W106" i="1"/>
  <c r="X106" i="1"/>
  <c r="Y106" i="1"/>
  <c r="Z106" i="1"/>
  <c r="AA106" i="1"/>
  <c r="AB106" i="1"/>
  <c r="AC106" i="1"/>
  <c r="AG106" i="1"/>
  <c r="AK106" i="1"/>
  <c r="AO106" i="1"/>
  <c r="AI106" i="1"/>
  <c r="AQ106" i="1"/>
  <c r="AD106" i="1"/>
  <c r="AL106" i="1"/>
  <c r="AF106" i="1"/>
  <c r="AN106" i="1"/>
  <c r="AE106" i="1"/>
  <c r="AM106" i="1"/>
  <c r="AH106" i="1"/>
  <c r="AP106" i="1"/>
  <c r="AJ106" i="1"/>
  <c r="AR106" i="1"/>
  <c r="AS106" i="1" s="1"/>
  <c r="AS104" i="1"/>
  <c r="AT104" i="1" s="1"/>
  <c r="AU104" i="1" s="1"/>
  <c r="AV104" i="1" s="1"/>
  <c r="AW104" i="1" s="1"/>
  <c r="AX104" i="1" s="1"/>
  <c r="AY104" i="1" s="1"/>
  <c r="AZ101" i="1"/>
  <c r="BA101" i="1" s="1"/>
  <c r="BB101" i="1" s="1"/>
  <c r="J53" i="1"/>
  <c r="K53" i="1"/>
  <c r="M53" i="1"/>
  <c r="L53" i="1"/>
  <c r="N53" i="1"/>
  <c r="O53" i="1"/>
  <c r="P53" i="1"/>
  <c r="Q53" i="1"/>
  <c r="R53" i="1"/>
  <c r="S53" i="1"/>
  <c r="T53" i="1"/>
  <c r="U53" i="1"/>
  <c r="V53" i="1"/>
  <c r="W53" i="1"/>
  <c r="X53" i="1"/>
  <c r="Y53" i="1"/>
  <c r="Z53" i="1"/>
  <c r="AA53" i="1"/>
  <c r="AB53" i="1"/>
  <c r="AC53" i="1"/>
  <c r="BT53" i="1"/>
  <c r="AF53" i="1"/>
  <c r="AJ53" i="1"/>
  <c r="AN53" i="1"/>
  <c r="AR53" i="1"/>
  <c r="AV53" i="1"/>
  <c r="AZ53" i="1"/>
  <c r="BD53" i="1"/>
  <c r="BH53" i="1"/>
  <c r="BL53" i="1"/>
  <c r="BP53" i="1"/>
  <c r="BU53" i="1"/>
  <c r="AD53" i="1"/>
  <c r="AL53" i="1"/>
  <c r="AT53" i="1"/>
  <c r="BB53" i="1"/>
  <c r="BJ53" i="1"/>
  <c r="BR53" i="1"/>
  <c r="AE53" i="1"/>
  <c r="AM53" i="1"/>
  <c r="AU53" i="1"/>
  <c r="BC53" i="1"/>
  <c r="BK53" i="1"/>
  <c r="BS53" i="1"/>
  <c r="AG53" i="1"/>
  <c r="AO53" i="1"/>
  <c r="AW53" i="1"/>
  <c r="BE53" i="1"/>
  <c r="BM53" i="1"/>
  <c r="AH53" i="1"/>
  <c r="AP53" i="1"/>
  <c r="AX53" i="1"/>
  <c r="BF53" i="1"/>
  <c r="BN53" i="1"/>
  <c r="AI53" i="1"/>
  <c r="AQ53" i="1"/>
  <c r="AY53" i="1"/>
  <c r="BG53" i="1"/>
  <c r="BO53" i="1"/>
  <c r="AK53" i="1"/>
  <c r="AS53" i="1"/>
  <c r="BA53" i="1"/>
  <c r="BI53" i="1"/>
  <c r="BQ53" i="1"/>
  <c r="BV53" i="1"/>
  <c r="BW53" i="1"/>
  <c r="AN584" i="1"/>
  <c r="AP18" i="4" s="1"/>
  <c r="AO542" i="1"/>
  <c r="AO543" i="1"/>
  <c r="AN586" i="1"/>
  <c r="BC492" i="1"/>
  <c r="BC495" i="1" s="1"/>
  <c r="BD491" i="1" s="1"/>
  <c r="AV532" i="1"/>
  <c r="AX17" i="4" s="1"/>
  <c r="BN585" i="1"/>
  <c r="AP534" i="1"/>
  <c r="AQ533" i="1"/>
  <c r="D315" i="1"/>
  <c r="D420" i="1"/>
  <c r="D367" i="1"/>
  <c r="D264" i="1"/>
  <c r="D212" i="1"/>
  <c r="D159" i="1"/>
  <c r="D107" i="1"/>
  <c r="D54" i="1"/>
  <c r="BB311" i="1" l="1"/>
  <c r="BC311" i="1" s="1"/>
  <c r="BD311" i="1" s="1"/>
  <c r="BE311" i="1" s="1"/>
  <c r="BF311" i="1" s="1"/>
  <c r="BG311" i="1" s="1"/>
  <c r="BH311" i="1" s="1"/>
  <c r="BI311" i="1" s="1"/>
  <c r="BJ311" i="1" s="1"/>
  <c r="BK311" i="1" s="1"/>
  <c r="BL311" i="1" s="1"/>
  <c r="BM311" i="1" s="1"/>
  <c r="BN311" i="1" s="1"/>
  <c r="BO311" i="1" s="1"/>
  <c r="BP311" i="1" s="1"/>
  <c r="BQ311" i="1" s="1"/>
  <c r="BR311" i="1" s="1"/>
  <c r="BS311" i="1" s="1"/>
  <c r="BT311" i="1" s="1"/>
  <c r="BU311" i="1" s="1"/>
  <c r="BV311" i="1" s="1"/>
  <c r="BW311" i="1" s="1"/>
  <c r="AH365" i="1"/>
  <c r="AI365" i="1" s="1"/>
  <c r="AF366" i="1"/>
  <c r="AG366" i="1" s="1"/>
  <c r="J420" i="1"/>
  <c r="K420" i="1"/>
  <c r="M420" i="1"/>
  <c r="L420" i="1"/>
  <c r="N420" i="1"/>
  <c r="O420" i="1"/>
  <c r="P420" i="1"/>
  <c r="Q420" i="1"/>
  <c r="R420" i="1"/>
  <c r="S420" i="1"/>
  <c r="T420" i="1"/>
  <c r="U420" i="1"/>
  <c r="V420" i="1"/>
  <c r="W420" i="1"/>
  <c r="X420" i="1"/>
  <c r="Y420" i="1"/>
  <c r="Z420" i="1"/>
  <c r="AA420" i="1"/>
  <c r="AB420" i="1"/>
  <c r="AC420" i="1"/>
  <c r="AD420" i="1"/>
  <c r="AE420" i="1"/>
  <c r="AT314" i="1"/>
  <c r="AU314" i="1" s="1"/>
  <c r="AL262" i="1"/>
  <c r="AM262" i="1" s="1"/>
  <c r="J367" i="1"/>
  <c r="K367" i="1"/>
  <c r="L367" i="1"/>
  <c r="M367" i="1"/>
  <c r="N367" i="1"/>
  <c r="O367" i="1"/>
  <c r="P367" i="1"/>
  <c r="Q367" i="1"/>
  <c r="R367" i="1"/>
  <c r="S367" i="1"/>
  <c r="T367" i="1"/>
  <c r="U367" i="1"/>
  <c r="V367" i="1"/>
  <c r="W367" i="1"/>
  <c r="X367" i="1"/>
  <c r="Y367" i="1"/>
  <c r="Z367" i="1"/>
  <c r="AA367" i="1"/>
  <c r="AB367" i="1"/>
  <c r="AC367" i="1"/>
  <c r="AD367" i="1"/>
  <c r="AE367" i="1"/>
  <c r="AF367" i="1" s="1"/>
  <c r="AK263" i="1"/>
  <c r="AL263" i="1" s="1"/>
  <c r="AM263" i="1" s="1"/>
  <c r="AH364" i="1"/>
  <c r="AI364" i="1" s="1"/>
  <c r="AW313" i="1"/>
  <c r="AX313" i="1" s="1"/>
  <c r="AY313" i="1" s="1"/>
  <c r="AZ313" i="1" s="1"/>
  <c r="BA313" i="1" s="1"/>
  <c r="BB313" i="1" s="1"/>
  <c r="BC313" i="1" s="1"/>
  <c r="BD313" i="1" s="1"/>
  <c r="BE313" i="1" s="1"/>
  <c r="BF313" i="1" s="1"/>
  <c r="BG313" i="1" s="1"/>
  <c r="BH313" i="1" s="1"/>
  <c r="BI313" i="1" s="1"/>
  <c r="BJ313" i="1" s="1"/>
  <c r="BK313" i="1" s="1"/>
  <c r="BL313" i="1" s="1"/>
  <c r="BM313" i="1" s="1"/>
  <c r="BN313" i="1" s="1"/>
  <c r="BO313" i="1" s="1"/>
  <c r="BP313" i="1" s="1"/>
  <c r="BQ313" i="1" s="1"/>
  <c r="BR313" i="1" s="1"/>
  <c r="BS313" i="1" s="1"/>
  <c r="BT313" i="1" s="1"/>
  <c r="BU313" i="1" s="1"/>
  <c r="BV313" i="1" s="1"/>
  <c r="BW313" i="1" s="1"/>
  <c r="AF363" i="1"/>
  <c r="AG363" i="1" s="1"/>
  <c r="AH363" i="1" s="1"/>
  <c r="AI363" i="1" s="1"/>
  <c r="AJ363" i="1" s="1"/>
  <c r="AK363" i="1" s="1"/>
  <c r="AL363" i="1" s="1"/>
  <c r="AM363" i="1" s="1"/>
  <c r="AN363" i="1" s="1"/>
  <c r="AO363" i="1" s="1"/>
  <c r="AP363" i="1" s="1"/>
  <c r="AQ363" i="1" s="1"/>
  <c r="AR363" i="1" s="1"/>
  <c r="AS363" i="1" s="1"/>
  <c r="AT363" i="1" s="1"/>
  <c r="AU363" i="1" s="1"/>
  <c r="AV363" i="1" s="1"/>
  <c r="AW363" i="1" s="1"/>
  <c r="AX363" i="1" s="1"/>
  <c r="AY363" i="1" s="1"/>
  <c r="AZ363" i="1" s="1"/>
  <c r="BA363" i="1" s="1"/>
  <c r="BB363" i="1" s="1"/>
  <c r="BC363" i="1" s="1"/>
  <c r="BD363" i="1" s="1"/>
  <c r="BE363" i="1" s="1"/>
  <c r="BF363" i="1" s="1"/>
  <c r="BG363" i="1" s="1"/>
  <c r="BH363" i="1" s="1"/>
  <c r="BI363" i="1" s="1"/>
  <c r="BJ363" i="1" s="1"/>
  <c r="BK363" i="1" s="1"/>
  <c r="BL363" i="1" s="1"/>
  <c r="BM363" i="1" s="1"/>
  <c r="BN363" i="1" s="1"/>
  <c r="BO363" i="1" s="1"/>
  <c r="BP363" i="1" s="1"/>
  <c r="BQ363" i="1" s="1"/>
  <c r="BR363" i="1" s="1"/>
  <c r="BS363" i="1" s="1"/>
  <c r="BT363" i="1" s="1"/>
  <c r="BU363" i="1" s="1"/>
  <c r="BV363" i="1" s="1"/>
  <c r="BW363" i="1" s="1"/>
  <c r="J315" i="1"/>
  <c r="K315" i="1"/>
  <c r="M315" i="1"/>
  <c r="L315" i="1"/>
  <c r="N315" i="1"/>
  <c r="O315" i="1"/>
  <c r="P315" i="1"/>
  <c r="Q315" i="1"/>
  <c r="R315" i="1"/>
  <c r="S315" i="1"/>
  <c r="T315" i="1"/>
  <c r="U315" i="1"/>
  <c r="V315" i="1"/>
  <c r="W315" i="1"/>
  <c r="X315" i="1"/>
  <c r="Y315" i="1"/>
  <c r="Z315" i="1"/>
  <c r="AA315" i="1"/>
  <c r="AB315" i="1"/>
  <c r="AC315" i="1"/>
  <c r="AD315" i="1"/>
  <c r="AE315" i="1"/>
  <c r="AI315" i="1"/>
  <c r="AM315" i="1"/>
  <c r="AQ315" i="1"/>
  <c r="AH315" i="1"/>
  <c r="AP315" i="1"/>
  <c r="AF315" i="1"/>
  <c r="AN315" i="1"/>
  <c r="AG315" i="1"/>
  <c r="AK315" i="1"/>
  <c r="AO315" i="1"/>
  <c r="AL315" i="1"/>
  <c r="AJ315" i="1"/>
  <c r="AR315" i="1"/>
  <c r="AS315" i="1"/>
  <c r="AT315" i="1" s="1"/>
  <c r="AU309" i="1"/>
  <c r="AZ312" i="1"/>
  <c r="J264" i="1"/>
  <c r="K264" i="1"/>
  <c r="M264" i="1"/>
  <c r="L264" i="1"/>
  <c r="N264" i="1"/>
  <c r="O264" i="1"/>
  <c r="P264" i="1"/>
  <c r="Q264" i="1"/>
  <c r="R264" i="1"/>
  <c r="S264" i="1"/>
  <c r="T264" i="1"/>
  <c r="U264" i="1"/>
  <c r="V264" i="1"/>
  <c r="W264" i="1"/>
  <c r="X264" i="1"/>
  <c r="Y264" i="1"/>
  <c r="Z264" i="1"/>
  <c r="AA264" i="1"/>
  <c r="AB264" i="1"/>
  <c r="AC264" i="1"/>
  <c r="AD264" i="1"/>
  <c r="AE264" i="1"/>
  <c r="AF264" i="1"/>
  <c r="AG264" i="1"/>
  <c r="AI264" i="1"/>
  <c r="AH264" i="1"/>
  <c r="AJ264" i="1"/>
  <c r="AK264" i="1" s="1"/>
  <c r="AW209" i="1"/>
  <c r="AX209" i="1" s="1"/>
  <c r="J212" i="1"/>
  <c r="K212" i="1"/>
  <c r="M212" i="1"/>
  <c r="L212" i="1"/>
  <c r="N212" i="1"/>
  <c r="O212" i="1"/>
  <c r="P212" i="1"/>
  <c r="Q212" i="1"/>
  <c r="R212" i="1"/>
  <c r="S212" i="1"/>
  <c r="T212" i="1"/>
  <c r="U212" i="1"/>
  <c r="V212" i="1"/>
  <c r="W212" i="1"/>
  <c r="X212" i="1"/>
  <c r="Y212" i="1"/>
  <c r="Z212" i="1"/>
  <c r="AA212" i="1"/>
  <c r="AB212" i="1"/>
  <c r="AC212" i="1"/>
  <c r="AD212" i="1"/>
  <c r="AE212" i="1"/>
  <c r="AJ212" i="1"/>
  <c r="AN212" i="1"/>
  <c r="AR212" i="1"/>
  <c r="AF212" i="1"/>
  <c r="AH212" i="1"/>
  <c r="AP212" i="1"/>
  <c r="AL212" i="1"/>
  <c r="AK212" i="1"/>
  <c r="AS212" i="1"/>
  <c r="AG212" i="1"/>
  <c r="AM212" i="1"/>
  <c r="AO212" i="1"/>
  <c r="AI212" i="1"/>
  <c r="AQ212" i="1"/>
  <c r="AT212" i="1"/>
  <c r="AU212" i="1" s="1"/>
  <c r="AU211" i="1"/>
  <c r="AW210" i="1"/>
  <c r="AX210" i="1" s="1"/>
  <c r="AY210" i="1" s="1"/>
  <c r="AZ210" i="1" s="1"/>
  <c r="BA210" i="1" s="1"/>
  <c r="BB210" i="1" s="1"/>
  <c r="BC210" i="1" s="1"/>
  <c r="BD210" i="1" s="1"/>
  <c r="BE210" i="1" s="1"/>
  <c r="BF210" i="1" s="1"/>
  <c r="BG210" i="1" s="1"/>
  <c r="BH210" i="1" s="1"/>
  <c r="BI210" i="1" s="1"/>
  <c r="BJ210" i="1" s="1"/>
  <c r="BK210" i="1" s="1"/>
  <c r="BL210" i="1" s="1"/>
  <c r="BM210" i="1" s="1"/>
  <c r="BN210" i="1" s="1"/>
  <c r="BO210" i="1" s="1"/>
  <c r="BP210" i="1" s="1"/>
  <c r="BQ210" i="1" s="1"/>
  <c r="BR210" i="1" s="1"/>
  <c r="BS210" i="1" s="1"/>
  <c r="BT210" i="1" s="1"/>
  <c r="BU210" i="1" s="1"/>
  <c r="BV210" i="1" s="1"/>
  <c r="BW210" i="1" s="1"/>
  <c r="AW103" i="1"/>
  <c r="AX103" i="1" s="1"/>
  <c r="AY103" i="1" s="1"/>
  <c r="AZ103" i="1" s="1"/>
  <c r="BA103" i="1" s="1"/>
  <c r="BB103" i="1" s="1"/>
  <c r="BC103" i="1" s="1"/>
  <c r="BD103" i="1" s="1"/>
  <c r="BE103" i="1" s="1"/>
  <c r="BF103" i="1" s="1"/>
  <c r="BG103" i="1" s="1"/>
  <c r="BH103" i="1" s="1"/>
  <c r="BI103" i="1" s="1"/>
  <c r="BJ103" i="1" s="1"/>
  <c r="BK103" i="1" s="1"/>
  <c r="BL103" i="1" s="1"/>
  <c r="BM103" i="1" s="1"/>
  <c r="BN103" i="1" s="1"/>
  <c r="BO103" i="1" s="1"/>
  <c r="BP103" i="1" s="1"/>
  <c r="BQ103" i="1" s="1"/>
  <c r="BR103" i="1" s="1"/>
  <c r="BS103" i="1" s="1"/>
  <c r="BT103" i="1" s="1"/>
  <c r="BU103" i="1" s="1"/>
  <c r="BV103" i="1" s="1"/>
  <c r="BW103" i="1" s="1"/>
  <c r="J159" i="1"/>
  <c r="K159" i="1"/>
  <c r="M159" i="1"/>
  <c r="L159" i="1"/>
  <c r="N159" i="1"/>
  <c r="O159" i="1"/>
  <c r="P159" i="1"/>
  <c r="Q159" i="1"/>
  <c r="R159" i="1"/>
  <c r="S159" i="1"/>
  <c r="T159" i="1"/>
  <c r="U159" i="1"/>
  <c r="V159" i="1"/>
  <c r="W159" i="1"/>
  <c r="X159" i="1"/>
  <c r="Y159" i="1"/>
  <c r="Z159" i="1"/>
  <c r="AA159" i="1"/>
  <c r="AB159" i="1"/>
  <c r="AC159" i="1"/>
  <c r="AD159" i="1"/>
  <c r="BV159" i="1"/>
  <c r="AE159" i="1"/>
  <c r="AH159" i="1"/>
  <c r="AL159" i="1"/>
  <c r="AP159" i="1"/>
  <c r="AT159" i="1"/>
  <c r="AX159" i="1"/>
  <c r="BB159" i="1"/>
  <c r="BF159" i="1"/>
  <c r="BJ159" i="1"/>
  <c r="BN159" i="1"/>
  <c r="BR159" i="1"/>
  <c r="AF159" i="1"/>
  <c r="AJ159" i="1"/>
  <c r="AN159" i="1"/>
  <c r="AR159" i="1"/>
  <c r="AV159" i="1"/>
  <c r="AZ159" i="1"/>
  <c r="BD159" i="1"/>
  <c r="BH159" i="1"/>
  <c r="BL159" i="1"/>
  <c r="BP159" i="1"/>
  <c r="BT159" i="1"/>
  <c r="AG159" i="1"/>
  <c r="AO159" i="1"/>
  <c r="AW159" i="1"/>
  <c r="BE159" i="1"/>
  <c r="BM159" i="1"/>
  <c r="AI159" i="1"/>
  <c r="AQ159" i="1"/>
  <c r="AY159" i="1"/>
  <c r="BG159" i="1"/>
  <c r="BO159" i="1"/>
  <c r="BW159" i="1"/>
  <c r="AK159" i="1"/>
  <c r="AS159" i="1"/>
  <c r="BA159" i="1"/>
  <c r="BI159" i="1"/>
  <c r="BQ159" i="1"/>
  <c r="AM159" i="1"/>
  <c r="AU159" i="1"/>
  <c r="BC159" i="1"/>
  <c r="BK159" i="1"/>
  <c r="BS159" i="1"/>
  <c r="BU159" i="1"/>
  <c r="BC101" i="1"/>
  <c r="BD101" i="1" s="1"/>
  <c r="BE101" i="1" s="1"/>
  <c r="BF101" i="1" s="1"/>
  <c r="BG101" i="1" s="1"/>
  <c r="BH101" i="1" s="1"/>
  <c r="BI101" i="1" s="1"/>
  <c r="BJ101" i="1" s="1"/>
  <c r="BK101" i="1" s="1"/>
  <c r="BL101" i="1" s="1"/>
  <c r="BM101" i="1" s="1"/>
  <c r="BN101" i="1" s="1"/>
  <c r="BO101" i="1" s="1"/>
  <c r="BP101" i="1" s="1"/>
  <c r="BQ101" i="1" s="1"/>
  <c r="BR101" i="1" s="1"/>
  <c r="BS101" i="1" s="1"/>
  <c r="BT101" i="1" s="1"/>
  <c r="BU101" i="1" s="1"/>
  <c r="BV101" i="1" s="1"/>
  <c r="BW101" i="1" s="1"/>
  <c r="AZ104" i="1"/>
  <c r="BA104" i="1" s="1"/>
  <c r="BB104" i="1" s="1"/>
  <c r="BC104" i="1" s="1"/>
  <c r="BD104" i="1" s="1"/>
  <c r="BE104" i="1" s="1"/>
  <c r="BF104" i="1" s="1"/>
  <c r="BG104" i="1" s="1"/>
  <c r="BH104" i="1" s="1"/>
  <c r="BI104" i="1" s="1"/>
  <c r="BJ104" i="1" s="1"/>
  <c r="BK104" i="1" s="1"/>
  <c r="BL104" i="1" s="1"/>
  <c r="BM104" i="1" s="1"/>
  <c r="BN104" i="1" s="1"/>
  <c r="BO104" i="1" s="1"/>
  <c r="BP104" i="1" s="1"/>
  <c r="BQ104" i="1" s="1"/>
  <c r="BR104" i="1" s="1"/>
  <c r="BS104" i="1" s="1"/>
  <c r="BT104" i="1" s="1"/>
  <c r="BU104" i="1" s="1"/>
  <c r="BV104" i="1" s="1"/>
  <c r="BW104" i="1" s="1"/>
  <c r="AT106" i="1"/>
  <c r="AU106" i="1" s="1"/>
  <c r="J107" i="1"/>
  <c r="K107" i="1"/>
  <c r="M107" i="1"/>
  <c r="L107" i="1"/>
  <c r="N107" i="1"/>
  <c r="O107" i="1"/>
  <c r="P107" i="1"/>
  <c r="Q107" i="1"/>
  <c r="R107" i="1"/>
  <c r="S107" i="1"/>
  <c r="T107" i="1"/>
  <c r="U107" i="1"/>
  <c r="V107" i="1"/>
  <c r="W107" i="1"/>
  <c r="X107" i="1"/>
  <c r="Y107" i="1"/>
  <c r="Z107" i="1"/>
  <c r="AA107" i="1"/>
  <c r="AB107" i="1"/>
  <c r="AC107" i="1"/>
  <c r="AD107" i="1"/>
  <c r="AI107" i="1"/>
  <c r="AM107" i="1"/>
  <c r="AQ107" i="1"/>
  <c r="AE107" i="1"/>
  <c r="AG107" i="1"/>
  <c r="AO107" i="1"/>
  <c r="AH107" i="1"/>
  <c r="AP107" i="1"/>
  <c r="AJ107" i="1"/>
  <c r="AR107" i="1"/>
  <c r="AK107" i="1"/>
  <c r="AL107" i="1"/>
  <c r="AN107" i="1"/>
  <c r="AF107" i="1"/>
  <c r="AS107" i="1"/>
  <c r="AT107" i="1" s="1"/>
  <c r="AV105" i="1"/>
  <c r="J54" i="1"/>
  <c r="K54" i="1"/>
  <c r="M54" i="1"/>
  <c r="L54" i="1"/>
  <c r="N54" i="1"/>
  <c r="O54" i="1"/>
  <c r="P54" i="1"/>
  <c r="Q54" i="1"/>
  <c r="R54" i="1"/>
  <c r="S54" i="1"/>
  <c r="T54" i="1"/>
  <c r="U54" i="1"/>
  <c r="V54" i="1"/>
  <c r="W54" i="1"/>
  <c r="X54" i="1"/>
  <c r="Y54" i="1"/>
  <c r="Z54" i="1"/>
  <c r="AA54" i="1"/>
  <c r="AB54" i="1"/>
  <c r="AC54" i="1"/>
  <c r="AD54" i="1"/>
  <c r="AG54" i="1"/>
  <c r="AK54" i="1"/>
  <c r="AO54" i="1"/>
  <c r="AS54" i="1"/>
  <c r="AW54" i="1"/>
  <c r="BA54" i="1"/>
  <c r="BE54" i="1"/>
  <c r="BI54" i="1"/>
  <c r="BM54" i="1"/>
  <c r="BQ54" i="1"/>
  <c r="AI54" i="1"/>
  <c r="AQ54" i="1"/>
  <c r="AY54" i="1"/>
  <c r="BG54" i="1"/>
  <c r="BO54" i="1"/>
  <c r="AH54" i="1"/>
  <c r="AP54" i="1"/>
  <c r="AX54" i="1"/>
  <c r="BF54" i="1"/>
  <c r="BN54" i="1"/>
  <c r="AJ54" i="1"/>
  <c r="AZ54" i="1"/>
  <c r="BP54" i="1"/>
  <c r="AE54" i="1"/>
  <c r="AU54" i="1"/>
  <c r="BK54" i="1"/>
  <c r="AL54" i="1"/>
  <c r="BB54" i="1"/>
  <c r="BR54" i="1"/>
  <c r="AR54" i="1"/>
  <c r="AF54" i="1"/>
  <c r="AV54" i="1"/>
  <c r="BL54" i="1"/>
  <c r="BU54" i="1"/>
  <c r="BW54" i="1"/>
  <c r="AM54" i="1"/>
  <c r="BC54" i="1"/>
  <c r="BS54" i="1"/>
  <c r="AT54" i="1"/>
  <c r="BJ54" i="1"/>
  <c r="BH54" i="1"/>
  <c r="AN54" i="1"/>
  <c r="BD54" i="1"/>
  <c r="BT54" i="1"/>
  <c r="BV54" i="1"/>
  <c r="AO544" i="1"/>
  <c r="AO584" i="1" s="1"/>
  <c r="AQ18" i="4" s="1"/>
  <c r="BD490" i="1"/>
  <c r="AW532" i="1"/>
  <c r="AY17" i="4" s="1"/>
  <c r="BO585" i="1"/>
  <c r="AQ534" i="1"/>
  <c r="AR533" i="1"/>
  <c r="D316" i="1"/>
  <c r="D421" i="1"/>
  <c r="D368" i="1"/>
  <c r="D265" i="1"/>
  <c r="D213" i="1"/>
  <c r="D160" i="1"/>
  <c r="D108" i="1"/>
  <c r="D55" i="1"/>
  <c r="AV314" i="1" l="1"/>
  <c r="AW314" i="1" s="1"/>
  <c r="AX314" i="1" s="1"/>
  <c r="AY314" i="1" s="1"/>
  <c r="AZ314" i="1" s="1"/>
  <c r="BA314" i="1" s="1"/>
  <c r="AJ365" i="1"/>
  <c r="AK365" i="1" s="1"/>
  <c r="AJ364" i="1"/>
  <c r="AK364" i="1" s="1"/>
  <c r="AL364" i="1" s="1"/>
  <c r="AM364" i="1" s="1"/>
  <c r="AN364" i="1" s="1"/>
  <c r="AO364" i="1" s="1"/>
  <c r="AP364" i="1" s="1"/>
  <c r="AQ364" i="1" s="1"/>
  <c r="AR364" i="1" s="1"/>
  <c r="AS364" i="1" s="1"/>
  <c r="AT364" i="1" s="1"/>
  <c r="AU364" i="1" s="1"/>
  <c r="AV364" i="1" s="1"/>
  <c r="AW364" i="1" s="1"/>
  <c r="AX364" i="1" s="1"/>
  <c r="AY364" i="1" s="1"/>
  <c r="AZ364" i="1" s="1"/>
  <c r="BA364" i="1" s="1"/>
  <c r="BB364" i="1" s="1"/>
  <c r="BC364" i="1" s="1"/>
  <c r="BD364" i="1" s="1"/>
  <c r="BE364" i="1" s="1"/>
  <c r="BF364" i="1" s="1"/>
  <c r="BG364" i="1" s="1"/>
  <c r="BH364" i="1" s="1"/>
  <c r="BI364" i="1" s="1"/>
  <c r="BJ364" i="1" s="1"/>
  <c r="BK364" i="1" s="1"/>
  <c r="BL364" i="1" s="1"/>
  <c r="BM364" i="1" s="1"/>
  <c r="BN364" i="1" s="1"/>
  <c r="BO364" i="1" s="1"/>
  <c r="BP364" i="1" s="1"/>
  <c r="BQ364" i="1" s="1"/>
  <c r="BR364" i="1" s="1"/>
  <c r="BS364" i="1" s="1"/>
  <c r="BT364" i="1" s="1"/>
  <c r="BU364" i="1" s="1"/>
  <c r="BV364" i="1" s="1"/>
  <c r="BW364" i="1" s="1"/>
  <c r="AH366" i="1"/>
  <c r="AI366" i="1" s="1"/>
  <c r="J421" i="1"/>
  <c r="K421" i="1"/>
  <c r="M421" i="1"/>
  <c r="L421" i="1"/>
  <c r="N421" i="1"/>
  <c r="O421" i="1"/>
  <c r="P421" i="1"/>
  <c r="Q421" i="1"/>
  <c r="R421" i="1"/>
  <c r="S421" i="1"/>
  <c r="T421" i="1"/>
  <c r="U421" i="1"/>
  <c r="V421" i="1"/>
  <c r="W421" i="1"/>
  <c r="X421" i="1"/>
  <c r="Y421" i="1"/>
  <c r="Z421" i="1"/>
  <c r="AA421" i="1"/>
  <c r="AB421" i="1"/>
  <c r="AC421" i="1"/>
  <c r="AD421" i="1"/>
  <c r="AE421" i="1"/>
  <c r="AF421" i="1"/>
  <c r="AN262" i="1"/>
  <c r="AO262" i="1" s="1"/>
  <c r="AP262" i="1" s="1"/>
  <c r="AU315" i="1"/>
  <c r="AV315" i="1" s="1"/>
  <c r="AW315" i="1" s="1"/>
  <c r="AG367" i="1"/>
  <c r="AH367" i="1" s="1"/>
  <c r="J368" i="1"/>
  <c r="K368" i="1"/>
  <c r="M368" i="1"/>
  <c r="L368" i="1"/>
  <c r="N368" i="1"/>
  <c r="O368" i="1"/>
  <c r="P368" i="1"/>
  <c r="Q368" i="1"/>
  <c r="R368" i="1"/>
  <c r="S368" i="1"/>
  <c r="T368" i="1"/>
  <c r="U368" i="1"/>
  <c r="V368" i="1"/>
  <c r="W368" i="1"/>
  <c r="X368" i="1"/>
  <c r="Y368" i="1"/>
  <c r="Z368" i="1"/>
  <c r="AA368" i="1"/>
  <c r="AB368" i="1"/>
  <c r="AC368" i="1"/>
  <c r="AD368" i="1"/>
  <c r="AE368" i="1"/>
  <c r="AF368" i="1"/>
  <c r="AG368" i="1" s="1"/>
  <c r="AL264" i="1"/>
  <c r="J316" i="1"/>
  <c r="K316" i="1"/>
  <c r="M316" i="1"/>
  <c r="L316" i="1"/>
  <c r="N316" i="1"/>
  <c r="O316" i="1"/>
  <c r="P316" i="1"/>
  <c r="Q316" i="1"/>
  <c r="R316" i="1"/>
  <c r="S316" i="1"/>
  <c r="T316" i="1"/>
  <c r="U316" i="1"/>
  <c r="V316" i="1"/>
  <c r="W316" i="1"/>
  <c r="X316" i="1"/>
  <c r="Y316" i="1"/>
  <c r="Z316" i="1"/>
  <c r="AA316" i="1"/>
  <c r="AB316" i="1"/>
  <c r="AC316" i="1"/>
  <c r="AD316" i="1"/>
  <c r="AE316" i="1"/>
  <c r="AJ316" i="1"/>
  <c r="AN316" i="1"/>
  <c r="AR316" i="1"/>
  <c r="AI316" i="1"/>
  <c r="AQ316" i="1"/>
  <c r="AF316" i="1"/>
  <c r="AH316" i="1"/>
  <c r="AL316" i="1"/>
  <c r="AP316" i="1"/>
  <c r="AM316" i="1"/>
  <c r="AK316" i="1"/>
  <c r="AG316" i="1"/>
  <c r="AS316" i="1"/>
  <c r="AO316" i="1"/>
  <c r="AT316" i="1"/>
  <c r="AU316" i="1" s="1"/>
  <c r="AU107" i="1"/>
  <c r="AV107" i="1" s="1"/>
  <c r="AW107" i="1" s="1"/>
  <c r="AX107" i="1" s="1"/>
  <c r="BA312" i="1"/>
  <c r="BB312" i="1" s="1"/>
  <c r="BC312" i="1" s="1"/>
  <c r="BD312" i="1" s="1"/>
  <c r="BE312" i="1" s="1"/>
  <c r="BF312" i="1" s="1"/>
  <c r="BG312" i="1" s="1"/>
  <c r="BH312" i="1" s="1"/>
  <c r="BI312" i="1" s="1"/>
  <c r="BJ312" i="1" s="1"/>
  <c r="BK312" i="1" s="1"/>
  <c r="BL312" i="1" s="1"/>
  <c r="BM312" i="1" s="1"/>
  <c r="BN312" i="1" s="1"/>
  <c r="BO312" i="1" s="1"/>
  <c r="BP312" i="1" s="1"/>
  <c r="BQ312" i="1" s="1"/>
  <c r="BR312" i="1" s="1"/>
  <c r="BS312" i="1" s="1"/>
  <c r="BT312" i="1" s="1"/>
  <c r="BU312" i="1" s="1"/>
  <c r="BV312" i="1" s="1"/>
  <c r="BW312" i="1" s="1"/>
  <c r="AN263" i="1"/>
  <c r="AV309" i="1"/>
  <c r="AW309" i="1" s="1"/>
  <c r="AX309" i="1" s="1"/>
  <c r="AY309" i="1" s="1"/>
  <c r="AZ309" i="1" s="1"/>
  <c r="BA309" i="1" s="1"/>
  <c r="BB309" i="1" s="1"/>
  <c r="BC309" i="1" s="1"/>
  <c r="BD309" i="1" s="1"/>
  <c r="BE309" i="1" s="1"/>
  <c r="BF309" i="1" s="1"/>
  <c r="BG309" i="1" s="1"/>
  <c r="BH309" i="1" s="1"/>
  <c r="AY209" i="1"/>
  <c r="AZ209" i="1" s="1"/>
  <c r="BA209" i="1" s="1"/>
  <c r="J265" i="1"/>
  <c r="K265" i="1"/>
  <c r="M265" i="1"/>
  <c r="L265" i="1"/>
  <c r="N265" i="1"/>
  <c r="O265" i="1"/>
  <c r="P265" i="1"/>
  <c r="Q265" i="1"/>
  <c r="R265" i="1"/>
  <c r="S265" i="1"/>
  <c r="T265" i="1"/>
  <c r="U265" i="1"/>
  <c r="V265" i="1"/>
  <c r="W265" i="1"/>
  <c r="X265" i="1"/>
  <c r="Y265" i="1"/>
  <c r="Z265" i="1"/>
  <c r="AA265" i="1"/>
  <c r="AB265" i="1"/>
  <c r="AC265" i="1"/>
  <c r="AD265" i="1"/>
  <c r="AE265" i="1"/>
  <c r="AF265" i="1"/>
  <c r="AG265" i="1"/>
  <c r="AH265" i="1"/>
  <c r="AJ265" i="1"/>
  <c r="AI265" i="1"/>
  <c r="AK265" i="1"/>
  <c r="AL265" i="1" s="1"/>
  <c r="AV212" i="1"/>
  <c r="J213" i="1"/>
  <c r="K213" i="1"/>
  <c r="M213" i="1"/>
  <c r="L213" i="1"/>
  <c r="N213" i="1"/>
  <c r="O213" i="1"/>
  <c r="P213" i="1"/>
  <c r="Q213" i="1"/>
  <c r="R213" i="1"/>
  <c r="S213" i="1"/>
  <c r="T213" i="1"/>
  <c r="U213" i="1"/>
  <c r="V213" i="1"/>
  <c r="W213" i="1"/>
  <c r="X213" i="1"/>
  <c r="Y213" i="1"/>
  <c r="Z213" i="1"/>
  <c r="AA213" i="1"/>
  <c r="AB213" i="1"/>
  <c r="AC213" i="1"/>
  <c r="AD213" i="1"/>
  <c r="AE213" i="1"/>
  <c r="AF213" i="1"/>
  <c r="AJ213" i="1"/>
  <c r="AG213" i="1"/>
  <c r="AH213" i="1"/>
  <c r="AN213" i="1"/>
  <c r="AR213" i="1"/>
  <c r="AL213" i="1"/>
  <c r="AP213" i="1"/>
  <c r="AT213" i="1"/>
  <c r="AO213" i="1"/>
  <c r="AK213" i="1"/>
  <c r="AI213" i="1"/>
  <c r="AQ213" i="1"/>
  <c r="AS213" i="1"/>
  <c r="AM213" i="1"/>
  <c r="AU213" i="1"/>
  <c r="AV213" i="1" s="1"/>
  <c r="AV211" i="1"/>
  <c r="AW211" i="1" s="1"/>
  <c r="J160" i="1"/>
  <c r="K160" i="1"/>
  <c r="M160" i="1"/>
  <c r="L160" i="1"/>
  <c r="N160" i="1"/>
  <c r="O160" i="1"/>
  <c r="P160" i="1"/>
  <c r="Q160" i="1"/>
  <c r="R160" i="1"/>
  <c r="S160" i="1"/>
  <c r="T160" i="1"/>
  <c r="U160" i="1"/>
  <c r="V160" i="1"/>
  <c r="W160" i="1"/>
  <c r="X160" i="1"/>
  <c r="Y160" i="1"/>
  <c r="Z160" i="1"/>
  <c r="AA160" i="1"/>
  <c r="AB160" i="1"/>
  <c r="AC160" i="1"/>
  <c r="AD160" i="1"/>
  <c r="AE160" i="1"/>
  <c r="AF160" i="1"/>
  <c r="AJ160" i="1"/>
  <c r="AN160" i="1"/>
  <c r="AR160" i="1"/>
  <c r="AV160" i="1"/>
  <c r="AZ160" i="1"/>
  <c r="BD160" i="1"/>
  <c r="BH160" i="1"/>
  <c r="BT160" i="1"/>
  <c r="AL160" i="1"/>
  <c r="AT160" i="1"/>
  <c r="BB160" i="1"/>
  <c r="BJ160" i="1"/>
  <c r="AG160" i="1"/>
  <c r="AO160" i="1"/>
  <c r="AW160" i="1"/>
  <c r="BE160" i="1"/>
  <c r="BL160" i="1"/>
  <c r="BP160" i="1"/>
  <c r="AH160" i="1"/>
  <c r="AX160" i="1"/>
  <c r="AK160" i="1"/>
  <c r="BA160" i="1"/>
  <c r="BN160" i="1"/>
  <c r="AU160" i="1"/>
  <c r="BK160" i="1"/>
  <c r="BS160" i="1"/>
  <c r="AP160" i="1"/>
  <c r="BF160" i="1"/>
  <c r="AS160" i="1"/>
  <c r="BI160" i="1"/>
  <c r="BR160" i="1"/>
  <c r="AM160" i="1"/>
  <c r="BC160" i="1"/>
  <c r="BO160" i="1"/>
  <c r="AQ160" i="1"/>
  <c r="BG160" i="1"/>
  <c r="BQ160" i="1"/>
  <c r="BU160" i="1"/>
  <c r="AI160" i="1"/>
  <c r="AY160" i="1"/>
  <c r="BM160" i="1"/>
  <c r="BV160" i="1"/>
  <c r="BW160" i="1"/>
  <c r="AV106" i="1"/>
  <c r="AW106" i="1" s="1"/>
  <c r="AX106" i="1" s="1"/>
  <c r="AY106" i="1" s="1"/>
  <c r="J108" i="1"/>
  <c r="K108" i="1"/>
  <c r="L108" i="1"/>
  <c r="M108" i="1"/>
  <c r="N108" i="1"/>
  <c r="O108" i="1"/>
  <c r="P108" i="1"/>
  <c r="Q108" i="1"/>
  <c r="R108" i="1"/>
  <c r="S108" i="1"/>
  <c r="T108" i="1"/>
  <c r="U108" i="1"/>
  <c r="V108" i="1"/>
  <c r="W108" i="1"/>
  <c r="X108" i="1"/>
  <c r="Y108" i="1"/>
  <c r="Z108" i="1"/>
  <c r="AA108" i="1"/>
  <c r="AB108" i="1"/>
  <c r="AC108" i="1"/>
  <c r="AD108" i="1"/>
  <c r="AE108" i="1"/>
  <c r="AJ108" i="1"/>
  <c r="AN108" i="1"/>
  <c r="AR108" i="1"/>
  <c r="AH108" i="1"/>
  <c r="AP108" i="1"/>
  <c r="AK108" i="1"/>
  <c r="AS108" i="1"/>
  <c r="AM108" i="1"/>
  <c r="AF108" i="1"/>
  <c r="AL108" i="1"/>
  <c r="AG108" i="1"/>
  <c r="AO108" i="1"/>
  <c r="AI108" i="1"/>
  <c r="AQ108" i="1"/>
  <c r="AU108" i="1"/>
  <c r="AT108" i="1"/>
  <c r="AW105" i="1"/>
  <c r="AX105" i="1" s="1"/>
  <c r="J55" i="1"/>
  <c r="K55" i="1"/>
  <c r="M55" i="1"/>
  <c r="L55" i="1"/>
  <c r="N55" i="1"/>
  <c r="O55" i="1"/>
  <c r="P55" i="1"/>
  <c r="Q55" i="1"/>
  <c r="R55" i="1"/>
  <c r="S55" i="1"/>
  <c r="T55" i="1"/>
  <c r="U55" i="1"/>
  <c r="V55" i="1"/>
  <c r="W55" i="1"/>
  <c r="X55" i="1"/>
  <c r="Y55" i="1"/>
  <c r="Z55" i="1"/>
  <c r="AA55" i="1"/>
  <c r="AB55" i="1"/>
  <c r="AC55" i="1"/>
  <c r="AD55" i="1"/>
  <c r="BT55" i="1"/>
  <c r="AE55" i="1"/>
  <c r="AH55" i="1"/>
  <c r="AL55" i="1"/>
  <c r="AP55" i="1"/>
  <c r="AT55" i="1"/>
  <c r="AX55" i="1"/>
  <c r="BB55" i="1"/>
  <c r="BF55" i="1"/>
  <c r="BJ55" i="1"/>
  <c r="BN55" i="1"/>
  <c r="BR55" i="1"/>
  <c r="AF55" i="1"/>
  <c r="AN55" i="1"/>
  <c r="AV55" i="1"/>
  <c r="BD55" i="1"/>
  <c r="BL55" i="1"/>
  <c r="AG55" i="1"/>
  <c r="AO55" i="1"/>
  <c r="AW55" i="1"/>
  <c r="BE55" i="1"/>
  <c r="BM55" i="1"/>
  <c r="AI55" i="1"/>
  <c r="AQ55" i="1"/>
  <c r="AY55" i="1"/>
  <c r="BG55" i="1"/>
  <c r="BO55" i="1"/>
  <c r="BV55" i="1"/>
  <c r="AJ55" i="1"/>
  <c r="AR55" i="1"/>
  <c r="AZ55" i="1"/>
  <c r="BH55" i="1"/>
  <c r="BP55" i="1"/>
  <c r="BU55" i="1"/>
  <c r="AK55" i="1"/>
  <c r="AS55" i="1"/>
  <c r="BA55" i="1"/>
  <c r="BI55" i="1"/>
  <c r="BQ55" i="1"/>
  <c r="AM55" i="1"/>
  <c r="AU55" i="1"/>
  <c r="BC55" i="1"/>
  <c r="BK55" i="1"/>
  <c r="BS55" i="1"/>
  <c r="BW55" i="1"/>
  <c r="AO547" i="1"/>
  <c r="AP542" i="1" s="1"/>
  <c r="BD492" i="1"/>
  <c r="BD495" i="1" s="1"/>
  <c r="BE491" i="1" s="1"/>
  <c r="AX532" i="1"/>
  <c r="AZ17" i="4" s="1"/>
  <c r="BP585" i="1"/>
  <c r="BQ585" i="1" s="1"/>
  <c r="BR585" i="1" s="1"/>
  <c r="AR534" i="1"/>
  <c r="AS533" i="1"/>
  <c r="D317" i="1"/>
  <c r="D422" i="1"/>
  <c r="D369" i="1"/>
  <c r="D266" i="1"/>
  <c r="D214" i="1"/>
  <c r="D161" i="1"/>
  <c r="D109" i="1"/>
  <c r="D56" i="1"/>
  <c r="BB314" i="1" l="1"/>
  <c r="BC314" i="1" s="1"/>
  <c r="BD314" i="1" s="1"/>
  <c r="BE314" i="1" s="1"/>
  <c r="BF314" i="1" s="1"/>
  <c r="BG314" i="1" s="1"/>
  <c r="BH314" i="1" s="1"/>
  <c r="BI314" i="1" s="1"/>
  <c r="BJ314" i="1" s="1"/>
  <c r="BK314" i="1" s="1"/>
  <c r="BL314" i="1" s="1"/>
  <c r="BM314" i="1" s="1"/>
  <c r="BN314" i="1" s="1"/>
  <c r="BO314" i="1" s="1"/>
  <c r="BP314" i="1" s="1"/>
  <c r="BQ314" i="1" s="1"/>
  <c r="BR314" i="1" s="1"/>
  <c r="BS314" i="1" s="1"/>
  <c r="BT314" i="1" s="1"/>
  <c r="BU314" i="1" s="1"/>
  <c r="BV314" i="1" s="1"/>
  <c r="BW314" i="1" s="1"/>
  <c r="AQ262" i="1"/>
  <c r="AR262" i="1" s="1"/>
  <c r="AS262" i="1" s="1"/>
  <c r="AT262" i="1" s="1"/>
  <c r="AU262" i="1" s="1"/>
  <c r="AV262" i="1" s="1"/>
  <c r="AW262" i="1" s="1"/>
  <c r="AX262" i="1" s="1"/>
  <c r="AY262" i="1" s="1"/>
  <c r="AZ262" i="1" s="1"/>
  <c r="BA262" i="1" s="1"/>
  <c r="BB262" i="1" s="1"/>
  <c r="BC262" i="1" s="1"/>
  <c r="BD262" i="1" s="1"/>
  <c r="BE262" i="1" s="1"/>
  <c r="BF262" i="1" s="1"/>
  <c r="BG262" i="1" s="1"/>
  <c r="BH262" i="1" s="1"/>
  <c r="BI262" i="1" s="1"/>
  <c r="BJ262" i="1" s="1"/>
  <c r="BK262" i="1" s="1"/>
  <c r="BL262" i="1" s="1"/>
  <c r="BM262" i="1" s="1"/>
  <c r="BN262" i="1" s="1"/>
  <c r="BO262" i="1" s="1"/>
  <c r="BP262" i="1" s="1"/>
  <c r="BQ262" i="1" s="1"/>
  <c r="BR262" i="1" s="1"/>
  <c r="BS262" i="1" s="1"/>
  <c r="BT262" i="1" s="1"/>
  <c r="BU262" i="1" s="1"/>
  <c r="BV262" i="1" s="1"/>
  <c r="BW262" i="1" s="1"/>
  <c r="AL365" i="1"/>
  <c r="AM365" i="1" s="1"/>
  <c r="AJ366" i="1"/>
  <c r="AK366" i="1" s="1"/>
  <c r="AI367" i="1"/>
  <c r="AJ367" i="1" s="1"/>
  <c r="AY107" i="1"/>
  <c r="AZ107" i="1" s="1"/>
  <c r="BA107" i="1" s="1"/>
  <c r="AV316" i="1"/>
  <c r="AW316" i="1" s="1"/>
  <c r="AX316" i="1" s="1"/>
  <c r="AH368" i="1"/>
  <c r="AI368" i="1" s="1"/>
  <c r="AJ368" i="1" s="1"/>
  <c r="J422" i="1"/>
  <c r="K422" i="1"/>
  <c r="M422" i="1"/>
  <c r="L422" i="1"/>
  <c r="N422" i="1"/>
  <c r="O422" i="1"/>
  <c r="P422" i="1"/>
  <c r="Q422" i="1"/>
  <c r="R422" i="1"/>
  <c r="S422" i="1"/>
  <c r="T422" i="1"/>
  <c r="U422" i="1"/>
  <c r="V422" i="1"/>
  <c r="W422" i="1"/>
  <c r="X422" i="1"/>
  <c r="Y422" i="1"/>
  <c r="Z422" i="1"/>
  <c r="AA422" i="1"/>
  <c r="AB422" i="1"/>
  <c r="AC422" i="1"/>
  <c r="AD422" i="1"/>
  <c r="AE422" i="1"/>
  <c r="AF422" i="1"/>
  <c r="AG422" i="1"/>
  <c r="BI309" i="1"/>
  <c r="BJ309" i="1" s="1"/>
  <c r="BK309" i="1" s="1"/>
  <c r="BL309" i="1" s="1"/>
  <c r="BM309" i="1" s="1"/>
  <c r="BN309" i="1" s="1"/>
  <c r="BO309" i="1" s="1"/>
  <c r="BP309" i="1" s="1"/>
  <c r="BQ309" i="1" s="1"/>
  <c r="BR309" i="1" s="1"/>
  <c r="BS309" i="1" s="1"/>
  <c r="BT309" i="1" s="1"/>
  <c r="BU309" i="1" s="1"/>
  <c r="BV309" i="1" s="1"/>
  <c r="BW309" i="1" s="1"/>
  <c r="AM264" i="1"/>
  <c r="AN264" i="1" s="1"/>
  <c r="AX315" i="1"/>
  <c r="AY315" i="1" s="1"/>
  <c r="AZ315" i="1" s="1"/>
  <c r="BA315" i="1" s="1"/>
  <c r="J369" i="1"/>
  <c r="K369" i="1"/>
  <c r="M369" i="1"/>
  <c r="L369" i="1"/>
  <c r="N369" i="1"/>
  <c r="O369" i="1"/>
  <c r="P369" i="1"/>
  <c r="Q369" i="1"/>
  <c r="R369" i="1"/>
  <c r="S369" i="1"/>
  <c r="T369" i="1"/>
  <c r="U369" i="1"/>
  <c r="V369" i="1"/>
  <c r="W369" i="1"/>
  <c r="X369" i="1"/>
  <c r="Y369" i="1"/>
  <c r="Z369" i="1"/>
  <c r="AA369" i="1"/>
  <c r="AB369" i="1"/>
  <c r="AC369" i="1"/>
  <c r="AD369" i="1"/>
  <c r="AE369" i="1"/>
  <c r="AF369" i="1"/>
  <c r="AG369" i="1"/>
  <c r="AH369" i="1" s="1"/>
  <c r="BB209" i="1"/>
  <c r="BC209" i="1" s="1"/>
  <c r="BD209" i="1" s="1"/>
  <c r="BE209" i="1" s="1"/>
  <c r="BF209" i="1" s="1"/>
  <c r="BG209" i="1" s="1"/>
  <c r="BH209" i="1" s="1"/>
  <c r="BI209" i="1" s="1"/>
  <c r="BJ209" i="1" s="1"/>
  <c r="BK209" i="1" s="1"/>
  <c r="BL209" i="1" s="1"/>
  <c r="BM209" i="1" s="1"/>
  <c r="BN209" i="1" s="1"/>
  <c r="BO209" i="1" s="1"/>
  <c r="BP209" i="1" s="1"/>
  <c r="BQ209" i="1" s="1"/>
  <c r="BR209" i="1" s="1"/>
  <c r="BS209" i="1" s="1"/>
  <c r="BT209" i="1" s="1"/>
  <c r="BU209" i="1" s="1"/>
  <c r="BV209" i="1" s="1"/>
  <c r="BW209" i="1" s="1"/>
  <c r="AW213" i="1"/>
  <c r="AX213" i="1" s="1"/>
  <c r="AO263" i="1"/>
  <c r="AP263" i="1" s="1"/>
  <c r="AQ263" i="1" s="1"/>
  <c r="AR263" i="1" s="1"/>
  <c r="AS263" i="1" s="1"/>
  <c r="AT263" i="1" s="1"/>
  <c r="AU263" i="1" s="1"/>
  <c r="AV263" i="1" s="1"/>
  <c r="AW263" i="1" s="1"/>
  <c r="AX263" i="1" s="1"/>
  <c r="AY263" i="1" s="1"/>
  <c r="AZ263" i="1" s="1"/>
  <c r="BA263" i="1" s="1"/>
  <c r="BB263" i="1" s="1"/>
  <c r="BC263" i="1" s="1"/>
  <c r="BD263" i="1" s="1"/>
  <c r="BE263" i="1" s="1"/>
  <c r="BF263" i="1" s="1"/>
  <c r="BG263" i="1" s="1"/>
  <c r="BH263" i="1" s="1"/>
  <c r="BI263" i="1" s="1"/>
  <c r="BJ263" i="1" s="1"/>
  <c r="BK263" i="1" s="1"/>
  <c r="BL263" i="1" s="1"/>
  <c r="BM263" i="1" s="1"/>
  <c r="BN263" i="1" s="1"/>
  <c r="BO263" i="1" s="1"/>
  <c r="BP263" i="1" s="1"/>
  <c r="BQ263" i="1" s="1"/>
  <c r="BR263" i="1" s="1"/>
  <c r="BS263" i="1" s="1"/>
  <c r="BT263" i="1" s="1"/>
  <c r="BU263" i="1" s="1"/>
  <c r="BV263" i="1" s="1"/>
  <c r="BW263" i="1" s="1"/>
  <c r="J317" i="1"/>
  <c r="K317" i="1"/>
  <c r="L317" i="1"/>
  <c r="M317" i="1"/>
  <c r="N317" i="1"/>
  <c r="O317" i="1"/>
  <c r="P317" i="1"/>
  <c r="Q317" i="1"/>
  <c r="R317" i="1"/>
  <c r="S317" i="1"/>
  <c r="T317" i="1"/>
  <c r="U317" i="1"/>
  <c r="V317" i="1"/>
  <c r="W317" i="1"/>
  <c r="X317" i="1"/>
  <c r="Y317" i="1"/>
  <c r="Z317" i="1"/>
  <c r="AA317" i="1"/>
  <c r="AB317" i="1"/>
  <c r="AC317" i="1"/>
  <c r="AD317" i="1"/>
  <c r="AE317" i="1"/>
  <c r="AF317" i="1"/>
  <c r="AG317" i="1"/>
  <c r="AH317" i="1"/>
  <c r="AL317" i="1"/>
  <c r="AP317" i="1"/>
  <c r="AT317" i="1"/>
  <c r="AO317" i="1"/>
  <c r="AM317" i="1"/>
  <c r="AJ317" i="1"/>
  <c r="AN317" i="1"/>
  <c r="AR317" i="1"/>
  <c r="AK317" i="1"/>
  <c r="AS317" i="1"/>
  <c r="AI317" i="1"/>
  <c r="AQ317" i="1"/>
  <c r="AU317" i="1"/>
  <c r="AV317" i="1" s="1"/>
  <c r="AY213" i="1"/>
  <c r="AZ213" i="1" s="1"/>
  <c r="BA213" i="1" s="1"/>
  <c r="BB213" i="1" s="1"/>
  <c r="BC213" i="1" s="1"/>
  <c r="BD213" i="1" s="1"/>
  <c r="AM265" i="1"/>
  <c r="J266" i="1"/>
  <c r="K266" i="1"/>
  <c r="M266" i="1"/>
  <c r="L266" i="1"/>
  <c r="N266" i="1"/>
  <c r="O266" i="1"/>
  <c r="P266" i="1"/>
  <c r="Q266" i="1"/>
  <c r="R266" i="1"/>
  <c r="S266" i="1"/>
  <c r="T266" i="1"/>
  <c r="U266" i="1"/>
  <c r="V266" i="1"/>
  <c r="W266" i="1"/>
  <c r="X266" i="1"/>
  <c r="Y266" i="1"/>
  <c r="Z266" i="1"/>
  <c r="AA266" i="1"/>
  <c r="AB266" i="1"/>
  <c r="AC266" i="1"/>
  <c r="AD266" i="1"/>
  <c r="AE266" i="1"/>
  <c r="AF266" i="1"/>
  <c r="AG266" i="1"/>
  <c r="AJ266" i="1"/>
  <c r="AH266" i="1"/>
  <c r="AI266" i="1"/>
  <c r="AK266" i="1"/>
  <c r="AL266" i="1"/>
  <c r="AM266" i="1" s="1"/>
  <c r="AX211" i="1"/>
  <c r="AY211" i="1" s="1"/>
  <c r="AW212" i="1"/>
  <c r="AX212" i="1" s="1"/>
  <c r="J214" i="1"/>
  <c r="K214" i="1"/>
  <c r="M214" i="1"/>
  <c r="L214" i="1"/>
  <c r="N214" i="1"/>
  <c r="O214" i="1"/>
  <c r="P214" i="1"/>
  <c r="Q214" i="1"/>
  <c r="R214" i="1"/>
  <c r="S214" i="1"/>
  <c r="T214" i="1"/>
  <c r="U214" i="1"/>
  <c r="V214" i="1"/>
  <c r="W214" i="1"/>
  <c r="X214" i="1"/>
  <c r="Y214" i="1"/>
  <c r="Z214" i="1"/>
  <c r="AA214" i="1"/>
  <c r="AB214" i="1"/>
  <c r="AC214" i="1"/>
  <c r="AD214" i="1"/>
  <c r="AE214" i="1"/>
  <c r="AF214" i="1"/>
  <c r="AG214" i="1"/>
  <c r="AH214" i="1"/>
  <c r="AI214" i="1"/>
  <c r="AM214" i="1"/>
  <c r="AQ214" i="1"/>
  <c r="AU214" i="1"/>
  <c r="AO214" i="1"/>
  <c r="AK214" i="1"/>
  <c r="AS214" i="1"/>
  <c r="AJ214" i="1"/>
  <c r="AR214" i="1"/>
  <c r="AL214" i="1"/>
  <c r="AT214" i="1"/>
  <c r="AN214" i="1"/>
  <c r="AP214" i="1"/>
  <c r="AV214" i="1"/>
  <c r="AW214" i="1" s="1"/>
  <c r="J161" i="1"/>
  <c r="K161" i="1"/>
  <c r="M161" i="1"/>
  <c r="L161" i="1"/>
  <c r="N161" i="1"/>
  <c r="O161" i="1"/>
  <c r="P161" i="1"/>
  <c r="Q161" i="1"/>
  <c r="R161" i="1"/>
  <c r="S161" i="1"/>
  <c r="T161" i="1"/>
  <c r="U161" i="1"/>
  <c r="V161" i="1"/>
  <c r="W161" i="1"/>
  <c r="X161" i="1"/>
  <c r="Y161" i="1"/>
  <c r="Z161" i="1"/>
  <c r="AA161" i="1"/>
  <c r="AB161" i="1"/>
  <c r="AC161" i="1"/>
  <c r="AD161" i="1"/>
  <c r="AE161" i="1"/>
  <c r="AF161" i="1"/>
  <c r="BV161" i="1"/>
  <c r="AG161" i="1"/>
  <c r="AH161" i="1"/>
  <c r="AL161" i="1"/>
  <c r="AP161" i="1"/>
  <c r="AT161" i="1"/>
  <c r="AX161" i="1"/>
  <c r="BB161" i="1"/>
  <c r="BF161" i="1"/>
  <c r="BJ161" i="1"/>
  <c r="BN161" i="1"/>
  <c r="BR161" i="1"/>
  <c r="AJ161" i="1"/>
  <c r="AN161" i="1"/>
  <c r="AR161" i="1"/>
  <c r="AV161" i="1"/>
  <c r="AZ161" i="1"/>
  <c r="BD161" i="1"/>
  <c r="BH161" i="1"/>
  <c r="BL161" i="1"/>
  <c r="BP161" i="1"/>
  <c r="AO161" i="1"/>
  <c r="AW161" i="1"/>
  <c r="BE161" i="1"/>
  <c r="BM161" i="1"/>
  <c r="BU161" i="1"/>
  <c r="BT161" i="1"/>
  <c r="AI161" i="1"/>
  <c r="AQ161" i="1"/>
  <c r="AY161" i="1"/>
  <c r="BG161" i="1"/>
  <c r="BO161" i="1"/>
  <c r="BW161" i="1"/>
  <c r="AK161" i="1"/>
  <c r="AS161" i="1"/>
  <c r="BA161" i="1"/>
  <c r="BI161" i="1"/>
  <c r="BQ161" i="1"/>
  <c r="AM161" i="1"/>
  <c r="AU161" i="1"/>
  <c r="BC161" i="1"/>
  <c r="BK161" i="1"/>
  <c r="BS161" i="1"/>
  <c r="AZ106" i="1"/>
  <c r="BA106" i="1" s="1"/>
  <c r="AY105" i="1"/>
  <c r="AZ105" i="1" s="1"/>
  <c r="J109" i="1"/>
  <c r="K109" i="1"/>
  <c r="M109" i="1"/>
  <c r="L109" i="1"/>
  <c r="N109" i="1"/>
  <c r="O109" i="1"/>
  <c r="P109" i="1"/>
  <c r="Q109" i="1"/>
  <c r="R109" i="1"/>
  <c r="S109" i="1"/>
  <c r="T109" i="1"/>
  <c r="U109" i="1"/>
  <c r="V109" i="1"/>
  <c r="W109" i="1"/>
  <c r="X109" i="1"/>
  <c r="Y109" i="1"/>
  <c r="Z109" i="1"/>
  <c r="AA109" i="1"/>
  <c r="AB109" i="1"/>
  <c r="AC109" i="1"/>
  <c r="AD109" i="1"/>
  <c r="AE109" i="1"/>
  <c r="AF109" i="1"/>
  <c r="AG109" i="1"/>
  <c r="AH109" i="1"/>
  <c r="AL109" i="1"/>
  <c r="AP109" i="1"/>
  <c r="AT109" i="1"/>
  <c r="AN109" i="1"/>
  <c r="AO109" i="1"/>
  <c r="AI109" i="1"/>
  <c r="AQ109" i="1"/>
  <c r="AJ109" i="1"/>
  <c r="AR109" i="1"/>
  <c r="AK109" i="1"/>
  <c r="AS109" i="1"/>
  <c r="AM109" i="1"/>
  <c r="AU109" i="1"/>
  <c r="AV109" i="1" s="1"/>
  <c r="AV108" i="1"/>
  <c r="J56" i="1"/>
  <c r="K56" i="1"/>
  <c r="M56" i="1"/>
  <c r="L56" i="1"/>
  <c r="N56" i="1"/>
  <c r="O56" i="1"/>
  <c r="P56" i="1"/>
  <c r="Q56" i="1"/>
  <c r="R56" i="1"/>
  <c r="S56" i="1"/>
  <c r="T56" i="1"/>
  <c r="U56" i="1"/>
  <c r="V56" i="1"/>
  <c r="W56" i="1"/>
  <c r="X56" i="1"/>
  <c r="Y56" i="1"/>
  <c r="Z56" i="1"/>
  <c r="AA56" i="1"/>
  <c r="AB56" i="1"/>
  <c r="AC56" i="1"/>
  <c r="AD56" i="1"/>
  <c r="AE56" i="1"/>
  <c r="AF56" i="1"/>
  <c r="AH56" i="1"/>
  <c r="AL56" i="1"/>
  <c r="AP56" i="1"/>
  <c r="AT56" i="1"/>
  <c r="AX56" i="1"/>
  <c r="BB56" i="1"/>
  <c r="BF56" i="1"/>
  <c r="BJ56" i="1"/>
  <c r="BN56" i="1"/>
  <c r="BR56" i="1"/>
  <c r="AJ56" i="1"/>
  <c r="AR56" i="1"/>
  <c r="AZ56" i="1"/>
  <c r="BH56" i="1"/>
  <c r="BP56" i="1"/>
  <c r="AI56" i="1"/>
  <c r="AQ56" i="1"/>
  <c r="AY56" i="1"/>
  <c r="BG56" i="1"/>
  <c r="BO56" i="1"/>
  <c r="AS56" i="1"/>
  <c r="BI56" i="1"/>
  <c r="AN56" i="1"/>
  <c r="BD56" i="1"/>
  <c r="AU56" i="1"/>
  <c r="BK56" i="1"/>
  <c r="BT56" i="1"/>
  <c r="BA56" i="1"/>
  <c r="BU56" i="1"/>
  <c r="AO56" i="1"/>
  <c r="BE56" i="1"/>
  <c r="BV56" i="1"/>
  <c r="BW56" i="1"/>
  <c r="AV56" i="1"/>
  <c r="BL56" i="1"/>
  <c r="AM56" i="1"/>
  <c r="BC56" i="1"/>
  <c r="BS56" i="1"/>
  <c r="AK56" i="1"/>
  <c r="BQ56" i="1"/>
  <c r="AG56" i="1"/>
  <c r="AW56" i="1"/>
  <c r="BM56" i="1"/>
  <c r="BS585" i="1"/>
  <c r="AO586" i="1"/>
  <c r="AP543" i="1"/>
  <c r="AP544" i="1" s="1"/>
  <c r="BE490" i="1"/>
  <c r="AY532" i="1"/>
  <c r="BA17" i="4" s="1"/>
  <c r="AS534" i="1"/>
  <c r="AT533" i="1"/>
  <c r="D318" i="1"/>
  <c r="D423" i="1"/>
  <c r="D370" i="1"/>
  <c r="D267" i="1"/>
  <c r="D215" i="1"/>
  <c r="D162" i="1"/>
  <c r="D110" i="1"/>
  <c r="D57" i="1"/>
  <c r="BB107" i="1" l="1"/>
  <c r="AN365" i="1"/>
  <c r="AK368" i="1"/>
  <c r="AL368" i="1" s="1"/>
  <c r="BB315" i="1"/>
  <c r="BC315" i="1" s="1"/>
  <c r="BD315" i="1" s="1"/>
  <c r="BE315" i="1" s="1"/>
  <c r="BF315" i="1" s="1"/>
  <c r="BG315" i="1" s="1"/>
  <c r="BH315" i="1" s="1"/>
  <c r="BI315" i="1" s="1"/>
  <c r="BJ315" i="1" s="1"/>
  <c r="BK315" i="1" s="1"/>
  <c r="BL315" i="1" s="1"/>
  <c r="BM315" i="1" s="1"/>
  <c r="BN315" i="1" s="1"/>
  <c r="BO315" i="1" s="1"/>
  <c r="BP315" i="1" s="1"/>
  <c r="BQ315" i="1" s="1"/>
  <c r="BR315" i="1" s="1"/>
  <c r="BS315" i="1" s="1"/>
  <c r="BT315" i="1" s="1"/>
  <c r="BU315" i="1" s="1"/>
  <c r="BV315" i="1" s="1"/>
  <c r="BW315" i="1" s="1"/>
  <c r="AL366" i="1"/>
  <c r="AM366" i="1" s="1"/>
  <c r="AN366" i="1" s="1"/>
  <c r="AO366" i="1" s="1"/>
  <c r="AP366" i="1" s="1"/>
  <c r="AY316" i="1"/>
  <c r="AK367" i="1"/>
  <c r="AL367" i="1" s="1"/>
  <c r="AM367" i="1" s="1"/>
  <c r="AI369" i="1"/>
  <c r="AJ369" i="1" s="1"/>
  <c r="AK369" i="1" s="1"/>
  <c r="AL369" i="1" s="1"/>
  <c r="AN266" i="1"/>
  <c r="AO266" i="1" s="1"/>
  <c r="AP266" i="1" s="1"/>
  <c r="AQ266" i="1" s="1"/>
  <c r="AO264" i="1"/>
  <c r="AP264" i="1" s="1"/>
  <c r="AQ264" i="1" s="1"/>
  <c r="AW317" i="1"/>
  <c r="AX317" i="1" s="1"/>
  <c r="AY317" i="1" s="1"/>
  <c r="J423" i="1"/>
  <c r="K423" i="1"/>
  <c r="M423" i="1"/>
  <c r="L423" i="1"/>
  <c r="N423" i="1"/>
  <c r="O423" i="1"/>
  <c r="P423" i="1"/>
  <c r="Q423" i="1"/>
  <c r="R423" i="1"/>
  <c r="S423" i="1"/>
  <c r="T423" i="1"/>
  <c r="U423" i="1"/>
  <c r="V423" i="1"/>
  <c r="W423" i="1"/>
  <c r="X423" i="1"/>
  <c r="Y423" i="1"/>
  <c r="Z423" i="1"/>
  <c r="AA423" i="1"/>
  <c r="AB423" i="1"/>
  <c r="AC423" i="1"/>
  <c r="AD423" i="1"/>
  <c r="AE423" i="1"/>
  <c r="AF423" i="1"/>
  <c r="AG423" i="1"/>
  <c r="AH423" i="1"/>
  <c r="J370" i="1"/>
  <c r="K370" i="1"/>
  <c r="M370" i="1"/>
  <c r="L370" i="1"/>
  <c r="N370" i="1"/>
  <c r="O370" i="1"/>
  <c r="P370" i="1"/>
  <c r="Q370" i="1"/>
  <c r="R370" i="1"/>
  <c r="S370" i="1"/>
  <c r="T370" i="1"/>
  <c r="U370" i="1"/>
  <c r="V370" i="1"/>
  <c r="W370" i="1"/>
  <c r="X370" i="1"/>
  <c r="Y370" i="1"/>
  <c r="Z370" i="1"/>
  <c r="AA370" i="1"/>
  <c r="AB370" i="1"/>
  <c r="AC370" i="1"/>
  <c r="AD370" i="1"/>
  <c r="AE370" i="1"/>
  <c r="AF370" i="1"/>
  <c r="AG370" i="1"/>
  <c r="AH370" i="1"/>
  <c r="AI370" i="1" s="1"/>
  <c r="J318" i="1"/>
  <c r="K318" i="1"/>
  <c r="M318" i="1"/>
  <c r="L318" i="1"/>
  <c r="N318" i="1"/>
  <c r="O318" i="1"/>
  <c r="P318" i="1"/>
  <c r="Q318" i="1"/>
  <c r="R318" i="1"/>
  <c r="S318" i="1"/>
  <c r="T318" i="1"/>
  <c r="U318" i="1"/>
  <c r="V318" i="1"/>
  <c r="W318" i="1"/>
  <c r="X318" i="1"/>
  <c r="Y318" i="1"/>
  <c r="Z318" i="1"/>
  <c r="AA318" i="1"/>
  <c r="AB318" i="1"/>
  <c r="AC318" i="1"/>
  <c r="AD318" i="1"/>
  <c r="AE318" i="1"/>
  <c r="AF318" i="1"/>
  <c r="AG318" i="1"/>
  <c r="AH318" i="1"/>
  <c r="AI318" i="1"/>
  <c r="AM318" i="1"/>
  <c r="AQ318" i="1"/>
  <c r="AU318" i="1"/>
  <c r="AP318" i="1"/>
  <c r="AK318" i="1"/>
  <c r="AO318" i="1"/>
  <c r="AS318" i="1"/>
  <c r="AL318" i="1"/>
  <c r="AT318" i="1"/>
  <c r="AJ318" i="1"/>
  <c r="AR318" i="1"/>
  <c r="AN318" i="1"/>
  <c r="AV318" i="1"/>
  <c r="AW318" i="1"/>
  <c r="AZ211" i="1"/>
  <c r="BA211" i="1" s="1"/>
  <c r="BB211" i="1" s="1"/>
  <c r="BC211" i="1" s="1"/>
  <c r="BD211" i="1" s="1"/>
  <c r="BE211" i="1" s="1"/>
  <c r="BF211" i="1" s="1"/>
  <c r="BG211" i="1" s="1"/>
  <c r="BH211" i="1" s="1"/>
  <c r="BI211" i="1" s="1"/>
  <c r="BJ211" i="1" s="1"/>
  <c r="BK211" i="1" s="1"/>
  <c r="BL211" i="1" s="1"/>
  <c r="BM211" i="1" s="1"/>
  <c r="BN211" i="1" s="1"/>
  <c r="BO211" i="1" s="1"/>
  <c r="BP211" i="1" s="1"/>
  <c r="BQ211" i="1" s="1"/>
  <c r="BR211" i="1" s="1"/>
  <c r="BS211" i="1" s="1"/>
  <c r="BT211" i="1" s="1"/>
  <c r="BU211" i="1" s="1"/>
  <c r="BV211" i="1" s="1"/>
  <c r="BW211" i="1" s="1"/>
  <c r="J267" i="1"/>
  <c r="K267" i="1"/>
  <c r="M267" i="1"/>
  <c r="L267" i="1"/>
  <c r="N267" i="1"/>
  <c r="O267" i="1"/>
  <c r="P267" i="1"/>
  <c r="Q267" i="1"/>
  <c r="R267" i="1"/>
  <c r="S267" i="1"/>
  <c r="T267" i="1"/>
  <c r="U267" i="1"/>
  <c r="V267" i="1"/>
  <c r="W267" i="1"/>
  <c r="X267" i="1"/>
  <c r="Y267" i="1"/>
  <c r="Z267" i="1"/>
  <c r="AA267" i="1"/>
  <c r="AB267" i="1"/>
  <c r="AC267" i="1"/>
  <c r="AD267" i="1"/>
  <c r="AE267" i="1"/>
  <c r="AF267" i="1"/>
  <c r="AG267" i="1"/>
  <c r="AH267" i="1"/>
  <c r="AK267" i="1"/>
  <c r="AI267" i="1"/>
  <c r="AJ267" i="1"/>
  <c r="AL267" i="1"/>
  <c r="AM267" i="1"/>
  <c r="AN267" i="1" s="1"/>
  <c r="AY212" i="1"/>
  <c r="AZ212" i="1" s="1"/>
  <c r="BA212" i="1" s="1"/>
  <c r="BB212" i="1" s="1"/>
  <c r="BC212" i="1" s="1"/>
  <c r="BD212" i="1" s="1"/>
  <c r="BE212" i="1" s="1"/>
  <c r="BF212" i="1" s="1"/>
  <c r="BG212" i="1" s="1"/>
  <c r="BH212" i="1" s="1"/>
  <c r="BI212" i="1" s="1"/>
  <c r="BJ212" i="1" s="1"/>
  <c r="BK212" i="1" s="1"/>
  <c r="BL212" i="1" s="1"/>
  <c r="BM212" i="1" s="1"/>
  <c r="BN212" i="1" s="1"/>
  <c r="BO212" i="1" s="1"/>
  <c r="BP212" i="1" s="1"/>
  <c r="BQ212" i="1" s="1"/>
  <c r="BR212" i="1" s="1"/>
  <c r="BS212" i="1" s="1"/>
  <c r="BT212" i="1" s="1"/>
  <c r="BU212" i="1" s="1"/>
  <c r="BV212" i="1" s="1"/>
  <c r="BW212" i="1" s="1"/>
  <c r="AN265" i="1"/>
  <c r="AO265" i="1" s="1"/>
  <c r="J215" i="1"/>
  <c r="K215" i="1"/>
  <c r="M215" i="1"/>
  <c r="L215" i="1"/>
  <c r="N215" i="1"/>
  <c r="O215" i="1"/>
  <c r="P215" i="1"/>
  <c r="Q215" i="1"/>
  <c r="R215" i="1"/>
  <c r="S215" i="1"/>
  <c r="T215" i="1"/>
  <c r="U215" i="1"/>
  <c r="V215" i="1"/>
  <c r="W215" i="1"/>
  <c r="X215" i="1"/>
  <c r="Y215" i="1"/>
  <c r="Z215" i="1"/>
  <c r="AA215" i="1"/>
  <c r="AB215" i="1"/>
  <c r="AC215" i="1"/>
  <c r="AD215" i="1"/>
  <c r="AE215" i="1"/>
  <c r="AF215" i="1"/>
  <c r="AG215" i="1"/>
  <c r="AH215" i="1"/>
  <c r="AI215" i="1"/>
  <c r="AM215" i="1"/>
  <c r="AQ215" i="1"/>
  <c r="AU215" i="1"/>
  <c r="AO215" i="1"/>
  <c r="AK215" i="1"/>
  <c r="AS215" i="1"/>
  <c r="AN215" i="1"/>
  <c r="AV215" i="1"/>
  <c r="AJ215" i="1"/>
  <c r="AP215" i="1"/>
  <c r="AR215" i="1"/>
  <c r="AL215" i="1"/>
  <c r="AT215" i="1"/>
  <c r="AW215" i="1"/>
  <c r="AX215" i="1" s="1"/>
  <c r="BE213" i="1"/>
  <c r="BF213" i="1" s="1"/>
  <c r="BG213" i="1" s="1"/>
  <c r="BH213" i="1" s="1"/>
  <c r="BI213" i="1" s="1"/>
  <c r="BJ213" i="1" s="1"/>
  <c r="BK213" i="1" s="1"/>
  <c r="BL213" i="1" s="1"/>
  <c r="BM213" i="1" s="1"/>
  <c r="BN213" i="1" s="1"/>
  <c r="BO213" i="1" s="1"/>
  <c r="BP213" i="1" s="1"/>
  <c r="BQ213" i="1" s="1"/>
  <c r="BR213" i="1" s="1"/>
  <c r="BS213" i="1" s="1"/>
  <c r="BT213" i="1" s="1"/>
  <c r="BU213" i="1" s="1"/>
  <c r="BV213" i="1" s="1"/>
  <c r="BW213" i="1" s="1"/>
  <c r="AX214" i="1"/>
  <c r="AW109" i="1"/>
  <c r="AX109" i="1" s="1"/>
  <c r="BB106" i="1"/>
  <c r="BC106" i="1" s="1"/>
  <c r="BD106" i="1" s="1"/>
  <c r="BE106" i="1" s="1"/>
  <c r="BF106" i="1" s="1"/>
  <c r="BG106" i="1" s="1"/>
  <c r="BH106" i="1" s="1"/>
  <c r="BI106" i="1" s="1"/>
  <c r="BJ106" i="1" s="1"/>
  <c r="BK106" i="1" s="1"/>
  <c r="BL106" i="1" s="1"/>
  <c r="BM106" i="1" s="1"/>
  <c r="BN106" i="1" s="1"/>
  <c r="BO106" i="1" s="1"/>
  <c r="BP106" i="1" s="1"/>
  <c r="BQ106" i="1" s="1"/>
  <c r="BR106" i="1" s="1"/>
  <c r="BS106" i="1" s="1"/>
  <c r="BT106" i="1" s="1"/>
  <c r="BU106" i="1" s="1"/>
  <c r="BV106" i="1" s="1"/>
  <c r="BW106" i="1" s="1"/>
  <c r="J162" i="1"/>
  <c r="K162" i="1"/>
  <c r="M162" i="1"/>
  <c r="L162" i="1"/>
  <c r="N162" i="1"/>
  <c r="O162" i="1"/>
  <c r="P162" i="1"/>
  <c r="Q162" i="1"/>
  <c r="R162" i="1"/>
  <c r="S162" i="1"/>
  <c r="T162" i="1"/>
  <c r="U162" i="1"/>
  <c r="V162" i="1"/>
  <c r="W162" i="1"/>
  <c r="X162" i="1"/>
  <c r="Y162" i="1"/>
  <c r="Z162" i="1"/>
  <c r="AA162" i="1"/>
  <c r="AB162" i="1"/>
  <c r="AC162" i="1"/>
  <c r="AD162" i="1"/>
  <c r="AE162" i="1"/>
  <c r="AF162" i="1"/>
  <c r="AG162" i="1"/>
  <c r="AI162" i="1"/>
  <c r="AM162" i="1"/>
  <c r="AQ162" i="1"/>
  <c r="AU162" i="1"/>
  <c r="AY162" i="1"/>
  <c r="BC162" i="1"/>
  <c r="BG162" i="1"/>
  <c r="BK162" i="1"/>
  <c r="BO162" i="1"/>
  <c r="BS162" i="1"/>
  <c r="BT162" i="1"/>
  <c r="AH162" i="1"/>
  <c r="AK162" i="1"/>
  <c r="AS162" i="1"/>
  <c r="BA162" i="1"/>
  <c r="BI162" i="1"/>
  <c r="BQ162" i="1"/>
  <c r="AN162" i="1"/>
  <c r="AV162" i="1"/>
  <c r="BD162" i="1"/>
  <c r="BL162" i="1"/>
  <c r="AO162" i="1"/>
  <c r="BE162" i="1"/>
  <c r="AR162" i="1"/>
  <c r="BH162" i="1"/>
  <c r="AL162" i="1"/>
  <c r="BB162" i="1"/>
  <c r="BR162" i="1"/>
  <c r="AW162" i="1"/>
  <c r="BM162" i="1"/>
  <c r="AJ162" i="1"/>
  <c r="AZ162" i="1"/>
  <c r="BP162" i="1"/>
  <c r="AT162" i="1"/>
  <c r="BJ162" i="1"/>
  <c r="BU162" i="1"/>
  <c r="AX162" i="1"/>
  <c r="BN162" i="1"/>
  <c r="AP162" i="1"/>
  <c r="BF162" i="1"/>
  <c r="BV162" i="1"/>
  <c r="BW162" i="1"/>
  <c r="BA105" i="1"/>
  <c r="BB105" i="1" s="1"/>
  <c r="BC105" i="1" s="1"/>
  <c r="BD105" i="1" s="1"/>
  <c r="BE105" i="1" s="1"/>
  <c r="BF105" i="1" s="1"/>
  <c r="BG105" i="1" s="1"/>
  <c r="BH105" i="1" s="1"/>
  <c r="BI105" i="1" s="1"/>
  <c r="BJ105" i="1" s="1"/>
  <c r="BK105" i="1" s="1"/>
  <c r="BL105" i="1" s="1"/>
  <c r="BM105" i="1" s="1"/>
  <c r="BN105" i="1" s="1"/>
  <c r="BO105" i="1" s="1"/>
  <c r="BP105" i="1" s="1"/>
  <c r="BQ105" i="1" s="1"/>
  <c r="BR105" i="1" s="1"/>
  <c r="BS105" i="1" s="1"/>
  <c r="BT105" i="1" s="1"/>
  <c r="BU105" i="1" s="1"/>
  <c r="BV105" i="1" s="1"/>
  <c r="BW105" i="1" s="1"/>
  <c r="J110" i="1"/>
  <c r="K110" i="1"/>
  <c r="M110" i="1"/>
  <c r="L110" i="1"/>
  <c r="N110" i="1"/>
  <c r="O110" i="1"/>
  <c r="P110" i="1"/>
  <c r="Q110" i="1"/>
  <c r="R110" i="1"/>
  <c r="S110" i="1"/>
  <c r="T110" i="1"/>
  <c r="U110" i="1"/>
  <c r="V110" i="1"/>
  <c r="W110" i="1"/>
  <c r="X110" i="1"/>
  <c r="Y110" i="1"/>
  <c r="Z110" i="1"/>
  <c r="AA110" i="1"/>
  <c r="AB110" i="1"/>
  <c r="AC110" i="1"/>
  <c r="AD110" i="1"/>
  <c r="AE110" i="1"/>
  <c r="AF110" i="1"/>
  <c r="AG110" i="1"/>
  <c r="AH110" i="1"/>
  <c r="AI110" i="1"/>
  <c r="AM110" i="1"/>
  <c r="AQ110" i="1"/>
  <c r="AU110" i="1"/>
  <c r="AO110" i="1"/>
  <c r="AJ110" i="1"/>
  <c r="AR110" i="1"/>
  <c r="AL110" i="1"/>
  <c r="AT110" i="1"/>
  <c r="AK110" i="1"/>
  <c r="AS110" i="1"/>
  <c r="AN110" i="1"/>
  <c r="AP110" i="1"/>
  <c r="AV110" i="1"/>
  <c r="AW110" i="1" s="1"/>
  <c r="BC107" i="1"/>
  <c r="BD107" i="1" s="1"/>
  <c r="AW108" i="1"/>
  <c r="AX108" i="1" s="1"/>
  <c r="J57" i="1"/>
  <c r="K57" i="1"/>
  <c r="M57" i="1"/>
  <c r="L57" i="1"/>
  <c r="N57" i="1"/>
  <c r="O57" i="1"/>
  <c r="P57" i="1"/>
  <c r="Q57" i="1"/>
  <c r="R57" i="1"/>
  <c r="S57" i="1"/>
  <c r="T57" i="1"/>
  <c r="U57" i="1"/>
  <c r="V57" i="1"/>
  <c r="W57" i="1"/>
  <c r="X57" i="1"/>
  <c r="Y57" i="1"/>
  <c r="Z57" i="1"/>
  <c r="AA57" i="1"/>
  <c r="AB57" i="1"/>
  <c r="AC57" i="1"/>
  <c r="AD57" i="1"/>
  <c r="AE57" i="1"/>
  <c r="AF57" i="1"/>
  <c r="AG57" i="1"/>
  <c r="BT57" i="1"/>
  <c r="AH57" i="1"/>
  <c r="AL57" i="1"/>
  <c r="AP57" i="1"/>
  <c r="AT57" i="1"/>
  <c r="AX57" i="1"/>
  <c r="BB57" i="1"/>
  <c r="BF57" i="1"/>
  <c r="BJ57" i="1"/>
  <c r="BN57" i="1"/>
  <c r="BR57" i="1"/>
  <c r="BU57" i="1"/>
  <c r="AN57" i="1"/>
  <c r="AV57" i="1"/>
  <c r="BD57" i="1"/>
  <c r="BL57" i="1"/>
  <c r="AO57" i="1"/>
  <c r="AW57" i="1"/>
  <c r="BE57" i="1"/>
  <c r="BM57" i="1"/>
  <c r="AI57" i="1"/>
  <c r="AQ57" i="1"/>
  <c r="AY57" i="1"/>
  <c r="BG57" i="1"/>
  <c r="BO57" i="1"/>
  <c r="AJ57" i="1"/>
  <c r="AR57" i="1"/>
  <c r="AZ57" i="1"/>
  <c r="BH57" i="1"/>
  <c r="BP57" i="1"/>
  <c r="AK57" i="1"/>
  <c r="AS57" i="1"/>
  <c r="BA57" i="1"/>
  <c r="BI57" i="1"/>
  <c r="BQ57" i="1"/>
  <c r="AM57" i="1"/>
  <c r="AU57" i="1"/>
  <c r="BC57" i="1"/>
  <c r="BK57" i="1"/>
  <c r="BS57" i="1"/>
  <c r="BV57" i="1"/>
  <c r="BW57" i="1"/>
  <c r="BT585" i="1"/>
  <c r="AP584" i="1"/>
  <c r="AR18" i="4" s="1"/>
  <c r="AP547" i="1"/>
  <c r="BE492" i="1"/>
  <c r="BE495" i="1" s="1"/>
  <c r="BF491" i="1" s="1"/>
  <c r="AZ532" i="1"/>
  <c r="BB17" i="4" s="1"/>
  <c r="AT534" i="1"/>
  <c r="AU533" i="1"/>
  <c r="D319" i="1"/>
  <c r="D424" i="1"/>
  <c r="D371" i="1"/>
  <c r="D268" i="1"/>
  <c r="D216" i="1"/>
  <c r="D163" i="1"/>
  <c r="D111" i="1"/>
  <c r="D58" i="1"/>
  <c r="AZ317" i="1" l="1"/>
  <c r="BA317" i="1" s="1"/>
  <c r="BB317" i="1" s="1"/>
  <c r="BC317" i="1" s="1"/>
  <c r="BD317" i="1" s="1"/>
  <c r="BE317" i="1" s="1"/>
  <c r="BF317" i="1" s="1"/>
  <c r="AM368" i="1"/>
  <c r="AN368" i="1" s="1"/>
  <c r="AO368" i="1" s="1"/>
  <c r="AP368" i="1" s="1"/>
  <c r="AQ368" i="1" s="1"/>
  <c r="AO365" i="1"/>
  <c r="AP365" i="1" s="1"/>
  <c r="AQ365" i="1" s="1"/>
  <c r="AX110" i="1"/>
  <c r="AY110" i="1" s="1"/>
  <c r="AZ110" i="1" s="1"/>
  <c r="BE107" i="1"/>
  <c r="BF107" i="1" s="1"/>
  <c r="BG107" i="1" s="1"/>
  <c r="BH107" i="1" s="1"/>
  <c r="BI107" i="1" s="1"/>
  <c r="BJ107" i="1" s="1"/>
  <c r="BK107" i="1" s="1"/>
  <c r="BL107" i="1" s="1"/>
  <c r="BM107" i="1" s="1"/>
  <c r="BN107" i="1" s="1"/>
  <c r="BO107" i="1" s="1"/>
  <c r="BP107" i="1" s="1"/>
  <c r="BQ107" i="1" s="1"/>
  <c r="BR107" i="1" s="1"/>
  <c r="BS107" i="1" s="1"/>
  <c r="BT107" i="1" s="1"/>
  <c r="BU107" i="1" s="1"/>
  <c r="BV107" i="1" s="1"/>
  <c r="BW107" i="1" s="1"/>
  <c r="AN367" i="1"/>
  <c r="AO367" i="1" s="1"/>
  <c r="AP367" i="1" s="1"/>
  <c r="AQ367" i="1" s="1"/>
  <c r="AZ316" i="1"/>
  <c r="AM369" i="1"/>
  <c r="AN369" i="1" s="1"/>
  <c r="AO369" i="1" s="1"/>
  <c r="AP369" i="1" s="1"/>
  <c r="AQ369" i="1" s="1"/>
  <c r="AR264" i="1"/>
  <c r="AS264" i="1" s="1"/>
  <c r="AT264" i="1" s="1"/>
  <c r="AU264" i="1" s="1"/>
  <c r="AV264" i="1" s="1"/>
  <c r="AW264" i="1" s="1"/>
  <c r="AX264" i="1" s="1"/>
  <c r="AY264" i="1" s="1"/>
  <c r="AZ264" i="1" s="1"/>
  <c r="BA264" i="1" s="1"/>
  <c r="BB264" i="1" s="1"/>
  <c r="BC264" i="1" s="1"/>
  <c r="BD264" i="1" s="1"/>
  <c r="BE264" i="1" s="1"/>
  <c r="BF264" i="1" s="1"/>
  <c r="BG264" i="1" s="1"/>
  <c r="BH264" i="1" s="1"/>
  <c r="BI264" i="1" s="1"/>
  <c r="BJ264" i="1" s="1"/>
  <c r="BK264" i="1" s="1"/>
  <c r="BL264" i="1" s="1"/>
  <c r="BM264" i="1" s="1"/>
  <c r="BN264" i="1" s="1"/>
  <c r="BO264" i="1" s="1"/>
  <c r="BP264" i="1" s="1"/>
  <c r="BQ264" i="1" s="1"/>
  <c r="BR264" i="1" s="1"/>
  <c r="BS264" i="1" s="1"/>
  <c r="BT264" i="1" s="1"/>
  <c r="BU264" i="1" s="1"/>
  <c r="BV264" i="1" s="1"/>
  <c r="BW264" i="1" s="1"/>
  <c r="AO267" i="1"/>
  <c r="AP267" i="1" s="1"/>
  <c r="AQ366" i="1"/>
  <c r="AR366" i="1" s="1"/>
  <c r="AS366" i="1" s="1"/>
  <c r="J424" i="1"/>
  <c r="K424" i="1"/>
  <c r="M424" i="1"/>
  <c r="L424" i="1"/>
  <c r="N424" i="1"/>
  <c r="O424" i="1"/>
  <c r="P424" i="1"/>
  <c r="Q424" i="1"/>
  <c r="R424" i="1"/>
  <c r="S424" i="1"/>
  <c r="T424" i="1"/>
  <c r="U424" i="1"/>
  <c r="V424" i="1"/>
  <c r="W424" i="1"/>
  <c r="X424" i="1"/>
  <c r="Y424" i="1"/>
  <c r="Z424" i="1"/>
  <c r="AA424" i="1"/>
  <c r="AB424" i="1"/>
  <c r="AC424" i="1"/>
  <c r="AD424" i="1"/>
  <c r="AE424" i="1"/>
  <c r="AF424" i="1"/>
  <c r="AG424" i="1"/>
  <c r="AH424" i="1"/>
  <c r="AI424" i="1"/>
  <c r="J371" i="1"/>
  <c r="K371" i="1"/>
  <c r="L371" i="1"/>
  <c r="M371" i="1"/>
  <c r="N371" i="1"/>
  <c r="O371" i="1"/>
  <c r="P371" i="1"/>
  <c r="Q371" i="1"/>
  <c r="R371" i="1"/>
  <c r="S371" i="1"/>
  <c r="T371" i="1"/>
  <c r="U371" i="1"/>
  <c r="V371" i="1"/>
  <c r="W371" i="1"/>
  <c r="X371" i="1"/>
  <c r="Y371" i="1"/>
  <c r="Z371" i="1"/>
  <c r="AA371" i="1"/>
  <c r="AB371" i="1"/>
  <c r="AC371" i="1"/>
  <c r="AD371" i="1"/>
  <c r="AE371" i="1"/>
  <c r="AF371" i="1"/>
  <c r="AG371" i="1"/>
  <c r="AH371" i="1"/>
  <c r="AI371" i="1"/>
  <c r="AJ371" i="1" s="1"/>
  <c r="AP265" i="1"/>
  <c r="AQ265" i="1" s="1"/>
  <c r="AJ370" i="1"/>
  <c r="AX318" i="1"/>
  <c r="J319" i="1"/>
  <c r="K319" i="1"/>
  <c r="M319" i="1"/>
  <c r="L319" i="1"/>
  <c r="N319" i="1"/>
  <c r="O319" i="1"/>
  <c r="P319" i="1"/>
  <c r="Q319" i="1"/>
  <c r="R319" i="1"/>
  <c r="S319" i="1"/>
  <c r="T319" i="1"/>
  <c r="U319" i="1"/>
  <c r="V319" i="1"/>
  <c r="W319" i="1"/>
  <c r="X319" i="1"/>
  <c r="Y319" i="1"/>
  <c r="Z319" i="1"/>
  <c r="AA319" i="1"/>
  <c r="AB319" i="1"/>
  <c r="AC319" i="1"/>
  <c r="AD319" i="1"/>
  <c r="AE319" i="1"/>
  <c r="AF319" i="1"/>
  <c r="AG319" i="1"/>
  <c r="AH319" i="1"/>
  <c r="AI319" i="1"/>
  <c r="AK319" i="1"/>
  <c r="AO319" i="1"/>
  <c r="AS319" i="1"/>
  <c r="AN319" i="1"/>
  <c r="AV319" i="1"/>
  <c r="AL319" i="1"/>
  <c r="AT319" i="1"/>
  <c r="AM319" i="1"/>
  <c r="AQ319" i="1"/>
  <c r="AU319" i="1"/>
  <c r="AJ319" i="1"/>
  <c r="AR319" i="1"/>
  <c r="AP319" i="1"/>
  <c r="AW319" i="1"/>
  <c r="AX319" i="1" s="1"/>
  <c r="AY215" i="1"/>
  <c r="AZ215" i="1" s="1"/>
  <c r="J268" i="1"/>
  <c r="K268" i="1"/>
  <c r="M268" i="1"/>
  <c r="L268" i="1"/>
  <c r="N268" i="1"/>
  <c r="O268" i="1"/>
  <c r="P268" i="1"/>
  <c r="Q268" i="1"/>
  <c r="R268" i="1"/>
  <c r="S268" i="1"/>
  <c r="T268" i="1"/>
  <c r="U268" i="1"/>
  <c r="V268" i="1"/>
  <c r="W268" i="1"/>
  <c r="X268" i="1"/>
  <c r="Y268" i="1"/>
  <c r="Z268" i="1"/>
  <c r="AA268" i="1"/>
  <c r="AB268" i="1"/>
  <c r="AC268" i="1"/>
  <c r="AD268" i="1"/>
  <c r="AE268" i="1"/>
  <c r="AF268" i="1"/>
  <c r="AG268" i="1"/>
  <c r="AH268" i="1"/>
  <c r="AI268" i="1"/>
  <c r="AJ268" i="1"/>
  <c r="AK268" i="1"/>
  <c r="AM268" i="1"/>
  <c r="AL268" i="1"/>
  <c r="AN268" i="1"/>
  <c r="AO268" i="1" s="1"/>
  <c r="AR266" i="1"/>
  <c r="AY109" i="1"/>
  <c r="AZ109" i="1" s="1"/>
  <c r="BA109" i="1" s="1"/>
  <c r="J216" i="1"/>
  <c r="K216" i="1"/>
  <c r="M216" i="1"/>
  <c r="L216" i="1"/>
  <c r="N216" i="1"/>
  <c r="O216" i="1"/>
  <c r="P216" i="1"/>
  <c r="Q216" i="1"/>
  <c r="R216" i="1"/>
  <c r="S216" i="1"/>
  <c r="T216" i="1"/>
  <c r="U216" i="1"/>
  <c r="V216" i="1"/>
  <c r="W216" i="1"/>
  <c r="X216" i="1"/>
  <c r="Y216" i="1"/>
  <c r="Z216" i="1"/>
  <c r="AA216" i="1"/>
  <c r="AB216" i="1"/>
  <c r="AC216" i="1"/>
  <c r="AD216" i="1"/>
  <c r="AE216" i="1"/>
  <c r="AF216" i="1"/>
  <c r="AG216" i="1"/>
  <c r="AH216" i="1"/>
  <c r="AI216" i="1"/>
  <c r="AJ216" i="1"/>
  <c r="AN216" i="1"/>
  <c r="AR216" i="1"/>
  <c r="AK216" i="1"/>
  <c r="AS216" i="1"/>
  <c r="AP216" i="1"/>
  <c r="AV216" i="1"/>
  <c r="AL216" i="1"/>
  <c r="AT216" i="1"/>
  <c r="AO216" i="1"/>
  <c r="AM216" i="1"/>
  <c r="AU216" i="1"/>
  <c r="AQ216" i="1"/>
  <c r="AW216" i="1"/>
  <c r="AX216" i="1"/>
  <c r="AY216" i="1" s="1"/>
  <c r="AY214" i="1"/>
  <c r="AZ214" i="1" s="1"/>
  <c r="J163" i="1"/>
  <c r="K163" i="1"/>
  <c r="M163" i="1"/>
  <c r="L163" i="1"/>
  <c r="N163" i="1"/>
  <c r="O163" i="1"/>
  <c r="P163" i="1"/>
  <c r="Q163" i="1"/>
  <c r="R163" i="1"/>
  <c r="S163" i="1"/>
  <c r="T163" i="1"/>
  <c r="U163" i="1"/>
  <c r="V163" i="1"/>
  <c r="W163" i="1"/>
  <c r="X163" i="1"/>
  <c r="Y163" i="1"/>
  <c r="Z163" i="1"/>
  <c r="AA163" i="1"/>
  <c r="AB163" i="1"/>
  <c r="AC163" i="1"/>
  <c r="AD163" i="1"/>
  <c r="AE163" i="1"/>
  <c r="AF163" i="1"/>
  <c r="AG163" i="1"/>
  <c r="AH163" i="1"/>
  <c r="BV163" i="1"/>
  <c r="AI163" i="1"/>
  <c r="AJ163" i="1"/>
  <c r="AN163" i="1"/>
  <c r="AR163" i="1"/>
  <c r="AV163" i="1"/>
  <c r="AZ163" i="1"/>
  <c r="BD163" i="1"/>
  <c r="BH163" i="1"/>
  <c r="BL163" i="1"/>
  <c r="BP163" i="1"/>
  <c r="BT163" i="1"/>
  <c r="AL163" i="1"/>
  <c r="AP163" i="1"/>
  <c r="AT163" i="1"/>
  <c r="AX163" i="1"/>
  <c r="BB163" i="1"/>
  <c r="BF163" i="1"/>
  <c r="BJ163" i="1"/>
  <c r="BN163" i="1"/>
  <c r="BR163" i="1"/>
  <c r="AM163" i="1"/>
  <c r="AU163" i="1"/>
  <c r="BC163" i="1"/>
  <c r="BK163" i="1"/>
  <c r="BS163" i="1"/>
  <c r="AO163" i="1"/>
  <c r="AW163" i="1"/>
  <c r="BE163" i="1"/>
  <c r="BM163" i="1"/>
  <c r="BU163" i="1"/>
  <c r="BW163" i="1"/>
  <c r="AQ163" i="1"/>
  <c r="AY163" i="1"/>
  <c r="BG163" i="1"/>
  <c r="BO163" i="1"/>
  <c r="AK163" i="1"/>
  <c r="AS163" i="1"/>
  <c r="BA163" i="1"/>
  <c r="BI163" i="1"/>
  <c r="BQ163" i="1"/>
  <c r="J111" i="1"/>
  <c r="K111" i="1"/>
  <c r="L111" i="1"/>
  <c r="M111" i="1"/>
  <c r="N111" i="1"/>
  <c r="O111" i="1"/>
  <c r="P111" i="1"/>
  <c r="Q111" i="1"/>
  <c r="R111" i="1"/>
  <c r="S111" i="1"/>
  <c r="T111" i="1"/>
  <c r="U111" i="1"/>
  <c r="V111" i="1"/>
  <c r="W111" i="1"/>
  <c r="X111" i="1"/>
  <c r="Y111" i="1"/>
  <c r="Z111" i="1"/>
  <c r="AA111" i="1"/>
  <c r="AB111" i="1"/>
  <c r="AC111" i="1"/>
  <c r="AD111" i="1"/>
  <c r="AE111" i="1"/>
  <c r="AF111" i="1"/>
  <c r="AG111" i="1"/>
  <c r="AH111" i="1"/>
  <c r="AI111" i="1"/>
  <c r="AK111" i="1"/>
  <c r="AO111" i="1"/>
  <c r="AS111" i="1"/>
  <c r="AM111" i="1"/>
  <c r="AU111" i="1"/>
  <c r="AN111" i="1"/>
  <c r="AV111" i="1"/>
  <c r="AP111" i="1"/>
  <c r="AQ111" i="1"/>
  <c r="AJ111" i="1"/>
  <c r="AR111" i="1"/>
  <c r="AL111" i="1"/>
  <c r="AT111" i="1"/>
  <c r="AW111" i="1"/>
  <c r="AX111" i="1" s="1"/>
  <c r="AY108" i="1"/>
  <c r="AZ108" i="1" s="1"/>
  <c r="J58" i="1"/>
  <c r="K58" i="1"/>
  <c r="M58" i="1"/>
  <c r="L58" i="1"/>
  <c r="N58" i="1"/>
  <c r="O58" i="1"/>
  <c r="P58" i="1"/>
  <c r="Q58" i="1"/>
  <c r="R58" i="1"/>
  <c r="S58" i="1"/>
  <c r="T58" i="1"/>
  <c r="U58" i="1"/>
  <c r="V58" i="1"/>
  <c r="W58" i="1"/>
  <c r="X58" i="1"/>
  <c r="Y58" i="1"/>
  <c r="Z58" i="1"/>
  <c r="AA58" i="1"/>
  <c r="AB58" i="1"/>
  <c r="AC58" i="1"/>
  <c r="AD58" i="1"/>
  <c r="AE58" i="1"/>
  <c r="AF58" i="1"/>
  <c r="AG58" i="1"/>
  <c r="AH58" i="1"/>
  <c r="AK58" i="1"/>
  <c r="AO58" i="1"/>
  <c r="AS58" i="1"/>
  <c r="AW58" i="1"/>
  <c r="BA58" i="1"/>
  <c r="BE58" i="1"/>
  <c r="BI58" i="1"/>
  <c r="BM58" i="1"/>
  <c r="BQ58" i="1"/>
  <c r="AI58" i="1"/>
  <c r="AQ58" i="1"/>
  <c r="AY58" i="1"/>
  <c r="BG58" i="1"/>
  <c r="BO58" i="1"/>
  <c r="AP58" i="1"/>
  <c r="AX58" i="1"/>
  <c r="BF58" i="1"/>
  <c r="BN58" i="1"/>
  <c r="AJ58" i="1"/>
  <c r="AZ58" i="1"/>
  <c r="BP58" i="1"/>
  <c r="AU58" i="1"/>
  <c r="BK58" i="1"/>
  <c r="AL58" i="1"/>
  <c r="BB58" i="1"/>
  <c r="BR58" i="1"/>
  <c r="BH58" i="1"/>
  <c r="AV58" i="1"/>
  <c r="BL58" i="1"/>
  <c r="BW58" i="1"/>
  <c r="AM58" i="1"/>
  <c r="BC58" i="1"/>
  <c r="BS58" i="1"/>
  <c r="AT58" i="1"/>
  <c r="BJ58" i="1"/>
  <c r="AR58" i="1"/>
  <c r="BT58" i="1"/>
  <c r="AN58" i="1"/>
  <c r="BD58" i="1"/>
  <c r="BU58" i="1"/>
  <c r="BV58" i="1"/>
  <c r="BU585" i="1"/>
  <c r="AQ543" i="1"/>
  <c r="AP586" i="1"/>
  <c r="AQ542" i="1"/>
  <c r="BF490" i="1"/>
  <c r="BA532" i="1"/>
  <c r="BC17" i="4" s="1"/>
  <c r="AU534" i="1"/>
  <c r="AV533" i="1"/>
  <c r="D320" i="1"/>
  <c r="D425" i="1"/>
  <c r="D372" i="1"/>
  <c r="D269" i="1"/>
  <c r="D217" i="1"/>
  <c r="D164" i="1"/>
  <c r="D112" i="1"/>
  <c r="D59" i="1"/>
  <c r="AR367" i="1" l="1"/>
  <c r="AS367" i="1" s="1"/>
  <c r="AT367" i="1" s="1"/>
  <c r="AU367" i="1" s="1"/>
  <c r="AV367" i="1" s="1"/>
  <c r="AW367" i="1" s="1"/>
  <c r="AX367" i="1" s="1"/>
  <c r="AY367" i="1" s="1"/>
  <c r="AZ367" i="1" s="1"/>
  <c r="BA367" i="1" s="1"/>
  <c r="BB367" i="1" s="1"/>
  <c r="BC367" i="1" s="1"/>
  <c r="BD367" i="1" s="1"/>
  <c r="BE367" i="1" s="1"/>
  <c r="BF367" i="1" s="1"/>
  <c r="BG367" i="1" s="1"/>
  <c r="BH367" i="1" s="1"/>
  <c r="BI367" i="1" s="1"/>
  <c r="BJ367" i="1" s="1"/>
  <c r="BK367" i="1" s="1"/>
  <c r="BL367" i="1" s="1"/>
  <c r="BM367" i="1" s="1"/>
  <c r="BN367" i="1" s="1"/>
  <c r="BO367" i="1" s="1"/>
  <c r="BP367" i="1" s="1"/>
  <c r="BQ367" i="1" s="1"/>
  <c r="BR367" i="1" s="1"/>
  <c r="BS367" i="1" s="1"/>
  <c r="BT367" i="1" s="1"/>
  <c r="BU367" i="1" s="1"/>
  <c r="BV367" i="1" s="1"/>
  <c r="BW367" i="1" s="1"/>
  <c r="BG317" i="1"/>
  <c r="BH317" i="1" s="1"/>
  <c r="BI317" i="1" s="1"/>
  <c r="BJ317" i="1" s="1"/>
  <c r="BK317" i="1" s="1"/>
  <c r="BL317" i="1" s="1"/>
  <c r="BM317" i="1" s="1"/>
  <c r="BN317" i="1" s="1"/>
  <c r="BO317" i="1" s="1"/>
  <c r="BP317" i="1" s="1"/>
  <c r="BQ317" i="1" s="1"/>
  <c r="BR317" i="1" s="1"/>
  <c r="BS317" i="1" s="1"/>
  <c r="BT317" i="1" s="1"/>
  <c r="BU317" i="1" s="1"/>
  <c r="BV317" i="1" s="1"/>
  <c r="BW317" i="1" s="1"/>
  <c r="BA110" i="1"/>
  <c r="BB110" i="1" s="1"/>
  <c r="BC110" i="1" s="1"/>
  <c r="BD110" i="1" s="1"/>
  <c r="BE110" i="1" s="1"/>
  <c r="BF110" i="1" s="1"/>
  <c r="AQ267" i="1"/>
  <c r="AR267" i="1" s="1"/>
  <c r="AR368" i="1"/>
  <c r="AS368" i="1" s="1"/>
  <c r="AT368" i="1" s="1"/>
  <c r="AU368" i="1" s="1"/>
  <c r="AV368" i="1" s="1"/>
  <c r="AW368" i="1" s="1"/>
  <c r="AX368" i="1" s="1"/>
  <c r="AY368" i="1" s="1"/>
  <c r="AZ368" i="1" s="1"/>
  <c r="BA368" i="1" s="1"/>
  <c r="BB368" i="1" s="1"/>
  <c r="BC368" i="1" s="1"/>
  <c r="BD368" i="1" s="1"/>
  <c r="BE368" i="1" s="1"/>
  <c r="BF368" i="1" s="1"/>
  <c r="BG368" i="1" s="1"/>
  <c r="BH368" i="1" s="1"/>
  <c r="BI368" i="1" s="1"/>
  <c r="BJ368" i="1" s="1"/>
  <c r="BK368" i="1" s="1"/>
  <c r="BL368" i="1" s="1"/>
  <c r="BM368" i="1" s="1"/>
  <c r="BN368" i="1" s="1"/>
  <c r="BO368" i="1" s="1"/>
  <c r="BP368" i="1" s="1"/>
  <c r="BQ368" i="1" s="1"/>
  <c r="BR368" i="1" s="1"/>
  <c r="BS368" i="1" s="1"/>
  <c r="BT368" i="1" s="1"/>
  <c r="BU368" i="1" s="1"/>
  <c r="BV368" i="1" s="1"/>
  <c r="BW368" i="1" s="1"/>
  <c r="AR365" i="1"/>
  <c r="AS365" i="1" s="1"/>
  <c r="AT365" i="1" s="1"/>
  <c r="AU365" i="1" s="1"/>
  <c r="AV365" i="1" s="1"/>
  <c r="AW365" i="1" s="1"/>
  <c r="AX365" i="1" s="1"/>
  <c r="AY365" i="1" s="1"/>
  <c r="AZ365" i="1" s="1"/>
  <c r="BA365" i="1" s="1"/>
  <c r="BB365" i="1" s="1"/>
  <c r="BC365" i="1" s="1"/>
  <c r="BD365" i="1" s="1"/>
  <c r="BE365" i="1" s="1"/>
  <c r="BF365" i="1" s="1"/>
  <c r="BG365" i="1" s="1"/>
  <c r="BH365" i="1" s="1"/>
  <c r="BI365" i="1" s="1"/>
  <c r="BJ365" i="1" s="1"/>
  <c r="BK365" i="1" s="1"/>
  <c r="BL365" i="1" s="1"/>
  <c r="BM365" i="1" s="1"/>
  <c r="BN365" i="1" s="1"/>
  <c r="BO365" i="1" s="1"/>
  <c r="BP365" i="1" s="1"/>
  <c r="BQ365" i="1" s="1"/>
  <c r="BR365" i="1" s="1"/>
  <c r="BS365" i="1" s="1"/>
  <c r="BT365" i="1" s="1"/>
  <c r="BU365" i="1" s="1"/>
  <c r="BV365" i="1" s="1"/>
  <c r="BW365" i="1" s="1"/>
  <c r="BA316" i="1"/>
  <c r="BB316" i="1" s="1"/>
  <c r="AT366" i="1"/>
  <c r="AU366" i="1" s="1"/>
  <c r="AV366" i="1" s="1"/>
  <c r="AW366" i="1" s="1"/>
  <c r="AX366" i="1" s="1"/>
  <c r="AY366" i="1" s="1"/>
  <c r="AZ366" i="1" s="1"/>
  <c r="BA366" i="1" s="1"/>
  <c r="BB366" i="1" s="1"/>
  <c r="BC366" i="1" s="1"/>
  <c r="BD366" i="1" s="1"/>
  <c r="BE366" i="1" s="1"/>
  <c r="BF366" i="1" s="1"/>
  <c r="BG366" i="1" s="1"/>
  <c r="BH366" i="1" s="1"/>
  <c r="BI366" i="1" s="1"/>
  <c r="BJ366" i="1" s="1"/>
  <c r="BK366" i="1" s="1"/>
  <c r="BL366" i="1" s="1"/>
  <c r="BM366" i="1" s="1"/>
  <c r="BN366" i="1" s="1"/>
  <c r="BO366" i="1" s="1"/>
  <c r="BP366" i="1" s="1"/>
  <c r="BQ366" i="1" s="1"/>
  <c r="BR366" i="1" s="1"/>
  <c r="BS366" i="1" s="1"/>
  <c r="BT366" i="1" s="1"/>
  <c r="BU366" i="1" s="1"/>
  <c r="BA214" i="1"/>
  <c r="BB214" i="1" s="1"/>
  <c r="BC214" i="1" s="1"/>
  <c r="J425" i="1"/>
  <c r="K425" i="1"/>
  <c r="M425" i="1"/>
  <c r="L425" i="1"/>
  <c r="N425" i="1"/>
  <c r="O425" i="1"/>
  <c r="P425" i="1"/>
  <c r="Q425" i="1"/>
  <c r="R425" i="1"/>
  <c r="S425" i="1"/>
  <c r="T425" i="1"/>
  <c r="U425" i="1"/>
  <c r="V425" i="1"/>
  <c r="W425" i="1"/>
  <c r="X425" i="1"/>
  <c r="Y425" i="1"/>
  <c r="Z425" i="1"/>
  <c r="AA425" i="1"/>
  <c r="AB425" i="1"/>
  <c r="AC425" i="1"/>
  <c r="AD425" i="1"/>
  <c r="AE425" i="1"/>
  <c r="AF425" i="1"/>
  <c r="AG425" i="1"/>
  <c r="AH425" i="1"/>
  <c r="AI425" i="1"/>
  <c r="AJ425" i="1"/>
  <c r="BA215" i="1"/>
  <c r="J372" i="1"/>
  <c r="K372" i="1"/>
  <c r="M372" i="1"/>
  <c r="L372" i="1"/>
  <c r="N372" i="1"/>
  <c r="O372" i="1"/>
  <c r="P372" i="1"/>
  <c r="Q372" i="1"/>
  <c r="R372" i="1"/>
  <c r="S372" i="1"/>
  <c r="T372" i="1"/>
  <c r="U372" i="1"/>
  <c r="V372" i="1"/>
  <c r="W372" i="1"/>
  <c r="X372" i="1"/>
  <c r="Y372" i="1"/>
  <c r="Z372" i="1"/>
  <c r="AA372" i="1"/>
  <c r="AB372" i="1"/>
  <c r="AC372" i="1"/>
  <c r="AD372" i="1"/>
  <c r="AE372" i="1"/>
  <c r="AF372" i="1"/>
  <c r="AG372" i="1"/>
  <c r="AH372" i="1"/>
  <c r="AI372" i="1"/>
  <c r="AJ372" i="1"/>
  <c r="AK372" i="1" s="1"/>
  <c r="BB215" i="1"/>
  <c r="BC215" i="1" s="1"/>
  <c r="AR265" i="1"/>
  <c r="AS265" i="1" s="1"/>
  <c r="AY319" i="1"/>
  <c r="AZ319" i="1" s="1"/>
  <c r="AK370" i="1"/>
  <c r="AK371" i="1"/>
  <c r="AR369" i="1"/>
  <c r="AS369" i="1" s="1"/>
  <c r="AT369" i="1" s="1"/>
  <c r="AU369" i="1" s="1"/>
  <c r="AV369" i="1" s="1"/>
  <c r="AW369" i="1" s="1"/>
  <c r="AX369" i="1" s="1"/>
  <c r="AY369" i="1" s="1"/>
  <c r="AZ369" i="1" s="1"/>
  <c r="BA369" i="1" s="1"/>
  <c r="BB369" i="1" s="1"/>
  <c r="BC369" i="1" s="1"/>
  <c r="BD369" i="1" s="1"/>
  <c r="BE369" i="1" s="1"/>
  <c r="BF369" i="1" s="1"/>
  <c r="BG369" i="1" s="1"/>
  <c r="BH369" i="1" s="1"/>
  <c r="BI369" i="1" s="1"/>
  <c r="BJ369" i="1" s="1"/>
  <c r="BK369" i="1" s="1"/>
  <c r="BL369" i="1" s="1"/>
  <c r="BM369" i="1" s="1"/>
  <c r="BN369" i="1" s="1"/>
  <c r="BO369" i="1" s="1"/>
  <c r="BP369" i="1" s="1"/>
  <c r="BQ369" i="1" s="1"/>
  <c r="BR369" i="1" s="1"/>
  <c r="BS369" i="1" s="1"/>
  <c r="BT369" i="1" s="1"/>
  <c r="BU369" i="1" s="1"/>
  <c r="BV369" i="1" s="1"/>
  <c r="BW369" i="1" s="1"/>
  <c r="J320" i="1"/>
  <c r="K320" i="1"/>
  <c r="M320" i="1"/>
  <c r="L320" i="1"/>
  <c r="N320" i="1"/>
  <c r="O320" i="1"/>
  <c r="P320" i="1"/>
  <c r="Q320" i="1"/>
  <c r="R320" i="1"/>
  <c r="S320" i="1"/>
  <c r="T320" i="1"/>
  <c r="U320" i="1"/>
  <c r="V320" i="1"/>
  <c r="W320" i="1"/>
  <c r="X320" i="1"/>
  <c r="Y320" i="1"/>
  <c r="Z320" i="1"/>
  <c r="AA320" i="1"/>
  <c r="AB320" i="1"/>
  <c r="AC320" i="1"/>
  <c r="AD320" i="1"/>
  <c r="AE320" i="1"/>
  <c r="AF320" i="1"/>
  <c r="AG320" i="1"/>
  <c r="AH320" i="1"/>
  <c r="AI320" i="1"/>
  <c r="AJ320" i="1"/>
  <c r="AL320" i="1"/>
  <c r="AP320" i="1"/>
  <c r="AT320" i="1"/>
  <c r="AO320" i="1"/>
  <c r="AW320" i="1"/>
  <c r="AN320" i="1"/>
  <c r="AR320" i="1"/>
  <c r="AV320" i="1"/>
  <c r="AK320" i="1"/>
  <c r="AS320" i="1"/>
  <c r="AU320" i="1"/>
  <c r="AQ320" i="1"/>
  <c r="AM320" i="1"/>
  <c r="AX320" i="1"/>
  <c r="AY320" i="1"/>
  <c r="AP268" i="1"/>
  <c r="AQ268" i="1" s="1"/>
  <c r="AR268" i="1" s="1"/>
  <c r="AY318" i="1"/>
  <c r="AZ318" i="1" s="1"/>
  <c r="BA318" i="1" s="1"/>
  <c r="J269" i="1"/>
  <c r="K269" i="1"/>
  <c r="M269" i="1"/>
  <c r="L269" i="1"/>
  <c r="N269" i="1"/>
  <c r="O269" i="1"/>
  <c r="P269" i="1"/>
  <c r="Q269" i="1"/>
  <c r="R269" i="1"/>
  <c r="S269" i="1"/>
  <c r="T269" i="1"/>
  <c r="U269" i="1"/>
  <c r="V269" i="1"/>
  <c r="W269" i="1"/>
  <c r="X269" i="1"/>
  <c r="Y269" i="1"/>
  <c r="Z269" i="1"/>
  <c r="AA269" i="1"/>
  <c r="AB269" i="1"/>
  <c r="AC269" i="1"/>
  <c r="AD269" i="1"/>
  <c r="AE269" i="1"/>
  <c r="AF269" i="1"/>
  <c r="AG269" i="1"/>
  <c r="AH269" i="1"/>
  <c r="AI269" i="1"/>
  <c r="AJ269" i="1"/>
  <c r="AK269" i="1"/>
  <c r="AL269" i="1"/>
  <c r="AN269" i="1"/>
  <c r="AM269" i="1"/>
  <c r="AO269" i="1"/>
  <c r="AP269" i="1" s="1"/>
  <c r="AZ216" i="1"/>
  <c r="BA216" i="1" s="1"/>
  <c r="AS266" i="1"/>
  <c r="AT266" i="1" s="1"/>
  <c r="AU266" i="1" s="1"/>
  <c r="AV266" i="1" s="1"/>
  <c r="J217" i="1"/>
  <c r="K217" i="1"/>
  <c r="M217" i="1"/>
  <c r="L217" i="1"/>
  <c r="N217" i="1"/>
  <c r="O217" i="1"/>
  <c r="P217" i="1"/>
  <c r="Q217" i="1"/>
  <c r="R217" i="1"/>
  <c r="S217" i="1"/>
  <c r="T217" i="1"/>
  <c r="U217" i="1"/>
  <c r="V217" i="1"/>
  <c r="W217" i="1"/>
  <c r="X217" i="1"/>
  <c r="Y217" i="1"/>
  <c r="Z217" i="1"/>
  <c r="AA217" i="1"/>
  <c r="AB217" i="1"/>
  <c r="AC217" i="1"/>
  <c r="AD217" i="1"/>
  <c r="AE217" i="1"/>
  <c r="AF217" i="1"/>
  <c r="AG217" i="1"/>
  <c r="AH217" i="1"/>
  <c r="AI217" i="1"/>
  <c r="AJ217" i="1"/>
  <c r="AK217" i="1"/>
  <c r="AL217" i="1"/>
  <c r="AP217" i="1"/>
  <c r="AT217" i="1"/>
  <c r="AX217" i="1"/>
  <c r="AN217" i="1"/>
  <c r="AV217" i="1"/>
  <c r="AR217" i="1"/>
  <c r="AM217" i="1"/>
  <c r="AU217" i="1"/>
  <c r="AO217" i="1"/>
  <c r="AW217" i="1"/>
  <c r="AQ217" i="1"/>
  <c r="AS217" i="1"/>
  <c r="AY217" i="1"/>
  <c r="AZ217" i="1"/>
  <c r="BB109" i="1"/>
  <c r="BC109" i="1" s="1"/>
  <c r="BD109" i="1" s="1"/>
  <c r="BE109" i="1" s="1"/>
  <c r="BF109" i="1" s="1"/>
  <c r="BG109" i="1" s="1"/>
  <c r="BH109" i="1" s="1"/>
  <c r="BI109" i="1" s="1"/>
  <c r="BJ109" i="1" s="1"/>
  <c r="BK109" i="1" s="1"/>
  <c r="BL109" i="1" s="1"/>
  <c r="BM109" i="1" s="1"/>
  <c r="BN109" i="1" s="1"/>
  <c r="BO109" i="1" s="1"/>
  <c r="BP109" i="1" s="1"/>
  <c r="BQ109" i="1" s="1"/>
  <c r="BR109" i="1" s="1"/>
  <c r="BS109" i="1" s="1"/>
  <c r="BT109" i="1" s="1"/>
  <c r="BU109" i="1" s="1"/>
  <c r="BV109" i="1" s="1"/>
  <c r="BW109" i="1" s="1"/>
  <c r="J164" i="1"/>
  <c r="K164" i="1"/>
  <c r="M164" i="1"/>
  <c r="L164" i="1"/>
  <c r="N164" i="1"/>
  <c r="O164" i="1"/>
  <c r="P164" i="1"/>
  <c r="Q164" i="1"/>
  <c r="R164" i="1"/>
  <c r="S164" i="1"/>
  <c r="T164" i="1"/>
  <c r="U164" i="1"/>
  <c r="V164" i="1"/>
  <c r="W164" i="1"/>
  <c r="X164" i="1"/>
  <c r="Y164" i="1"/>
  <c r="Z164" i="1"/>
  <c r="AA164" i="1"/>
  <c r="AB164" i="1"/>
  <c r="AC164" i="1"/>
  <c r="AD164" i="1"/>
  <c r="AE164" i="1"/>
  <c r="AF164" i="1"/>
  <c r="AG164" i="1"/>
  <c r="AH164" i="1"/>
  <c r="AI164" i="1"/>
  <c r="AJ164" i="1"/>
  <c r="AN164" i="1"/>
  <c r="AR164" i="1"/>
  <c r="AV164" i="1"/>
  <c r="AZ164" i="1"/>
  <c r="BD164" i="1"/>
  <c r="BH164" i="1"/>
  <c r="BL164" i="1"/>
  <c r="BP164" i="1"/>
  <c r="AL164" i="1"/>
  <c r="AT164" i="1"/>
  <c r="BB164" i="1"/>
  <c r="AP164" i="1"/>
  <c r="AX164" i="1"/>
  <c r="BF164" i="1"/>
  <c r="BN164" i="1"/>
  <c r="AK164" i="1"/>
  <c r="AS164" i="1"/>
  <c r="BA164" i="1"/>
  <c r="BI164" i="1"/>
  <c r="BQ164" i="1"/>
  <c r="BJ164" i="1"/>
  <c r="AW164" i="1"/>
  <c r="BM164" i="1"/>
  <c r="AQ164" i="1"/>
  <c r="BG164" i="1"/>
  <c r="BR164" i="1"/>
  <c r="AO164" i="1"/>
  <c r="BE164" i="1"/>
  <c r="AY164" i="1"/>
  <c r="BO164" i="1"/>
  <c r="AM164" i="1"/>
  <c r="BC164" i="1"/>
  <c r="BS164" i="1"/>
  <c r="BT164" i="1"/>
  <c r="AU164" i="1"/>
  <c r="BK164" i="1"/>
  <c r="BV164" i="1"/>
  <c r="BU164" i="1"/>
  <c r="BW164" i="1"/>
  <c r="J112" i="1"/>
  <c r="K112" i="1"/>
  <c r="L112" i="1"/>
  <c r="M112" i="1"/>
  <c r="N112" i="1"/>
  <c r="O112" i="1"/>
  <c r="P112" i="1"/>
  <c r="Q112" i="1"/>
  <c r="R112" i="1"/>
  <c r="S112" i="1"/>
  <c r="T112" i="1"/>
  <c r="U112" i="1"/>
  <c r="V112" i="1"/>
  <c r="W112" i="1"/>
  <c r="X112" i="1"/>
  <c r="Y112" i="1"/>
  <c r="Z112" i="1"/>
  <c r="AA112" i="1"/>
  <c r="AB112" i="1"/>
  <c r="AC112" i="1"/>
  <c r="AD112" i="1"/>
  <c r="AE112" i="1"/>
  <c r="AF112" i="1"/>
  <c r="AG112" i="1"/>
  <c r="AH112" i="1"/>
  <c r="AI112" i="1"/>
  <c r="AJ112" i="1"/>
  <c r="AL112" i="1"/>
  <c r="AP112" i="1"/>
  <c r="AT112" i="1"/>
  <c r="AN112" i="1"/>
  <c r="AV112" i="1"/>
  <c r="AQ112" i="1"/>
  <c r="AK112" i="1"/>
  <c r="AS112" i="1"/>
  <c r="AR112" i="1"/>
  <c r="AM112" i="1"/>
  <c r="AU112" i="1"/>
  <c r="AW112" i="1"/>
  <c r="AO112" i="1"/>
  <c r="AX112" i="1"/>
  <c r="AY112" i="1" s="1"/>
  <c r="BA108" i="1"/>
  <c r="BB108" i="1" s="1"/>
  <c r="BC108" i="1" s="1"/>
  <c r="BD108" i="1" s="1"/>
  <c r="BE108" i="1" s="1"/>
  <c r="BF108" i="1" s="1"/>
  <c r="BG108" i="1" s="1"/>
  <c r="BH108" i="1" s="1"/>
  <c r="BI108" i="1" s="1"/>
  <c r="BJ108" i="1" s="1"/>
  <c r="BK108" i="1" s="1"/>
  <c r="BL108" i="1" s="1"/>
  <c r="BM108" i="1" s="1"/>
  <c r="BN108" i="1" s="1"/>
  <c r="BO108" i="1" s="1"/>
  <c r="BP108" i="1" s="1"/>
  <c r="BQ108" i="1" s="1"/>
  <c r="BR108" i="1" s="1"/>
  <c r="BS108" i="1" s="1"/>
  <c r="BT108" i="1" s="1"/>
  <c r="BU108" i="1" s="1"/>
  <c r="BV108" i="1" s="1"/>
  <c r="BW108" i="1" s="1"/>
  <c r="AY111" i="1"/>
  <c r="J59" i="1"/>
  <c r="K59" i="1"/>
  <c r="M59" i="1"/>
  <c r="L59" i="1"/>
  <c r="N59" i="1"/>
  <c r="O59" i="1"/>
  <c r="P59" i="1"/>
  <c r="Q59" i="1"/>
  <c r="R59" i="1"/>
  <c r="S59" i="1"/>
  <c r="T59" i="1"/>
  <c r="U59" i="1"/>
  <c r="V59" i="1"/>
  <c r="W59" i="1"/>
  <c r="X59" i="1"/>
  <c r="Y59" i="1"/>
  <c r="Z59" i="1"/>
  <c r="AA59" i="1"/>
  <c r="AB59" i="1"/>
  <c r="AC59" i="1"/>
  <c r="AD59" i="1"/>
  <c r="AE59" i="1"/>
  <c r="AF59" i="1"/>
  <c r="AG59" i="1"/>
  <c r="AH59" i="1"/>
  <c r="BT59" i="1"/>
  <c r="AI59" i="1"/>
  <c r="AJ59" i="1"/>
  <c r="AN59" i="1"/>
  <c r="AR59" i="1"/>
  <c r="AV59" i="1"/>
  <c r="AZ59" i="1"/>
  <c r="BD59" i="1"/>
  <c r="BH59" i="1"/>
  <c r="BL59" i="1"/>
  <c r="BP59" i="1"/>
  <c r="AQ59" i="1"/>
  <c r="AL59" i="1"/>
  <c r="AT59" i="1"/>
  <c r="BB59" i="1"/>
  <c r="BJ59" i="1"/>
  <c r="BR59" i="1"/>
  <c r="BU59" i="1"/>
  <c r="AU59" i="1"/>
  <c r="BC59" i="1"/>
  <c r="BK59" i="1"/>
  <c r="BS59" i="1"/>
  <c r="AO59" i="1"/>
  <c r="AW59" i="1"/>
  <c r="BE59" i="1"/>
  <c r="BM59" i="1"/>
  <c r="BV59" i="1"/>
  <c r="AP59" i="1"/>
  <c r="AX59" i="1"/>
  <c r="BF59" i="1"/>
  <c r="BN59" i="1"/>
  <c r="AM59" i="1"/>
  <c r="AY59" i="1"/>
  <c r="BG59" i="1"/>
  <c r="BO59" i="1"/>
  <c r="AK59" i="1"/>
  <c r="AS59" i="1"/>
  <c r="BA59" i="1"/>
  <c r="BI59" i="1"/>
  <c r="BQ59" i="1"/>
  <c r="BW59" i="1"/>
  <c r="BV585" i="1"/>
  <c r="AQ544" i="1"/>
  <c r="AQ584" i="1" s="1"/>
  <c r="AS18" i="4" s="1"/>
  <c r="BF492" i="1"/>
  <c r="BF495" i="1" s="1"/>
  <c r="BG491" i="1" s="1"/>
  <c r="BB532" i="1"/>
  <c r="BD17" i="4" s="1"/>
  <c r="AV534" i="1"/>
  <c r="AW533" i="1"/>
  <c r="D321" i="1"/>
  <c r="D426" i="1"/>
  <c r="D373" i="1"/>
  <c r="D270" i="1"/>
  <c r="D218" i="1"/>
  <c r="D165" i="1"/>
  <c r="D113" i="1"/>
  <c r="D60" i="1"/>
  <c r="AS267" i="1" l="1"/>
  <c r="AT267" i="1" s="1"/>
  <c r="AU267" i="1" s="1"/>
  <c r="BG110" i="1"/>
  <c r="BH110" i="1" s="1"/>
  <c r="BI110" i="1" s="1"/>
  <c r="BJ110" i="1" s="1"/>
  <c r="BK110" i="1" s="1"/>
  <c r="BL110" i="1" s="1"/>
  <c r="BM110" i="1" s="1"/>
  <c r="BN110" i="1" s="1"/>
  <c r="BO110" i="1" s="1"/>
  <c r="BP110" i="1" s="1"/>
  <c r="BQ110" i="1" s="1"/>
  <c r="BR110" i="1" s="1"/>
  <c r="BS110" i="1" s="1"/>
  <c r="BT110" i="1" s="1"/>
  <c r="BU110" i="1" s="1"/>
  <c r="BV110" i="1" s="1"/>
  <c r="BW110" i="1" s="1"/>
  <c r="BD214" i="1"/>
  <c r="BE214" i="1" s="1"/>
  <c r="BF214" i="1" s="1"/>
  <c r="BG214" i="1" s="1"/>
  <c r="BH214" i="1" s="1"/>
  <c r="BI214" i="1" s="1"/>
  <c r="BJ214" i="1" s="1"/>
  <c r="BK214" i="1" s="1"/>
  <c r="BL214" i="1" s="1"/>
  <c r="BM214" i="1" s="1"/>
  <c r="BN214" i="1" s="1"/>
  <c r="BO214" i="1" s="1"/>
  <c r="BP214" i="1" s="1"/>
  <c r="BQ214" i="1" s="1"/>
  <c r="BR214" i="1" s="1"/>
  <c r="BS214" i="1" s="1"/>
  <c r="BT214" i="1" s="1"/>
  <c r="BU214" i="1" s="1"/>
  <c r="BV214" i="1" s="1"/>
  <c r="BW214" i="1" s="1"/>
  <c r="BV366" i="1"/>
  <c r="BW366" i="1" s="1"/>
  <c r="BC316" i="1"/>
  <c r="BD316" i="1" s="1"/>
  <c r="BE316" i="1" s="1"/>
  <c r="BF316" i="1" s="1"/>
  <c r="BG316" i="1" s="1"/>
  <c r="BH316" i="1" s="1"/>
  <c r="BI316" i="1" s="1"/>
  <c r="BJ316" i="1" s="1"/>
  <c r="BK316" i="1" s="1"/>
  <c r="BL316" i="1" s="1"/>
  <c r="BM316" i="1" s="1"/>
  <c r="BN316" i="1" s="1"/>
  <c r="BO316" i="1" s="1"/>
  <c r="BP316" i="1" s="1"/>
  <c r="BQ316" i="1" s="1"/>
  <c r="BR316" i="1" s="1"/>
  <c r="BS316" i="1" s="1"/>
  <c r="BT316" i="1" s="1"/>
  <c r="BU316" i="1" s="1"/>
  <c r="BV316" i="1" s="1"/>
  <c r="BW316" i="1" s="1"/>
  <c r="AZ320" i="1"/>
  <c r="BA320" i="1" s="1"/>
  <c r="AT265" i="1"/>
  <c r="AU265" i="1" s="1"/>
  <c r="AV265" i="1" s="1"/>
  <c r="AW265" i="1" s="1"/>
  <c r="AX265" i="1" s="1"/>
  <c r="AY265" i="1" s="1"/>
  <c r="AZ265" i="1" s="1"/>
  <c r="BA265" i="1" s="1"/>
  <c r="BB265" i="1" s="1"/>
  <c r="BC265" i="1" s="1"/>
  <c r="BD265" i="1" s="1"/>
  <c r="BE265" i="1" s="1"/>
  <c r="BF265" i="1" s="1"/>
  <c r="BG265" i="1" s="1"/>
  <c r="BH265" i="1" s="1"/>
  <c r="BI265" i="1" s="1"/>
  <c r="BJ265" i="1" s="1"/>
  <c r="BK265" i="1" s="1"/>
  <c r="BL265" i="1" s="1"/>
  <c r="BM265" i="1" s="1"/>
  <c r="BN265" i="1" s="1"/>
  <c r="BO265" i="1" s="1"/>
  <c r="BP265" i="1" s="1"/>
  <c r="BQ265" i="1" s="1"/>
  <c r="BR265" i="1" s="1"/>
  <c r="BS265" i="1" s="1"/>
  <c r="BT265" i="1" s="1"/>
  <c r="BU265" i="1" s="1"/>
  <c r="BV265" i="1" s="1"/>
  <c r="BW265" i="1" s="1"/>
  <c r="AL372" i="1"/>
  <c r="AM372" i="1" s="1"/>
  <c r="BD215" i="1"/>
  <c r="BE215" i="1" s="1"/>
  <c r="J426" i="1"/>
  <c r="K426" i="1"/>
  <c r="M426" i="1"/>
  <c r="L426" i="1"/>
  <c r="N426" i="1"/>
  <c r="O426" i="1"/>
  <c r="P426" i="1"/>
  <c r="Q426" i="1"/>
  <c r="R426" i="1"/>
  <c r="S426" i="1"/>
  <c r="T426" i="1"/>
  <c r="U426" i="1"/>
  <c r="V426" i="1"/>
  <c r="W426" i="1"/>
  <c r="X426" i="1"/>
  <c r="Y426" i="1"/>
  <c r="Z426" i="1"/>
  <c r="AA426" i="1"/>
  <c r="AB426" i="1"/>
  <c r="AC426" i="1"/>
  <c r="AD426" i="1"/>
  <c r="AE426" i="1"/>
  <c r="AF426" i="1"/>
  <c r="AG426" i="1"/>
  <c r="AH426" i="1"/>
  <c r="AI426" i="1"/>
  <c r="AJ426" i="1"/>
  <c r="AK426" i="1"/>
  <c r="J373" i="1"/>
  <c r="K373" i="1"/>
  <c r="M373" i="1"/>
  <c r="L373" i="1"/>
  <c r="N373" i="1"/>
  <c r="O373" i="1"/>
  <c r="P373" i="1"/>
  <c r="Q373" i="1"/>
  <c r="R373" i="1"/>
  <c r="S373" i="1"/>
  <c r="T373" i="1"/>
  <c r="U373" i="1"/>
  <c r="V373" i="1"/>
  <c r="W373" i="1"/>
  <c r="X373" i="1"/>
  <c r="Y373" i="1"/>
  <c r="Z373" i="1"/>
  <c r="AA373" i="1"/>
  <c r="AB373" i="1"/>
  <c r="AC373" i="1"/>
  <c r="AD373" i="1"/>
  <c r="AE373" i="1"/>
  <c r="AF373" i="1"/>
  <c r="AG373" i="1"/>
  <c r="AH373" i="1"/>
  <c r="AI373" i="1"/>
  <c r="AJ373" i="1"/>
  <c r="AK373" i="1"/>
  <c r="AL373" i="1" s="1"/>
  <c r="AL370" i="1"/>
  <c r="AM370" i="1" s="1"/>
  <c r="AN370" i="1" s="1"/>
  <c r="AQ269" i="1"/>
  <c r="AR269" i="1" s="1"/>
  <c r="AS268" i="1"/>
  <c r="AT268" i="1" s="1"/>
  <c r="BA319" i="1"/>
  <c r="BB319" i="1" s="1"/>
  <c r="AL371" i="1"/>
  <c r="AM371" i="1" s="1"/>
  <c r="AN371" i="1" s="1"/>
  <c r="BB318" i="1"/>
  <c r="BC318" i="1" s="1"/>
  <c r="BD318" i="1" s="1"/>
  <c r="J321" i="1"/>
  <c r="K321" i="1"/>
  <c r="L321" i="1"/>
  <c r="M321" i="1"/>
  <c r="N321" i="1"/>
  <c r="O321" i="1"/>
  <c r="P321" i="1"/>
  <c r="Q321" i="1"/>
  <c r="R321" i="1"/>
  <c r="S321" i="1"/>
  <c r="T321" i="1"/>
  <c r="U321" i="1"/>
  <c r="V321" i="1"/>
  <c r="W321" i="1"/>
  <c r="X321" i="1"/>
  <c r="Y321" i="1"/>
  <c r="Z321" i="1"/>
  <c r="AA321" i="1"/>
  <c r="AB321" i="1"/>
  <c r="AC321" i="1"/>
  <c r="AD321" i="1"/>
  <c r="AE321" i="1"/>
  <c r="AF321" i="1"/>
  <c r="AG321" i="1"/>
  <c r="AH321" i="1"/>
  <c r="AI321" i="1"/>
  <c r="AJ321" i="1"/>
  <c r="AN321" i="1"/>
  <c r="AR321" i="1"/>
  <c r="AV321" i="1"/>
  <c r="AM321" i="1"/>
  <c r="AU321" i="1"/>
  <c r="AS321" i="1"/>
  <c r="AL321" i="1"/>
  <c r="AP321" i="1"/>
  <c r="AT321" i="1"/>
  <c r="AX321" i="1"/>
  <c r="AK321" i="1"/>
  <c r="AQ321" i="1"/>
  <c r="AO321" i="1"/>
  <c r="AW321" i="1"/>
  <c r="AY321" i="1"/>
  <c r="AZ321" i="1" s="1"/>
  <c r="BA217" i="1"/>
  <c r="BB217" i="1" s="1"/>
  <c r="BB216" i="1"/>
  <c r="BC216" i="1" s="1"/>
  <c r="AW266" i="1"/>
  <c r="AX266" i="1" s="1"/>
  <c r="AY266" i="1" s="1"/>
  <c r="AZ266" i="1" s="1"/>
  <c r="BA266" i="1" s="1"/>
  <c r="BB266" i="1" s="1"/>
  <c r="BC266" i="1" s="1"/>
  <c r="BD266" i="1" s="1"/>
  <c r="BE266" i="1" s="1"/>
  <c r="BF266" i="1" s="1"/>
  <c r="BG266" i="1" s="1"/>
  <c r="BH266" i="1" s="1"/>
  <c r="BI266" i="1" s="1"/>
  <c r="BJ266" i="1" s="1"/>
  <c r="BK266" i="1" s="1"/>
  <c r="BL266" i="1" s="1"/>
  <c r="BM266" i="1" s="1"/>
  <c r="BN266" i="1" s="1"/>
  <c r="BO266" i="1" s="1"/>
  <c r="BP266" i="1" s="1"/>
  <c r="BQ266" i="1" s="1"/>
  <c r="BR266" i="1" s="1"/>
  <c r="BS266" i="1" s="1"/>
  <c r="BT266" i="1" s="1"/>
  <c r="BU266" i="1" s="1"/>
  <c r="BV266" i="1" s="1"/>
  <c r="BW266" i="1" s="1"/>
  <c r="J270" i="1"/>
  <c r="K270" i="1"/>
  <c r="M270" i="1"/>
  <c r="L270" i="1"/>
  <c r="N270" i="1"/>
  <c r="O270" i="1"/>
  <c r="P270" i="1"/>
  <c r="Q270" i="1"/>
  <c r="R270" i="1"/>
  <c r="S270" i="1"/>
  <c r="T270" i="1"/>
  <c r="U270" i="1"/>
  <c r="V270" i="1"/>
  <c r="W270" i="1"/>
  <c r="X270" i="1"/>
  <c r="Y270" i="1"/>
  <c r="Z270" i="1"/>
  <c r="AA270" i="1"/>
  <c r="AB270" i="1"/>
  <c r="AC270" i="1"/>
  <c r="AD270" i="1"/>
  <c r="AE270" i="1"/>
  <c r="AF270" i="1"/>
  <c r="AG270" i="1"/>
  <c r="AH270" i="1"/>
  <c r="AI270" i="1"/>
  <c r="AJ270" i="1"/>
  <c r="AK270" i="1"/>
  <c r="AN270" i="1"/>
  <c r="AL270" i="1"/>
  <c r="AM270" i="1"/>
  <c r="AO270" i="1"/>
  <c r="AP270" i="1"/>
  <c r="AQ270" i="1" s="1"/>
  <c r="J218" i="1"/>
  <c r="K218" i="1"/>
  <c r="M218" i="1"/>
  <c r="L218" i="1"/>
  <c r="N218" i="1"/>
  <c r="O218" i="1"/>
  <c r="P218" i="1"/>
  <c r="Q218" i="1"/>
  <c r="R218" i="1"/>
  <c r="S218" i="1"/>
  <c r="T218" i="1"/>
  <c r="U218" i="1"/>
  <c r="V218" i="1"/>
  <c r="W218" i="1"/>
  <c r="X218" i="1"/>
  <c r="Y218" i="1"/>
  <c r="Z218" i="1"/>
  <c r="AA218" i="1"/>
  <c r="AB218" i="1"/>
  <c r="AC218" i="1"/>
  <c r="AD218" i="1"/>
  <c r="AE218" i="1"/>
  <c r="AF218" i="1"/>
  <c r="AG218" i="1"/>
  <c r="AH218" i="1"/>
  <c r="AI218" i="1"/>
  <c r="AJ218" i="1"/>
  <c r="AK218" i="1"/>
  <c r="AM218" i="1"/>
  <c r="AQ218" i="1"/>
  <c r="AU218" i="1"/>
  <c r="AY218" i="1"/>
  <c r="AR218" i="1"/>
  <c r="AO218" i="1"/>
  <c r="AW218" i="1"/>
  <c r="AV218" i="1"/>
  <c r="AS218" i="1"/>
  <c r="AN218" i="1"/>
  <c r="AL218" i="1"/>
  <c r="AP218" i="1"/>
  <c r="AT218" i="1"/>
  <c r="AX218" i="1"/>
  <c r="AZ218" i="1"/>
  <c r="BA218" i="1" s="1"/>
  <c r="J165" i="1"/>
  <c r="K165" i="1"/>
  <c r="M165" i="1"/>
  <c r="L165" i="1"/>
  <c r="N165" i="1"/>
  <c r="O165" i="1"/>
  <c r="P165" i="1"/>
  <c r="Q165" i="1"/>
  <c r="R165" i="1"/>
  <c r="S165" i="1"/>
  <c r="T165" i="1"/>
  <c r="U165" i="1"/>
  <c r="V165" i="1"/>
  <c r="W165" i="1"/>
  <c r="X165" i="1"/>
  <c r="Y165" i="1"/>
  <c r="Z165" i="1"/>
  <c r="AA165" i="1"/>
  <c r="AB165" i="1"/>
  <c r="AC165" i="1"/>
  <c r="AD165" i="1"/>
  <c r="AE165" i="1"/>
  <c r="AF165" i="1"/>
  <c r="AG165" i="1"/>
  <c r="AH165" i="1"/>
  <c r="AI165" i="1"/>
  <c r="AJ165" i="1"/>
  <c r="BV165" i="1"/>
  <c r="AK165" i="1"/>
  <c r="AN165" i="1"/>
  <c r="AR165" i="1"/>
  <c r="AV165" i="1"/>
  <c r="AZ165" i="1"/>
  <c r="BD165" i="1"/>
  <c r="BH165" i="1"/>
  <c r="BL165" i="1"/>
  <c r="BP165" i="1"/>
  <c r="AL165" i="1"/>
  <c r="AP165" i="1"/>
  <c r="AT165" i="1"/>
  <c r="AX165" i="1"/>
  <c r="BB165" i="1"/>
  <c r="BF165" i="1"/>
  <c r="BJ165" i="1"/>
  <c r="BN165" i="1"/>
  <c r="BR165" i="1"/>
  <c r="BU165" i="1"/>
  <c r="AQ165" i="1"/>
  <c r="AY165" i="1"/>
  <c r="BG165" i="1"/>
  <c r="BO165" i="1"/>
  <c r="AS165" i="1"/>
  <c r="BA165" i="1"/>
  <c r="BI165" i="1"/>
  <c r="BQ165" i="1"/>
  <c r="BT165" i="1"/>
  <c r="BW165" i="1"/>
  <c r="AM165" i="1"/>
  <c r="AU165" i="1"/>
  <c r="BC165" i="1"/>
  <c r="BK165" i="1"/>
  <c r="BS165" i="1"/>
  <c r="AO165" i="1"/>
  <c r="AW165" i="1"/>
  <c r="BE165" i="1"/>
  <c r="BM165" i="1"/>
  <c r="AZ112" i="1"/>
  <c r="J113" i="1"/>
  <c r="K113" i="1"/>
  <c r="M113" i="1"/>
  <c r="L113" i="1"/>
  <c r="N113" i="1"/>
  <c r="O113" i="1"/>
  <c r="P113" i="1"/>
  <c r="Q113" i="1"/>
  <c r="R113" i="1"/>
  <c r="S113" i="1"/>
  <c r="T113" i="1"/>
  <c r="U113" i="1"/>
  <c r="V113" i="1"/>
  <c r="W113" i="1"/>
  <c r="X113" i="1"/>
  <c r="Y113" i="1"/>
  <c r="Z113" i="1"/>
  <c r="AA113" i="1"/>
  <c r="AB113" i="1"/>
  <c r="AC113" i="1"/>
  <c r="AD113" i="1"/>
  <c r="AE113" i="1"/>
  <c r="AF113" i="1"/>
  <c r="AG113" i="1"/>
  <c r="AH113" i="1"/>
  <c r="AI113" i="1"/>
  <c r="AJ113" i="1"/>
  <c r="AN113" i="1"/>
  <c r="AR113" i="1"/>
  <c r="AV113" i="1"/>
  <c r="AL113" i="1"/>
  <c r="AT113" i="1"/>
  <c r="AM113" i="1"/>
  <c r="AU113" i="1"/>
  <c r="AO113" i="1"/>
  <c r="AW113" i="1"/>
  <c r="AP113" i="1"/>
  <c r="AX113" i="1"/>
  <c r="AK113" i="1"/>
  <c r="AQ113" i="1"/>
  <c r="AS113" i="1"/>
  <c r="AY113" i="1"/>
  <c r="AZ113" i="1" s="1"/>
  <c r="AZ111" i="1"/>
  <c r="BA111" i="1" s="1"/>
  <c r="J60" i="1"/>
  <c r="K60" i="1"/>
  <c r="M60" i="1"/>
  <c r="L60" i="1"/>
  <c r="N60" i="1"/>
  <c r="O60" i="1"/>
  <c r="P60" i="1"/>
  <c r="Q60" i="1"/>
  <c r="R60" i="1"/>
  <c r="S60" i="1"/>
  <c r="T60" i="1"/>
  <c r="U60" i="1"/>
  <c r="V60" i="1"/>
  <c r="W60" i="1"/>
  <c r="X60" i="1"/>
  <c r="Y60" i="1"/>
  <c r="Z60" i="1"/>
  <c r="AA60" i="1"/>
  <c r="AB60" i="1"/>
  <c r="AC60" i="1"/>
  <c r="AD60" i="1"/>
  <c r="AE60" i="1"/>
  <c r="AF60" i="1"/>
  <c r="AG60" i="1"/>
  <c r="AH60" i="1"/>
  <c r="AI60" i="1"/>
  <c r="AJ60" i="1"/>
  <c r="AL60" i="1"/>
  <c r="AP60" i="1"/>
  <c r="AT60" i="1"/>
  <c r="AX60" i="1"/>
  <c r="BB60" i="1"/>
  <c r="BF60" i="1"/>
  <c r="BJ60" i="1"/>
  <c r="BN60" i="1"/>
  <c r="BR60" i="1"/>
  <c r="AN60" i="1"/>
  <c r="AV60" i="1"/>
  <c r="BD60" i="1"/>
  <c r="BL60" i="1"/>
  <c r="AM60" i="1"/>
  <c r="AU60" i="1"/>
  <c r="BC60" i="1"/>
  <c r="BK60" i="1"/>
  <c r="BS60" i="1"/>
  <c r="BU60" i="1"/>
  <c r="BT60" i="1"/>
  <c r="AO60" i="1"/>
  <c r="BE60" i="1"/>
  <c r="AZ60" i="1"/>
  <c r="BP60" i="1"/>
  <c r="AQ60" i="1"/>
  <c r="BG60" i="1"/>
  <c r="BM60" i="1"/>
  <c r="AK60" i="1"/>
  <c r="BA60" i="1"/>
  <c r="BQ60" i="1"/>
  <c r="BV60" i="1"/>
  <c r="AR60" i="1"/>
  <c r="BH60" i="1"/>
  <c r="AY60" i="1"/>
  <c r="BO60" i="1"/>
  <c r="AW60" i="1"/>
  <c r="AS60" i="1"/>
  <c r="BI60" i="1"/>
  <c r="BW60" i="1"/>
  <c r="AQ547" i="1"/>
  <c r="AR542" i="1" s="1"/>
  <c r="BW585" i="1"/>
  <c r="BG490" i="1"/>
  <c r="BC532" i="1"/>
  <c r="BE17" i="4" s="1"/>
  <c r="AW534" i="1"/>
  <c r="AX533" i="1"/>
  <c r="D322" i="1"/>
  <c r="D374" i="1"/>
  <c r="D166" i="1"/>
  <c r="D114" i="1"/>
  <c r="D61" i="1"/>
  <c r="AV267" i="1" l="1"/>
  <c r="AW267" i="1" s="1"/>
  <c r="AX267" i="1" s="1"/>
  <c r="AY267" i="1" s="1"/>
  <c r="AZ267" i="1" s="1"/>
  <c r="BA267" i="1" s="1"/>
  <c r="BB267" i="1" s="1"/>
  <c r="BC267" i="1" s="1"/>
  <c r="BD267" i="1" s="1"/>
  <c r="BE267" i="1" s="1"/>
  <c r="BF267" i="1" s="1"/>
  <c r="BG267" i="1" s="1"/>
  <c r="BH267" i="1" s="1"/>
  <c r="BI267" i="1" s="1"/>
  <c r="BJ267" i="1" s="1"/>
  <c r="BK267" i="1" s="1"/>
  <c r="BL267" i="1" s="1"/>
  <c r="BM267" i="1" s="1"/>
  <c r="BN267" i="1" s="1"/>
  <c r="BO267" i="1" s="1"/>
  <c r="BP267" i="1" s="1"/>
  <c r="BQ267" i="1" s="1"/>
  <c r="BR267" i="1" s="1"/>
  <c r="BS267" i="1" s="1"/>
  <c r="BT267" i="1" s="1"/>
  <c r="BU267" i="1" s="1"/>
  <c r="BV267" i="1" s="1"/>
  <c r="BW267" i="1" s="1"/>
  <c r="AQ586" i="1"/>
  <c r="BC319" i="1"/>
  <c r="BD319" i="1" s="1"/>
  <c r="BB320" i="1"/>
  <c r="BC320" i="1" s="1"/>
  <c r="BF215" i="1"/>
  <c r="BG215" i="1" s="1"/>
  <c r="BH215" i="1" s="1"/>
  <c r="BI215" i="1" s="1"/>
  <c r="AM373" i="1"/>
  <c r="AN373" i="1" s="1"/>
  <c r="AO373" i="1" s="1"/>
  <c r="AN372" i="1"/>
  <c r="AO372" i="1" s="1"/>
  <c r="AP372" i="1" s="1"/>
  <c r="AU268" i="1"/>
  <c r="AV268" i="1" s="1"/>
  <c r="AW268" i="1" s="1"/>
  <c r="AX268" i="1" s="1"/>
  <c r="AY268" i="1" s="1"/>
  <c r="BE318" i="1"/>
  <c r="BF318" i="1" s="1"/>
  <c r="BG318" i="1" s="1"/>
  <c r="BH318" i="1" s="1"/>
  <c r="BI318" i="1" s="1"/>
  <c r="BJ318" i="1" s="1"/>
  <c r="BK318" i="1" s="1"/>
  <c r="BL318" i="1" s="1"/>
  <c r="BM318" i="1" s="1"/>
  <c r="BN318" i="1" s="1"/>
  <c r="BO318" i="1" s="1"/>
  <c r="BP318" i="1" s="1"/>
  <c r="BQ318" i="1" s="1"/>
  <c r="BR318" i="1" s="1"/>
  <c r="BS318" i="1" s="1"/>
  <c r="BT318" i="1" s="1"/>
  <c r="BU318" i="1" s="1"/>
  <c r="BV318" i="1" s="1"/>
  <c r="BW318" i="1" s="1"/>
  <c r="AO370" i="1"/>
  <c r="AP370" i="1" s="1"/>
  <c r="AQ370" i="1" s="1"/>
  <c r="AR370" i="1" s="1"/>
  <c r="AS370" i="1" s="1"/>
  <c r="AT370" i="1" s="1"/>
  <c r="AU370" i="1" s="1"/>
  <c r="AV370" i="1" s="1"/>
  <c r="AW370" i="1" s="1"/>
  <c r="AX370" i="1" s="1"/>
  <c r="AY370" i="1" s="1"/>
  <c r="AZ370" i="1" s="1"/>
  <c r="BA370" i="1" s="1"/>
  <c r="BB370" i="1" s="1"/>
  <c r="BC370" i="1" s="1"/>
  <c r="BD370" i="1" s="1"/>
  <c r="BE370" i="1" s="1"/>
  <c r="BF370" i="1" s="1"/>
  <c r="BG370" i="1" s="1"/>
  <c r="BH370" i="1" s="1"/>
  <c r="BI370" i="1" s="1"/>
  <c r="BJ370" i="1" s="1"/>
  <c r="BK370" i="1" s="1"/>
  <c r="BL370" i="1" s="1"/>
  <c r="BM370" i="1" s="1"/>
  <c r="BN370" i="1" s="1"/>
  <c r="BO370" i="1" s="1"/>
  <c r="BP370" i="1" s="1"/>
  <c r="BQ370" i="1" s="1"/>
  <c r="BR370" i="1" s="1"/>
  <c r="BS370" i="1" s="1"/>
  <c r="BT370" i="1" s="1"/>
  <c r="BU370" i="1" s="1"/>
  <c r="BV370" i="1" s="1"/>
  <c r="BW370" i="1" s="1"/>
  <c r="AS269" i="1"/>
  <c r="AT269" i="1" s="1"/>
  <c r="AO371" i="1"/>
  <c r="AP371" i="1" s="1"/>
  <c r="AQ371" i="1" s="1"/>
  <c r="AR371" i="1" s="1"/>
  <c r="J374" i="1"/>
  <c r="K374" i="1"/>
  <c r="M374" i="1"/>
  <c r="L374" i="1"/>
  <c r="N374" i="1"/>
  <c r="O374" i="1"/>
  <c r="P374" i="1"/>
  <c r="Q374" i="1"/>
  <c r="R374" i="1"/>
  <c r="S374" i="1"/>
  <c r="T374" i="1"/>
  <c r="U374" i="1"/>
  <c r="V374" i="1"/>
  <c r="W374" i="1"/>
  <c r="X374" i="1"/>
  <c r="Y374" i="1"/>
  <c r="Z374" i="1"/>
  <c r="AA374" i="1"/>
  <c r="AB374" i="1"/>
  <c r="AC374" i="1"/>
  <c r="AD374" i="1"/>
  <c r="AE374" i="1"/>
  <c r="AF374" i="1"/>
  <c r="AG374" i="1"/>
  <c r="AH374" i="1"/>
  <c r="AI374" i="1"/>
  <c r="AJ374" i="1"/>
  <c r="AK374" i="1"/>
  <c r="AL374" i="1"/>
  <c r="AM374" i="1" s="1"/>
  <c r="BC217" i="1"/>
  <c r="BD217" i="1" s="1"/>
  <c r="AR270" i="1"/>
  <c r="AS270" i="1" s="1"/>
  <c r="AT270" i="1" s="1"/>
  <c r="J322" i="1"/>
  <c r="K322" i="1"/>
  <c r="M322" i="1"/>
  <c r="L322" i="1"/>
  <c r="N322" i="1"/>
  <c r="O322" i="1"/>
  <c r="P322" i="1"/>
  <c r="Q322" i="1"/>
  <c r="R322" i="1"/>
  <c r="S322" i="1"/>
  <c r="T322" i="1"/>
  <c r="U322" i="1"/>
  <c r="V322" i="1"/>
  <c r="W322" i="1"/>
  <c r="X322" i="1"/>
  <c r="Y322" i="1"/>
  <c r="Z322" i="1"/>
  <c r="AA322" i="1"/>
  <c r="AB322" i="1"/>
  <c r="AC322" i="1"/>
  <c r="AD322" i="1"/>
  <c r="AE322" i="1"/>
  <c r="AF322" i="1"/>
  <c r="AG322" i="1"/>
  <c r="AH322" i="1"/>
  <c r="AI322" i="1"/>
  <c r="AJ322" i="1"/>
  <c r="AK322" i="1"/>
  <c r="AO322" i="1"/>
  <c r="AS322" i="1"/>
  <c r="AW322" i="1"/>
  <c r="AN322" i="1"/>
  <c r="AV322" i="1"/>
  <c r="AL322" i="1"/>
  <c r="AM322" i="1"/>
  <c r="AQ322" i="1"/>
  <c r="AU322" i="1"/>
  <c r="AY322" i="1"/>
  <c r="AR322" i="1"/>
  <c r="AX322" i="1"/>
  <c r="AT322" i="1"/>
  <c r="AP322" i="1"/>
  <c r="AZ322" i="1"/>
  <c r="BA322" i="1" s="1"/>
  <c r="BA321" i="1"/>
  <c r="BB218" i="1"/>
  <c r="BD216" i="1"/>
  <c r="J166" i="1"/>
  <c r="K166" i="1"/>
  <c r="M166" i="1"/>
  <c r="L166" i="1"/>
  <c r="N166" i="1"/>
  <c r="O166" i="1"/>
  <c r="P166" i="1"/>
  <c r="Q166" i="1"/>
  <c r="R166" i="1"/>
  <c r="S166" i="1"/>
  <c r="T166" i="1"/>
  <c r="U166" i="1"/>
  <c r="V166" i="1"/>
  <c r="W166" i="1"/>
  <c r="X166" i="1"/>
  <c r="Y166" i="1"/>
  <c r="Z166" i="1"/>
  <c r="AA166" i="1"/>
  <c r="AB166" i="1"/>
  <c r="AC166" i="1"/>
  <c r="AD166" i="1"/>
  <c r="AE166" i="1"/>
  <c r="AF166" i="1"/>
  <c r="AG166" i="1"/>
  <c r="AH166" i="1"/>
  <c r="AI166" i="1"/>
  <c r="AJ166" i="1"/>
  <c r="AK166" i="1"/>
  <c r="BT166" i="1"/>
  <c r="AM166" i="1"/>
  <c r="AQ166" i="1"/>
  <c r="AU166" i="1"/>
  <c r="AY166" i="1"/>
  <c r="BC166" i="1"/>
  <c r="BG166" i="1"/>
  <c r="BK166" i="1"/>
  <c r="BO166" i="1"/>
  <c r="BS166" i="1"/>
  <c r="AN166" i="1"/>
  <c r="AL166" i="1"/>
  <c r="AO166" i="1"/>
  <c r="AW166" i="1"/>
  <c r="BE166" i="1"/>
  <c r="BM166" i="1"/>
  <c r="AS166" i="1"/>
  <c r="BA166" i="1"/>
  <c r="BI166" i="1"/>
  <c r="BQ166" i="1"/>
  <c r="AV166" i="1"/>
  <c r="BD166" i="1"/>
  <c r="BL166" i="1"/>
  <c r="AZ166" i="1"/>
  <c r="BP166" i="1"/>
  <c r="AT166" i="1"/>
  <c r="BJ166" i="1"/>
  <c r="AR166" i="1"/>
  <c r="BH166" i="1"/>
  <c r="BB166" i="1"/>
  <c r="BR166" i="1"/>
  <c r="AP166" i="1"/>
  <c r="BF166" i="1"/>
  <c r="AX166" i="1"/>
  <c r="BN166" i="1"/>
  <c r="BU166" i="1"/>
  <c r="BV166" i="1"/>
  <c r="BW166" i="1"/>
  <c r="BA113" i="1"/>
  <c r="BB113" i="1" s="1"/>
  <c r="BC113" i="1" s="1"/>
  <c r="BD113" i="1" s="1"/>
  <c r="BB111" i="1"/>
  <c r="BC111" i="1" s="1"/>
  <c r="BD111" i="1" s="1"/>
  <c r="BE111" i="1" s="1"/>
  <c r="BF111" i="1" s="1"/>
  <c r="BG111" i="1" s="1"/>
  <c r="BH111" i="1" s="1"/>
  <c r="BI111" i="1" s="1"/>
  <c r="BJ111" i="1" s="1"/>
  <c r="BK111" i="1" s="1"/>
  <c r="BL111" i="1" s="1"/>
  <c r="BM111" i="1" s="1"/>
  <c r="BN111" i="1" s="1"/>
  <c r="BO111" i="1" s="1"/>
  <c r="BP111" i="1" s="1"/>
  <c r="BQ111" i="1" s="1"/>
  <c r="BR111" i="1" s="1"/>
  <c r="BS111" i="1" s="1"/>
  <c r="BT111" i="1" s="1"/>
  <c r="BU111" i="1" s="1"/>
  <c r="BV111" i="1" s="1"/>
  <c r="BW111" i="1" s="1"/>
  <c r="J114" i="1"/>
  <c r="K114" i="1"/>
  <c r="M114" i="1"/>
  <c r="L114" i="1"/>
  <c r="N114" i="1"/>
  <c r="O114" i="1"/>
  <c r="P114" i="1"/>
  <c r="Q114" i="1"/>
  <c r="R114" i="1"/>
  <c r="S114" i="1"/>
  <c r="T114" i="1"/>
  <c r="U114" i="1"/>
  <c r="V114" i="1"/>
  <c r="W114" i="1"/>
  <c r="X114" i="1"/>
  <c r="Y114" i="1"/>
  <c r="Z114" i="1"/>
  <c r="AA114" i="1"/>
  <c r="AB114" i="1"/>
  <c r="AC114" i="1"/>
  <c r="AD114" i="1"/>
  <c r="AE114" i="1"/>
  <c r="AF114" i="1"/>
  <c r="AG114" i="1"/>
  <c r="AH114" i="1"/>
  <c r="AI114" i="1"/>
  <c r="AJ114" i="1"/>
  <c r="AK114" i="1"/>
  <c r="AL114" i="1"/>
  <c r="AO114" i="1"/>
  <c r="AS114" i="1"/>
  <c r="AW114" i="1"/>
  <c r="AM114" i="1"/>
  <c r="AU114" i="1"/>
  <c r="AP114" i="1"/>
  <c r="AX114" i="1"/>
  <c r="AR114" i="1"/>
  <c r="AQ114" i="1"/>
  <c r="AY114" i="1"/>
  <c r="AT114" i="1"/>
  <c r="AV114" i="1"/>
  <c r="AN114" i="1"/>
  <c r="AZ114" i="1"/>
  <c r="BA114" i="1" s="1"/>
  <c r="BA112" i="1"/>
  <c r="BB112" i="1" s="1"/>
  <c r="J61" i="1"/>
  <c r="K61" i="1"/>
  <c r="L61" i="1"/>
  <c r="M61" i="1"/>
  <c r="N61" i="1"/>
  <c r="O61" i="1"/>
  <c r="P61" i="1"/>
  <c r="Q61" i="1"/>
  <c r="R61" i="1"/>
  <c r="S61" i="1"/>
  <c r="T61" i="1"/>
  <c r="U61" i="1"/>
  <c r="V61" i="1"/>
  <c r="W61" i="1"/>
  <c r="X61" i="1"/>
  <c r="Y61" i="1"/>
  <c r="Z61" i="1"/>
  <c r="AA61" i="1"/>
  <c r="AB61" i="1"/>
  <c r="AC61" i="1"/>
  <c r="AD61" i="1"/>
  <c r="AE61" i="1"/>
  <c r="AF61" i="1"/>
  <c r="AG61" i="1"/>
  <c r="AH61" i="1"/>
  <c r="AI61" i="1"/>
  <c r="AJ61" i="1"/>
  <c r="AK61" i="1"/>
  <c r="BT61" i="1"/>
  <c r="AN61" i="1"/>
  <c r="AR61" i="1"/>
  <c r="AV61" i="1"/>
  <c r="AZ61" i="1"/>
  <c r="BD61" i="1"/>
  <c r="BH61" i="1"/>
  <c r="BL61" i="1"/>
  <c r="BP61" i="1"/>
  <c r="AM61" i="1"/>
  <c r="AU61" i="1"/>
  <c r="BC61" i="1"/>
  <c r="BK61" i="1"/>
  <c r="BS61" i="1"/>
  <c r="AP61" i="1"/>
  <c r="AX61" i="1"/>
  <c r="BF61" i="1"/>
  <c r="BN61" i="1"/>
  <c r="AY61" i="1"/>
  <c r="BO61" i="1"/>
  <c r="AS61" i="1"/>
  <c r="BA61" i="1"/>
  <c r="BI61" i="1"/>
  <c r="BQ61" i="1"/>
  <c r="BW61" i="1"/>
  <c r="AL61" i="1"/>
  <c r="AT61" i="1"/>
  <c r="BB61" i="1"/>
  <c r="BJ61" i="1"/>
  <c r="BR61" i="1"/>
  <c r="AQ61" i="1"/>
  <c r="BG61" i="1"/>
  <c r="BU61" i="1"/>
  <c r="AO61" i="1"/>
  <c r="AW61" i="1"/>
  <c r="BE61" i="1"/>
  <c r="BM61" i="1"/>
  <c r="BV61" i="1"/>
  <c r="AR543" i="1"/>
  <c r="AR544" i="1" s="1"/>
  <c r="BG492" i="1"/>
  <c r="BG495" i="1" s="1"/>
  <c r="BH491" i="1" s="1"/>
  <c r="BD532" i="1"/>
  <c r="BF17" i="4" s="1"/>
  <c r="AX534" i="1"/>
  <c r="AY533" i="1"/>
  <c r="D62" i="1"/>
  <c r="AU270" i="1" l="1"/>
  <c r="AV270" i="1" s="1"/>
  <c r="AW270" i="1" s="1"/>
  <c r="BE319" i="1"/>
  <c r="BF319" i="1" s="1"/>
  <c r="BG319" i="1" s="1"/>
  <c r="BH319" i="1" s="1"/>
  <c r="BI319" i="1" s="1"/>
  <c r="BJ319" i="1" s="1"/>
  <c r="BK319" i="1" s="1"/>
  <c r="BL319" i="1" s="1"/>
  <c r="BM319" i="1" s="1"/>
  <c r="BN319" i="1" s="1"/>
  <c r="BO319" i="1" s="1"/>
  <c r="BP319" i="1" s="1"/>
  <c r="BQ319" i="1" s="1"/>
  <c r="BR319" i="1" s="1"/>
  <c r="BS319" i="1" s="1"/>
  <c r="BT319" i="1" s="1"/>
  <c r="BU319" i="1" s="1"/>
  <c r="BV319" i="1" s="1"/>
  <c r="BW319" i="1" s="1"/>
  <c r="BD320" i="1"/>
  <c r="BE320" i="1" s="1"/>
  <c r="BF320" i="1" s="1"/>
  <c r="BG320" i="1" s="1"/>
  <c r="BH320" i="1" s="1"/>
  <c r="BI320" i="1" s="1"/>
  <c r="BJ320" i="1" s="1"/>
  <c r="BK320" i="1" s="1"/>
  <c r="BL320" i="1" s="1"/>
  <c r="AQ372" i="1"/>
  <c r="AR372" i="1" s="1"/>
  <c r="AS372" i="1" s="1"/>
  <c r="AT372" i="1" s="1"/>
  <c r="AU372" i="1" s="1"/>
  <c r="AV372" i="1" s="1"/>
  <c r="AW372" i="1" s="1"/>
  <c r="AX372" i="1" s="1"/>
  <c r="AY372" i="1" s="1"/>
  <c r="AZ372" i="1" s="1"/>
  <c r="BA372" i="1" s="1"/>
  <c r="BB372" i="1" s="1"/>
  <c r="BC372" i="1" s="1"/>
  <c r="BD372" i="1" s="1"/>
  <c r="BE372" i="1" s="1"/>
  <c r="BF372" i="1" s="1"/>
  <c r="BG372" i="1" s="1"/>
  <c r="BH372" i="1" s="1"/>
  <c r="BI372" i="1" s="1"/>
  <c r="BJ372" i="1" s="1"/>
  <c r="BK372" i="1" s="1"/>
  <c r="BL372" i="1" s="1"/>
  <c r="BM372" i="1" s="1"/>
  <c r="BN372" i="1" s="1"/>
  <c r="BO372" i="1" s="1"/>
  <c r="BP372" i="1" s="1"/>
  <c r="BQ372" i="1" s="1"/>
  <c r="BR372" i="1" s="1"/>
  <c r="BS372" i="1" s="1"/>
  <c r="BT372" i="1" s="1"/>
  <c r="BU372" i="1" s="1"/>
  <c r="BV372" i="1" s="1"/>
  <c r="BW372" i="1" s="1"/>
  <c r="AN374" i="1"/>
  <c r="AO374" i="1" s="1"/>
  <c r="AP374" i="1" s="1"/>
  <c r="AQ374" i="1" s="1"/>
  <c r="AR374" i="1" s="1"/>
  <c r="BJ215" i="1"/>
  <c r="BK215" i="1" s="1"/>
  <c r="BL215" i="1" s="1"/>
  <c r="BM215" i="1" s="1"/>
  <c r="BN215" i="1" s="1"/>
  <c r="BO215" i="1" s="1"/>
  <c r="BP215" i="1" s="1"/>
  <c r="BQ215" i="1" s="1"/>
  <c r="BR215" i="1" s="1"/>
  <c r="BS215" i="1" s="1"/>
  <c r="BT215" i="1" s="1"/>
  <c r="BU215" i="1" s="1"/>
  <c r="BV215" i="1" s="1"/>
  <c r="BW215" i="1" s="1"/>
  <c r="BB322" i="1"/>
  <c r="BC322" i="1" s="1"/>
  <c r="BD322" i="1" s="1"/>
  <c r="BE322" i="1" s="1"/>
  <c r="AP373" i="1"/>
  <c r="AQ373" i="1" s="1"/>
  <c r="AS371" i="1"/>
  <c r="AT371" i="1" s="1"/>
  <c r="AU371" i="1" s="1"/>
  <c r="AV371" i="1" s="1"/>
  <c r="AW371" i="1" s="1"/>
  <c r="AX371" i="1" s="1"/>
  <c r="AY371" i="1" s="1"/>
  <c r="AZ371" i="1" s="1"/>
  <c r="BA371" i="1" s="1"/>
  <c r="BB371" i="1" s="1"/>
  <c r="BC371" i="1" s="1"/>
  <c r="BD371" i="1" s="1"/>
  <c r="BE371" i="1" s="1"/>
  <c r="BF371" i="1" s="1"/>
  <c r="BG371" i="1" s="1"/>
  <c r="BH371" i="1" s="1"/>
  <c r="BI371" i="1" s="1"/>
  <c r="BJ371" i="1" s="1"/>
  <c r="BK371" i="1" s="1"/>
  <c r="BL371" i="1" s="1"/>
  <c r="BM371" i="1" s="1"/>
  <c r="BN371" i="1" s="1"/>
  <c r="BO371" i="1" s="1"/>
  <c r="BP371" i="1" s="1"/>
  <c r="BQ371" i="1" s="1"/>
  <c r="BR371" i="1" s="1"/>
  <c r="BS371" i="1" s="1"/>
  <c r="BT371" i="1" s="1"/>
  <c r="BU371" i="1" s="1"/>
  <c r="BV371" i="1" s="1"/>
  <c r="BW371" i="1" s="1"/>
  <c r="AU269" i="1"/>
  <c r="BE217" i="1"/>
  <c r="BF217" i="1" s="1"/>
  <c r="BG217" i="1" s="1"/>
  <c r="BH217" i="1" s="1"/>
  <c r="BI217" i="1" s="1"/>
  <c r="BJ217" i="1" s="1"/>
  <c r="BK217" i="1" s="1"/>
  <c r="BL217" i="1" s="1"/>
  <c r="BM217" i="1" s="1"/>
  <c r="BN217" i="1" s="1"/>
  <c r="BO217" i="1" s="1"/>
  <c r="BP217" i="1" s="1"/>
  <c r="BQ217" i="1" s="1"/>
  <c r="BR217" i="1" s="1"/>
  <c r="BS217" i="1" s="1"/>
  <c r="BT217" i="1" s="1"/>
  <c r="BU217" i="1" s="1"/>
  <c r="BV217" i="1" s="1"/>
  <c r="BW217" i="1" s="1"/>
  <c r="BB321" i="1"/>
  <c r="BC321" i="1" s="1"/>
  <c r="BC218" i="1"/>
  <c r="BD218" i="1" s="1"/>
  <c r="BE216" i="1"/>
  <c r="BF216" i="1" s="1"/>
  <c r="BG216" i="1" s="1"/>
  <c r="BH216" i="1" s="1"/>
  <c r="AZ268" i="1"/>
  <c r="BA268" i="1" s="1"/>
  <c r="BB268" i="1" s="1"/>
  <c r="BC268" i="1" s="1"/>
  <c r="BD268" i="1" s="1"/>
  <c r="BE268" i="1" s="1"/>
  <c r="BF268" i="1" s="1"/>
  <c r="BG268" i="1" s="1"/>
  <c r="BH268" i="1" s="1"/>
  <c r="BI268" i="1" s="1"/>
  <c r="BJ268" i="1" s="1"/>
  <c r="BK268" i="1" s="1"/>
  <c r="BL268" i="1" s="1"/>
  <c r="BM268" i="1" s="1"/>
  <c r="BN268" i="1" s="1"/>
  <c r="BO268" i="1" s="1"/>
  <c r="BP268" i="1" s="1"/>
  <c r="BQ268" i="1" s="1"/>
  <c r="BR268" i="1" s="1"/>
  <c r="BS268" i="1" s="1"/>
  <c r="BT268" i="1" s="1"/>
  <c r="BU268" i="1" s="1"/>
  <c r="BV268" i="1" s="1"/>
  <c r="BW268" i="1" s="1"/>
  <c r="BC112" i="1"/>
  <c r="BD112" i="1" s="1"/>
  <c r="BB114" i="1"/>
  <c r="BC114" i="1" s="1"/>
  <c r="BD114" i="1" s="1"/>
  <c r="BE113" i="1"/>
  <c r="BF113" i="1" s="1"/>
  <c r="BG113" i="1" s="1"/>
  <c r="J62" i="1"/>
  <c r="K62" i="1"/>
  <c r="M62" i="1"/>
  <c r="L62" i="1"/>
  <c r="N62" i="1"/>
  <c r="O62" i="1"/>
  <c r="P62" i="1"/>
  <c r="Q62" i="1"/>
  <c r="R62" i="1"/>
  <c r="S62" i="1"/>
  <c r="T62" i="1"/>
  <c r="U62" i="1"/>
  <c r="V62" i="1"/>
  <c r="W62" i="1"/>
  <c r="X62" i="1"/>
  <c r="Y62" i="1"/>
  <c r="Z62" i="1"/>
  <c r="AA62" i="1"/>
  <c r="AB62" i="1"/>
  <c r="AC62" i="1"/>
  <c r="AD62" i="1"/>
  <c r="AE62" i="1"/>
  <c r="AF62" i="1"/>
  <c r="AG62" i="1"/>
  <c r="AH62" i="1"/>
  <c r="AI62" i="1"/>
  <c r="AJ62" i="1"/>
  <c r="AK62" i="1"/>
  <c r="AM62" i="1"/>
  <c r="AQ62" i="1"/>
  <c r="AU62" i="1"/>
  <c r="AY62" i="1"/>
  <c r="BC62" i="1"/>
  <c r="AO62" i="1"/>
  <c r="AW62" i="1"/>
  <c r="BE62" i="1"/>
  <c r="BI62" i="1"/>
  <c r="BM62" i="1"/>
  <c r="BQ62" i="1"/>
  <c r="AL62" i="1"/>
  <c r="AS62" i="1"/>
  <c r="BG62" i="1"/>
  <c r="BO62" i="1"/>
  <c r="AP62" i="1"/>
  <c r="AX62" i="1"/>
  <c r="BF62" i="1"/>
  <c r="BN62" i="1"/>
  <c r="AR62" i="1"/>
  <c r="BH62" i="1"/>
  <c r="BA62" i="1"/>
  <c r="BS62" i="1"/>
  <c r="AT62" i="1"/>
  <c r="BJ62" i="1"/>
  <c r="BP62" i="1"/>
  <c r="AN62" i="1"/>
  <c r="BD62" i="1"/>
  <c r="BT62" i="1"/>
  <c r="BK62" i="1"/>
  <c r="BB62" i="1"/>
  <c r="BR62" i="1"/>
  <c r="BU62" i="1"/>
  <c r="AZ62" i="1"/>
  <c r="AV62" i="1"/>
  <c r="BL62" i="1"/>
  <c r="BV62" i="1"/>
  <c r="BW62" i="1"/>
  <c r="AR584" i="1"/>
  <c r="AT18" i="4" s="1"/>
  <c r="AR547" i="1"/>
  <c r="BH490" i="1"/>
  <c r="BE532" i="1"/>
  <c r="BG17" i="4" s="1"/>
  <c r="AY534" i="1"/>
  <c r="AZ533" i="1"/>
  <c r="AX270" i="1" l="1"/>
  <c r="AY270" i="1" s="1"/>
  <c r="BE114" i="1"/>
  <c r="BF114" i="1" s="1"/>
  <c r="AR373" i="1"/>
  <c r="AS373" i="1" s="1"/>
  <c r="AT373" i="1" s="1"/>
  <c r="AS374" i="1"/>
  <c r="AT374" i="1" s="1"/>
  <c r="AU374" i="1" s="1"/>
  <c r="AV374" i="1" s="1"/>
  <c r="AV269" i="1"/>
  <c r="AW269" i="1" s="1"/>
  <c r="AX269" i="1" s="1"/>
  <c r="BE218" i="1"/>
  <c r="BF218" i="1" s="1"/>
  <c r="BI216" i="1"/>
  <c r="BJ216" i="1" s="1"/>
  <c r="BD321" i="1"/>
  <c r="BE321" i="1" s="1"/>
  <c r="BF322" i="1"/>
  <c r="BG322" i="1" s="1"/>
  <c r="BM320" i="1"/>
  <c r="BN320" i="1" s="1"/>
  <c r="BO320" i="1" s="1"/>
  <c r="BP320" i="1" s="1"/>
  <c r="BQ320" i="1" s="1"/>
  <c r="BR320" i="1" s="1"/>
  <c r="BS320" i="1" s="1"/>
  <c r="BT320" i="1" s="1"/>
  <c r="BU320" i="1" s="1"/>
  <c r="BV320" i="1" s="1"/>
  <c r="BW320" i="1" s="1"/>
  <c r="BE112" i="1"/>
  <c r="BF112" i="1" s="1"/>
  <c r="BG112" i="1" s="1"/>
  <c r="BH113" i="1"/>
  <c r="BI113" i="1" s="1"/>
  <c r="BJ113" i="1" s="1"/>
  <c r="BK113" i="1" s="1"/>
  <c r="AS543" i="1"/>
  <c r="AR586" i="1"/>
  <c r="AS542" i="1"/>
  <c r="BH492" i="1"/>
  <c r="BH495" i="1" s="1"/>
  <c r="BI491" i="1" s="1"/>
  <c r="BF532" i="1"/>
  <c r="BH17" i="4" s="1"/>
  <c r="AZ534" i="1"/>
  <c r="BA533" i="1"/>
  <c r="P10" i="1"/>
  <c r="O10" i="1"/>
  <c r="BG114" i="1" l="1"/>
  <c r="BH114" i="1" s="1"/>
  <c r="AZ270" i="1"/>
  <c r="BA270" i="1" s="1"/>
  <c r="BB270" i="1" s="1"/>
  <c r="BC270" i="1" s="1"/>
  <c r="BD270" i="1" s="1"/>
  <c r="BE270" i="1" s="1"/>
  <c r="BF270" i="1" s="1"/>
  <c r="BG270" i="1" s="1"/>
  <c r="BH270" i="1" s="1"/>
  <c r="BI270" i="1" s="1"/>
  <c r="BJ270" i="1" s="1"/>
  <c r="BK270" i="1" s="1"/>
  <c r="BL270" i="1" s="1"/>
  <c r="BM270" i="1" s="1"/>
  <c r="BN270" i="1" s="1"/>
  <c r="BO270" i="1" s="1"/>
  <c r="BP270" i="1" s="1"/>
  <c r="BQ270" i="1" s="1"/>
  <c r="BR270" i="1" s="1"/>
  <c r="BS270" i="1" s="1"/>
  <c r="BT270" i="1" s="1"/>
  <c r="BU270" i="1" s="1"/>
  <c r="BV270" i="1" s="1"/>
  <c r="BW270" i="1" s="1"/>
  <c r="BK216" i="1"/>
  <c r="BL216" i="1" s="1"/>
  <c r="BM216" i="1" s="1"/>
  <c r="BN216" i="1" s="1"/>
  <c r="BO216" i="1" s="1"/>
  <c r="BP216" i="1" s="1"/>
  <c r="BQ216" i="1" s="1"/>
  <c r="BR216" i="1" s="1"/>
  <c r="BS216" i="1" s="1"/>
  <c r="BT216" i="1" s="1"/>
  <c r="BU216" i="1" s="1"/>
  <c r="BV216" i="1" s="1"/>
  <c r="BW216" i="1" s="1"/>
  <c r="BH322" i="1"/>
  <c r="BI322" i="1" s="1"/>
  <c r="BJ322" i="1" s="1"/>
  <c r="BK322" i="1" s="1"/>
  <c r="BL322" i="1" s="1"/>
  <c r="BM322" i="1" s="1"/>
  <c r="BN322" i="1" s="1"/>
  <c r="BO322" i="1" s="1"/>
  <c r="BP322" i="1" s="1"/>
  <c r="BQ322" i="1" s="1"/>
  <c r="BR322" i="1" s="1"/>
  <c r="AY269" i="1"/>
  <c r="AZ269" i="1" s="1"/>
  <c r="BA269" i="1" s="1"/>
  <c r="BB269" i="1" s="1"/>
  <c r="BC269" i="1" s="1"/>
  <c r="BD269" i="1" s="1"/>
  <c r="BE269" i="1" s="1"/>
  <c r="BF269" i="1" s="1"/>
  <c r="BG269" i="1" s="1"/>
  <c r="BH269" i="1" s="1"/>
  <c r="BI269" i="1" s="1"/>
  <c r="BJ269" i="1" s="1"/>
  <c r="BK269" i="1" s="1"/>
  <c r="BL269" i="1" s="1"/>
  <c r="BM269" i="1" s="1"/>
  <c r="BN269" i="1" s="1"/>
  <c r="BO269" i="1" s="1"/>
  <c r="BP269" i="1" s="1"/>
  <c r="BQ269" i="1" s="1"/>
  <c r="BR269" i="1" s="1"/>
  <c r="BS269" i="1" s="1"/>
  <c r="BT269" i="1" s="1"/>
  <c r="BU269" i="1" s="1"/>
  <c r="BV269" i="1" s="1"/>
  <c r="BW269" i="1" s="1"/>
  <c r="AU373" i="1"/>
  <c r="AW374" i="1"/>
  <c r="AX374" i="1" s="1"/>
  <c r="AY374" i="1" s="1"/>
  <c r="AZ374" i="1" s="1"/>
  <c r="BA374" i="1" s="1"/>
  <c r="BB374" i="1" s="1"/>
  <c r="BC374" i="1" s="1"/>
  <c r="BD374" i="1" s="1"/>
  <c r="BE374" i="1" s="1"/>
  <c r="BF374" i="1" s="1"/>
  <c r="BG374" i="1" s="1"/>
  <c r="BH374" i="1" s="1"/>
  <c r="BI374" i="1" s="1"/>
  <c r="BJ374" i="1" s="1"/>
  <c r="BK374" i="1" s="1"/>
  <c r="BL374" i="1" s="1"/>
  <c r="BM374" i="1" s="1"/>
  <c r="BN374" i="1" s="1"/>
  <c r="BO374" i="1" s="1"/>
  <c r="BP374" i="1" s="1"/>
  <c r="BQ374" i="1" s="1"/>
  <c r="BR374" i="1" s="1"/>
  <c r="BS374" i="1" s="1"/>
  <c r="BT374" i="1" s="1"/>
  <c r="BU374" i="1" s="1"/>
  <c r="BV374" i="1" s="1"/>
  <c r="BW374" i="1" s="1"/>
  <c r="BF321" i="1"/>
  <c r="BG321" i="1" s="1"/>
  <c r="BH321" i="1" s="1"/>
  <c r="BI321" i="1" s="1"/>
  <c r="BJ321" i="1" s="1"/>
  <c r="BK321" i="1" s="1"/>
  <c r="BL321" i="1" s="1"/>
  <c r="BM321" i="1" s="1"/>
  <c r="BN321" i="1" s="1"/>
  <c r="BO321" i="1" s="1"/>
  <c r="BP321" i="1" s="1"/>
  <c r="BQ321" i="1" s="1"/>
  <c r="BR321" i="1" s="1"/>
  <c r="BS321" i="1" s="1"/>
  <c r="BT321" i="1" s="1"/>
  <c r="BU321" i="1" s="1"/>
  <c r="BV321" i="1" s="1"/>
  <c r="BW321" i="1" s="1"/>
  <c r="BG218" i="1"/>
  <c r="BH218" i="1" s="1"/>
  <c r="BL113" i="1"/>
  <c r="BM113" i="1" s="1"/>
  <c r="BN113" i="1" s="1"/>
  <c r="BO113" i="1" s="1"/>
  <c r="BP113" i="1" s="1"/>
  <c r="BQ113" i="1" s="1"/>
  <c r="BR113" i="1" s="1"/>
  <c r="BS113" i="1" s="1"/>
  <c r="BT113" i="1" s="1"/>
  <c r="BU113" i="1" s="1"/>
  <c r="BV113" i="1" s="1"/>
  <c r="BW113" i="1" s="1"/>
  <c r="BH112" i="1"/>
  <c r="BI112" i="1" s="1"/>
  <c r="BJ112" i="1" s="1"/>
  <c r="BK112" i="1" s="1"/>
  <c r="BL112" i="1" s="1"/>
  <c r="BM112" i="1" s="1"/>
  <c r="BN112" i="1" s="1"/>
  <c r="BO112" i="1" s="1"/>
  <c r="BP112" i="1" s="1"/>
  <c r="BQ112" i="1" s="1"/>
  <c r="BR112" i="1" s="1"/>
  <c r="BS112" i="1" s="1"/>
  <c r="BT112" i="1" s="1"/>
  <c r="BU112" i="1" s="1"/>
  <c r="BV112" i="1" s="1"/>
  <c r="BW112" i="1" s="1"/>
  <c r="AS544" i="1"/>
  <c r="AS584" i="1" s="1"/>
  <c r="AU18" i="4" s="1"/>
  <c r="BI490" i="1"/>
  <c r="BG532" i="1"/>
  <c r="BI17" i="4" s="1"/>
  <c r="BA534" i="1"/>
  <c r="BB533" i="1"/>
  <c r="Q10" i="1"/>
  <c r="BI114" i="1" l="1"/>
  <c r="BJ114" i="1" s="1"/>
  <c r="BK114" i="1" s="1"/>
  <c r="BL114" i="1" s="1"/>
  <c r="BM114" i="1" s="1"/>
  <c r="BN114" i="1" s="1"/>
  <c r="BO114" i="1" s="1"/>
  <c r="BP114" i="1" s="1"/>
  <c r="BQ114" i="1" s="1"/>
  <c r="BR114" i="1" s="1"/>
  <c r="BS114" i="1" s="1"/>
  <c r="BT114" i="1" s="1"/>
  <c r="BU114" i="1" s="1"/>
  <c r="BV114" i="1" s="1"/>
  <c r="BW114" i="1" s="1"/>
  <c r="BS322" i="1"/>
  <c r="BT322" i="1" s="1"/>
  <c r="BU322" i="1" s="1"/>
  <c r="BV322" i="1" s="1"/>
  <c r="BW322" i="1" s="1"/>
  <c r="BI218" i="1"/>
  <c r="BJ218" i="1" s="1"/>
  <c r="AV373" i="1"/>
  <c r="AW373" i="1" s="1"/>
  <c r="AX373" i="1" s="1"/>
  <c r="AY373" i="1" s="1"/>
  <c r="AZ373" i="1" s="1"/>
  <c r="BA373" i="1" s="1"/>
  <c r="BB373" i="1" s="1"/>
  <c r="BC373" i="1" s="1"/>
  <c r="BD373" i="1" s="1"/>
  <c r="BE373" i="1" s="1"/>
  <c r="BF373" i="1" s="1"/>
  <c r="BG373" i="1" s="1"/>
  <c r="BH373" i="1" s="1"/>
  <c r="BI373" i="1" s="1"/>
  <c r="BJ373" i="1" s="1"/>
  <c r="BK373" i="1" s="1"/>
  <c r="BL373" i="1" s="1"/>
  <c r="BM373" i="1" s="1"/>
  <c r="BN373" i="1" s="1"/>
  <c r="BO373" i="1" s="1"/>
  <c r="BP373" i="1" s="1"/>
  <c r="BQ373" i="1" s="1"/>
  <c r="BR373" i="1" s="1"/>
  <c r="BS373" i="1" s="1"/>
  <c r="BT373" i="1" s="1"/>
  <c r="BU373" i="1" s="1"/>
  <c r="BV373" i="1" s="1"/>
  <c r="BW373" i="1" s="1"/>
  <c r="AS547" i="1"/>
  <c r="AT543" i="1" s="1"/>
  <c r="BI492" i="1"/>
  <c r="BI495" i="1" s="1"/>
  <c r="BJ491" i="1" s="1"/>
  <c r="S10" i="1"/>
  <c r="BH532" i="1"/>
  <c r="BJ17" i="4" s="1"/>
  <c r="BB534" i="1"/>
  <c r="BC533" i="1"/>
  <c r="R10" i="1"/>
  <c r="BK218" i="1" l="1"/>
  <c r="BL218" i="1" s="1"/>
  <c r="BM218" i="1" s="1"/>
  <c r="AT542" i="1"/>
  <c r="AT544" i="1" s="1"/>
  <c r="AS586" i="1"/>
  <c r="BJ490" i="1"/>
  <c r="BJ492" i="1" s="1"/>
  <c r="BJ532" i="1" s="1"/>
  <c r="BL17" i="4" s="1"/>
  <c r="BI532" i="1"/>
  <c r="BK17" i="4" s="1"/>
  <c r="BC534" i="1"/>
  <c r="BD533" i="1"/>
  <c r="BN218" i="1" l="1"/>
  <c r="BO218" i="1" s="1"/>
  <c r="BP218" i="1" s="1"/>
  <c r="BQ218" i="1" s="1"/>
  <c r="BR218" i="1" s="1"/>
  <c r="BS218" i="1" s="1"/>
  <c r="BT218" i="1" s="1"/>
  <c r="AT584" i="1"/>
  <c r="AV18" i="4" s="1"/>
  <c r="AT547" i="1"/>
  <c r="BD534" i="1"/>
  <c r="BE533" i="1"/>
  <c r="BJ495" i="1"/>
  <c r="BK491" i="1" s="1"/>
  <c r="BU218" i="1" l="1"/>
  <c r="BV218" i="1" s="1"/>
  <c r="BW218" i="1" s="1"/>
  <c r="AU542" i="1"/>
  <c r="AU543" i="1"/>
  <c r="AT586" i="1"/>
  <c r="BK490" i="1"/>
  <c r="BE534" i="1"/>
  <c r="BF533" i="1"/>
  <c r="AU544" i="1" l="1"/>
  <c r="BK492" i="1"/>
  <c r="BK532" i="1" s="1"/>
  <c r="BM17" i="4" s="1"/>
  <c r="BF534" i="1"/>
  <c r="BG533" i="1"/>
  <c r="BK495" i="1" l="1"/>
  <c r="BL491" i="1" s="1"/>
  <c r="AU584" i="1"/>
  <c r="AW18" i="4" s="1"/>
  <c r="AU547" i="1"/>
  <c r="BG534" i="1"/>
  <c r="BH533" i="1"/>
  <c r="BL490" i="1" l="1"/>
  <c r="BL492" i="1" s="1"/>
  <c r="BL532" i="1" s="1"/>
  <c r="BN17" i="4" s="1"/>
  <c r="AV542" i="1"/>
  <c r="AU586" i="1"/>
  <c r="AV543" i="1"/>
  <c r="BH534" i="1"/>
  <c r="BI533" i="1"/>
  <c r="AV544" i="1" l="1"/>
  <c r="BL495" i="1"/>
  <c r="BM491" i="1" s="1"/>
  <c r="BI534" i="1"/>
  <c r="BJ533" i="1"/>
  <c r="AV584" i="1" l="1"/>
  <c r="AX18" i="4" s="1"/>
  <c r="AV547" i="1"/>
  <c r="BM490" i="1"/>
  <c r="BM492" i="1" s="1"/>
  <c r="BM532" i="1" s="1"/>
  <c r="BO17" i="4" s="1"/>
  <c r="BJ534" i="1"/>
  <c r="BK533" i="1"/>
  <c r="AW543" i="1" l="1"/>
  <c r="AW542" i="1"/>
  <c r="AV586" i="1"/>
  <c r="BM495" i="1"/>
  <c r="BN491" i="1" s="1"/>
  <c r="BK534" i="1"/>
  <c r="BL533" i="1"/>
  <c r="AW544" i="1" l="1"/>
  <c r="BN490" i="1"/>
  <c r="BN492" i="1" s="1"/>
  <c r="BL534" i="1"/>
  <c r="BM533" i="1"/>
  <c r="AW584" i="1" l="1"/>
  <c r="AY18" i="4" s="1"/>
  <c r="AW547" i="1"/>
  <c r="BN532" i="1"/>
  <c r="BP17" i="4" s="1"/>
  <c r="BN495" i="1"/>
  <c r="BO491" i="1" s="1"/>
  <c r="BM534" i="1"/>
  <c r="BN533" i="1"/>
  <c r="AX543" i="1" l="1"/>
  <c r="AX542" i="1"/>
  <c r="AW586" i="1"/>
  <c r="BO490" i="1"/>
  <c r="BO492" i="1" s="1"/>
  <c r="BN534" i="1"/>
  <c r="BO533" i="1"/>
  <c r="AX544" i="1" l="1"/>
  <c r="BO532" i="1"/>
  <c r="BQ17" i="4" s="1"/>
  <c r="BO495" i="1"/>
  <c r="BP491" i="1" s="1"/>
  <c r="BP533" i="1"/>
  <c r="BO534" i="1" l="1"/>
  <c r="AX584" i="1"/>
  <c r="AZ18" i="4" s="1"/>
  <c r="AX547" i="1"/>
  <c r="BP490" i="1"/>
  <c r="BP492" i="1" s="1"/>
  <c r="BQ533" i="1"/>
  <c r="BR533" i="1" s="1"/>
  <c r="BS533" i="1" l="1"/>
  <c r="AY543" i="1"/>
  <c r="AX586" i="1"/>
  <c r="AY542" i="1"/>
  <c r="BP532" i="1"/>
  <c r="BR17" i="4" s="1"/>
  <c r="BP495" i="1"/>
  <c r="BQ491" i="1" s="1"/>
  <c r="BT533" i="1" l="1"/>
  <c r="AY544" i="1"/>
  <c r="AY584" i="1" s="1"/>
  <c r="BA18" i="4" s="1"/>
  <c r="BQ490" i="1"/>
  <c r="BP534" i="1"/>
  <c r="BU533" i="1" l="1"/>
  <c r="AY547" i="1"/>
  <c r="AZ542" i="1" s="1"/>
  <c r="BQ492" i="1"/>
  <c r="BQ532" i="1" s="1"/>
  <c r="BS17" i="4" s="1"/>
  <c r="BV533" i="1" l="1"/>
  <c r="AY586" i="1"/>
  <c r="AZ543" i="1"/>
  <c r="AZ544" i="1" s="1"/>
  <c r="BQ495" i="1"/>
  <c r="BW533" i="1" l="1"/>
  <c r="BQ534" i="1"/>
  <c r="BR490" i="1"/>
  <c r="BR491" i="1"/>
  <c r="AZ584" i="1"/>
  <c r="BB18" i="4" s="1"/>
  <c r="AZ547" i="1"/>
  <c r="BR492" i="1" l="1"/>
  <c r="BA542" i="1"/>
  <c r="BA543" i="1"/>
  <c r="AZ586" i="1"/>
  <c r="BR532" i="1" l="1"/>
  <c r="BT17" i="4" s="1"/>
  <c r="BR495" i="1"/>
  <c r="BA544" i="1"/>
  <c r="BA584" i="1" s="1"/>
  <c r="BC18" i="4" s="1"/>
  <c r="BS490" i="1" l="1"/>
  <c r="BS491" i="1"/>
  <c r="BR534" i="1"/>
  <c r="BA547" i="1"/>
  <c r="BB542" i="1" s="1"/>
  <c r="BS492" i="1" l="1"/>
  <c r="BS532" i="1" s="1"/>
  <c r="BU17" i="4" s="1"/>
  <c r="BA586" i="1"/>
  <c r="BB543" i="1"/>
  <c r="BB544" i="1" s="1"/>
  <c r="BS495" i="1" l="1"/>
  <c r="BT490" i="1" s="1"/>
  <c r="BB584" i="1"/>
  <c r="BD18" i="4" s="1"/>
  <c r="BB547" i="1"/>
  <c r="BT491" i="1" l="1"/>
  <c r="BT492" i="1" s="1"/>
  <c r="BT532" i="1" s="1"/>
  <c r="BV17" i="4" s="1"/>
  <c r="BS534" i="1"/>
  <c r="BC543" i="1"/>
  <c r="BB586" i="1"/>
  <c r="BC542" i="1"/>
  <c r="BT495" i="1" l="1"/>
  <c r="BU491" i="1" s="1"/>
  <c r="BC544" i="1"/>
  <c r="BC584" i="1" s="1"/>
  <c r="BE18" i="4" s="1"/>
  <c r="BU490" i="1" l="1"/>
  <c r="BU492" i="1" s="1"/>
  <c r="BT534" i="1"/>
  <c r="BC547" i="1"/>
  <c r="BD542" i="1" s="1"/>
  <c r="BU532" i="1" l="1"/>
  <c r="BW17" i="4" s="1"/>
  <c r="BU495" i="1"/>
  <c r="BC586" i="1"/>
  <c r="BD543" i="1"/>
  <c r="BD544" i="1" s="1"/>
  <c r="BV490" i="1" l="1"/>
  <c r="BV491" i="1"/>
  <c r="BU534" i="1"/>
  <c r="BD584" i="1"/>
  <c r="BF18" i="4" s="1"/>
  <c r="BD547" i="1"/>
  <c r="BV492" i="1" l="1"/>
  <c r="BE542" i="1"/>
  <c r="BE543" i="1"/>
  <c r="BD586" i="1"/>
  <c r="BV532" i="1" l="1"/>
  <c r="BX17" i="4" s="1"/>
  <c r="BV495" i="1"/>
  <c r="BE544" i="1"/>
  <c r="BE584" i="1" s="1"/>
  <c r="BG18" i="4" s="1"/>
  <c r="BW490" i="1" l="1"/>
  <c r="BW491" i="1"/>
  <c r="BV534" i="1"/>
  <c r="BE547" i="1"/>
  <c r="BF543" i="1" s="1"/>
  <c r="BW492" i="1" l="1"/>
  <c r="BF542" i="1"/>
  <c r="BF544" i="1" s="1"/>
  <c r="BE586" i="1"/>
  <c r="BW532" i="1" l="1"/>
  <c r="BY17" i="4" s="1"/>
  <c r="BW495" i="1"/>
  <c r="BW534" i="1" s="1"/>
  <c r="BF584" i="1"/>
  <c r="BH18" i="4" s="1"/>
  <c r="BF547" i="1"/>
  <c r="Q33" i="4" l="1"/>
  <c r="T33" i="4" s="1"/>
  <c r="BG542" i="1"/>
  <c r="BG543" i="1"/>
  <c r="BF586" i="1"/>
  <c r="BI17" i="5" l="1"/>
  <c r="BJ17" i="5"/>
  <c r="BK17" i="5"/>
  <c r="BL17" i="5"/>
  <c r="BM17" i="5"/>
  <c r="BN17" i="5"/>
  <c r="S33" i="4"/>
  <c r="F17" i="5"/>
  <c r="AS17" i="5"/>
  <c r="AW17" i="5"/>
  <c r="Q17" i="5"/>
  <c r="AY17" i="5"/>
  <c r="AI17" i="5"/>
  <c r="S17" i="5"/>
  <c r="BF17" i="5"/>
  <c r="AX17" i="5"/>
  <c r="AP17" i="5"/>
  <c r="AH17" i="5"/>
  <c r="Z17" i="5"/>
  <c r="R17" i="5"/>
  <c r="M17" i="5"/>
  <c r="N17" i="5"/>
  <c r="U17" i="5"/>
  <c r="AO17" i="5"/>
  <c r="I17" i="5"/>
  <c r="AU17" i="5"/>
  <c r="AE17" i="5"/>
  <c r="O17" i="5"/>
  <c r="BD17" i="5"/>
  <c r="AV17" i="5"/>
  <c r="AN17" i="5"/>
  <c r="AF17" i="5"/>
  <c r="X17" i="5"/>
  <c r="P17" i="5"/>
  <c r="H17" i="5"/>
  <c r="BA17" i="5"/>
  <c r="AC17" i="5"/>
  <c r="AG17" i="5"/>
  <c r="BG17" i="5"/>
  <c r="AQ17" i="5"/>
  <c r="AA17" i="5"/>
  <c r="K17" i="5"/>
  <c r="BB17" i="5"/>
  <c r="AT17" i="5"/>
  <c r="AL17" i="5"/>
  <c r="AD17" i="5"/>
  <c r="V17" i="5"/>
  <c r="J17" i="5"/>
  <c r="BH17" i="5"/>
  <c r="AK17" i="5"/>
  <c r="BE17" i="5"/>
  <c r="Y17" i="5"/>
  <c r="BC17" i="5"/>
  <c r="AM17" i="5"/>
  <c r="W17" i="5"/>
  <c r="G17" i="5"/>
  <c r="AZ17" i="5"/>
  <c r="AR17" i="5"/>
  <c r="AJ17" i="5"/>
  <c r="AB17" i="5"/>
  <c r="T17" i="5"/>
  <c r="L17" i="5"/>
  <c r="BG544" i="1"/>
  <c r="BG584" i="1" s="1"/>
  <c r="BI18" i="4" s="1"/>
  <c r="F33" i="5" l="1"/>
  <c r="H33" i="5" s="1"/>
  <c r="BG547" i="1"/>
  <c r="BH543" i="1" s="1"/>
  <c r="BG586" i="1" l="1"/>
  <c r="BH542" i="1"/>
  <c r="BH544" i="1" s="1"/>
  <c r="BH584" i="1" l="1"/>
  <c r="BJ18" i="4" s="1"/>
  <c r="BH547" i="1"/>
  <c r="BI543" i="1" l="1"/>
  <c r="BI542" i="1"/>
  <c r="BH586" i="1"/>
  <c r="BI544" i="1" l="1"/>
  <c r="BI584" i="1" l="1"/>
  <c r="BK18" i="4" s="1"/>
  <c r="BI547" i="1"/>
  <c r="BJ543" i="1" l="1"/>
  <c r="BJ542" i="1"/>
  <c r="BI586" i="1"/>
  <c r="BJ544" i="1" l="1"/>
  <c r="BJ584" i="1" l="1"/>
  <c r="BL18" i="4" s="1"/>
  <c r="BJ547" i="1"/>
  <c r="BK542" i="1" l="1"/>
  <c r="BJ586" i="1"/>
  <c r="BK543" i="1"/>
  <c r="BK544" i="1" l="1"/>
  <c r="BK584" i="1" l="1"/>
  <c r="BM18" i="4" s="1"/>
  <c r="BK547" i="1"/>
  <c r="BL543" i="1" l="1"/>
  <c r="BK586" i="1"/>
  <c r="BL542" i="1"/>
  <c r="BL544" i="1" l="1"/>
  <c r="BL584" i="1" s="1"/>
  <c r="BN18" i="4" s="1"/>
  <c r="BL547" i="1" l="1"/>
  <c r="BM543" i="1" s="1"/>
  <c r="BM542" i="1" l="1"/>
  <c r="BM544" i="1" s="1"/>
  <c r="BL586" i="1"/>
  <c r="BM584" i="1" l="1"/>
  <c r="BO18" i="4" s="1"/>
  <c r="BM547" i="1"/>
  <c r="BN542" i="1" l="1"/>
  <c r="BN543" i="1"/>
  <c r="BM586" i="1"/>
  <c r="BN544" i="1" l="1"/>
  <c r="BN584" i="1" s="1"/>
  <c r="BP18" i="4" s="1"/>
  <c r="BN547" i="1" l="1"/>
  <c r="BO543" i="1" s="1"/>
  <c r="BO542" i="1" l="1"/>
  <c r="BO544" i="1" s="1"/>
  <c r="BN586" i="1"/>
  <c r="BO584" i="1" l="1"/>
  <c r="BQ18" i="4" s="1"/>
  <c r="BO547" i="1"/>
  <c r="BO586" i="1" l="1"/>
  <c r="BP542" i="1"/>
  <c r="BP543" i="1"/>
  <c r="BP544" i="1" l="1"/>
  <c r="BP584" i="1" l="1"/>
  <c r="BR18" i="4" s="1"/>
  <c r="BP547" i="1"/>
  <c r="BP586" i="1" l="1"/>
  <c r="BQ543" i="1"/>
  <c r="BQ542" i="1"/>
  <c r="BQ544" i="1" l="1"/>
  <c r="BQ584" i="1" s="1"/>
  <c r="BS18" i="4" s="1"/>
  <c r="BQ547" i="1" l="1"/>
  <c r="BQ586" i="1" l="1"/>
  <c r="BR543" i="1"/>
  <c r="BR542" i="1"/>
  <c r="BR544" i="1" l="1"/>
  <c r="BR584" i="1" s="1"/>
  <c r="BT18" i="4" s="1"/>
  <c r="BR547" i="1" l="1"/>
  <c r="BS542" i="1" s="1"/>
  <c r="BS543" i="1" l="1"/>
  <c r="BS544" i="1" s="1"/>
  <c r="BS584" i="1" s="1"/>
  <c r="BU18" i="4" s="1"/>
  <c r="BR586" i="1"/>
  <c r="I383" i="1"/>
  <c r="N402" i="1" l="1"/>
  <c r="O402" i="1" s="1"/>
  <c r="P402" i="1" s="1"/>
  <c r="Q402" i="1" s="1"/>
  <c r="AE419" i="1"/>
  <c r="AF419" i="1" s="1"/>
  <c r="AG419" i="1" s="1"/>
  <c r="Y413" i="1"/>
  <c r="Z413" i="1" s="1"/>
  <c r="Q405" i="1"/>
  <c r="R405" i="1" s="1"/>
  <c r="S405" i="1" s="1"/>
  <c r="T405" i="1" s="1"/>
  <c r="R406" i="1"/>
  <c r="S406" i="1" s="1"/>
  <c r="AH422" i="1"/>
  <c r="AI422" i="1" s="1"/>
  <c r="AJ422" i="1" s="1"/>
  <c r="AD418" i="1"/>
  <c r="AE418" i="1" s="1"/>
  <c r="Z414" i="1"/>
  <c r="AA414" i="1" s="1"/>
  <c r="V410" i="1"/>
  <c r="W410" i="1" s="1"/>
  <c r="P404" i="1"/>
  <c r="AC417" i="1"/>
  <c r="AD417" i="1" s="1"/>
  <c r="AE417" i="1" s="1"/>
  <c r="S407" i="1"/>
  <c r="T407" i="1" s="1"/>
  <c r="U407" i="1" s="1"/>
  <c r="AJ424" i="1"/>
  <c r="AK424" i="1" s="1"/>
  <c r="AL424" i="1" s="1"/>
  <c r="AM424" i="1" s="1"/>
  <c r="Q404" i="1"/>
  <c r="R404" i="1" s="1"/>
  <c r="AI423" i="1"/>
  <c r="AA415" i="1"/>
  <c r="AB415" i="1" s="1"/>
  <c r="U409" i="1"/>
  <c r="V409" i="1" s="1"/>
  <c r="O403" i="1"/>
  <c r="P403" i="1" s="1"/>
  <c r="AL426" i="1"/>
  <c r="AM426" i="1" s="1"/>
  <c r="AN426" i="1" s="1"/>
  <c r="AF420" i="1"/>
  <c r="AG420" i="1" s="1"/>
  <c r="AB416" i="1"/>
  <c r="AC416" i="1" s="1"/>
  <c r="X412" i="1"/>
  <c r="Y412" i="1" s="1"/>
  <c r="Z412" i="1" s="1"/>
  <c r="AA412" i="1" s="1"/>
  <c r="T408" i="1"/>
  <c r="U408" i="1" s="1"/>
  <c r="AG421" i="1"/>
  <c r="AH421" i="1" s="1"/>
  <c r="W411" i="1"/>
  <c r="X411" i="1" s="1"/>
  <c r="Y411" i="1" s="1"/>
  <c r="Z411" i="1" s="1"/>
  <c r="AA411" i="1" s="1"/>
  <c r="AK425" i="1"/>
  <c r="AL425" i="1" s="1"/>
  <c r="AM425" i="1" s="1"/>
  <c r="AJ423" i="1"/>
  <c r="BS547" i="1"/>
  <c r="BT543" i="1" s="1"/>
  <c r="J34" i="1"/>
  <c r="J346" i="1"/>
  <c r="J138" i="1"/>
  <c r="K446" i="1"/>
  <c r="J450" i="1" s="1"/>
  <c r="K69" i="2"/>
  <c r="J190" i="1"/>
  <c r="I441" i="1"/>
  <c r="I443" i="1" s="1"/>
  <c r="J438" i="1" s="1"/>
  <c r="J440" i="1" s="1"/>
  <c r="J86" i="1"/>
  <c r="J69" i="2"/>
  <c r="J116" i="2" s="1"/>
  <c r="K116" i="2" s="1"/>
  <c r="J446" i="1"/>
  <c r="J242" i="1"/>
  <c r="J294" i="1"/>
  <c r="AK423" i="1" l="1"/>
  <c r="AL423" i="1" s="1"/>
  <c r="AM423" i="1" s="1"/>
  <c r="AN424" i="1"/>
  <c r="AO424" i="1" s="1"/>
  <c r="AB411" i="1"/>
  <c r="AC411" i="1" s="1"/>
  <c r="AD411" i="1" s="1"/>
  <c r="AE411" i="1" s="1"/>
  <c r="S404" i="1"/>
  <c r="T404" i="1" s="1"/>
  <c r="AK422" i="1"/>
  <c r="AL422" i="1" s="1"/>
  <c r="U405" i="1"/>
  <c r="V405" i="1" s="1"/>
  <c r="W405" i="1" s="1"/>
  <c r="X405" i="1" s="1"/>
  <c r="AH420" i="1"/>
  <c r="AI420" i="1" s="1"/>
  <c r="AB414" i="1"/>
  <c r="AC414" i="1" s="1"/>
  <c r="AN425" i="1"/>
  <c r="AO425" i="1" s="1"/>
  <c r="V408" i="1"/>
  <c r="W408" i="1" s="1"/>
  <c r="X408" i="1" s="1"/>
  <c r="Y408" i="1" s="1"/>
  <c r="AD416" i="1"/>
  <c r="AE416" i="1" s="1"/>
  <c r="W409" i="1"/>
  <c r="X409" i="1" s="1"/>
  <c r="AB412" i="1"/>
  <c r="AF417" i="1"/>
  <c r="AG417" i="1" s="1"/>
  <c r="R402" i="1"/>
  <c r="S402" i="1" s="1"/>
  <c r="T402" i="1" s="1"/>
  <c r="U402" i="1" s="1"/>
  <c r="AO426" i="1"/>
  <c r="AP426" i="1" s="1"/>
  <c r="X410" i="1"/>
  <c r="AF418" i="1"/>
  <c r="AG418" i="1" s="1"/>
  <c r="AH418" i="1" s="1"/>
  <c r="T406" i="1"/>
  <c r="U406" i="1" s="1"/>
  <c r="V406" i="1" s="1"/>
  <c r="AA413" i="1"/>
  <c r="AB413" i="1" s="1"/>
  <c r="AC413" i="1" s="1"/>
  <c r="Q403" i="1"/>
  <c r="R403" i="1" s="1"/>
  <c r="AC415" i="1"/>
  <c r="AD415" i="1" s="1"/>
  <c r="AE415" i="1" s="1"/>
  <c r="AF415" i="1" s="1"/>
  <c r="AI421" i="1"/>
  <c r="V407" i="1"/>
  <c r="AH419" i="1"/>
  <c r="BT542" i="1"/>
  <c r="BT544" i="1" s="1"/>
  <c r="BT584" i="1" s="1"/>
  <c r="BV18" i="4" s="1"/>
  <c r="BS586" i="1"/>
  <c r="J137" i="1"/>
  <c r="J169" i="1" s="1"/>
  <c r="K137" i="1"/>
  <c r="M137" i="1"/>
  <c r="L137" i="1"/>
  <c r="N137" i="1"/>
  <c r="O137" i="1"/>
  <c r="P137" i="1"/>
  <c r="Q137" i="1"/>
  <c r="R137" i="1"/>
  <c r="S137" i="1"/>
  <c r="T137" i="1"/>
  <c r="U137" i="1"/>
  <c r="V137" i="1"/>
  <c r="W137" i="1"/>
  <c r="X137" i="1"/>
  <c r="Y137" i="1"/>
  <c r="Z137" i="1"/>
  <c r="AA137" i="1"/>
  <c r="AB137" i="1"/>
  <c r="AC137" i="1"/>
  <c r="AD137" i="1"/>
  <c r="AE137" i="1"/>
  <c r="AF137" i="1"/>
  <c r="AG137" i="1"/>
  <c r="AH137" i="1"/>
  <c r="AI137" i="1"/>
  <c r="AJ137" i="1"/>
  <c r="AK137" i="1"/>
  <c r="AL137" i="1"/>
  <c r="AM137" i="1"/>
  <c r="AN137" i="1"/>
  <c r="AO137" i="1"/>
  <c r="AP137" i="1"/>
  <c r="AQ137" i="1"/>
  <c r="AR137" i="1"/>
  <c r="AS137" i="1"/>
  <c r="AT137" i="1"/>
  <c r="AU137" i="1"/>
  <c r="AV137" i="1"/>
  <c r="AW137" i="1"/>
  <c r="AX137" i="1"/>
  <c r="AY137" i="1"/>
  <c r="AZ137" i="1"/>
  <c r="BA137" i="1"/>
  <c r="BB137" i="1"/>
  <c r="BC137" i="1"/>
  <c r="BD137" i="1"/>
  <c r="BE137" i="1"/>
  <c r="J345" i="1"/>
  <c r="K345" i="1" s="1"/>
  <c r="K294" i="1"/>
  <c r="L294" i="1"/>
  <c r="M294" i="1"/>
  <c r="N294" i="1"/>
  <c r="O294" i="1"/>
  <c r="P294" i="1"/>
  <c r="Q294" i="1"/>
  <c r="R294" i="1"/>
  <c r="S294" i="1"/>
  <c r="T294" i="1"/>
  <c r="U294" i="1"/>
  <c r="V294" i="1"/>
  <c r="W294" i="1"/>
  <c r="K242" i="1"/>
  <c r="M242" i="1"/>
  <c r="L242" i="1"/>
  <c r="J293" i="1"/>
  <c r="J325" i="1" s="1"/>
  <c r="K293" i="1"/>
  <c r="M293" i="1"/>
  <c r="L293" i="1"/>
  <c r="N293" i="1"/>
  <c r="O293" i="1"/>
  <c r="P293" i="1"/>
  <c r="Q293" i="1"/>
  <c r="R293" i="1"/>
  <c r="S293" i="1"/>
  <c r="T293" i="1"/>
  <c r="U293" i="1"/>
  <c r="V293" i="1"/>
  <c r="K86" i="1"/>
  <c r="M86" i="1"/>
  <c r="L86" i="1"/>
  <c r="N86" i="1"/>
  <c r="O86" i="1"/>
  <c r="P86" i="1"/>
  <c r="Q86" i="1"/>
  <c r="R86" i="1"/>
  <c r="S86" i="1"/>
  <c r="T86" i="1"/>
  <c r="U86" i="1"/>
  <c r="V86" i="1"/>
  <c r="W86" i="1"/>
  <c r="K190" i="1"/>
  <c r="M190" i="1"/>
  <c r="L190" i="1"/>
  <c r="N190" i="1"/>
  <c r="O190" i="1"/>
  <c r="P190" i="1"/>
  <c r="Q190" i="1"/>
  <c r="R190" i="1"/>
  <c r="S190" i="1"/>
  <c r="T190" i="1"/>
  <c r="U190" i="1"/>
  <c r="V190" i="1"/>
  <c r="W190" i="1"/>
  <c r="J33" i="1"/>
  <c r="J65" i="1" s="1"/>
  <c r="K33" i="1"/>
  <c r="L33" i="1"/>
  <c r="M33" i="1"/>
  <c r="N33" i="1"/>
  <c r="O33" i="1"/>
  <c r="P33" i="1"/>
  <c r="Q33" i="1"/>
  <c r="R33" i="1"/>
  <c r="S33" i="1"/>
  <c r="T33" i="1"/>
  <c r="U33" i="1"/>
  <c r="V33" i="1"/>
  <c r="W33" i="1"/>
  <c r="X33" i="1"/>
  <c r="Y33" i="1"/>
  <c r="Z33" i="1"/>
  <c r="AA33" i="1"/>
  <c r="AB33" i="1"/>
  <c r="AC33" i="1"/>
  <c r="AD33" i="1"/>
  <c r="AE33" i="1"/>
  <c r="AF33" i="1"/>
  <c r="AG33" i="1"/>
  <c r="AH33" i="1"/>
  <c r="AI33" i="1"/>
  <c r="AJ33" i="1"/>
  <c r="AK33" i="1"/>
  <c r="AL33" i="1"/>
  <c r="AM33" i="1"/>
  <c r="AN33" i="1"/>
  <c r="AO33" i="1"/>
  <c r="AP33" i="1"/>
  <c r="AQ33" i="1"/>
  <c r="AR33" i="1"/>
  <c r="AS33" i="1"/>
  <c r="AT33" i="1"/>
  <c r="AU33" i="1"/>
  <c r="AV33" i="1"/>
  <c r="AW33" i="1"/>
  <c r="AX33" i="1"/>
  <c r="AY33" i="1"/>
  <c r="AZ33" i="1"/>
  <c r="BA33" i="1"/>
  <c r="BB33" i="1"/>
  <c r="BC33" i="1"/>
  <c r="BD33" i="1"/>
  <c r="BE33" i="1"/>
  <c r="BF33" i="1"/>
  <c r="BG33" i="1"/>
  <c r="BH33" i="1"/>
  <c r="BI33" i="1"/>
  <c r="BJ33" i="1"/>
  <c r="BK33" i="1"/>
  <c r="BL33" i="1"/>
  <c r="BM33" i="1"/>
  <c r="BN33" i="1"/>
  <c r="BO33" i="1"/>
  <c r="J397" i="1"/>
  <c r="K397" i="1" s="1"/>
  <c r="K138" i="1"/>
  <c r="M138" i="1"/>
  <c r="L138" i="1"/>
  <c r="N138" i="1"/>
  <c r="O138" i="1"/>
  <c r="P138" i="1"/>
  <c r="Q138" i="1"/>
  <c r="R138" i="1"/>
  <c r="S138" i="1"/>
  <c r="T138" i="1"/>
  <c r="U138" i="1"/>
  <c r="V138" i="1"/>
  <c r="W138" i="1"/>
  <c r="X138" i="1"/>
  <c r="Y138" i="1"/>
  <c r="Z138" i="1"/>
  <c r="AA138" i="1"/>
  <c r="AB138" i="1"/>
  <c r="AC138" i="1"/>
  <c r="AD138" i="1"/>
  <c r="AE138" i="1"/>
  <c r="AF138" i="1"/>
  <c r="AG138" i="1"/>
  <c r="AH138" i="1"/>
  <c r="AI138" i="1"/>
  <c r="AJ138" i="1"/>
  <c r="AK138" i="1"/>
  <c r="AL138" i="1"/>
  <c r="AM138" i="1"/>
  <c r="AN138" i="1"/>
  <c r="AO138" i="1"/>
  <c r="AP138" i="1"/>
  <c r="AQ138" i="1"/>
  <c r="AR138" i="1"/>
  <c r="AS138" i="1"/>
  <c r="AT138" i="1"/>
  <c r="AU138" i="1"/>
  <c r="AV138" i="1"/>
  <c r="AW138" i="1"/>
  <c r="AX138" i="1"/>
  <c r="AY138" i="1"/>
  <c r="AZ138" i="1"/>
  <c r="BA138" i="1"/>
  <c r="BB138" i="1"/>
  <c r="BC138" i="1"/>
  <c r="BD138" i="1"/>
  <c r="BE138" i="1"/>
  <c r="BF138" i="1"/>
  <c r="K346" i="1"/>
  <c r="L346" i="1" s="1"/>
  <c r="J85" i="1"/>
  <c r="J117" i="1" s="1"/>
  <c r="K85" i="1"/>
  <c r="M85" i="1"/>
  <c r="L85" i="1"/>
  <c r="N85" i="1"/>
  <c r="O85" i="1"/>
  <c r="P85" i="1"/>
  <c r="Q85" i="1"/>
  <c r="R85" i="1"/>
  <c r="S85" i="1"/>
  <c r="T85" i="1"/>
  <c r="U85" i="1"/>
  <c r="V85" i="1"/>
  <c r="K34" i="1"/>
  <c r="M34" i="1"/>
  <c r="L34" i="1"/>
  <c r="N34" i="1"/>
  <c r="O34" i="1"/>
  <c r="P34" i="1"/>
  <c r="Q34" i="1"/>
  <c r="R34" i="1"/>
  <c r="S34" i="1"/>
  <c r="T34" i="1"/>
  <c r="U34" i="1"/>
  <c r="V34" i="1"/>
  <c r="W34" i="1"/>
  <c r="X34" i="1"/>
  <c r="Y34" i="1"/>
  <c r="Z34" i="1"/>
  <c r="AA34" i="1"/>
  <c r="AB34" i="1"/>
  <c r="AC34" i="1"/>
  <c r="AD34" i="1"/>
  <c r="AE34" i="1"/>
  <c r="AF34" i="1"/>
  <c r="AG34" i="1"/>
  <c r="AH34" i="1"/>
  <c r="AI34" i="1"/>
  <c r="AJ34" i="1"/>
  <c r="AK34" i="1"/>
  <c r="AL34" i="1"/>
  <c r="AM34" i="1"/>
  <c r="AN34" i="1"/>
  <c r="AO34" i="1"/>
  <c r="AP34" i="1"/>
  <c r="AQ34" i="1"/>
  <c r="AR34" i="1"/>
  <c r="AS34" i="1"/>
  <c r="AT34" i="1"/>
  <c r="AU34" i="1"/>
  <c r="AV34" i="1"/>
  <c r="AW34" i="1"/>
  <c r="AX34" i="1"/>
  <c r="AY34" i="1"/>
  <c r="AZ34" i="1"/>
  <c r="BA34" i="1"/>
  <c r="BB34" i="1"/>
  <c r="BC34" i="1"/>
  <c r="BD34" i="1"/>
  <c r="BE34" i="1"/>
  <c r="BF34" i="1"/>
  <c r="BG34" i="1"/>
  <c r="BH34" i="1"/>
  <c r="BI34" i="1"/>
  <c r="BJ34" i="1"/>
  <c r="BK34" i="1"/>
  <c r="BL34" i="1"/>
  <c r="BM34" i="1"/>
  <c r="BN34" i="1"/>
  <c r="BO34" i="1"/>
  <c r="BP34" i="1"/>
  <c r="J449" i="1"/>
  <c r="J481" i="1" s="1"/>
  <c r="J241" i="1"/>
  <c r="J273" i="1" s="1"/>
  <c r="K241" i="1"/>
  <c r="L241" i="1"/>
  <c r="J189" i="1"/>
  <c r="K189" i="1"/>
  <c r="M189" i="1"/>
  <c r="L189" i="1"/>
  <c r="N189" i="1"/>
  <c r="O189" i="1"/>
  <c r="P189" i="1"/>
  <c r="Q189" i="1"/>
  <c r="R189" i="1"/>
  <c r="S189" i="1"/>
  <c r="T189" i="1"/>
  <c r="U189" i="1"/>
  <c r="V189" i="1"/>
  <c r="K450" i="1"/>
  <c r="J398" i="1"/>
  <c r="J443" i="1"/>
  <c r="K10" i="1"/>
  <c r="J10" i="1"/>
  <c r="AN423" i="1" l="1"/>
  <c r="AO423" i="1" s="1"/>
  <c r="BT547" i="1"/>
  <c r="BU543" i="1" s="1"/>
  <c r="J377" i="1"/>
  <c r="AF411" i="1"/>
  <c r="AG411" i="1" s="1"/>
  <c r="AH411" i="1" s="1"/>
  <c r="AI411" i="1" s="1"/>
  <c r="AJ411" i="1" s="1"/>
  <c r="Y405" i="1"/>
  <c r="Z405" i="1" s="1"/>
  <c r="AA405" i="1" s="1"/>
  <c r="Y409" i="1"/>
  <c r="Z409" i="1" s="1"/>
  <c r="AA409" i="1" s="1"/>
  <c r="U404" i="1"/>
  <c r="V404" i="1" s="1"/>
  <c r="W404" i="1" s="1"/>
  <c r="AM422" i="1"/>
  <c r="AN422" i="1" s="1"/>
  <c r="AO422" i="1" s="1"/>
  <c r="AD414" i="1"/>
  <c r="AE414" i="1" s="1"/>
  <c r="AJ420" i="1"/>
  <c r="AK420" i="1" s="1"/>
  <c r="AL420" i="1" s="1"/>
  <c r="AM420" i="1" s="1"/>
  <c r="AF416" i="1"/>
  <c r="AG416" i="1" s="1"/>
  <c r="AH416" i="1" s="1"/>
  <c r="AH417" i="1"/>
  <c r="AI417" i="1" s="1"/>
  <c r="AJ417" i="1" s="1"/>
  <c r="AK417" i="1" s="1"/>
  <c r="AL417" i="1" s="1"/>
  <c r="S403" i="1"/>
  <c r="T403" i="1" s="1"/>
  <c r="U403" i="1" s="1"/>
  <c r="V403" i="1" s="1"/>
  <c r="W403" i="1" s="1"/>
  <c r="X403" i="1" s="1"/>
  <c r="Y403" i="1" s="1"/>
  <c r="Z403" i="1" s="1"/>
  <c r="AA403" i="1" s="1"/>
  <c r="AB403" i="1" s="1"/>
  <c r="AC403" i="1" s="1"/>
  <c r="AD403" i="1" s="1"/>
  <c r="AE403" i="1" s="1"/>
  <c r="AF403" i="1" s="1"/>
  <c r="AG403" i="1" s="1"/>
  <c r="AH403" i="1" s="1"/>
  <c r="AI403" i="1" s="1"/>
  <c r="AJ403" i="1" s="1"/>
  <c r="AK403" i="1" s="1"/>
  <c r="AL403" i="1" s="1"/>
  <c r="AM403" i="1" s="1"/>
  <c r="AN403" i="1" s="1"/>
  <c r="AO403" i="1" s="1"/>
  <c r="AC412" i="1"/>
  <c r="AD412" i="1" s="1"/>
  <c r="AE412" i="1" s="1"/>
  <c r="Z408" i="1"/>
  <c r="AG415" i="1"/>
  <c r="AH415" i="1" s="1"/>
  <c r="W406" i="1"/>
  <c r="X406" i="1" s="1"/>
  <c r="AI419" i="1"/>
  <c r="V402" i="1"/>
  <c r="W402" i="1" s="1"/>
  <c r="X402" i="1" s="1"/>
  <c r="Y402" i="1" s="1"/>
  <c r="Z402" i="1" s="1"/>
  <c r="AA402" i="1" s="1"/>
  <c r="AB402" i="1" s="1"/>
  <c r="AC402" i="1" s="1"/>
  <c r="AD402" i="1" s="1"/>
  <c r="AE402" i="1" s="1"/>
  <c r="AF402" i="1" s="1"/>
  <c r="AG402" i="1" s="1"/>
  <c r="AH402" i="1" s="1"/>
  <c r="AI402" i="1" s="1"/>
  <c r="AJ402" i="1" s="1"/>
  <c r="AK402" i="1" s="1"/>
  <c r="AL402" i="1" s="1"/>
  <c r="AM402" i="1" s="1"/>
  <c r="AN402" i="1" s="1"/>
  <c r="AO402" i="1" s="1"/>
  <c r="AP402" i="1" s="1"/>
  <c r="AQ402" i="1" s="1"/>
  <c r="AR402" i="1" s="1"/>
  <c r="AS402" i="1" s="1"/>
  <c r="AI418" i="1"/>
  <c r="AJ418" i="1" s="1"/>
  <c r="AK418" i="1" s="1"/>
  <c r="AQ426" i="1"/>
  <c r="W407" i="1"/>
  <c r="X407" i="1" s="1"/>
  <c r="Y407" i="1" s="1"/>
  <c r="Z407" i="1" s="1"/>
  <c r="AA407" i="1" s="1"/>
  <c r="AB407" i="1" s="1"/>
  <c r="AJ421" i="1"/>
  <c r="AK421" i="1" s="1"/>
  <c r="AL421" i="1" s="1"/>
  <c r="AP425" i="1"/>
  <c r="AQ425" i="1" s="1"/>
  <c r="AP424" i="1"/>
  <c r="AQ424" i="1" s="1"/>
  <c r="AD413" i="1"/>
  <c r="AE413" i="1" s="1"/>
  <c r="Y410" i="1"/>
  <c r="X294" i="1"/>
  <c r="BG138" i="1"/>
  <c r="BH138" i="1" s="1"/>
  <c r="BI138" i="1" s="1"/>
  <c r="BJ138" i="1" s="1"/>
  <c r="BK138" i="1" s="1"/>
  <c r="BL138" i="1" s="1"/>
  <c r="W85" i="1"/>
  <c r="X85" i="1" s="1"/>
  <c r="Y85" i="1" s="1"/>
  <c r="L345" i="1"/>
  <c r="M345" i="1" s="1"/>
  <c r="M241" i="1"/>
  <c r="N241" i="1" s="1"/>
  <c r="O241" i="1" s="1"/>
  <c r="P241" i="1" s="1"/>
  <c r="X86" i="1"/>
  <c r="Y86" i="1" s="1"/>
  <c r="Z86" i="1" s="1"/>
  <c r="AA86" i="1" s="1"/>
  <c r="N242" i="1"/>
  <c r="W189" i="1"/>
  <c r="X189" i="1" s="1"/>
  <c r="Y189" i="1" s="1"/>
  <c r="Z189" i="1" s="1"/>
  <c r="BP33" i="1"/>
  <c r="BQ33" i="1" s="1"/>
  <c r="BR33" i="1" s="1"/>
  <c r="BS33" i="1" s="1"/>
  <c r="BT33" i="1" s="1"/>
  <c r="W293" i="1"/>
  <c r="X293" i="1" s="1"/>
  <c r="Y293" i="1" s="1"/>
  <c r="Z293" i="1" s="1"/>
  <c r="AA293" i="1" s="1"/>
  <c r="Y294" i="1"/>
  <c r="BF137" i="1"/>
  <c r="BG137" i="1" s="1"/>
  <c r="BH137" i="1" s="1"/>
  <c r="BI137" i="1" s="1"/>
  <c r="BJ137" i="1" s="1"/>
  <c r="J221" i="1"/>
  <c r="BQ34" i="1"/>
  <c r="BR34" i="1" s="1"/>
  <c r="L397" i="1"/>
  <c r="M397" i="1" s="1"/>
  <c r="X190" i="1"/>
  <c r="Y190" i="1" s="1"/>
  <c r="O242" i="1"/>
  <c r="M346" i="1"/>
  <c r="N346" i="1" s="1"/>
  <c r="O346" i="1" s="1"/>
  <c r="K398" i="1"/>
  <c r="L398" i="1" s="1"/>
  <c r="L450" i="1"/>
  <c r="J480" i="1"/>
  <c r="E16" i="4" s="1"/>
  <c r="K449" i="1"/>
  <c r="BU542" i="1"/>
  <c r="J429" i="1"/>
  <c r="J482" i="1"/>
  <c r="K191" i="1"/>
  <c r="K87" i="1"/>
  <c r="K117" i="1" s="1"/>
  <c r="K295" i="1"/>
  <c r="K325" i="1" s="1"/>
  <c r="K399" i="1"/>
  <c r="K139" i="1"/>
  <c r="K169" i="1" s="1"/>
  <c r="K35" i="1"/>
  <c r="K65" i="1" s="1"/>
  <c r="K438" i="1"/>
  <c r="K440" i="1" s="1"/>
  <c r="L446" i="1"/>
  <c r="K451" i="1" s="1"/>
  <c r="L69" i="2"/>
  <c r="L116" i="2" s="1"/>
  <c r="K243" i="1"/>
  <c r="K273" i="1" s="1"/>
  <c r="K347" i="1"/>
  <c r="BT586" i="1" l="1"/>
  <c r="P242" i="1"/>
  <c r="Q242" i="1" s="1"/>
  <c r="AN420" i="1"/>
  <c r="AO420" i="1" s="1"/>
  <c r="AF414" i="1"/>
  <c r="AG414" i="1" s="1"/>
  <c r="X404" i="1"/>
  <c r="Y404" i="1" s="1"/>
  <c r="AB409" i="1"/>
  <c r="AC409" i="1" s="1"/>
  <c r="AD409" i="1" s="1"/>
  <c r="AE409" i="1" s="1"/>
  <c r="K377" i="1"/>
  <c r="AK411" i="1"/>
  <c r="AL411" i="1" s="1"/>
  <c r="AM411" i="1" s="1"/>
  <c r="AN411" i="1" s="1"/>
  <c r="AO411" i="1" s="1"/>
  <c r="AP411" i="1" s="1"/>
  <c r="AQ411" i="1" s="1"/>
  <c r="N345" i="1"/>
  <c r="O345" i="1" s="1"/>
  <c r="P345" i="1" s="1"/>
  <c r="AM417" i="1"/>
  <c r="AA408" i="1"/>
  <c r="AF412" i="1"/>
  <c r="AI416" i="1"/>
  <c r="AJ416" i="1" s="1"/>
  <c r="AK416" i="1" s="1"/>
  <c r="K221" i="1"/>
  <c r="AT402" i="1"/>
  <c r="AU402" i="1" s="1"/>
  <c r="AC407" i="1"/>
  <c r="AD407" i="1" s="1"/>
  <c r="AJ419" i="1"/>
  <c r="AK419" i="1" s="1"/>
  <c r="AL419" i="1" s="1"/>
  <c r="Y406" i="1"/>
  <c r="Z406" i="1" s="1"/>
  <c r="AA406" i="1" s="1"/>
  <c r="AP403" i="1"/>
  <c r="AQ403" i="1" s="1"/>
  <c r="AP423" i="1"/>
  <c r="AB405" i="1"/>
  <c r="AC405" i="1" s="1"/>
  <c r="AD405" i="1" s="1"/>
  <c r="AE405" i="1" s="1"/>
  <c r="AF405" i="1" s="1"/>
  <c r="AG405" i="1" s="1"/>
  <c r="AH405" i="1" s="1"/>
  <c r="AI405" i="1" s="1"/>
  <c r="AJ405" i="1" s="1"/>
  <c r="AK405" i="1" s="1"/>
  <c r="AL405" i="1" s="1"/>
  <c r="AM405" i="1" s="1"/>
  <c r="AN405" i="1" s="1"/>
  <c r="AO405" i="1" s="1"/>
  <c r="AP405" i="1" s="1"/>
  <c r="AQ405" i="1" s="1"/>
  <c r="AP422" i="1"/>
  <c r="AQ422" i="1" s="1"/>
  <c r="AR422" i="1" s="1"/>
  <c r="AF413" i="1"/>
  <c r="AM421" i="1"/>
  <c r="AN421" i="1" s="1"/>
  <c r="Z410" i="1"/>
  <c r="AL418" i="1"/>
  <c r="AR425" i="1"/>
  <c r="AR424" i="1"/>
  <c r="AR426" i="1"/>
  <c r="AI415" i="1"/>
  <c r="Z294" i="1"/>
  <c r="AA294" i="1" s="1"/>
  <c r="AB294" i="1" s="1"/>
  <c r="K429" i="1"/>
  <c r="J13" i="1"/>
  <c r="BU33" i="1"/>
  <c r="BV33" i="1" s="1"/>
  <c r="BU544" i="1"/>
  <c r="BU584" i="1" s="1"/>
  <c r="BW18" i="4" s="1"/>
  <c r="AA189" i="1"/>
  <c r="AB189" i="1" s="1"/>
  <c r="K481" i="1"/>
  <c r="K480" i="1"/>
  <c r="F16" i="4" s="1"/>
  <c r="P346" i="1"/>
  <c r="Q346" i="1" s="1"/>
  <c r="AB86" i="1"/>
  <c r="AC86" i="1" s="1"/>
  <c r="AD86" i="1" s="1"/>
  <c r="AE86" i="1" s="1"/>
  <c r="Z190" i="1"/>
  <c r="M398" i="1"/>
  <c r="N398" i="1" s="1"/>
  <c r="BS34" i="1"/>
  <c r="BT34" i="1" s="1"/>
  <c r="AB293" i="1"/>
  <c r="AC293" i="1" s="1"/>
  <c r="AD293" i="1" s="1"/>
  <c r="Z85" i="1"/>
  <c r="L347" i="1"/>
  <c r="M347" i="1" s="1"/>
  <c r="N347" i="1" s="1"/>
  <c r="O347" i="1" s="1"/>
  <c r="M243" i="1"/>
  <c r="L243" i="1"/>
  <c r="N243" i="1"/>
  <c r="L399" i="1"/>
  <c r="M399" i="1" s="1"/>
  <c r="M295" i="1"/>
  <c r="L295" i="1"/>
  <c r="N295" i="1"/>
  <c r="O295" i="1"/>
  <c r="P295" i="1"/>
  <c r="Q295" i="1"/>
  <c r="R295" i="1"/>
  <c r="S295" i="1"/>
  <c r="T295" i="1"/>
  <c r="U295" i="1"/>
  <c r="V295" i="1"/>
  <c r="W295" i="1"/>
  <c r="X295" i="1"/>
  <c r="M87" i="1"/>
  <c r="L87" i="1"/>
  <c r="N87" i="1"/>
  <c r="O87" i="1"/>
  <c r="P87" i="1"/>
  <c r="Q87" i="1"/>
  <c r="R87" i="1"/>
  <c r="S87" i="1"/>
  <c r="T87" i="1"/>
  <c r="U87" i="1"/>
  <c r="V87" i="1"/>
  <c r="W87" i="1"/>
  <c r="X87" i="1"/>
  <c r="L451" i="1"/>
  <c r="M35" i="1"/>
  <c r="L35" i="1"/>
  <c r="N35" i="1"/>
  <c r="O35" i="1"/>
  <c r="P35" i="1"/>
  <c r="Q35" i="1"/>
  <c r="R35" i="1"/>
  <c r="S35" i="1"/>
  <c r="T35" i="1"/>
  <c r="U35" i="1"/>
  <c r="V35" i="1"/>
  <c r="W35" i="1"/>
  <c r="X35" i="1"/>
  <c r="Y35" i="1"/>
  <c r="Z35" i="1"/>
  <c r="AA35" i="1"/>
  <c r="AB35" i="1"/>
  <c r="AC35" i="1"/>
  <c r="AD35" i="1"/>
  <c r="AE35" i="1"/>
  <c r="AF35" i="1"/>
  <c r="AG35" i="1"/>
  <c r="AH35" i="1"/>
  <c r="AI35" i="1"/>
  <c r="AJ35" i="1"/>
  <c r="AK35" i="1"/>
  <c r="AL35" i="1"/>
  <c r="AM35" i="1"/>
  <c r="AN35" i="1"/>
  <c r="AO35" i="1"/>
  <c r="AP35" i="1"/>
  <c r="AQ35" i="1"/>
  <c r="AR35" i="1"/>
  <c r="AS35" i="1"/>
  <c r="AT35" i="1"/>
  <c r="AU35" i="1"/>
  <c r="AV35" i="1"/>
  <c r="AW35" i="1"/>
  <c r="AX35" i="1"/>
  <c r="AY35" i="1"/>
  <c r="AZ35" i="1"/>
  <c r="BA35" i="1"/>
  <c r="BB35" i="1"/>
  <c r="BC35" i="1"/>
  <c r="BD35" i="1"/>
  <c r="BE35" i="1"/>
  <c r="BF35" i="1"/>
  <c r="BG35" i="1"/>
  <c r="BH35" i="1"/>
  <c r="BI35" i="1"/>
  <c r="BJ35" i="1"/>
  <c r="BK35" i="1"/>
  <c r="BL35" i="1"/>
  <c r="BM35" i="1"/>
  <c r="BN35" i="1"/>
  <c r="BO35" i="1"/>
  <c r="BP35" i="1"/>
  <c r="BQ35" i="1"/>
  <c r="M139" i="1"/>
  <c r="L139" i="1"/>
  <c r="N139" i="1"/>
  <c r="O139" i="1"/>
  <c r="P139" i="1"/>
  <c r="Q139" i="1"/>
  <c r="R139" i="1"/>
  <c r="S139" i="1"/>
  <c r="T139" i="1"/>
  <c r="U139" i="1"/>
  <c r="V139" i="1"/>
  <c r="W139" i="1"/>
  <c r="X139" i="1"/>
  <c r="Y139" i="1"/>
  <c r="Z139" i="1"/>
  <c r="AA139" i="1"/>
  <c r="AB139" i="1"/>
  <c r="AC139" i="1"/>
  <c r="AD139" i="1"/>
  <c r="AE139" i="1"/>
  <c r="AF139" i="1"/>
  <c r="AG139" i="1"/>
  <c r="AH139" i="1"/>
  <c r="AI139" i="1"/>
  <c r="AJ139" i="1"/>
  <c r="AK139" i="1"/>
  <c r="AL139" i="1"/>
  <c r="AM139" i="1"/>
  <c r="AN139" i="1"/>
  <c r="AO139" i="1"/>
  <c r="AP139" i="1"/>
  <c r="AQ139" i="1"/>
  <c r="AR139" i="1"/>
  <c r="AS139" i="1"/>
  <c r="AT139" i="1"/>
  <c r="AU139" i="1"/>
  <c r="AV139" i="1"/>
  <c r="AW139" i="1"/>
  <c r="AX139" i="1"/>
  <c r="AY139" i="1"/>
  <c r="AZ139" i="1"/>
  <c r="BA139" i="1"/>
  <c r="BB139" i="1"/>
  <c r="BC139" i="1"/>
  <c r="BD139" i="1"/>
  <c r="BE139" i="1"/>
  <c r="BF139" i="1"/>
  <c r="BG139" i="1"/>
  <c r="L191" i="1"/>
  <c r="M191" i="1"/>
  <c r="N191" i="1"/>
  <c r="O191" i="1"/>
  <c r="P191" i="1"/>
  <c r="Q191" i="1"/>
  <c r="R191" i="1"/>
  <c r="S191" i="1"/>
  <c r="T191" i="1"/>
  <c r="U191" i="1"/>
  <c r="V191" i="1"/>
  <c r="W191" i="1"/>
  <c r="X191" i="1"/>
  <c r="N397" i="1"/>
  <c r="L449" i="1"/>
  <c r="M450" i="1"/>
  <c r="N450" i="1" s="1"/>
  <c r="Q241" i="1"/>
  <c r="BM138" i="1"/>
  <c r="BN138" i="1" s="1"/>
  <c r="BK137" i="1"/>
  <c r="L88" i="1"/>
  <c r="M446" i="1"/>
  <c r="L452" i="1" s="1"/>
  <c r="M69" i="2"/>
  <c r="M116" i="2" s="1"/>
  <c r="L140" i="1"/>
  <c r="M451" i="1"/>
  <c r="N451" i="1" s="1"/>
  <c r="O451" i="1" s="1"/>
  <c r="L10" i="1"/>
  <c r="L348" i="1"/>
  <c r="L296" i="1"/>
  <c r="L400" i="1"/>
  <c r="L244" i="1"/>
  <c r="L192" i="1"/>
  <c r="L36" i="1"/>
  <c r="K443" i="1"/>
  <c r="R242" i="1" l="1"/>
  <c r="S242" i="1" s="1"/>
  <c r="AR411" i="1"/>
  <c r="AS411" i="1" s="1"/>
  <c r="AT411" i="1" s="1"/>
  <c r="AU411" i="1" s="1"/>
  <c r="AV411" i="1" s="1"/>
  <c r="Z404" i="1"/>
  <c r="AA404" i="1" s="1"/>
  <c r="AB404" i="1" s="1"/>
  <c r="AC404" i="1" s="1"/>
  <c r="AD404" i="1" s="1"/>
  <c r="AE404" i="1" s="1"/>
  <c r="AF404" i="1" s="1"/>
  <c r="AG404" i="1" s="1"/>
  <c r="AH404" i="1" s="1"/>
  <c r="AI404" i="1" s="1"/>
  <c r="AJ404" i="1" s="1"/>
  <c r="AK404" i="1" s="1"/>
  <c r="AL404" i="1" s="1"/>
  <c r="AM404" i="1" s="1"/>
  <c r="AN404" i="1" s="1"/>
  <c r="AO404" i="1" s="1"/>
  <c r="AP404" i="1" s="1"/>
  <c r="AQ404" i="1" s="1"/>
  <c r="L481" i="1"/>
  <c r="BU547" i="1"/>
  <c r="BV543" i="1" s="1"/>
  <c r="K13" i="1"/>
  <c r="L273" i="1"/>
  <c r="AB406" i="1"/>
  <c r="AC406" i="1" s="1"/>
  <c r="AD406" i="1" s="1"/>
  <c r="AR403" i="1"/>
  <c r="AS403" i="1" s="1"/>
  <c r="L65" i="1"/>
  <c r="Q345" i="1"/>
  <c r="R345" i="1" s="1"/>
  <c r="AE407" i="1"/>
  <c r="AF407" i="1" s="1"/>
  <c r="L325" i="1"/>
  <c r="AH414" i="1"/>
  <c r="L429" i="1"/>
  <c r="L377" i="1"/>
  <c r="AN417" i="1"/>
  <c r="AL416" i="1"/>
  <c r="AM416" i="1" s="1"/>
  <c r="AP420" i="1"/>
  <c r="AG412" i="1"/>
  <c r="AB408" i="1"/>
  <c r="AM419" i="1"/>
  <c r="AQ423" i="1"/>
  <c r="AS426" i="1"/>
  <c r="AT426" i="1" s="1"/>
  <c r="AF409" i="1"/>
  <c r="AS425" i="1"/>
  <c r="AT425" i="1" s="1"/>
  <c r="AG413" i="1"/>
  <c r="AV402" i="1"/>
  <c r="AW402" i="1" s="1"/>
  <c r="AX402" i="1" s="1"/>
  <c r="AS422" i="1"/>
  <c r="O450" i="1"/>
  <c r="AJ415" i="1"/>
  <c r="AM418" i="1"/>
  <c r="AN418" i="1" s="1"/>
  <c r="AO418" i="1" s="1"/>
  <c r="AP418" i="1" s="1"/>
  <c r="AA410" i="1"/>
  <c r="AS424" i="1"/>
  <c r="AO421" i="1"/>
  <c r="AP421" i="1" s="1"/>
  <c r="AQ421" i="1" s="1"/>
  <c r="AR405" i="1"/>
  <c r="R346" i="1"/>
  <c r="S346" i="1" s="1"/>
  <c r="T346" i="1" s="1"/>
  <c r="O398" i="1"/>
  <c r="P398" i="1" s="1"/>
  <c r="BW33" i="1"/>
  <c r="L117" i="1"/>
  <c r="AC294" i="1"/>
  <c r="AD294" i="1" s="1"/>
  <c r="AE294" i="1" s="1"/>
  <c r="AF294" i="1" s="1"/>
  <c r="AG294" i="1" s="1"/>
  <c r="L169" i="1"/>
  <c r="L221" i="1"/>
  <c r="Y87" i="1"/>
  <c r="Z87" i="1" s="1"/>
  <c r="AA87" i="1" s="1"/>
  <c r="AB87" i="1" s="1"/>
  <c r="BR35" i="1"/>
  <c r="O243" i="1"/>
  <c r="P243" i="1" s="1"/>
  <c r="BH139" i="1"/>
  <c r="P347" i="1"/>
  <c r="Q347" i="1" s="1"/>
  <c r="BI139" i="1"/>
  <c r="Y191" i="1"/>
  <c r="Z191" i="1" s="1"/>
  <c r="AA191" i="1" s="1"/>
  <c r="BS35" i="1"/>
  <c r="Y295" i="1"/>
  <c r="Z295" i="1" s="1"/>
  <c r="AA295" i="1" s="1"/>
  <c r="AB295" i="1" s="1"/>
  <c r="AC295" i="1" s="1"/>
  <c r="AD295" i="1" s="1"/>
  <c r="BU34" i="1"/>
  <c r="BV34" i="1" s="1"/>
  <c r="AA190" i="1"/>
  <c r="AF86" i="1"/>
  <c r="AG86" i="1" s="1"/>
  <c r="AH86" i="1" s="1"/>
  <c r="AI86" i="1" s="1"/>
  <c r="AJ86" i="1" s="1"/>
  <c r="AK86" i="1" s="1"/>
  <c r="AL86" i="1" s="1"/>
  <c r="AM86" i="1" s="1"/>
  <c r="AN86" i="1" s="1"/>
  <c r="AO86" i="1" s="1"/>
  <c r="AP86" i="1" s="1"/>
  <c r="AQ86" i="1" s="1"/>
  <c r="AR86" i="1" s="1"/>
  <c r="AS86" i="1" s="1"/>
  <c r="AT86" i="1" s="1"/>
  <c r="AU86" i="1" s="1"/>
  <c r="AV86" i="1" s="1"/>
  <c r="AW86" i="1" s="1"/>
  <c r="AX86" i="1" s="1"/>
  <c r="AY86" i="1" s="1"/>
  <c r="AZ86" i="1" s="1"/>
  <c r="BA86" i="1" s="1"/>
  <c r="BB86" i="1" s="1"/>
  <c r="BC86" i="1" s="1"/>
  <c r="BD86" i="1" s="1"/>
  <c r="BE86" i="1" s="1"/>
  <c r="BF86" i="1" s="1"/>
  <c r="BG86" i="1" s="1"/>
  <c r="BH86" i="1" s="1"/>
  <c r="BI86" i="1" s="1"/>
  <c r="BJ86" i="1" s="1"/>
  <c r="BK86" i="1" s="1"/>
  <c r="BL86" i="1" s="1"/>
  <c r="BM86" i="1" s="1"/>
  <c r="BN86" i="1" s="1"/>
  <c r="BO86" i="1" s="1"/>
  <c r="BP86" i="1" s="1"/>
  <c r="BQ86" i="1" s="1"/>
  <c r="BR86" i="1" s="1"/>
  <c r="BS86" i="1" s="1"/>
  <c r="BT86" i="1" s="1"/>
  <c r="BU86" i="1" s="1"/>
  <c r="BV86" i="1" s="1"/>
  <c r="BW86" i="1" s="1"/>
  <c r="M36" i="1"/>
  <c r="N36" i="1"/>
  <c r="O36" i="1"/>
  <c r="P36" i="1"/>
  <c r="Q36" i="1"/>
  <c r="R36" i="1"/>
  <c r="S36" i="1"/>
  <c r="T36" i="1"/>
  <c r="U36" i="1"/>
  <c r="V36" i="1"/>
  <c r="W36" i="1"/>
  <c r="X36" i="1"/>
  <c r="Y36" i="1"/>
  <c r="Z36" i="1"/>
  <c r="AA36" i="1"/>
  <c r="AB36" i="1"/>
  <c r="AC36" i="1"/>
  <c r="AD36" i="1"/>
  <c r="AE36" i="1"/>
  <c r="AF36" i="1"/>
  <c r="AG36" i="1"/>
  <c r="AH36" i="1"/>
  <c r="AI36" i="1"/>
  <c r="AJ36" i="1"/>
  <c r="AK36" i="1"/>
  <c r="AL36" i="1"/>
  <c r="AM36" i="1"/>
  <c r="AN36" i="1"/>
  <c r="AO36" i="1"/>
  <c r="AP36" i="1"/>
  <c r="AQ36" i="1"/>
  <c r="AR36" i="1"/>
  <c r="AS36" i="1"/>
  <c r="AT36" i="1"/>
  <c r="AU36" i="1"/>
  <c r="AV36" i="1"/>
  <c r="AW36" i="1"/>
  <c r="AX36" i="1"/>
  <c r="AY36" i="1"/>
  <c r="AZ36" i="1"/>
  <c r="BA36" i="1"/>
  <c r="BB36" i="1"/>
  <c r="BC36" i="1"/>
  <c r="BD36" i="1"/>
  <c r="BE36" i="1"/>
  <c r="BF36" i="1"/>
  <c r="BG36" i="1"/>
  <c r="BH36" i="1"/>
  <c r="BI36" i="1"/>
  <c r="BJ36" i="1"/>
  <c r="BK36" i="1"/>
  <c r="BL36" i="1"/>
  <c r="BM36" i="1"/>
  <c r="BN36" i="1"/>
  <c r="BO36" i="1"/>
  <c r="BP36" i="1"/>
  <c r="BQ36" i="1"/>
  <c r="BR36" i="1"/>
  <c r="M348" i="1"/>
  <c r="N348" i="1" s="1"/>
  <c r="O348" i="1" s="1"/>
  <c r="M88" i="1"/>
  <c r="N88" i="1"/>
  <c r="O88" i="1"/>
  <c r="P88" i="1"/>
  <c r="Q88" i="1"/>
  <c r="R88" i="1"/>
  <c r="S88" i="1"/>
  <c r="T88" i="1"/>
  <c r="U88" i="1"/>
  <c r="V88" i="1"/>
  <c r="W88" i="1"/>
  <c r="X88" i="1"/>
  <c r="Y88" i="1"/>
  <c r="BL137" i="1"/>
  <c r="R241" i="1"/>
  <c r="BO138" i="1"/>
  <c r="BP138" i="1" s="1"/>
  <c r="BQ138" i="1" s="1"/>
  <c r="BR138" i="1" s="1"/>
  <c r="BS138" i="1" s="1"/>
  <c r="BT138" i="1" s="1"/>
  <c r="BU138" i="1" s="1"/>
  <c r="BV138" i="1" s="1"/>
  <c r="BW138" i="1" s="1"/>
  <c r="O397" i="1"/>
  <c r="AE293" i="1"/>
  <c r="M192" i="1"/>
  <c r="N192" i="1"/>
  <c r="O192" i="1"/>
  <c r="P192" i="1"/>
  <c r="Q192" i="1"/>
  <c r="R192" i="1"/>
  <c r="S192" i="1"/>
  <c r="T192" i="1"/>
  <c r="U192" i="1"/>
  <c r="V192" i="1"/>
  <c r="W192" i="1"/>
  <c r="X192" i="1"/>
  <c r="Y192" i="1"/>
  <c r="M244" i="1"/>
  <c r="N244" i="1"/>
  <c r="O244" i="1"/>
  <c r="M400" i="1"/>
  <c r="N400" i="1" s="1"/>
  <c r="M296" i="1"/>
  <c r="N296" i="1"/>
  <c r="O296" i="1"/>
  <c r="P296" i="1"/>
  <c r="Q296" i="1"/>
  <c r="R296" i="1"/>
  <c r="S296" i="1"/>
  <c r="T296" i="1"/>
  <c r="U296" i="1"/>
  <c r="V296" i="1"/>
  <c r="W296" i="1"/>
  <c r="X296" i="1"/>
  <c r="Y296" i="1"/>
  <c r="M140" i="1"/>
  <c r="N140" i="1"/>
  <c r="O140" i="1"/>
  <c r="P140" i="1"/>
  <c r="Q140" i="1"/>
  <c r="R140" i="1"/>
  <c r="S140" i="1"/>
  <c r="T140" i="1"/>
  <c r="U140" i="1"/>
  <c r="V140" i="1"/>
  <c r="W140" i="1"/>
  <c r="X140" i="1"/>
  <c r="Y140" i="1"/>
  <c r="Z140" i="1"/>
  <c r="AA140" i="1"/>
  <c r="AB140" i="1"/>
  <c r="AC140" i="1"/>
  <c r="AD140" i="1"/>
  <c r="AE140" i="1"/>
  <c r="AF140" i="1"/>
  <c r="AG140" i="1"/>
  <c r="AH140" i="1"/>
  <c r="AI140" i="1"/>
  <c r="AJ140" i="1"/>
  <c r="AK140" i="1"/>
  <c r="AL140" i="1"/>
  <c r="AM140" i="1"/>
  <c r="AN140" i="1"/>
  <c r="AO140" i="1"/>
  <c r="AP140" i="1"/>
  <c r="AQ140" i="1"/>
  <c r="AR140" i="1"/>
  <c r="AS140" i="1"/>
  <c r="AT140" i="1"/>
  <c r="AU140" i="1"/>
  <c r="AV140" i="1"/>
  <c r="AW140" i="1"/>
  <c r="AX140" i="1"/>
  <c r="AY140" i="1"/>
  <c r="AZ140" i="1"/>
  <c r="BA140" i="1"/>
  <c r="BB140" i="1"/>
  <c r="BC140" i="1"/>
  <c r="BD140" i="1"/>
  <c r="BE140" i="1"/>
  <c r="BF140" i="1"/>
  <c r="BG140" i="1"/>
  <c r="BH140" i="1"/>
  <c r="M452" i="1"/>
  <c r="AC189" i="1"/>
  <c r="AD189" i="1" s="1"/>
  <c r="M449" i="1"/>
  <c r="N399" i="1"/>
  <c r="AA85" i="1"/>
  <c r="AB85" i="1" s="1"/>
  <c r="P451" i="1"/>
  <c r="P450" i="1"/>
  <c r="M89" i="1"/>
  <c r="M401" i="1"/>
  <c r="M297" i="1"/>
  <c r="M245" i="1"/>
  <c r="L438" i="1"/>
  <c r="L440" i="1" s="1"/>
  <c r="L480" i="1" s="1"/>
  <c r="G16" i="4" s="1"/>
  <c r="K482" i="1"/>
  <c r="M349" i="1"/>
  <c r="N446" i="1"/>
  <c r="M453" i="1" s="1"/>
  <c r="N69" i="2"/>
  <c r="N116" i="2" s="1"/>
  <c r="M193" i="1"/>
  <c r="M141" i="1"/>
  <c r="M37" i="1"/>
  <c r="M10" i="1"/>
  <c r="T242" i="1" l="1"/>
  <c r="U242" i="1" s="1"/>
  <c r="AH294" i="1"/>
  <c r="AI294" i="1" s="1"/>
  <c r="AJ294" i="1" s="1"/>
  <c r="AK294" i="1" s="1"/>
  <c r="AL294" i="1" s="1"/>
  <c r="AM294" i="1" s="1"/>
  <c r="AN294" i="1" s="1"/>
  <c r="AO294" i="1" s="1"/>
  <c r="AP294" i="1" s="1"/>
  <c r="AQ294" i="1" s="1"/>
  <c r="AR294" i="1" s="1"/>
  <c r="AS294" i="1" s="1"/>
  <c r="AT294" i="1" s="1"/>
  <c r="AU294" i="1" s="1"/>
  <c r="AV294" i="1" s="1"/>
  <c r="AW294" i="1" s="1"/>
  <c r="AX294" i="1" s="1"/>
  <c r="AY294" i="1" s="1"/>
  <c r="AZ294" i="1" s="1"/>
  <c r="BA294" i="1" s="1"/>
  <c r="BB294" i="1" s="1"/>
  <c r="BC294" i="1" s="1"/>
  <c r="BD294" i="1" s="1"/>
  <c r="BE294" i="1" s="1"/>
  <c r="BF294" i="1" s="1"/>
  <c r="BG294" i="1" s="1"/>
  <c r="BH294" i="1" s="1"/>
  <c r="BI294" i="1" s="1"/>
  <c r="BJ294" i="1" s="1"/>
  <c r="BK294" i="1" s="1"/>
  <c r="BL294" i="1" s="1"/>
  <c r="BM294" i="1" s="1"/>
  <c r="BN294" i="1" s="1"/>
  <c r="BO294" i="1" s="1"/>
  <c r="BP294" i="1" s="1"/>
  <c r="BQ294" i="1" s="1"/>
  <c r="BR294" i="1" s="1"/>
  <c r="BS294" i="1" s="1"/>
  <c r="BT294" i="1" s="1"/>
  <c r="BU294" i="1" s="1"/>
  <c r="BV294" i="1" s="1"/>
  <c r="BW294" i="1" s="1"/>
  <c r="BT35" i="1"/>
  <c r="BU35" i="1" s="1"/>
  <c r="BV35" i="1" s="1"/>
  <c r="BW35" i="1" s="1"/>
  <c r="BJ139" i="1"/>
  <c r="BK139" i="1" s="1"/>
  <c r="BL139" i="1" s="1"/>
  <c r="S345" i="1"/>
  <c r="T345" i="1" s="1"/>
  <c r="AT403" i="1"/>
  <c r="AU403" i="1" s="1"/>
  <c r="AV403" i="1" s="1"/>
  <c r="AW403" i="1" s="1"/>
  <c r="AX403" i="1" s="1"/>
  <c r="AR404" i="1"/>
  <c r="AS404" i="1" s="1"/>
  <c r="M481" i="1"/>
  <c r="BV542" i="1"/>
  <c r="BU586" i="1"/>
  <c r="U346" i="1"/>
  <c r="V346" i="1" s="1"/>
  <c r="W346" i="1" s="1"/>
  <c r="X346" i="1" s="1"/>
  <c r="Y346" i="1" s="1"/>
  <c r="Z346" i="1" s="1"/>
  <c r="AA346" i="1" s="1"/>
  <c r="AB346" i="1" s="1"/>
  <c r="AC346" i="1" s="1"/>
  <c r="AD346" i="1" s="1"/>
  <c r="AE346" i="1" s="1"/>
  <c r="AF346" i="1" s="1"/>
  <c r="AG346" i="1" s="1"/>
  <c r="AH346" i="1" s="1"/>
  <c r="AI346" i="1" s="1"/>
  <c r="AJ346" i="1" s="1"/>
  <c r="AK346" i="1" s="1"/>
  <c r="AL346" i="1" s="1"/>
  <c r="AM346" i="1" s="1"/>
  <c r="AN346" i="1" s="1"/>
  <c r="AO346" i="1" s="1"/>
  <c r="AP346" i="1" s="1"/>
  <c r="AQ346" i="1" s="1"/>
  <c r="AR346" i="1" s="1"/>
  <c r="AS346" i="1" s="1"/>
  <c r="AT346" i="1" s="1"/>
  <c r="AU346" i="1" s="1"/>
  <c r="AV346" i="1" s="1"/>
  <c r="AW346" i="1" s="1"/>
  <c r="AX346" i="1" s="1"/>
  <c r="AY346" i="1" s="1"/>
  <c r="AZ346" i="1" s="1"/>
  <c r="BA346" i="1" s="1"/>
  <c r="BB346" i="1" s="1"/>
  <c r="BC346" i="1" s="1"/>
  <c r="BD346" i="1" s="1"/>
  <c r="BE346" i="1" s="1"/>
  <c r="BF346" i="1" s="1"/>
  <c r="BG346" i="1" s="1"/>
  <c r="BH346" i="1" s="1"/>
  <c r="BI346" i="1" s="1"/>
  <c r="BJ346" i="1" s="1"/>
  <c r="BK346" i="1" s="1"/>
  <c r="BL346" i="1" s="1"/>
  <c r="BM346" i="1" s="1"/>
  <c r="BN346" i="1" s="1"/>
  <c r="BO346" i="1" s="1"/>
  <c r="BP346" i="1" s="1"/>
  <c r="BQ346" i="1" s="1"/>
  <c r="BR346" i="1" s="1"/>
  <c r="BS346" i="1" s="1"/>
  <c r="BT346" i="1" s="1"/>
  <c r="BU346" i="1" s="1"/>
  <c r="BV346" i="1" s="1"/>
  <c r="BW346" i="1" s="1"/>
  <c r="M377" i="1"/>
  <c r="Q398" i="1"/>
  <c r="R398" i="1" s="1"/>
  <c r="M429" i="1"/>
  <c r="L13" i="1"/>
  <c r="R347" i="1"/>
  <c r="S347" i="1" s="1"/>
  <c r="T347" i="1" s="1"/>
  <c r="M65" i="1"/>
  <c r="AR421" i="1"/>
  <c r="AS421" i="1" s="1"/>
  <c r="AT421" i="1" s="1"/>
  <c r="AU421" i="1" s="1"/>
  <c r="AV421" i="1" s="1"/>
  <c r="AW421" i="1" s="1"/>
  <c r="AX421" i="1" s="1"/>
  <c r="AY421" i="1" s="1"/>
  <c r="AZ421" i="1" s="1"/>
  <c r="BA421" i="1" s="1"/>
  <c r="BB421" i="1" s="1"/>
  <c r="BC421" i="1" s="1"/>
  <c r="BD421" i="1" s="1"/>
  <c r="BE421" i="1" s="1"/>
  <c r="BF421" i="1" s="1"/>
  <c r="BG421" i="1" s="1"/>
  <c r="BH421" i="1" s="1"/>
  <c r="BI421" i="1" s="1"/>
  <c r="BJ421" i="1" s="1"/>
  <c r="BK421" i="1" s="1"/>
  <c r="BL421" i="1" s="1"/>
  <c r="BM421" i="1" s="1"/>
  <c r="BN421" i="1" s="1"/>
  <c r="BO421" i="1" s="1"/>
  <c r="BP421" i="1" s="1"/>
  <c r="BQ421" i="1" s="1"/>
  <c r="BR421" i="1" s="1"/>
  <c r="BS421" i="1" s="1"/>
  <c r="BT421" i="1" s="1"/>
  <c r="BU421" i="1" s="1"/>
  <c r="BV421" i="1" s="1"/>
  <c r="BW421" i="1" s="1"/>
  <c r="AO417" i="1"/>
  <c r="AP417" i="1" s="1"/>
  <c r="AQ417" i="1" s="1"/>
  <c r="AI414" i="1"/>
  <c r="AE406" i="1"/>
  <c r="AF406" i="1" s="1"/>
  <c r="AG406" i="1" s="1"/>
  <c r="AH406" i="1" s="1"/>
  <c r="AI406" i="1" s="1"/>
  <c r="AJ406" i="1" s="1"/>
  <c r="AK406" i="1" s="1"/>
  <c r="AL406" i="1" s="1"/>
  <c r="AM406" i="1" s="1"/>
  <c r="AN406" i="1" s="1"/>
  <c r="AO406" i="1" s="1"/>
  <c r="AP406" i="1" s="1"/>
  <c r="AQ406" i="1" s="1"/>
  <c r="AR406" i="1" s="1"/>
  <c r="AQ418" i="1"/>
  <c r="AR418" i="1" s="1"/>
  <c r="AR423" i="1"/>
  <c r="AC408" i="1"/>
  <c r="AH412" i="1"/>
  <c r="AQ420" i="1"/>
  <c r="AR420" i="1" s="1"/>
  <c r="AN416" i="1"/>
  <c r="AN419" i="1"/>
  <c r="AW411" i="1"/>
  <c r="AX411" i="1" s="1"/>
  <c r="AY411" i="1" s="1"/>
  <c r="AZ411" i="1" s="1"/>
  <c r="BA411" i="1" s="1"/>
  <c r="BB411" i="1" s="1"/>
  <c r="BC411" i="1" s="1"/>
  <c r="BD411" i="1" s="1"/>
  <c r="BE411" i="1" s="1"/>
  <c r="BF411" i="1" s="1"/>
  <c r="BG411" i="1" s="1"/>
  <c r="BH411" i="1" s="1"/>
  <c r="BI411" i="1" s="1"/>
  <c r="BJ411" i="1" s="1"/>
  <c r="BK411" i="1" s="1"/>
  <c r="BL411" i="1" s="1"/>
  <c r="BM411" i="1" s="1"/>
  <c r="BN411" i="1" s="1"/>
  <c r="BO411" i="1" s="1"/>
  <c r="BP411" i="1" s="1"/>
  <c r="BQ411" i="1" s="1"/>
  <c r="BR411" i="1" s="1"/>
  <c r="BS411" i="1" s="1"/>
  <c r="BT411" i="1" s="1"/>
  <c r="BU411" i="1" s="1"/>
  <c r="BV411" i="1" s="1"/>
  <c r="BW411" i="1" s="1"/>
  <c r="AU425" i="1"/>
  <c r="AV425" i="1" s="1"/>
  <c r="AW425" i="1" s="1"/>
  <c r="AX425" i="1" s="1"/>
  <c r="AY425" i="1" s="1"/>
  <c r="AZ425" i="1" s="1"/>
  <c r="BA425" i="1" s="1"/>
  <c r="BB425" i="1" s="1"/>
  <c r="BC425" i="1" s="1"/>
  <c r="BD425" i="1" s="1"/>
  <c r="BE425" i="1" s="1"/>
  <c r="BF425" i="1" s="1"/>
  <c r="BG425" i="1" s="1"/>
  <c r="BH425" i="1" s="1"/>
  <c r="BI425" i="1" s="1"/>
  <c r="BJ425" i="1" s="1"/>
  <c r="BK425" i="1" s="1"/>
  <c r="BL425" i="1" s="1"/>
  <c r="BM425" i="1" s="1"/>
  <c r="BN425" i="1" s="1"/>
  <c r="BO425" i="1" s="1"/>
  <c r="BP425" i="1" s="1"/>
  <c r="BQ425" i="1" s="1"/>
  <c r="BR425" i="1" s="1"/>
  <c r="BS425" i="1" s="1"/>
  <c r="BT425" i="1" s="1"/>
  <c r="BU425" i="1" s="1"/>
  <c r="BV425" i="1" s="1"/>
  <c r="BW425" i="1" s="1"/>
  <c r="AK415" i="1"/>
  <c r="AT424" i="1"/>
  <c r="AU424" i="1" s="1"/>
  <c r="AG407" i="1"/>
  <c r="AH407" i="1" s="1"/>
  <c r="AG409" i="1"/>
  <c r="AH409" i="1" s="1"/>
  <c r="AI409" i="1" s="1"/>
  <c r="AJ409" i="1" s="1"/>
  <c r="AK409" i="1" s="1"/>
  <c r="AL409" i="1" s="1"/>
  <c r="AM409" i="1" s="1"/>
  <c r="AN409" i="1" s="1"/>
  <c r="AO409" i="1" s="1"/>
  <c r="AP409" i="1" s="1"/>
  <c r="AQ409" i="1" s="1"/>
  <c r="AT422" i="1"/>
  <c r="AS405" i="1"/>
  <c r="AB410" i="1"/>
  <c r="AY402" i="1"/>
  <c r="AZ402" i="1" s="1"/>
  <c r="BA402" i="1" s="1"/>
  <c r="BB402" i="1" s="1"/>
  <c r="BC402" i="1" s="1"/>
  <c r="BD402" i="1" s="1"/>
  <c r="BE402" i="1" s="1"/>
  <c r="BF402" i="1" s="1"/>
  <c r="AH413" i="1"/>
  <c r="AU426" i="1"/>
  <c r="M117" i="1"/>
  <c r="Q243" i="1"/>
  <c r="R243" i="1" s="1"/>
  <c r="Z88" i="1"/>
  <c r="M325" i="1"/>
  <c r="P244" i="1"/>
  <c r="BI140" i="1"/>
  <c r="BJ140" i="1" s="1"/>
  <c r="Z296" i="1"/>
  <c r="AA88" i="1"/>
  <c r="O399" i="1"/>
  <c r="AE295" i="1"/>
  <c r="AF295" i="1" s="1"/>
  <c r="AG295" i="1" s="1"/>
  <c r="AH295" i="1" s="1"/>
  <c r="M221" i="1"/>
  <c r="BV544" i="1"/>
  <c r="BV584" i="1" s="1"/>
  <c r="BX18" i="4" s="1"/>
  <c r="P399" i="1"/>
  <c r="AE189" i="1"/>
  <c r="AF189" i="1" s="1"/>
  <c r="AG189" i="1" s="1"/>
  <c r="AH189" i="1" s="1"/>
  <c r="AI189" i="1" s="1"/>
  <c r="AJ189" i="1" s="1"/>
  <c r="AK189" i="1" s="1"/>
  <c r="AL189" i="1" s="1"/>
  <c r="AM189" i="1" s="1"/>
  <c r="AN189" i="1" s="1"/>
  <c r="AO189" i="1" s="1"/>
  <c r="AP189" i="1" s="1"/>
  <c r="AQ189" i="1" s="1"/>
  <c r="AR189" i="1" s="1"/>
  <c r="AS189" i="1" s="1"/>
  <c r="AT189" i="1" s="1"/>
  <c r="AU189" i="1" s="1"/>
  <c r="AV189" i="1" s="1"/>
  <c r="AW189" i="1" s="1"/>
  <c r="AX189" i="1" s="1"/>
  <c r="AY189" i="1" s="1"/>
  <c r="AZ189" i="1" s="1"/>
  <c r="BA189" i="1" s="1"/>
  <c r="BB189" i="1" s="1"/>
  <c r="BC189" i="1" s="1"/>
  <c r="BD189" i="1" s="1"/>
  <c r="BE189" i="1" s="1"/>
  <c r="BF189" i="1" s="1"/>
  <c r="BG189" i="1" s="1"/>
  <c r="BH189" i="1" s="1"/>
  <c r="BI189" i="1" s="1"/>
  <c r="BJ189" i="1" s="1"/>
  <c r="BK189" i="1" s="1"/>
  <c r="BL189" i="1" s="1"/>
  <c r="BM189" i="1" s="1"/>
  <c r="BN189" i="1" s="1"/>
  <c r="BO189" i="1" s="1"/>
  <c r="BP189" i="1" s="1"/>
  <c r="BQ189" i="1" s="1"/>
  <c r="BR189" i="1" s="1"/>
  <c r="AA296" i="1"/>
  <c r="Q244" i="1"/>
  <c r="Z192" i="1"/>
  <c r="AA192" i="1" s="1"/>
  <c r="BS36" i="1"/>
  <c r="BT36" i="1" s="1"/>
  <c r="AC87" i="1"/>
  <c r="AD87" i="1" s="1"/>
  <c r="BW34" i="1"/>
  <c r="AB190" i="1"/>
  <c r="O400" i="1"/>
  <c r="P400" i="1" s="1"/>
  <c r="N453" i="1"/>
  <c r="AC85" i="1"/>
  <c r="AD85" i="1" s="1"/>
  <c r="AE85" i="1" s="1"/>
  <c r="AF85" i="1" s="1"/>
  <c r="AG85" i="1" s="1"/>
  <c r="AH85" i="1" s="1"/>
  <c r="AI85" i="1" s="1"/>
  <c r="AJ85" i="1" s="1"/>
  <c r="AK85" i="1" s="1"/>
  <c r="AL85" i="1" s="1"/>
  <c r="AM85" i="1" s="1"/>
  <c r="AN85" i="1" s="1"/>
  <c r="AO85" i="1" s="1"/>
  <c r="AP85" i="1" s="1"/>
  <c r="AQ85" i="1" s="1"/>
  <c r="AR85" i="1" s="1"/>
  <c r="AS85" i="1" s="1"/>
  <c r="AT85" i="1" s="1"/>
  <c r="AU85" i="1" s="1"/>
  <c r="AV85" i="1" s="1"/>
  <c r="AW85" i="1" s="1"/>
  <c r="AX85" i="1" s="1"/>
  <c r="AY85" i="1" s="1"/>
  <c r="AZ85" i="1" s="1"/>
  <c r="BA85" i="1" s="1"/>
  <c r="BB85" i="1" s="1"/>
  <c r="BC85" i="1" s="1"/>
  <c r="BD85" i="1" s="1"/>
  <c r="BE85" i="1" s="1"/>
  <c r="BF85" i="1" s="1"/>
  <c r="BG85" i="1" s="1"/>
  <c r="BH85" i="1" s="1"/>
  <c r="BI85" i="1" s="1"/>
  <c r="BJ85" i="1" s="1"/>
  <c r="BK85" i="1" s="1"/>
  <c r="BL85" i="1" s="1"/>
  <c r="BM85" i="1" s="1"/>
  <c r="BN85" i="1" s="1"/>
  <c r="BO85" i="1" s="1"/>
  <c r="BP85" i="1" s="1"/>
  <c r="BQ85" i="1" s="1"/>
  <c r="BR85" i="1" s="1"/>
  <c r="BS85" i="1" s="1"/>
  <c r="BT85" i="1" s="1"/>
  <c r="BU85" i="1" s="1"/>
  <c r="BV85" i="1" s="1"/>
  <c r="BW85" i="1" s="1"/>
  <c r="P397" i="1"/>
  <c r="N452" i="1"/>
  <c r="O452" i="1" s="1"/>
  <c r="N37" i="1"/>
  <c r="O37" i="1"/>
  <c r="P37" i="1"/>
  <c r="Q37" i="1"/>
  <c r="R37" i="1"/>
  <c r="S37" i="1"/>
  <c r="T37" i="1"/>
  <c r="U37" i="1"/>
  <c r="V37" i="1"/>
  <c r="W37" i="1"/>
  <c r="X37" i="1"/>
  <c r="Y37" i="1"/>
  <c r="Z37" i="1"/>
  <c r="AA37" i="1"/>
  <c r="AB37" i="1"/>
  <c r="AC37" i="1"/>
  <c r="AD37" i="1"/>
  <c r="AE37" i="1"/>
  <c r="AF37" i="1"/>
  <c r="AG37" i="1"/>
  <c r="AH37" i="1"/>
  <c r="AI37" i="1"/>
  <c r="AJ37" i="1"/>
  <c r="AK37" i="1"/>
  <c r="AL37" i="1"/>
  <c r="AM37" i="1"/>
  <c r="AN37" i="1"/>
  <c r="AO37" i="1"/>
  <c r="AP37" i="1"/>
  <c r="AQ37" i="1"/>
  <c r="AR37" i="1"/>
  <c r="AS37" i="1"/>
  <c r="AT37" i="1"/>
  <c r="AU37" i="1"/>
  <c r="AV37" i="1"/>
  <c r="AW37" i="1"/>
  <c r="AX37" i="1"/>
  <c r="AY37" i="1"/>
  <c r="AZ37" i="1"/>
  <c r="BA37" i="1"/>
  <c r="BB37" i="1"/>
  <c r="BC37" i="1"/>
  <c r="BD37" i="1"/>
  <c r="BE37" i="1"/>
  <c r="BF37" i="1"/>
  <c r="BG37" i="1"/>
  <c r="BH37" i="1"/>
  <c r="BI37" i="1"/>
  <c r="BJ37" i="1"/>
  <c r="BK37" i="1"/>
  <c r="BL37" i="1"/>
  <c r="BM37" i="1"/>
  <c r="BN37" i="1"/>
  <c r="BO37" i="1"/>
  <c r="BP37" i="1"/>
  <c r="BQ37" i="1"/>
  <c r="BR37" i="1"/>
  <c r="BS37" i="1"/>
  <c r="N141" i="1"/>
  <c r="O141" i="1"/>
  <c r="P141" i="1"/>
  <c r="Q141" i="1"/>
  <c r="R141" i="1"/>
  <c r="S141" i="1"/>
  <c r="T141" i="1"/>
  <c r="U141" i="1"/>
  <c r="V141" i="1"/>
  <c r="W141" i="1"/>
  <c r="X141" i="1"/>
  <c r="Y141" i="1"/>
  <c r="Z141" i="1"/>
  <c r="AA141" i="1"/>
  <c r="AB141" i="1"/>
  <c r="AC141" i="1"/>
  <c r="AD141" i="1"/>
  <c r="AE141" i="1"/>
  <c r="AF141" i="1"/>
  <c r="AG141" i="1"/>
  <c r="AH141" i="1"/>
  <c r="AI141" i="1"/>
  <c r="AJ141" i="1"/>
  <c r="AK141" i="1"/>
  <c r="AL141" i="1"/>
  <c r="AM141" i="1"/>
  <c r="AN141" i="1"/>
  <c r="AO141" i="1"/>
  <c r="AP141" i="1"/>
  <c r="AQ141" i="1"/>
  <c r="AR141" i="1"/>
  <c r="AS141" i="1"/>
  <c r="AT141" i="1"/>
  <c r="AU141" i="1"/>
  <c r="AV141" i="1"/>
  <c r="AW141" i="1"/>
  <c r="AX141" i="1"/>
  <c r="AY141" i="1"/>
  <c r="AZ141" i="1"/>
  <c r="BA141" i="1"/>
  <c r="BB141" i="1"/>
  <c r="BC141" i="1"/>
  <c r="BD141" i="1"/>
  <c r="BE141" i="1"/>
  <c r="BF141" i="1"/>
  <c r="BG141" i="1"/>
  <c r="BH141" i="1"/>
  <c r="BI141" i="1"/>
  <c r="N193" i="1"/>
  <c r="O193" i="1"/>
  <c r="P193" i="1"/>
  <c r="Q193" i="1"/>
  <c r="R193" i="1"/>
  <c r="S193" i="1"/>
  <c r="T193" i="1"/>
  <c r="U193" i="1"/>
  <c r="V193" i="1"/>
  <c r="W193" i="1"/>
  <c r="X193" i="1"/>
  <c r="Y193" i="1"/>
  <c r="Z193" i="1"/>
  <c r="N349" i="1"/>
  <c r="O349" i="1" s="1"/>
  <c r="P349" i="1" s="1"/>
  <c r="M273" i="1"/>
  <c r="N245" i="1"/>
  <c r="O245" i="1"/>
  <c r="P245" i="1"/>
  <c r="N297" i="1"/>
  <c r="O297" i="1"/>
  <c r="P297" i="1"/>
  <c r="Q297" i="1"/>
  <c r="R297" i="1"/>
  <c r="S297" i="1"/>
  <c r="T297" i="1"/>
  <c r="U297" i="1"/>
  <c r="V297" i="1"/>
  <c r="W297" i="1"/>
  <c r="X297" i="1"/>
  <c r="Y297" i="1"/>
  <c r="Z297" i="1"/>
  <c r="N401" i="1"/>
  <c r="O401" i="1" s="1"/>
  <c r="P401" i="1" s="1"/>
  <c r="M169" i="1"/>
  <c r="N89" i="1"/>
  <c r="O89" i="1"/>
  <c r="P89" i="1"/>
  <c r="Q89" i="1"/>
  <c r="R89" i="1"/>
  <c r="S89" i="1"/>
  <c r="T89" i="1"/>
  <c r="U89" i="1"/>
  <c r="V89" i="1"/>
  <c r="W89" i="1"/>
  <c r="X89" i="1"/>
  <c r="Y89" i="1"/>
  <c r="Z89" i="1"/>
  <c r="BM137" i="1"/>
  <c r="AB191" i="1"/>
  <c r="N449" i="1"/>
  <c r="AF293" i="1"/>
  <c r="AG293" i="1" s="1"/>
  <c r="AH293" i="1" s="1"/>
  <c r="AI293" i="1" s="1"/>
  <c r="AJ293" i="1" s="1"/>
  <c r="AK293" i="1" s="1"/>
  <c r="AL293" i="1" s="1"/>
  <c r="AM293" i="1" s="1"/>
  <c r="AN293" i="1" s="1"/>
  <c r="AO293" i="1" s="1"/>
  <c r="AP293" i="1" s="1"/>
  <c r="AQ293" i="1" s="1"/>
  <c r="AR293" i="1" s="1"/>
  <c r="AS293" i="1" s="1"/>
  <c r="AT293" i="1" s="1"/>
  <c r="AU293" i="1" s="1"/>
  <c r="AV293" i="1" s="1"/>
  <c r="AW293" i="1" s="1"/>
  <c r="AX293" i="1" s="1"/>
  <c r="AY293" i="1" s="1"/>
  <c r="AZ293" i="1" s="1"/>
  <c r="BA293" i="1" s="1"/>
  <c r="BB293" i="1" s="1"/>
  <c r="BC293" i="1" s="1"/>
  <c r="BD293" i="1" s="1"/>
  <c r="BE293" i="1" s="1"/>
  <c r="BF293" i="1" s="1"/>
  <c r="BG293" i="1" s="1"/>
  <c r="BH293" i="1" s="1"/>
  <c r="BI293" i="1" s="1"/>
  <c r="BJ293" i="1" s="1"/>
  <c r="BK293" i="1" s="1"/>
  <c r="BL293" i="1" s="1"/>
  <c r="BM293" i="1" s="1"/>
  <c r="BN293" i="1" s="1"/>
  <c r="BO293" i="1" s="1"/>
  <c r="BP293" i="1" s="1"/>
  <c r="BQ293" i="1" s="1"/>
  <c r="BR293" i="1" s="1"/>
  <c r="BS293" i="1" s="1"/>
  <c r="BT293" i="1" s="1"/>
  <c r="BU293" i="1" s="1"/>
  <c r="BV293" i="1" s="1"/>
  <c r="BW293" i="1" s="1"/>
  <c r="S241" i="1"/>
  <c r="P348" i="1"/>
  <c r="Q450" i="1"/>
  <c r="Q451" i="1"/>
  <c r="O453" i="1"/>
  <c r="L443" i="1"/>
  <c r="N10" i="1"/>
  <c r="R244" i="1" l="1"/>
  <c r="V242" i="1"/>
  <c r="W242" i="1" s="1"/>
  <c r="X242" i="1" s="1"/>
  <c r="U345" i="1"/>
  <c r="V345" i="1" s="1"/>
  <c r="BM139" i="1"/>
  <c r="BN139" i="1" s="1"/>
  <c r="BO139" i="1" s="1"/>
  <c r="BP139" i="1" s="1"/>
  <c r="S398" i="1"/>
  <c r="T398" i="1" s="1"/>
  <c r="U398" i="1" s="1"/>
  <c r="V398" i="1" s="1"/>
  <c r="W398" i="1" s="1"/>
  <c r="X398" i="1" s="1"/>
  <c r="Y398" i="1" s="1"/>
  <c r="Z398" i="1" s="1"/>
  <c r="AA398" i="1" s="1"/>
  <c r="AB398" i="1" s="1"/>
  <c r="AC398" i="1" s="1"/>
  <c r="AD398" i="1" s="1"/>
  <c r="AE398" i="1" s="1"/>
  <c r="AF398" i="1" s="1"/>
  <c r="AG398" i="1" s="1"/>
  <c r="AH398" i="1" s="1"/>
  <c r="AI398" i="1" s="1"/>
  <c r="AJ398" i="1" s="1"/>
  <c r="AK398" i="1" s="1"/>
  <c r="AL398" i="1" s="1"/>
  <c r="AM398" i="1" s="1"/>
  <c r="AN398" i="1" s="1"/>
  <c r="AO398" i="1" s="1"/>
  <c r="AP398" i="1" s="1"/>
  <c r="AQ398" i="1" s="1"/>
  <c r="AR398" i="1" s="1"/>
  <c r="AS398" i="1" s="1"/>
  <c r="AT398" i="1" s="1"/>
  <c r="AU398" i="1" s="1"/>
  <c r="AV398" i="1" s="1"/>
  <c r="AW398" i="1" s="1"/>
  <c r="AX398" i="1" s="1"/>
  <c r="AY398" i="1" s="1"/>
  <c r="AZ398" i="1" s="1"/>
  <c r="BA398" i="1" s="1"/>
  <c r="BB398" i="1" s="1"/>
  <c r="BC398" i="1" s="1"/>
  <c r="BD398" i="1" s="1"/>
  <c r="BE398" i="1" s="1"/>
  <c r="BF398" i="1" s="1"/>
  <c r="BG398" i="1" s="1"/>
  <c r="BH398" i="1" s="1"/>
  <c r="BI398" i="1" s="1"/>
  <c r="BJ398" i="1" s="1"/>
  <c r="BK398" i="1" s="1"/>
  <c r="BL398" i="1" s="1"/>
  <c r="BM398" i="1" s="1"/>
  <c r="BN398" i="1" s="1"/>
  <c r="BO398" i="1" s="1"/>
  <c r="BP398" i="1" s="1"/>
  <c r="BQ398" i="1" s="1"/>
  <c r="BR398" i="1" s="1"/>
  <c r="BS398" i="1" s="1"/>
  <c r="BT398" i="1" s="1"/>
  <c r="BU398" i="1" s="1"/>
  <c r="BV398" i="1" s="1"/>
  <c r="BW398" i="1" s="1"/>
  <c r="AY403" i="1"/>
  <c r="AZ403" i="1" s="1"/>
  <c r="AT404" i="1"/>
  <c r="AU404" i="1" s="1"/>
  <c r="N481" i="1"/>
  <c r="BV547" i="1"/>
  <c r="BW543" i="1" s="1"/>
  <c r="N169" i="1"/>
  <c r="O169" i="1" s="1"/>
  <c r="P169" i="1" s="1"/>
  <c r="AS418" i="1"/>
  <c r="AT418" i="1" s="1"/>
  <c r="AU418" i="1" s="1"/>
  <c r="AV418" i="1" s="1"/>
  <c r="AW418" i="1" s="1"/>
  <c r="AX418" i="1" s="1"/>
  <c r="AY418" i="1" s="1"/>
  <c r="AZ418" i="1" s="1"/>
  <c r="BA418" i="1" s="1"/>
  <c r="BB418" i="1" s="1"/>
  <c r="BC418" i="1" s="1"/>
  <c r="BD418" i="1" s="1"/>
  <c r="BE418" i="1" s="1"/>
  <c r="BF418" i="1" s="1"/>
  <c r="BG418" i="1" s="1"/>
  <c r="BH418" i="1" s="1"/>
  <c r="BI418" i="1" s="1"/>
  <c r="BJ418" i="1" s="1"/>
  <c r="BK418" i="1" s="1"/>
  <c r="BL418" i="1" s="1"/>
  <c r="BM418" i="1" s="1"/>
  <c r="BN418" i="1" s="1"/>
  <c r="BO418" i="1" s="1"/>
  <c r="BP418" i="1" s="1"/>
  <c r="BQ418" i="1" s="1"/>
  <c r="BR418" i="1" s="1"/>
  <c r="BS418" i="1" s="1"/>
  <c r="BT418" i="1" s="1"/>
  <c r="BU418" i="1" s="1"/>
  <c r="BV418" i="1" s="1"/>
  <c r="BW418" i="1" s="1"/>
  <c r="N377" i="1"/>
  <c r="O377" i="1" s="1"/>
  <c r="P377" i="1" s="1"/>
  <c r="AB88" i="1"/>
  <c r="AC88" i="1" s="1"/>
  <c r="AD88" i="1" s="1"/>
  <c r="N273" i="1"/>
  <c r="O273" i="1" s="1"/>
  <c r="P273" i="1" s="1"/>
  <c r="BS189" i="1"/>
  <c r="BT189" i="1" s="1"/>
  <c r="BU189" i="1" s="1"/>
  <c r="BV189" i="1" s="1"/>
  <c r="BW189" i="1" s="1"/>
  <c r="N117" i="1"/>
  <c r="O117" i="1" s="1"/>
  <c r="P117" i="1" s="1"/>
  <c r="N65" i="1"/>
  <c r="O65" i="1" s="1"/>
  <c r="P65" i="1" s="1"/>
  <c r="Q65" i="1" s="1"/>
  <c r="R65" i="1" s="1"/>
  <c r="N429" i="1"/>
  <c r="O429" i="1" s="1"/>
  <c r="M13" i="1"/>
  <c r="N325" i="1"/>
  <c r="O325" i="1" s="1"/>
  <c r="P325" i="1" s="1"/>
  <c r="N221" i="1"/>
  <c r="O221" i="1" s="1"/>
  <c r="P221" i="1" s="1"/>
  <c r="AS420" i="1"/>
  <c r="AT420" i="1" s="1"/>
  <c r="AU420" i="1" s="1"/>
  <c r="AV420" i="1" s="1"/>
  <c r="AR417" i="1"/>
  <c r="AS417" i="1" s="1"/>
  <c r="AT417" i="1" s="1"/>
  <c r="AU417" i="1" s="1"/>
  <c r="AV417" i="1" s="1"/>
  <c r="AW417" i="1" s="1"/>
  <c r="AX417" i="1" s="1"/>
  <c r="AY417" i="1" s="1"/>
  <c r="AS406" i="1"/>
  <c r="AT406" i="1" s="1"/>
  <c r="AJ414" i="1"/>
  <c r="BG402" i="1"/>
  <c r="BH402" i="1" s="1"/>
  <c r="BI402" i="1" s="1"/>
  <c r="BJ402" i="1" s="1"/>
  <c r="BK402" i="1" s="1"/>
  <c r="BL402" i="1" s="1"/>
  <c r="BM402" i="1" s="1"/>
  <c r="BN402" i="1" s="1"/>
  <c r="BO402" i="1" s="1"/>
  <c r="BP402" i="1" s="1"/>
  <c r="BQ402" i="1" s="1"/>
  <c r="BR402" i="1" s="1"/>
  <c r="BS402" i="1" s="1"/>
  <c r="BT402" i="1" s="1"/>
  <c r="BU402" i="1" s="1"/>
  <c r="BV402" i="1" s="1"/>
  <c r="BW402" i="1" s="1"/>
  <c r="AS423" i="1"/>
  <c r="AO419" i="1"/>
  <c r="AO416" i="1"/>
  <c r="AI412" i="1"/>
  <c r="AD408" i="1"/>
  <c r="AV426" i="1"/>
  <c r="AW426" i="1" s="1"/>
  <c r="AX426" i="1" s="1"/>
  <c r="AC410" i="1"/>
  <c r="AU422" i="1"/>
  <c r="AV422" i="1" s="1"/>
  <c r="AL415" i="1"/>
  <c r="AM415" i="1" s="1"/>
  <c r="AI413" i="1"/>
  <c r="AJ413" i="1" s="1"/>
  <c r="AK413" i="1" s="1"/>
  <c r="AL413" i="1" s="1"/>
  <c r="AM413" i="1" s="1"/>
  <c r="AN413" i="1" s="1"/>
  <c r="AO413" i="1" s="1"/>
  <c r="AP413" i="1" s="1"/>
  <c r="AQ413" i="1" s="1"/>
  <c r="AR409" i="1"/>
  <c r="AI407" i="1"/>
  <c r="AV424" i="1"/>
  <c r="AW424" i="1" s="1"/>
  <c r="AX424" i="1" s="1"/>
  <c r="AY424" i="1" s="1"/>
  <c r="AZ424" i="1" s="1"/>
  <c r="BA424" i="1" s="1"/>
  <c r="BB424" i="1" s="1"/>
  <c r="BC424" i="1" s="1"/>
  <c r="BD424" i="1" s="1"/>
  <c r="BE424" i="1" s="1"/>
  <c r="BF424" i="1" s="1"/>
  <c r="BG424" i="1" s="1"/>
  <c r="BH424" i="1" s="1"/>
  <c r="BI424" i="1" s="1"/>
  <c r="BJ424" i="1" s="1"/>
  <c r="BK424" i="1" s="1"/>
  <c r="BL424" i="1" s="1"/>
  <c r="BM424" i="1" s="1"/>
  <c r="BN424" i="1" s="1"/>
  <c r="BO424" i="1" s="1"/>
  <c r="BP424" i="1" s="1"/>
  <c r="BQ424" i="1" s="1"/>
  <c r="BR424" i="1" s="1"/>
  <c r="BS424" i="1" s="1"/>
  <c r="BT424" i="1" s="1"/>
  <c r="BU424" i="1" s="1"/>
  <c r="BV424" i="1" s="1"/>
  <c r="BW424" i="1" s="1"/>
  <c r="AT405" i="1"/>
  <c r="AU405" i="1" s="1"/>
  <c r="AV405" i="1" s="1"/>
  <c r="AW405" i="1" s="1"/>
  <c r="AX405" i="1" s="1"/>
  <c r="AY405" i="1" s="1"/>
  <c r="AZ405" i="1" s="1"/>
  <c r="BA405" i="1" s="1"/>
  <c r="BB405" i="1" s="1"/>
  <c r="BC405" i="1" s="1"/>
  <c r="BD405" i="1" s="1"/>
  <c r="BE405" i="1" s="1"/>
  <c r="BF405" i="1" s="1"/>
  <c r="BG405" i="1" s="1"/>
  <c r="BH405" i="1" s="1"/>
  <c r="BI405" i="1" s="1"/>
  <c r="BJ405" i="1" s="1"/>
  <c r="BK405" i="1" s="1"/>
  <c r="BL405" i="1" s="1"/>
  <c r="BM405" i="1" s="1"/>
  <c r="BN405" i="1" s="1"/>
  <c r="BO405" i="1" s="1"/>
  <c r="BP405" i="1" s="1"/>
  <c r="BQ405" i="1" s="1"/>
  <c r="BR405" i="1" s="1"/>
  <c r="BS405" i="1" s="1"/>
  <c r="BT405" i="1" s="1"/>
  <c r="BU405" i="1" s="1"/>
  <c r="BV405" i="1" s="1"/>
  <c r="BW405" i="1" s="1"/>
  <c r="AB296" i="1"/>
  <c r="AC296" i="1" s="1"/>
  <c r="AD296" i="1" s="1"/>
  <c r="AE296" i="1" s="1"/>
  <c r="S243" i="1"/>
  <c r="T243" i="1" s="1"/>
  <c r="W345" i="1"/>
  <c r="X345" i="1" s="1"/>
  <c r="Y345" i="1" s="1"/>
  <c r="Z345" i="1" s="1"/>
  <c r="AA345" i="1" s="1"/>
  <c r="AB345" i="1" s="1"/>
  <c r="AC345" i="1" s="1"/>
  <c r="AD345" i="1" s="1"/>
  <c r="AE345" i="1" s="1"/>
  <c r="AF345" i="1" s="1"/>
  <c r="AG345" i="1" s="1"/>
  <c r="AH345" i="1" s="1"/>
  <c r="AI345" i="1" s="1"/>
  <c r="AJ345" i="1" s="1"/>
  <c r="AK345" i="1" s="1"/>
  <c r="AL345" i="1" s="1"/>
  <c r="AM345" i="1" s="1"/>
  <c r="AN345" i="1" s="1"/>
  <c r="AO345" i="1" s="1"/>
  <c r="AP345" i="1" s="1"/>
  <c r="AQ345" i="1" s="1"/>
  <c r="AR345" i="1" s="1"/>
  <c r="AS345" i="1" s="1"/>
  <c r="AT345" i="1" s="1"/>
  <c r="AU345" i="1" s="1"/>
  <c r="AV345" i="1" s="1"/>
  <c r="AW345" i="1" s="1"/>
  <c r="AX345" i="1" s="1"/>
  <c r="AY345" i="1" s="1"/>
  <c r="AZ345" i="1" s="1"/>
  <c r="BA345" i="1" s="1"/>
  <c r="BB345" i="1" s="1"/>
  <c r="BC345" i="1" s="1"/>
  <c r="BD345" i="1" s="1"/>
  <c r="BE345" i="1" s="1"/>
  <c r="BF345" i="1" s="1"/>
  <c r="BG345" i="1" s="1"/>
  <c r="BH345" i="1" s="1"/>
  <c r="BI345" i="1" s="1"/>
  <c r="BJ345" i="1" s="1"/>
  <c r="BK345" i="1" s="1"/>
  <c r="BL345" i="1" s="1"/>
  <c r="BM345" i="1" s="1"/>
  <c r="BN345" i="1" s="1"/>
  <c r="BO345" i="1" s="1"/>
  <c r="BP345" i="1" s="1"/>
  <c r="BQ345" i="1" s="1"/>
  <c r="BR345" i="1" s="1"/>
  <c r="BS345" i="1" s="1"/>
  <c r="BT345" i="1" s="1"/>
  <c r="BU345" i="1" s="1"/>
  <c r="BV345" i="1" s="1"/>
  <c r="BW345" i="1" s="1"/>
  <c r="BT37" i="1"/>
  <c r="BU37" i="1" s="1"/>
  <c r="AE87" i="1"/>
  <c r="AF87" i="1" s="1"/>
  <c r="BK140" i="1"/>
  <c r="BL140" i="1" s="1"/>
  <c r="AA297" i="1"/>
  <c r="AB297" i="1" s="1"/>
  <c r="AC297" i="1" s="1"/>
  <c r="AA193" i="1"/>
  <c r="Q245" i="1"/>
  <c r="R245" i="1" s="1"/>
  <c r="BJ141" i="1"/>
  <c r="AA89" i="1"/>
  <c r="AB89" i="1" s="1"/>
  <c r="AC89" i="1" s="1"/>
  <c r="AD89" i="1" s="1"/>
  <c r="AE89" i="1" s="1"/>
  <c r="AB193" i="1"/>
  <c r="Q399" i="1"/>
  <c r="R399" i="1" s="1"/>
  <c r="S399" i="1" s="1"/>
  <c r="T399" i="1" s="1"/>
  <c r="Y242" i="1"/>
  <c r="Z242" i="1" s="1"/>
  <c r="S244" i="1"/>
  <c r="T244" i="1" s="1"/>
  <c r="U244" i="1" s="1"/>
  <c r="AC190" i="1"/>
  <c r="AD190" i="1" s="1"/>
  <c r="AE190" i="1" s="1"/>
  <c r="BK141" i="1"/>
  <c r="BU36" i="1"/>
  <c r="BV36" i="1" s="1"/>
  <c r="BW36" i="1" s="1"/>
  <c r="AB192" i="1"/>
  <c r="AC192" i="1" s="1"/>
  <c r="AD192" i="1" s="1"/>
  <c r="Q401" i="1"/>
  <c r="R401" i="1" s="1"/>
  <c r="S401" i="1" s="1"/>
  <c r="AI295" i="1"/>
  <c r="AJ295" i="1" s="1"/>
  <c r="AK295" i="1" s="1"/>
  <c r="AL295" i="1" s="1"/>
  <c r="AM295" i="1" s="1"/>
  <c r="AN295" i="1" s="1"/>
  <c r="AO295" i="1" s="1"/>
  <c r="AP295" i="1" s="1"/>
  <c r="AQ295" i="1" s="1"/>
  <c r="AR295" i="1" s="1"/>
  <c r="AS295" i="1" s="1"/>
  <c r="AT295" i="1" s="1"/>
  <c r="AU295" i="1" s="1"/>
  <c r="AV295" i="1" s="1"/>
  <c r="AW295" i="1" s="1"/>
  <c r="AX295" i="1" s="1"/>
  <c r="AY295" i="1" s="1"/>
  <c r="AZ295" i="1" s="1"/>
  <c r="BA295" i="1" s="1"/>
  <c r="BB295" i="1" s="1"/>
  <c r="BC295" i="1" s="1"/>
  <c r="BD295" i="1" s="1"/>
  <c r="BE295" i="1" s="1"/>
  <c r="BF295" i="1" s="1"/>
  <c r="BG295" i="1" s="1"/>
  <c r="BH295" i="1" s="1"/>
  <c r="BI295" i="1" s="1"/>
  <c r="BJ295" i="1" s="1"/>
  <c r="BK295" i="1" s="1"/>
  <c r="BL295" i="1" s="1"/>
  <c r="BM295" i="1" s="1"/>
  <c r="BN295" i="1" s="1"/>
  <c r="BO295" i="1" s="1"/>
  <c r="BP295" i="1" s="1"/>
  <c r="BQ295" i="1" s="1"/>
  <c r="BR295" i="1" s="1"/>
  <c r="BS295" i="1" s="1"/>
  <c r="BT295" i="1" s="1"/>
  <c r="BU295" i="1" s="1"/>
  <c r="BV295" i="1" s="1"/>
  <c r="BW295" i="1" s="1"/>
  <c r="Q400" i="1"/>
  <c r="R400" i="1" s="1"/>
  <c r="BN137" i="1"/>
  <c r="BO137" i="1" s="1"/>
  <c r="BP137" i="1" s="1"/>
  <c r="BQ137" i="1" s="1"/>
  <c r="BR137" i="1" s="1"/>
  <c r="BS137" i="1" s="1"/>
  <c r="BT137" i="1" s="1"/>
  <c r="BU137" i="1" s="1"/>
  <c r="BV137" i="1" s="1"/>
  <c r="BW137" i="1" s="1"/>
  <c r="Q348" i="1"/>
  <c r="R348" i="1" s="1"/>
  <c r="T241" i="1"/>
  <c r="U241" i="1" s="1"/>
  <c r="V241" i="1" s="1"/>
  <c r="W241" i="1" s="1"/>
  <c r="X241" i="1" s="1"/>
  <c r="Y241" i="1" s="1"/>
  <c r="Z241" i="1" s="1"/>
  <c r="AA241" i="1" s="1"/>
  <c r="AB241" i="1" s="1"/>
  <c r="O449" i="1"/>
  <c r="U347" i="1"/>
  <c r="BW542" i="1"/>
  <c r="Q349" i="1"/>
  <c r="Q397" i="1"/>
  <c r="R397" i="1" s="1"/>
  <c r="S397" i="1" s="1"/>
  <c r="T397" i="1" s="1"/>
  <c r="U397" i="1" s="1"/>
  <c r="V397" i="1" s="1"/>
  <c r="W397" i="1" s="1"/>
  <c r="X397" i="1" s="1"/>
  <c r="Y397" i="1" s="1"/>
  <c r="Z397" i="1" s="1"/>
  <c r="AA397" i="1" s="1"/>
  <c r="AB397" i="1" s="1"/>
  <c r="AC397" i="1" s="1"/>
  <c r="AD397" i="1" s="1"/>
  <c r="AE397" i="1" s="1"/>
  <c r="AF397" i="1" s="1"/>
  <c r="AG397" i="1" s="1"/>
  <c r="AH397" i="1" s="1"/>
  <c r="AI397" i="1" s="1"/>
  <c r="AJ397" i="1" s="1"/>
  <c r="AK397" i="1" s="1"/>
  <c r="AL397" i="1" s="1"/>
  <c r="AM397" i="1" s="1"/>
  <c r="AN397" i="1" s="1"/>
  <c r="AO397" i="1" s="1"/>
  <c r="AP397" i="1" s="1"/>
  <c r="AQ397" i="1" s="1"/>
  <c r="AR397" i="1" s="1"/>
  <c r="AS397" i="1" s="1"/>
  <c r="AT397" i="1" s="1"/>
  <c r="AU397" i="1" s="1"/>
  <c r="AV397" i="1" s="1"/>
  <c r="AW397" i="1" s="1"/>
  <c r="AX397" i="1" s="1"/>
  <c r="AY397" i="1" s="1"/>
  <c r="AZ397" i="1" s="1"/>
  <c r="BA397" i="1" s="1"/>
  <c r="BB397" i="1" s="1"/>
  <c r="BC397" i="1" s="1"/>
  <c r="BD397" i="1" s="1"/>
  <c r="BE397" i="1" s="1"/>
  <c r="BF397" i="1" s="1"/>
  <c r="BG397" i="1" s="1"/>
  <c r="BH397" i="1" s="1"/>
  <c r="BI397" i="1" s="1"/>
  <c r="BJ397" i="1" s="1"/>
  <c r="BK397" i="1" s="1"/>
  <c r="BL397" i="1" s="1"/>
  <c r="BM397" i="1" s="1"/>
  <c r="BN397" i="1" s="1"/>
  <c r="BO397" i="1" s="1"/>
  <c r="BP397" i="1" s="1"/>
  <c r="BQ397" i="1" s="1"/>
  <c r="BR397" i="1" s="1"/>
  <c r="BS397" i="1" s="1"/>
  <c r="BT397" i="1" s="1"/>
  <c r="BU397" i="1" s="1"/>
  <c r="BV397" i="1" s="1"/>
  <c r="BW397" i="1" s="1"/>
  <c r="AC191" i="1"/>
  <c r="P452" i="1"/>
  <c r="P453" i="1"/>
  <c r="R451" i="1"/>
  <c r="S451" i="1" s="1"/>
  <c r="R450" i="1"/>
  <c r="Q452" i="1"/>
  <c r="M438" i="1"/>
  <c r="M440" i="1" s="1"/>
  <c r="M480" i="1" s="1"/>
  <c r="H16" i="4" s="1"/>
  <c r="L482" i="1"/>
  <c r="O481" i="1" l="1"/>
  <c r="BA403" i="1"/>
  <c r="AV404" i="1"/>
  <c r="AW404" i="1" s="1"/>
  <c r="AX404" i="1" s="1"/>
  <c r="AY404" i="1" s="1"/>
  <c r="AZ404" i="1" s="1"/>
  <c r="BA404" i="1" s="1"/>
  <c r="BB404" i="1" s="1"/>
  <c r="BC404" i="1" s="1"/>
  <c r="BD404" i="1" s="1"/>
  <c r="BE404" i="1" s="1"/>
  <c r="BF404" i="1" s="1"/>
  <c r="BG404" i="1" s="1"/>
  <c r="BH404" i="1" s="1"/>
  <c r="BI404" i="1" s="1"/>
  <c r="BJ404" i="1" s="1"/>
  <c r="BK404" i="1" s="1"/>
  <c r="BL404" i="1" s="1"/>
  <c r="BM404" i="1" s="1"/>
  <c r="BN404" i="1" s="1"/>
  <c r="BO404" i="1" s="1"/>
  <c r="BP404" i="1" s="1"/>
  <c r="BQ404" i="1" s="1"/>
  <c r="BR404" i="1" s="1"/>
  <c r="BS404" i="1" s="1"/>
  <c r="BT404" i="1" s="1"/>
  <c r="BU404" i="1" s="1"/>
  <c r="BV404" i="1" s="1"/>
  <c r="BW404" i="1" s="1"/>
  <c r="AE88" i="1"/>
  <c r="AF88" i="1" s="1"/>
  <c r="AG88" i="1" s="1"/>
  <c r="AH88" i="1" s="1"/>
  <c r="AI88" i="1" s="1"/>
  <c r="AJ88" i="1" s="1"/>
  <c r="BV586" i="1"/>
  <c r="AA242" i="1"/>
  <c r="AB242" i="1" s="1"/>
  <c r="AC242" i="1" s="1"/>
  <c r="AD242" i="1" s="1"/>
  <c r="AE242" i="1" s="1"/>
  <c r="AF242" i="1" s="1"/>
  <c r="AG242" i="1" s="1"/>
  <c r="AH242" i="1" s="1"/>
  <c r="AI242" i="1" s="1"/>
  <c r="AJ242" i="1" s="1"/>
  <c r="AK242" i="1" s="1"/>
  <c r="AL242" i="1" s="1"/>
  <c r="AM242" i="1" s="1"/>
  <c r="AN242" i="1" s="1"/>
  <c r="AO242" i="1" s="1"/>
  <c r="AP242" i="1" s="1"/>
  <c r="AQ242" i="1" s="1"/>
  <c r="AR242" i="1" s="1"/>
  <c r="AS242" i="1" s="1"/>
  <c r="AT242" i="1" s="1"/>
  <c r="AU242" i="1" s="1"/>
  <c r="AV242" i="1" s="1"/>
  <c r="AW242" i="1" s="1"/>
  <c r="AX242" i="1" s="1"/>
  <c r="AY242" i="1" s="1"/>
  <c r="AZ242" i="1" s="1"/>
  <c r="BA242" i="1" s="1"/>
  <c r="BB242" i="1" s="1"/>
  <c r="BC242" i="1" s="1"/>
  <c r="BD242" i="1" s="1"/>
  <c r="BE242" i="1" s="1"/>
  <c r="BF242" i="1" s="1"/>
  <c r="BG242" i="1" s="1"/>
  <c r="BH242" i="1" s="1"/>
  <c r="BI242" i="1" s="1"/>
  <c r="BJ242" i="1" s="1"/>
  <c r="BK242" i="1" s="1"/>
  <c r="BL242" i="1" s="1"/>
  <c r="BM242" i="1" s="1"/>
  <c r="BN242" i="1" s="1"/>
  <c r="BO242" i="1" s="1"/>
  <c r="BP242" i="1" s="1"/>
  <c r="BQ242" i="1" s="1"/>
  <c r="BR242" i="1" s="1"/>
  <c r="BS242" i="1" s="1"/>
  <c r="BT242" i="1" s="1"/>
  <c r="BU242" i="1" s="1"/>
  <c r="BV242" i="1" s="1"/>
  <c r="BW242" i="1" s="1"/>
  <c r="BL141" i="1"/>
  <c r="BM141" i="1" s="1"/>
  <c r="BN141" i="1" s="1"/>
  <c r="AC193" i="1"/>
  <c r="AD193" i="1" s="1"/>
  <c r="AE193" i="1" s="1"/>
  <c r="N13" i="1"/>
  <c r="BV37" i="1"/>
  <c r="BW37" i="1" s="1"/>
  <c r="AN415" i="1"/>
  <c r="AO415" i="1" s="1"/>
  <c r="AP415" i="1" s="1"/>
  <c r="AQ415" i="1" s="1"/>
  <c r="AR415" i="1" s="1"/>
  <c r="AS415" i="1" s="1"/>
  <c r="AT415" i="1" s="1"/>
  <c r="AU415" i="1" s="1"/>
  <c r="AV415" i="1" s="1"/>
  <c r="AW415" i="1" s="1"/>
  <c r="AX415" i="1" s="1"/>
  <c r="AY415" i="1" s="1"/>
  <c r="AZ415" i="1" s="1"/>
  <c r="BA415" i="1" s="1"/>
  <c r="BB415" i="1" s="1"/>
  <c r="BC415" i="1" s="1"/>
  <c r="BD415" i="1" s="1"/>
  <c r="BE415" i="1" s="1"/>
  <c r="BF415" i="1" s="1"/>
  <c r="BG415" i="1" s="1"/>
  <c r="BH415" i="1" s="1"/>
  <c r="BI415" i="1" s="1"/>
  <c r="BJ415" i="1" s="1"/>
  <c r="BK415" i="1" s="1"/>
  <c r="BL415" i="1" s="1"/>
  <c r="BM415" i="1" s="1"/>
  <c r="BN415" i="1" s="1"/>
  <c r="BO415" i="1" s="1"/>
  <c r="BP415" i="1" s="1"/>
  <c r="BQ415" i="1" s="1"/>
  <c r="BR415" i="1" s="1"/>
  <c r="BS415" i="1" s="1"/>
  <c r="BT415" i="1" s="1"/>
  <c r="BU415" i="1" s="1"/>
  <c r="BV415" i="1" s="1"/>
  <c r="BW415" i="1" s="1"/>
  <c r="AK414" i="1"/>
  <c r="AR413" i="1"/>
  <c r="AS413" i="1" s="1"/>
  <c r="AT413" i="1" s="1"/>
  <c r="AU413" i="1" s="1"/>
  <c r="AV413" i="1" s="1"/>
  <c r="AW413" i="1" s="1"/>
  <c r="AY426" i="1"/>
  <c r="AZ426" i="1" s="1"/>
  <c r="AE408" i="1"/>
  <c r="AJ412" i="1"/>
  <c r="AP419" i="1"/>
  <c r="AT423" i="1"/>
  <c r="AW422" i="1"/>
  <c r="AZ417" i="1"/>
  <c r="BA417" i="1" s="1"/>
  <c r="BB417" i="1" s="1"/>
  <c r="BC417" i="1" s="1"/>
  <c r="BD417" i="1" s="1"/>
  <c r="BE417" i="1" s="1"/>
  <c r="BF417" i="1" s="1"/>
  <c r="BG417" i="1" s="1"/>
  <c r="BH417" i="1" s="1"/>
  <c r="BI417" i="1" s="1"/>
  <c r="BJ417" i="1" s="1"/>
  <c r="BK417" i="1" s="1"/>
  <c r="BL417" i="1" s="1"/>
  <c r="BM417" i="1" s="1"/>
  <c r="BN417" i="1" s="1"/>
  <c r="BO417" i="1" s="1"/>
  <c r="BP417" i="1" s="1"/>
  <c r="BQ417" i="1" s="1"/>
  <c r="BR417" i="1" s="1"/>
  <c r="BS417" i="1" s="1"/>
  <c r="BT417" i="1" s="1"/>
  <c r="BU417" i="1" s="1"/>
  <c r="BV417" i="1" s="1"/>
  <c r="BW417" i="1" s="1"/>
  <c r="AU406" i="1"/>
  <c r="AV406" i="1" s="1"/>
  <c r="AW406" i="1" s="1"/>
  <c r="AX406" i="1" s="1"/>
  <c r="AW420" i="1"/>
  <c r="AP416" i="1"/>
  <c r="AS409" i="1"/>
  <c r="AT409" i="1" s="1"/>
  <c r="AU409" i="1" s="1"/>
  <c r="AV409" i="1" s="1"/>
  <c r="AW409" i="1" s="1"/>
  <c r="AX409" i="1" s="1"/>
  <c r="AY409" i="1" s="1"/>
  <c r="AZ409" i="1" s="1"/>
  <c r="BA409" i="1" s="1"/>
  <c r="BB409" i="1" s="1"/>
  <c r="BC409" i="1" s="1"/>
  <c r="BD409" i="1" s="1"/>
  <c r="BE409" i="1" s="1"/>
  <c r="BF409" i="1" s="1"/>
  <c r="BG409" i="1" s="1"/>
  <c r="BH409" i="1" s="1"/>
  <c r="BI409" i="1" s="1"/>
  <c r="BJ409" i="1" s="1"/>
  <c r="BK409" i="1" s="1"/>
  <c r="BL409" i="1" s="1"/>
  <c r="BM409" i="1" s="1"/>
  <c r="BN409" i="1" s="1"/>
  <c r="BO409" i="1" s="1"/>
  <c r="BP409" i="1" s="1"/>
  <c r="BQ409" i="1" s="1"/>
  <c r="BR409" i="1" s="1"/>
  <c r="BS409" i="1" s="1"/>
  <c r="BT409" i="1" s="1"/>
  <c r="BU409" i="1" s="1"/>
  <c r="BV409" i="1" s="1"/>
  <c r="BW409" i="1" s="1"/>
  <c r="AD410" i="1"/>
  <c r="AJ407" i="1"/>
  <c r="AK407" i="1" s="1"/>
  <c r="AL407" i="1" s="1"/>
  <c r="AM407" i="1" s="1"/>
  <c r="AN407" i="1" s="1"/>
  <c r="AO407" i="1" s="1"/>
  <c r="AP407" i="1" s="1"/>
  <c r="AQ407" i="1" s="1"/>
  <c r="AR407" i="1" s="1"/>
  <c r="AS407" i="1" s="1"/>
  <c r="AT407" i="1" s="1"/>
  <c r="AU407" i="1" s="1"/>
  <c r="AV407" i="1" s="1"/>
  <c r="AW407" i="1" s="1"/>
  <c r="AX407" i="1" s="1"/>
  <c r="AY407" i="1" s="1"/>
  <c r="AZ407" i="1" s="1"/>
  <c r="BA407" i="1" s="1"/>
  <c r="BB407" i="1" s="1"/>
  <c r="BC407" i="1" s="1"/>
  <c r="BD407" i="1" s="1"/>
  <c r="BE407" i="1" s="1"/>
  <c r="BF407" i="1" s="1"/>
  <c r="BG407" i="1" s="1"/>
  <c r="BH407" i="1" s="1"/>
  <c r="BI407" i="1" s="1"/>
  <c r="BJ407" i="1" s="1"/>
  <c r="BK407" i="1" s="1"/>
  <c r="BL407" i="1" s="1"/>
  <c r="BM407" i="1" s="1"/>
  <c r="BN407" i="1" s="1"/>
  <c r="BO407" i="1" s="1"/>
  <c r="BP407" i="1" s="1"/>
  <c r="BQ407" i="1" s="1"/>
  <c r="BR407" i="1" s="1"/>
  <c r="BS407" i="1" s="1"/>
  <c r="BT407" i="1" s="1"/>
  <c r="BU407" i="1" s="1"/>
  <c r="BV407" i="1" s="1"/>
  <c r="BW407" i="1" s="1"/>
  <c r="AE192" i="1"/>
  <c r="AF192" i="1" s="1"/>
  <c r="U243" i="1"/>
  <c r="V243" i="1" s="1"/>
  <c r="W243" i="1" s="1"/>
  <c r="S245" i="1"/>
  <c r="T245" i="1" s="1"/>
  <c r="U399" i="1"/>
  <c r="V399" i="1" s="1"/>
  <c r="AG87" i="1"/>
  <c r="AH87" i="1" s="1"/>
  <c r="BM140" i="1"/>
  <c r="BN140" i="1" s="1"/>
  <c r="BO140" i="1" s="1"/>
  <c r="AC241" i="1"/>
  <c r="AD241" i="1" s="1"/>
  <c r="AE241" i="1" s="1"/>
  <c r="AF241" i="1" s="1"/>
  <c r="AG241" i="1" s="1"/>
  <c r="AH241" i="1" s="1"/>
  <c r="AI241" i="1" s="1"/>
  <c r="AJ241" i="1" s="1"/>
  <c r="AK241" i="1" s="1"/>
  <c r="AL241" i="1" s="1"/>
  <c r="AM241" i="1" s="1"/>
  <c r="AN241" i="1" s="1"/>
  <c r="AO241" i="1" s="1"/>
  <c r="AP241" i="1" s="1"/>
  <c r="AQ241" i="1" s="1"/>
  <c r="AR241" i="1" s="1"/>
  <c r="AS241" i="1" s="1"/>
  <c r="AT241" i="1" s="1"/>
  <c r="AU241" i="1" s="1"/>
  <c r="AV241" i="1" s="1"/>
  <c r="AW241" i="1" s="1"/>
  <c r="AX241" i="1" s="1"/>
  <c r="AY241" i="1" s="1"/>
  <c r="AZ241" i="1" s="1"/>
  <c r="BA241" i="1" s="1"/>
  <c r="BB241" i="1" s="1"/>
  <c r="BC241" i="1" s="1"/>
  <c r="BD241" i="1" s="1"/>
  <c r="BE241" i="1" s="1"/>
  <c r="BF241" i="1" s="1"/>
  <c r="BG241" i="1" s="1"/>
  <c r="BH241" i="1" s="1"/>
  <c r="BI241" i="1" s="1"/>
  <c r="BJ241" i="1" s="1"/>
  <c r="BK241" i="1" s="1"/>
  <c r="BL241" i="1" s="1"/>
  <c r="BM241" i="1" s="1"/>
  <c r="BN241" i="1" s="1"/>
  <c r="BO241" i="1" s="1"/>
  <c r="BP241" i="1" s="1"/>
  <c r="BQ241" i="1" s="1"/>
  <c r="BR241" i="1" s="1"/>
  <c r="Q377" i="1"/>
  <c r="BW544" i="1"/>
  <c r="AD297" i="1"/>
  <c r="AE297" i="1" s="1"/>
  <c r="V244" i="1"/>
  <c r="W244" i="1" s="1"/>
  <c r="BQ139" i="1"/>
  <c r="BR139" i="1" s="1"/>
  <c r="BS139" i="1" s="1"/>
  <c r="AF190" i="1"/>
  <c r="AF89" i="1"/>
  <c r="AG89" i="1" s="1"/>
  <c r="AH89" i="1" s="1"/>
  <c r="S348" i="1"/>
  <c r="T348" i="1" s="1"/>
  <c r="R349" i="1"/>
  <c r="V347" i="1"/>
  <c r="W347" i="1" s="1"/>
  <c r="AD191" i="1"/>
  <c r="AE191" i="1" s="1"/>
  <c r="AF191" i="1" s="1"/>
  <c r="AG191" i="1" s="1"/>
  <c r="AH191" i="1" s="1"/>
  <c r="AI191" i="1" s="1"/>
  <c r="AJ191" i="1" s="1"/>
  <c r="AK191" i="1" s="1"/>
  <c r="AL191" i="1" s="1"/>
  <c r="AM191" i="1" s="1"/>
  <c r="AN191" i="1" s="1"/>
  <c r="AO191" i="1" s="1"/>
  <c r="AP191" i="1" s="1"/>
  <c r="AQ191" i="1" s="1"/>
  <c r="AR191" i="1" s="1"/>
  <c r="AS191" i="1" s="1"/>
  <c r="AT191" i="1" s="1"/>
  <c r="AU191" i="1" s="1"/>
  <c r="AV191" i="1" s="1"/>
  <c r="AW191" i="1" s="1"/>
  <c r="AX191" i="1" s="1"/>
  <c r="AY191" i="1" s="1"/>
  <c r="AZ191" i="1" s="1"/>
  <c r="BA191" i="1" s="1"/>
  <c r="BB191" i="1" s="1"/>
  <c r="BC191" i="1" s="1"/>
  <c r="BD191" i="1" s="1"/>
  <c r="BE191" i="1" s="1"/>
  <c r="BF191" i="1" s="1"/>
  <c r="BG191" i="1" s="1"/>
  <c r="BH191" i="1" s="1"/>
  <c r="BI191" i="1" s="1"/>
  <c r="BJ191" i="1" s="1"/>
  <c r="BK191" i="1" s="1"/>
  <c r="BL191" i="1" s="1"/>
  <c r="BM191" i="1" s="1"/>
  <c r="BN191" i="1" s="1"/>
  <c r="BO191" i="1" s="1"/>
  <c r="BP191" i="1" s="1"/>
  <c r="BQ191" i="1" s="1"/>
  <c r="BR191" i="1" s="1"/>
  <c r="BS191" i="1" s="1"/>
  <c r="BT191" i="1" s="1"/>
  <c r="BU191" i="1" s="1"/>
  <c r="BV191" i="1" s="1"/>
  <c r="BW191" i="1" s="1"/>
  <c r="P449" i="1"/>
  <c r="AF296" i="1"/>
  <c r="T401" i="1"/>
  <c r="U401" i="1" s="1"/>
  <c r="S400" i="1"/>
  <c r="T400" i="1" s="1"/>
  <c r="U400" i="1" s="1"/>
  <c r="V400" i="1" s="1"/>
  <c r="W400" i="1" s="1"/>
  <c r="X400" i="1" s="1"/>
  <c r="Y400" i="1" s="1"/>
  <c r="Z400" i="1" s="1"/>
  <c r="AA400" i="1" s="1"/>
  <c r="AB400" i="1" s="1"/>
  <c r="AC400" i="1" s="1"/>
  <c r="AD400" i="1" s="1"/>
  <c r="AE400" i="1" s="1"/>
  <c r="AF400" i="1" s="1"/>
  <c r="AG400" i="1" s="1"/>
  <c r="AH400" i="1" s="1"/>
  <c r="AI400" i="1" s="1"/>
  <c r="AJ400" i="1" s="1"/>
  <c r="AK400" i="1" s="1"/>
  <c r="AL400" i="1" s="1"/>
  <c r="AM400" i="1" s="1"/>
  <c r="AN400" i="1" s="1"/>
  <c r="AO400" i="1" s="1"/>
  <c r="AP400" i="1" s="1"/>
  <c r="AQ400" i="1" s="1"/>
  <c r="AR400" i="1" s="1"/>
  <c r="AS400" i="1" s="1"/>
  <c r="AT400" i="1" s="1"/>
  <c r="AU400" i="1" s="1"/>
  <c r="AV400" i="1" s="1"/>
  <c r="AW400" i="1" s="1"/>
  <c r="AX400" i="1" s="1"/>
  <c r="AY400" i="1" s="1"/>
  <c r="AZ400" i="1" s="1"/>
  <c r="BA400" i="1" s="1"/>
  <c r="BB400" i="1" s="1"/>
  <c r="BC400" i="1" s="1"/>
  <c r="BD400" i="1" s="1"/>
  <c r="BE400" i="1" s="1"/>
  <c r="BF400" i="1" s="1"/>
  <c r="BG400" i="1" s="1"/>
  <c r="BH400" i="1" s="1"/>
  <c r="BI400" i="1" s="1"/>
  <c r="BJ400" i="1" s="1"/>
  <c r="BK400" i="1" s="1"/>
  <c r="BL400" i="1" s="1"/>
  <c r="BM400" i="1" s="1"/>
  <c r="BN400" i="1" s="1"/>
  <c r="BO400" i="1" s="1"/>
  <c r="BP400" i="1" s="1"/>
  <c r="BQ400" i="1" s="1"/>
  <c r="BR400" i="1" s="1"/>
  <c r="BS400" i="1" s="1"/>
  <c r="BT400" i="1" s="1"/>
  <c r="BU400" i="1" s="1"/>
  <c r="BV400" i="1" s="1"/>
  <c r="BW400" i="1" s="1"/>
  <c r="Q453" i="1"/>
  <c r="T451" i="1"/>
  <c r="U451" i="1" s="1"/>
  <c r="R452" i="1"/>
  <c r="S450" i="1"/>
  <c r="T450" i="1" s="1"/>
  <c r="O13" i="1"/>
  <c r="P429" i="1"/>
  <c r="Q429" i="1" s="1"/>
  <c r="Q169" i="1"/>
  <c r="Q117" i="1"/>
  <c r="Q273" i="1"/>
  <c r="M443" i="1"/>
  <c r="S65" i="1"/>
  <c r="Q325" i="1"/>
  <c r="Q221" i="1"/>
  <c r="BB403" i="1" l="1"/>
  <c r="BC403" i="1" s="1"/>
  <c r="W399" i="1"/>
  <c r="X399" i="1" s="1"/>
  <c r="Y399" i="1" s="1"/>
  <c r="Z399" i="1" s="1"/>
  <c r="AA399" i="1" s="1"/>
  <c r="AB399" i="1" s="1"/>
  <c r="AC399" i="1" s="1"/>
  <c r="AD399" i="1" s="1"/>
  <c r="AE399" i="1" s="1"/>
  <c r="AF399" i="1" s="1"/>
  <c r="AG399" i="1" s="1"/>
  <c r="AH399" i="1" s="1"/>
  <c r="AI399" i="1" s="1"/>
  <c r="AJ399" i="1" s="1"/>
  <c r="AK399" i="1" s="1"/>
  <c r="AL399" i="1" s="1"/>
  <c r="AM399" i="1" s="1"/>
  <c r="AN399" i="1" s="1"/>
  <c r="AO399" i="1" s="1"/>
  <c r="AP399" i="1" s="1"/>
  <c r="AQ399" i="1" s="1"/>
  <c r="AR399" i="1" s="1"/>
  <c r="AS399" i="1" s="1"/>
  <c r="AT399" i="1" s="1"/>
  <c r="AU399" i="1" s="1"/>
  <c r="AV399" i="1" s="1"/>
  <c r="AW399" i="1" s="1"/>
  <c r="AX399" i="1" s="1"/>
  <c r="AY399" i="1" s="1"/>
  <c r="AZ399" i="1" s="1"/>
  <c r="BA399" i="1" s="1"/>
  <c r="BB399" i="1" s="1"/>
  <c r="BC399" i="1" s="1"/>
  <c r="BD399" i="1" s="1"/>
  <c r="BE399" i="1" s="1"/>
  <c r="BF399" i="1" s="1"/>
  <c r="BG399" i="1" s="1"/>
  <c r="BH399" i="1" s="1"/>
  <c r="BI399" i="1" s="1"/>
  <c r="BJ399" i="1" s="1"/>
  <c r="BK399" i="1" s="1"/>
  <c r="BL399" i="1" s="1"/>
  <c r="BM399" i="1" s="1"/>
  <c r="BN399" i="1" s="1"/>
  <c r="BO399" i="1" s="1"/>
  <c r="BP399" i="1" s="1"/>
  <c r="BQ399" i="1" s="1"/>
  <c r="BR399" i="1" s="1"/>
  <c r="BS399" i="1" s="1"/>
  <c r="BT399" i="1" s="1"/>
  <c r="BU399" i="1" s="1"/>
  <c r="BV399" i="1" s="1"/>
  <c r="BW399" i="1" s="1"/>
  <c r="AG192" i="1"/>
  <c r="AH192" i="1" s="1"/>
  <c r="AI192" i="1" s="1"/>
  <c r="AJ192" i="1" s="1"/>
  <c r="AK192" i="1" s="1"/>
  <c r="AL192" i="1" s="1"/>
  <c r="AM192" i="1" s="1"/>
  <c r="AN192" i="1" s="1"/>
  <c r="AO192" i="1" s="1"/>
  <c r="AP192" i="1" s="1"/>
  <c r="AQ192" i="1" s="1"/>
  <c r="AR192" i="1" s="1"/>
  <c r="AS192" i="1" s="1"/>
  <c r="AT192" i="1" s="1"/>
  <c r="AU192" i="1" s="1"/>
  <c r="AV192" i="1" s="1"/>
  <c r="AW192" i="1" s="1"/>
  <c r="AX192" i="1" s="1"/>
  <c r="AY192" i="1" s="1"/>
  <c r="AZ192" i="1" s="1"/>
  <c r="BA192" i="1" s="1"/>
  <c r="BB192" i="1" s="1"/>
  <c r="BC192" i="1" s="1"/>
  <c r="BD192" i="1" s="1"/>
  <c r="BE192" i="1" s="1"/>
  <c r="BF192" i="1" s="1"/>
  <c r="BG192" i="1" s="1"/>
  <c r="BH192" i="1" s="1"/>
  <c r="BI192" i="1" s="1"/>
  <c r="BJ192" i="1" s="1"/>
  <c r="BK192" i="1" s="1"/>
  <c r="BL192" i="1" s="1"/>
  <c r="BM192" i="1" s="1"/>
  <c r="BN192" i="1" s="1"/>
  <c r="BO192" i="1" s="1"/>
  <c r="BP192" i="1" s="1"/>
  <c r="BQ192" i="1" s="1"/>
  <c r="BR192" i="1" s="1"/>
  <c r="BS192" i="1" s="1"/>
  <c r="BT192" i="1" s="1"/>
  <c r="BU192" i="1" s="1"/>
  <c r="BV192" i="1" s="1"/>
  <c r="BW192" i="1" s="1"/>
  <c r="AF193" i="1"/>
  <c r="R377" i="1"/>
  <c r="AX413" i="1"/>
  <c r="AY413" i="1" s="1"/>
  <c r="AL414" i="1"/>
  <c r="BA426" i="1"/>
  <c r="BB426" i="1" s="1"/>
  <c r="AQ416" i="1"/>
  <c r="AR416" i="1" s="1"/>
  <c r="AS416" i="1" s="1"/>
  <c r="AX422" i="1"/>
  <c r="AY422" i="1" s="1"/>
  <c r="AQ419" i="1"/>
  <c r="AK412" i="1"/>
  <c r="AX420" i="1"/>
  <c r="AY420" i="1" s="1"/>
  <c r="AY406" i="1"/>
  <c r="AZ406" i="1" s="1"/>
  <c r="BA406" i="1" s="1"/>
  <c r="BB406" i="1" s="1"/>
  <c r="BC406" i="1" s="1"/>
  <c r="BD406" i="1" s="1"/>
  <c r="BE406" i="1" s="1"/>
  <c r="BF406" i="1" s="1"/>
  <c r="BG406" i="1" s="1"/>
  <c r="BH406" i="1" s="1"/>
  <c r="BI406" i="1" s="1"/>
  <c r="BJ406" i="1" s="1"/>
  <c r="BK406" i="1" s="1"/>
  <c r="BL406" i="1" s="1"/>
  <c r="BM406" i="1" s="1"/>
  <c r="BN406" i="1" s="1"/>
  <c r="BO406" i="1" s="1"/>
  <c r="BP406" i="1" s="1"/>
  <c r="BQ406" i="1" s="1"/>
  <c r="BR406" i="1" s="1"/>
  <c r="BS406" i="1" s="1"/>
  <c r="BT406" i="1" s="1"/>
  <c r="BU406" i="1" s="1"/>
  <c r="BV406" i="1" s="1"/>
  <c r="BW406" i="1" s="1"/>
  <c r="AU423" i="1"/>
  <c r="AF408" i="1"/>
  <c r="AE410" i="1"/>
  <c r="AF410" i="1" s="1"/>
  <c r="AG410" i="1" s="1"/>
  <c r="AH410" i="1" s="1"/>
  <c r="AI410" i="1" s="1"/>
  <c r="AJ410" i="1" s="1"/>
  <c r="AK410" i="1" s="1"/>
  <c r="AL410" i="1" s="1"/>
  <c r="AM410" i="1" s="1"/>
  <c r="AN410" i="1" s="1"/>
  <c r="AO410" i="1" s="1"/>
  <c r="AP410" i="1" s="1"/>
  <c r="AQ410" i="1" s="1"/>
  <c r="AR410" i="1" s="1"/>
  <c r="AS410" i="1" s="1"/>
  <c r="AT410" i="1" s="1"/>
  <c r="AU410" i="1" s="1"/>
  <c r="AV410" i="1" s="1"/>
  <c r="AW410" i="1" s="1"/>
  <c r="AX410" i="1" s="1"/>
  <c r="AY410" i="1" s="1"/>
  <c r="AZ410" i="1" s="1"/>
  <c r="BA410" i="1" s="1"/>
  <c r="BB410" i="1" s="1"/>
  <c r="BC410" i="1" s="1"/>
  <c r="BD410" i="1" s="1"/>
  <c r="BE410" i="1" s="1"/>
  <c r="BF410" i="1" s="1"/>
  <c r="BG410" i="1" s="1"/>
  <c r="BH410" i="1" s="1"/>
  <c r="BI410" i="1" s="1"/>
  <c r="BJ410" i="1" s="1"/>
  <c r="BK410" i="1" s="1"/>
  <c r="BL410" i="1" s="1"/>
  <c r="BM410" i="1" s="1"/>
  <c r="BN410" i="1" s="1"/>
  <c r="BO410" i="1" s="1"/>
  <c r="BP410" i="1" s="1"/>
  <c r="BQ410" i="1" s="1"/>
  <c r="BR410" i="1" s="1"/>
  <c r="BS410" i="1" s="1"/>
  <c r="BT410" i="1" s="1"/>
  <c r="BU410" i="1" s="1"/>
  <c r="BV410" i="1" s="1"/>
  <c r="BW410" i="1" s="1"/>
  <c r="X243" i="1"/>
  <c r="Y243" i="1" s="1"/>
  <c r="Z243" i="1" s="1"/>
  <c r="AA243" i="1" s="1"/>
  <c r="AB243" i="1" s="1"/>
  <c r="AC243" i="1" s="1"/>
  <c r="AD243" i="1" s="1"/>
  <c r="AE243" i="1" s="1"/>
  <c r="AF243" i="1" s="1"/>
  <c r="AG243" i="1" s="1"/>
  <c r="AH243" i="1" s="1"/>
  <c r="AI243" i="1" s="1"/>
  <c r="AJ243" i="1" s="1"/>
  <c r="AK243" i="1" s="1"/>
  <c r="AL243" i="1" s="1"/>
  <c r="AM243" i="1" s="1"/>
  <c r="AN243" i="1" s="1"/>
  <c r="AO243" i="1" s="1"/>
  <c r="AP243" i="1" s="1"/>
  <c r="AQ243" i="1" s="1"/>
  <c r="AR243" i="1" s="1"/>
  <c r="AS243" i="1" s="1"/>
  <c r="AT243" i="1" s="1"/>
  <c r="AU243" i="1" s="1"/>
  <c r="AV243" i="1" s="1"/>
  <c r="AW243" i="1" s="1"/>
  <c r="AX243" i="1" s="1"/>
  <c r="AY243" i="1" s="1"/>
  <c r="AZ243" i="1" s="1"/>
  <c r="BA243" i="1" s="1"/>
  <c r="BB243" i="1" s="1"/>
  <c r="BC243" i="1" s="1"/>
  <c r="BD243" i="1" s="1"/>
  <c r="BE243" i="1" s="1"/>
  <c r="BF243" i="1" s="1"/>
  <c r="BG243" i="1" s="1"/>
  <c r="BH243" i="1" s="1"/>
  <c r="BI243" i="1" s="1"/>
  <c r="BJ243" i="1" s="1"/>
  <c r="BK243" i="1" s="1"/>
  <c r="BL243" i="1" s="1"/>
  <c r="BM243" i="1" s="1"/>
  <c r="BN243" i="1" s="1"/>
  <c r="BO243" i="1" s="1"/>
  <c r="BP243" i="1" s="1"/>
  <c r="BQ243" i="1" s="1"/>
  <c r="BR243" i="1" s="1"/>
  <c r="BS243" i="1" s="1"/>
  <c r="BT243" i="1" s="1"/>
  <c r="BU243" i="1" s="1"/>
  <c r="BV243" i="1" s="1"/>
  <c r="BW243" i="1" s="1"/>
  <c r="U245" i="1"/>
  <c r="AI87" i="1"/>
  <c r="AJ87" i="1" s="1"/>
  <c r="AK87" i="1" s="1"/>
  <c r="AL87" i="1" s="1"/>
  <c r="AM87" i="1" s="1"/>
  <c r="AN87" i="1" s="1"/>
  <c r="AO87" i="1" s="1"/>
  <c r="AP87" i="1" s="1"/>
  <c r="AQ87" i="1" s="1"/>
  <c r="AR87" i="1" s="1"/>
  <c r="AS87" i="1" s="1"/>
  <c r="AT87" i="1" s="1"/>
  <c r="AU87" i="1" s="1"/>
  <c r="AV87" i="1" s="1"/>
  <c r="AW87" i="1" s="1"/>
  <c r="AX87" i="1" s="1"/>
  <c r="AY87" i="1" s="1"/>
  <c r="AZ87" i="1" s="1"/>
  <c r="BA87" i="1" s="1"/>
  <c r="BB87" i="1" s="1"/>
  <c r="BC87" i="1" s="1"/>
  <c r="BD87" i="1" s="1"/>
  <c r="BE87" i="1" s="1"/>
  <c r="BF87" i="1" s="1"/>
  <c r="BG87" i="1" s="1"/>
  <c r="BH87" i="1" s="1"/>
  <c r="BI87" i="1" s="1"/>
  <c r="BJ87" i="1" s="1"/>
  <c r="BK87" i="1" s="1"/>
  <c r="BL87" i="1" s="1"/>
  <c r="BM87" i="1" s="1"/>
  <c r="BN87" i="1" s="1"/>
  <c r="BO87" i="1" s="1"/>
  <c r="BP87" i="1" s="1"/>
  <c r="BQ87" i="1" s="1"/>
  <c r="BR87" i="1" s="1"/>
  <c r="BS87" i="1" s="1"/>
  <c r="BT87" i="1" s="1"/>
  <c r="BU87" i="1" s="1"/>
  <c r="BV87" i="1" s="1"/>
  <c r="BW87" i="1" s="1"/>
  <c r="AG190" i="1"/>
  <c r="AH190" i="1" s="1"/>
  <c r="AI190" i="1" s="1"/>
  <c r="AJ190" i="1" s="1"/>
  <c r="AK190" i="1" s="1"/>
  <c r="AL190" i="1" s="1"/>
  <c r="AM190" i="1" s="1"/>
  <c r="AN190" i="1" s="1"/>
  <c r="AO190" i="1" s="1"/>
  <c r="AP190" i="1" s="1"/>
  <c r="AQ190" i="1" s="1"/>
  <c r="AR190" i="1" s="1"/>
  <c r="AS190" i="1" s="1"/>
  <c r="AT190" i="1" s="1"/>
  <c r="AU190" i="1" s="1"/>
  <c r="AV190" i="1" s="1"/>
  <c r="AW190" i="1" s="1"/>
  <c r="AX190" i="1" s="1"/>
  <c r="AY190" i="1" s="1"/>
  <c r="AZ190" i="1" s="1"/>
  <c r="BA190" i="1" s="1"/>
  <c r="BB190" i="1" s="1"/>
  <c r="BC190" i="1" s="1"/>
  <c r="BD190" i="1" s="1"/>
  <c r="BE190" i="1" s="1"/>
  <c r="BF190" i="1" s="1"/>
  <c r="BG190" i="1" s="1"/>
  <c r="BH190" i="1" s="1"/>
  <c r="BI190" i="1" s="1"/>
  <c r="BJ190" i="1" s="1"/>
  <c r="BK190" i="1" s="1"/>
  <c r="BL190" i="1" s="1"/>
  <c r="BM190" i="1" s="1"/>
  <c r="BN190" i="1" s="1"/>
  <c r="BO190" i="1" s="1"/>
  <c r="BP190" i="1" s="1"/>
  <c r="BQ190" i="1" s="1"/>
  <c r="BR190" i="1" s="1"/>
  <c r="BS190" i="1" s="1"/>
  <c r="BT190" i="1" s="1"/>
  <c r="BU190" i="1" s="1"/>
  <c r="BV190" i="1" s="1"/>
  <c r="BW190" i="1" s="1"/>
  <c r="X244" i="1"/>
  <c r="Y244" i="1" s="1"/>
  <c r="Z244" i="1" s="1"/>
  <c r="AA244" i="1" s="1"/>
  <c r="AB244" i="1" s="1"/>
  <c r="AC244" i="1" s="1"/>
  <c r="AD244" i="1" s="1"/>
  <c r="AE244" i="1" s="1"/>
  <c r="AF244" i="1" s="1"/>
  <c r="AG244" i="1" s="1"/>
  <c r="AH244" i="1" s="1"/>
  <c r="AI244" i="1" s="1"/>
  <c r="AJ244" i="1" s="1"/>
  <c r="AK244" i="1" s="1"/>
  <c r="AL244" i="1" s="1"/>
  <c r="AM244" i="1" s="1"/>
  <c r="AN244" i="1" s="1"/>
  <c r="AO244" i="1" s="1"/>
  <c r="AP244" i="1" s="1"/>
  <c r="AQ244" i="1" s="1"/>
  <c r="AR244" i="1" s="1"/>
  <c r="AS244" i="1" s="1"/>
  <c r="AT244" i="1" s="1"/>
  <c r="AU244" i="1" s="1"/>
  <c r="AV244" i="1" s="1"/>
  <c r="AW244" i="1" s="1"/>
  <c r="AX244" i="1" s="1"/>
  <c r="AY244" i="1" s="1"/>
  <c r="AZ244" i="1" s="1"/>
  <c r="BA244" i="1" s="1"/>
  <c r="BB244" i="1" s="1"/>
  <c r="BC244" i="1" s="1"/>
  <c r="BD244" i="1" s="1"/>
  <c r="BE244" i="1" s="1"/>
  <c r="BF244" i="1" s="1"/>
  <c r="BG244" i="1" s="1"/>
  <c r="BH244" i="1" s="1"/>
  <c r="BI244" i="1" s="1"/>
  <c r="BJ244" i="1" s="1"/>
  <c r="BK244" i="1" s="1"/>
  <c r="BL244" i="1" s="1"/>
  <c r="BM244" i="1" s="1"/>
  <c r="BN244" i="1" s="1"/>
  <c r="BO244" i="1" s="1"/>
  <c r="BP244" i="1" s="1"/>
  <c r="BQ244" i="1" s="1"/>
  <c r="BR244" i="1" s="1"/>
  <c r="BS244" i="1" s="1"/>
  <c r="BT244" i="1" s="1"/>
  <c r="BU244" i="1" s="1"/>
  <c r="BV244" i="1" s="1"/>
  <c r="BW244" i="1" s="1"/>
  <c r="AF297" i="1"/>
  <c r="AG297" i="1" s="1"/>
  <c r="AH297" i="1" s="1"/>
  <c r="BO141" i="1"/>
  <c r="BW584" i="1"/>
  <c r="BY18" i="4" s="1"/>
  <c r="BW547" i="1"/>
  <c r="BW586" i="1" s="1"/>
  <c r="X347" i="1"/>
  <c r="Y347" i="1" s="1"/>
  <c r="Z347" i="1" s="1"/>
  <c r="AA347" i="1" s="1"/>
  <c r="AB347" i="1" s="1"/>
  <c r="AC347" i="1" s="1"/>
  <c r="AD347" i="1" s="1"/>
  <c r="AE347" i="1" s="1"/>
  <c r="AF347" i="1" s="1"/>
  <c r="AG347" i="1" s="1"/>
  <c r="AH347" i="1" s="1"/>
  <c r="AI347" i="1" s="1"/>
  <c r="AJ347" i="1" s="1"/>
  <c r="AK347" i="1" s="1"/>
  <c r="AL347" i="1" s="1"/>
  <c r="AM347" i="1" s="1"/>
  <c r="AN347" i="1" s="1"/>
  <c r="AO347" i="1" s="1"/>
  <c r="AP347" i="1" s="1"/>
  <c r="AQ347" i="1" s="1"/>
  <c r="AR347" i="1" s="1"/>
  <c r="AS347" i="1" s="1"/>
  <c r="AT347" i="1" s="1"/>
  <c r="AU347" i="1" s="1"/>
  <c r="AV347" i="1" s="1"/>
  <c r="AW347" i="1" s="1"/>
  <c r="AX347" i="1" s="1"/>
  <c r="AY347" i="1" s="1"/>
  <c r="AZ347" i="1" s="1"/>
  <c r="BA347" i="1" s="1"/>
  <c r="BB347" i="1" s="1"/>
  <c r="BC347" i="1" s="1"/>
  <c r="BD347" i="1" s="1"/>
  <c r="BE347" i="1" s="1"/>
  <c r="BF347" i="1" s="1"/>
  <c r="BG347" i="1" s="1"/>
  <c r="BH347" i="1" s="1"/>
  <c r="BI347" i="1" s="1"/>
  <c r="BJ347" i="1" s="1"/>
  <c r="BK347" i="1" s="1"/>
  <c r="BL347" i="1" s="1"/>
  <c r="BM347" i="1" s="1"/>
  <c r="BN347" i="1" s="1"/>
  <c r="BO347" i="1" s="1"/>
  <c r="BP347" i="1" s="1"/>
  <c r="BQ347" i="1" s="1"/>
  <c r="BR347" i="1" s="1"/>
  <c r="BS347" i="1" s="1"/>
  <c r="BT347" i="1" s="1"/>
  <c r="BU347" i="1" s="1"/>
  <c r="BV347" i="1" s="1"/>
  <c r="BW347" i="1" s="1"/>
  <c r="BT139" i="1"/>
  <c r="BU139" i="1" s="1"/>
  <c r="BV139" i="1" s="1"/>
  <c r="BW139" i="1" s="1"/>
  <c r="BS241" i="1"/>
  <c r="BT241" i="1" s="1"/>
  <c r="BU241" i="1" s="1"/>
  <c r="BV241" i="1" s="1"/>
  <c r="BW241" i="1" s="1"/>
  <c r="V401" i="1"/>
  <c r="W401" i="1" s="1"/>
  <c r="X401" i="1" s="1"/>
  <c r="Y401" i="1" s="1"/>
  <c r="Z401" i="1" s="1"/>
  <c r="AA401" i="1" s="1"/>
  <c r="AB401" i="1" s="1"/>
  <c r="AC401" i="1" s="1"/>
  <c r="AD401" i="1" s="1"/>
  <c r="AE401" i="1" s="1"/>
  <c r="AF401" i="1" s="1"/>
  <c r="AG401" i="1" s="1"/>
  <c r="AH401" i="1" s="1"/>
  <c r="AI401" i="1" s="1"/>
  <c r="AJ401" i="1" s="1"/>
  <c r="AK401" i="1" s="1"/>
  <c r="AL401" i="1" s="1"/>
  <c r="AM401" i="1" s="1"/>
  <c r="AN401" i="1" s="1"/>
  <c r="AO401" i="1" s="1"/>
  <c r="AP401" i="1" s="1"/>
  <c r="AQ401" i="1" s="1"/>
  <c r="AR401" i="1" s="1"/>
  <c r="AS401" i="1" s="1"/>
  <c r="AT401" i="1" s="1"/>
  <c r="AU401" i="1" s="1"/>
  <c r="AV401" i="1" s="1"/>
  <c r="AW401" i="1" s="1"/>
  <c r="AX401" i="1" s="1"/>
  <c r="AY401" i="1" s="1"/>
  <c r="AZ401" i="1" s="1"/>
  <c r="BA401" i="1" s="1"/>
  <c r="BB401" i="1" s="1"/>
  <c r="BC401" i="1" s="1"/>
  <c r="BD401" i="1" s="1"/>
  <c r="BE401" i="1" s="1"/>
  <c r="BF401" i="1" s="1"/>
  <c r="BG401" i="1" s="1"/>
  <c r="BH401" i="1" s="1"/>
  <c r="BI401" i="1" s="1"/>
  <c r="BJ401" i="1" s="1"/>
  <c r="BK401" i="1" s="1"/>
  <c r="BL401" i="1" s="1"/>
  <c r="BM401" i="1" s="1"/>
  <c r="BN401" i="1" s="1"/>
  <c r="BO401" i="1" s="1"/>
  <c r="BP401" i="1" s="1"/>
  <c r="BQ401" i="1" s="1"/>
  <c r="BR401" i="1" s="1"/>
  <c r="BS401" i="1" s="1"/>
  <c r="BT401" i="1" s="1"/>
  <c r="BU401" i="1" s="1"/>
  <c r="BV401" i="1" s="1"/>
  <c r="BW401" i="1" s="1"/>
  <c r="BP140" i="1"/>
  <c r="BQ140" i="1" s="1"/>
  <c r="BR140" i="1" s="1"/>
  <c r="BS140" i="1" s="1"/>
  <c r="AK88" i="1"/>
  <c r="AG296" i="1"/>
  <c r="AH296" i="1" s="1"/>
  <c r="AI296" i="1" s="1"/>
  <c r="AJ296" i="1" s="1"/>
  <c r="Q449" i="1"/>
  <c r="P481" i="1"/>
  <c r="S349" i="1"/>
  <c r="U348" i="1"/>
  <c r="AI89" i="1"/>
  <c r="AJ89" i="1" s="1"/>
  <c r="AK89" i="1" s="1"/>
  <c r="AL89" i="1" s="1"/>
  <c r="AM89" i="1" s="1"/>
  <c r="AN89" i="1" s="1"/>
  <c r="AO89" i="1" s="1"/>
  <c r="AP89" i="1" s="1"/>
  <c r="AQ89" i="1" s="1"/>
  <c r="AR89" i="1" s="1"/>
  <c r="AS89" i="1" s="1"/>
  <c r="AT89" i="1" s="1"/>
  <c r="AU89" i="1" s="1"/>
  <c r="AV89" i="1" s="1"/>
  <c r="AW89" i="1" s="1"/>
  <c r="AX89" i="1" s="1"/>
  <c r="AY89" i="1" s="1"/>
  <c r="AZ89" i="1" s="1"/>
  <c r="BA89" i="1" s="1"/>
  <c r="BB89" i="1" s="1"/>
  <c r="BC89" i="1" s="1"/>
  <c r="BD89" i="1" s="1"/>
  <c r="BE89" i="1" s="1"/>
  <c r="BF89" i="1" s="1"/>
  <c r="BG89" i="1" s="1"/>
  <c r="BH89" i="1" s="1"/>
  <c r="BI89" i="1" s="1"/>
  <c r="BJ89" i="1" s="1"/>
  <c r="BK89" i="1" s="1"/>
  <c r="BL89" i="1" s="1"/>
  <c r="BM89" i="1" s="1"/>
  <c r="BN89" i="1" s="1"/>
  <c r="BO89" i="1" s="1"/>
  <c r="BP89" i="1" s="1"/>
  <c r="BQ89" i="1" s="1"/>
  <c r="BR89" i="1" s="1"/>
  <c r="BS89" i="1" s="1"/>
  <c r="BT89" i="1" s="1"/>
  <c r="BU89" i="1" s="1"/>
  <c r="BV89" i="1" s="1"/>
  <c r="BW89" i="1" s="1"/>
  <c r="P13" i="1"/>
  <c r="S452" i="1"/>
  <c r="U450" i="1"/>
  <c r="V451" i="1"/>
  <c r="R453" i="1"/>
  <c r="R221" i="1"/>
  <c r="S221" i="1" s="1"/>
  <c r="R325" i="1"/>
  <c r="R273" i="1"/>
  <c r="R117" i="1"/>
  <c r="T65" i="1"/>
  <c r="N438" i="1"/>
  <c r="N440" i="1" s="1"/>
  <c r="N480" i="1" s="1"/>
  <c r="I16" i="4" s="1"/>
  <c r="M482" i="1"/>
  <c r="R169" i="1"/>
  <c r="R429" i="1"/>
  <c r="BD403" i="1" l="1"/>
  <c r="BE403" i="1" s="1"/>
  <c r="BF403" i="1" s="1"/>
  <c r="BG403" i="1" s="1"/>
  <c r="BH403" i="1" s="1"/>
  <c r="BI403" i="1" s="1"/>
  <c r="BJ403" i="1" s="1"/>
  <c r="BK403" i="1" s="1"/>
  <c r="BL403" i="1" s="1"/>
  <c r="BM403" i="1" s="1"/>
  <c r="BN403" i="1" s="1"/>
  <c r="BO403" i="1" s="1"/>
  <c r="BP403" i="1" s="1"/>
  <c r="BQ403" i="1" s="1"/>
  <c r="BR403" i="1" s="1"/>
  <c r="BS403" i="1" s="1"/>
  <c r="BT403" i="1" s="1"/>
  <c r="BU403" i="1" s="1"/>
  <c r="BV403" i="1" s="1"/>
  <c r="BW403" i="1" s="1"/>
  <c r="Q34" i="4"/>
  <c r="S34" i="4" s="1"/>
  <c r="Q481" i="1"/>
  <c r="Q13" i="1" s="1"/>
  <c r="AG193" i="1"/>
  <c r="AH193" i="1" s="1"/>
  <c r="S377" i="1"/>
  <c r="AZ413" i="1"/>
  <c r="AM414" i="1"/>
  <c r="AN414" i="1" s="1"/>
  <c r="AO414" i="1" s="1"/>
  <c r="AZ422" i="1"/>
  <c r="BA422" i="1" s="1"/>
  <c r="AT416" i="1"/>
  <c r="AU416" i="1" s="1"/>
  <c r="AV416" i="1" s="1"/>
  <c r="AW416" i="1" s="1"/>
  <c r="AX416" i="1" s="1"/>
  <c r="AY416" i="1" s="1"/>
  <c r="AZ416" i="1" s="1"/>
  <c r="BA416" i="1" s="1"/>
  <c r="BB416" i="1" s="1"/>
  <c r="BC416" i="1" s="1"/>
  <c r="BD416" i="1" s="1"/>
  <c r="BE416" i="1" s="1"/>
  <c r="BF416" i="1" s="1"/>
  <c r="BG416" i="1" s="1"/>
  <c r="BH416" i="1" s="1"/>
  <c r="BI416" i="1" s="1"/>
  <c r="BJ416" i="1" s="1"/>
  <c r="BK416" i="1" s="1"/>
  <c r="BL416" i="1" s="1"/>
  <c r="BM416" i="1" s="1"/>
  <c r="BN416" i="1" s="1"/>
  <c r="BO416" i="1" s="1"/>
  <c r="BP416" i="1" s="1"/>
  <c r="BQ416" i="1" s="1"/>
  <c r="BR416" i="1" s="1"/>
  <c r="BS416" i="1" s="1"/>
  <c r="BT416" i="1" s="1"/>
  <c r="BU416" i="1" s="1"/>
  <c r="BV416" i="1" s="1"/>
  <c r="BW416" i="1" s="1"/>
  <c r="BC426" i="1"/>
  <c r="BD426" i="1" s="1"/>
  <c r="BE426" i="1" s="1"/>
  <c r="AG408" i="1"/>
  <c r="AZ420" i="1"/>
  <c r="AL412" i="1"/>
  <c r="AR419" i="1"/>
  <c r="AV423" i="1"/>
  <c r="BA420" i="1"/>
  <c r="V245" i="1"/>
  <c r="W245" i="1" s="1"/>
  <c r="X245" i="1" s="1"/>
  <c r="Y245" i="1" s="1"/>
  <c r="BT140" i="1"/>
  <c r="BU140" i="1" s="1"/>
  <c r="BV140" i="1" s="1"/>
  <c r="BW140" i="1" s="1"/>
  <c r="BP141" i="1"/>
  <c r="AI297" i="1"/>
  <c r="T349" i="1"/>
  <c r="U349" i="1" s="1"/>
  <c r="R449" i="1"/>
  <c r="AL88" i="1"/>
  <c r="AM88" i="1" s="1"/>
  <c r="AN88" i="1" s="1"/>
  <c r="AO88" i="1" s="1"/>
  <c r="AP88" i="1" s="1"/>
  <c r="AQ88" i="1" s="1"/>
  <c r="AR88" i="1" s="1"/>
  <c r="AS88" i="1" s="1"/>
  <c r="AT88" i="1" s="1"/>
  <c r="AU88" i="1" s="1"/>
  <c r="AV88" i="1" s="1"/>
  <c r="AW88" i="1" s="1"/>
  <c r="AX88" i="1" s="1"/>
  <c r="AY88" i="1" s="1"/>
  <c r="AZ88" i="1" s="1"/>
  <c r="BA88" i="1" s="1"/>
  <c r="BB88" i="1" s="1"/>
  <c r="BC88" i="1" s="1"/>
  <c r="BD88" i="1" s="1"/>
  <c r="BE88" i="1" s="1"/>
  <c r="BF88" i="1" s="1"/>
  <c r="BG88" i="1" s="1"/>
  <c r="BH88" i="1" s="1"/>
  <c r="BI88" i="1" s="1"/>
  <c r="BJ88" i="1" s="1"/>
  <c r="BK88" i="1" s="1"/>
  <c r="BL88" i="1" s="1"/>
  <c r="BM88" i="1" s="1"/>
  <c r="BN88" i="1" s="1"/>
  <c r="BO88" i="1" s="1"/>
  <c r="BP88" i="1" s="1"/>
  <c r="BQ88" i="1" s="1"/>
  <c r="BR88" i="1" s="1"/>
  <c r="BS88" i="1" s="1"/>
  <c r="BT88" i="1" s="1"/>
  <c r="BU88" i="1" s="1"/>
  <c r="BV88" i="1" s="1"/>
  <c r="BW88" i="1" s="1"/>
  <c r="V348" i="1"/>
  <c r="W348" i="1" s="1"/>
  <c r="X348" i="1" s="1"/>
  <c r="Y348" i="1" s="1"/>
  <c r="AK296" i="1"/>
  <c r="AL296" i="1" s="1"/>
  <c r="AM296" i="1" s="1"/>
  <c r="AN296" i="1" s="1"/>
  <c r="AO296" i="1" s="1"/>
  <c r="AP296" i="1" s="1"/>
  <c r="AQ296" i="1" s="1"/>
  <c r="AR296" i="1" s="1"/>
  <c r="AS296" i="1" s="1"/>
  <c r="AT296" i="1" s="1"/>
  <c r="AU296" i="1" s="1"/>
  <c r="AV296" i="1" s="1"/>
  <c r="AW296" i="1" s="1"/>
  <c r="AX296" i="1" s="1"/>
  <c r="AY296" i="1" s="1"/>
  <c r="AZ296" i="1" s="1"/>
  <c r="BA296" i="1" s="1"/>
  <c r="BB296" i="1" s="1"/>
  <c r="BC296" i="1" s="1"/>
  <c r="BD296" i="1" s="1"/>
  <c r="BE296" i="1" s="1"/>
  <c r="BF296" i="1" s="1"/>
  <c r="BG296" i="1" s="1"/>
  <c r="BH296" i="1" s="1"/>
  <c r="BI296" i="1" s="1"/>
  <c r="BJ296" i="1" s="1"/>
  <c r="BK296" i="1" s="1"/>
  <c r="BL296" i="1" s="1"/>
  <c r="BM296" i="1" s="1"/>
  <c r="BN296" i="1" s="1"/>
  <c r="BO296" i="1" s="1"/>
  <c r="BP296" i="1" s="1"/>
  <c r="BQ296" i="1" s="1"/>
  <c r="BR296" i="1" s="1"/>
  <c r="BS296" i="1" s="1"/>
  <c r="BT296" i="1" s="1"/>
  <c r="BU296" i="1" s="1"/>
  <c r="BV296" i="1" s="1"/>
  <c r="BW296" i="1" s="1"/>
  <c r="S453" i="1"/>
  <c r="T452" i="1"/>
  <c r="W451" i="1"/>
  <c r="V450" i="1"/>
  <c r="W450" i="1" s="1"/>
  <c r="X450" i="1" s="1"/>
  <c r="Y450" i="1" s="1"/>
  <c r="Z450" i="1" s="1"/>
  <c r="AA450" i="1" s="1"/>
  <c r="AB450" i="1" s="1"/>
  <c r="AC450" i="1" s="1"/>
  <c r="AD450" i="1" s="1"/>
  <c r="AE450" i="1" s="1"/>
  <c r="AF450" i="1" s="1"/>
  <c r="AG450" i="1" s="1"/>
  <c r="AH450" i="1" s="1"/>
  <c r="AI450" i="1" s="1"/>
  <c r="AJ450" i="1" s="1"/>
  <c r="AK450" i="1" s="1"/>
  <c r="AL450" i="1" s="1"/>
  <c r="AM450" i="1" s="1"/>
  <c r="AN450" i="1" s="1"/>
  <c r="AO450" i="1" s="1"/>
  <c r="AP450" i="1" s="1"/>
  <c r="AQ450" i="1" s="1"/>
  <c r="AR450" i="1" s="1"/>
  <c r="AS450" i="1" s="1"/>
  <c r="AT450" i="1" s="1"/>
  <c r="AU450" i="1" s="1"/>
  <c r="AV450" i="1" s="1"/>
  <c r="AW450" i="1" s="1"/>
  <c r="AX450" i="1" s="1"/>
  <c r="AY450" i="1" s="1"/>
  <c r="AZ450" i="1" s="1"/>
  <c r="BA450" i="1" s="1"/>
  <c r="BB450" i="1" s="1"/>
  <c r="BC450" i="1" s="1"/>
  <c r="BD450" i="1" s="1"/>
  <c r="BE450" i="1" s="1"/>
  <c r="BF450" i="1" s="1"/>
  <c r="BG450" i="1" s="1"/>
  <c r="BH450" i="1" s="1"/>
  <c r="BI450" i="1" s="1"/>
  <c r="BJ450" i="1" s="1"/>
  <c r="BK450" i="1" s="1"/>
  <c r="N443" i="1"/>
  <c r="O439" i="1" s="1"/>
  <c r="S169" i="1"/>
  <c r="U65" i="1"/>
  <c r="S273" i="1"/>
  <c r="S429" i="1"/>
  <c r="T221" i="1"/>
  <c r="S117" i="1"/>
  <c r="S325" i="1"/>
  <c r="R481" i="1" l="1"/>
  <c r="R13" i="1" s="1"/>
  <c r="T34" i="4"/>
  <c r="BN18" i="5" s="1"/>
  <c r="AI193" i="1"/>
  <c r="AJ193" i="1" s="1"/>
  <c r="AK193" i="1" s="1"/>
  <c r="AL193" i="1" s="1"/>
  <c r="AM193" i="1" s="1"/>
  <c r="AN193" i="1" s="1"/>
  <c r="AO193" i="1" s="1"/>
  <c r="BB422" i="1"/>
  <c r="BC422" i="1" s="1"/>
  <c r="BD422" i="1" s="1"/>
  <c r="BE422" i="1" s="1"/>
  <c r="BF422" i="1" s="1"/>
  <c r="BG422" i="1" s="1"/>
  <c r="BH422" i="1" s="1"/>
  <c r="BI422" i="1" s="1"/>
  <c r="BJ422" i="1" s="1"/>
  <c r="BK422" i="1" s="1"/>
  <c r="BL422" i="1" s="1"/>
  <c r="BM422" i="1" s="1"/>
  <c r="BN422" i="1" s="1"/>
  <c r="BO422" i="1" s="1"/>
  <c r="BP422" i="1" s="1"/>
  <c r="BQ422" i="1" s="1"/>
  <c r="BR422" i="1" s="1"/>
  <c r="BS422" i="1" s="1"/>
  <c r="BT422" i="1" s="1"/>
  <c r="BU422" i="1" s="1"/>
  <c r="BV422" i="1" s="1"/>
  <c r="BW422" i="1" s="1"/>
  <c r="AP414" i="1"/>
  <c r="AQ414" i="1" s="1"/>
  <c r="AR414" i="1" s="1"/>
  <c r="BA413" i="1"/>
  <c r="BB420" i="1"/>
  <c r="BC420" i="1" s="1"/>
  <c r="BD420" i="1" s="1"/>
  <c r="BE420" i="1" s="1"/>
  <c r="BF420" i="1" s="1"/>
  <c r="BG420" i="1" s="1"/>
  <c r="BH420" i="1" s="1"/>
  <c r="BI420" i="1" s="1"/>
  <c r="BJ420" i="1" s="1"/>
  <c r="BK420" i="1" s="1"/>
  <c r="BL420" i="1" s="1"/>
  <c r="BM420" i="1" s="1"/>
  <c r="BN420" i="1" s="1"/>
  <c r="BO420" i="1" s="1"/>
  <c r="BP420" i="1" s="1"/>
  <c r="BF426" i="1"/>
  <c r="BG426" i="1" s="1"/>
  <c r="BH426" i="1" s="1"/>
  <c r="BI426" i="1" s="1"/>
  <c r="BJ426" i="1" s="1"/>
  <c r="BK426" i="1" s="1"/>
  <c r="BL426" i="1" s="1"/>
  <c r="BM426" i="1" s="1"/>
  <c r="BN426" i="1" s="1"/>
  <c r="BO426" i="1" s="1"/>
  <c r="BP426" i="1" s="1"/>
  <c r="BQ426" i="1" s="1"/>
  <c r="BR426" i="1" s="1"/>
  <c r="BS426" i="1" s="1"/>
  <c r="BT426" i="1" s="1"/>
  <c r="BU426" i="1" s="1"/>
  <c r="BV426" i="1" s="1"/>
  <c r="BW426" i="1" s="1"/>
  <c r="AS419" i="1"/>
  <c r="AW423" i="1"/>
  <c r="AX423" i="1" s="1"/>
  <c r="AY423" i="1" s="1"/>
  <c r="AZ423" i="1" s="1"/>
  <c r="BA423" i="1" s="1"/>
  <c r="BB423" i="1" s="1"/>
  <c r="BC423" i="1" s="1"/>
  <c r="BD423" i="1" s="1"/>
  <c r="BE423" i="1" s="1"/>
  <c r="BF423" i="1" s="1"/>
  <c r="BG423" i="1" s="1"/>
  <c r="BH423" i="1" s="1"/>
  <c r="BI423" i="1" s="1"/>
  <c r="BJ423" i="1" s="1"/>
  <c r="BK423" i="1" s="1"/>
  <c r="BL423" i="1" s="1"/>
  <c r="BM423" i="1" s="1"/>
  <c r="BN423" i="1" s="1"/>
  <c r="BO423" i="1" s="1"/>
  <c r="BP423" i="1" s="1"/>
  <c r="BQ423" i="1" s="1"/>
  <c r="BR423" i="1" s="1"/>
  <c r="BS423" i="1" s="1"/>
  <c r="BT423" i="1" s="1"/>
  <c r="BU423" i="1" s="1"/>
  <c r="BV423" i="1" s="1"/>
  <c r="BW423" i="1" s="1"/>
  <c r="AH408" i="1"/>
  <c r="AM412" i="1"/>
  <c r="Z245" i="1"/>
  <c r="AA245" i="1" s="1"/>
  <c r="AB245" i="1" s="1"/>
  <c r="AC245" i="1" s="1"/>
  <c r="AD245" i="1" s="1"/>
  <c r="AE245" i="1" s="1"/>
  <c r="AF245" i="1" s="1"/>
  <c r="AG245" i="1" s="1"/>
  <c r="AH245" i="1" s="1"/>
  <c r="AI245" i="1" s="1"/>
  <c r="AJ245" i="1" s="1"/>
  <c r="AK245" i="1" s="1"/>
  <c r="AL245" i="1" s="1"/>
  <c r="AM245" i="1" s="1"/>
  <c r="AN245" i="1" s="1"/>
  <c r="AO245" i="1" s="1"/>
  <c r="AP245" i="1" s="1"/>
  <c r="AQ245" i="1" s="1"/>
  <c r="AR245" i="1" s="1"/>
  <c r="AS245" i="1" s="1"/>
  <c r="AT245" i="1" s="1"/>
  <c r="AU245" i="1" s="1"/>
  <c r="AV245" i="1" s="1"/>
  <c r="AW245" i="1" s="1"/>
  <c r="AX245" i="1" s="1"/>
  <c r="AY245" i="1" s="1"/>
  <c r="AZ245" i="1" s="1"/>
  <c r="BA245" i="1" s="1"/>
  <c r="BB245" i="1" s="1"/>
  <c r="BC245" i="1" s="1"/>
  <c r="BD245" i="1" s="1"/>
  <c r="BE245" i="1" s="1"/>
  <c r="BF245" i="1" s="1"/>
  <c r="BG245" i="1" s="1"/>
  <c r="BH245" i="1" s="1"/>
  <c r="BI245" i="1" s="1"/>
  <c r="BJ245" i="1" s="1"/>
  <c r="BK245" i="1" s="1"/>
  <c r="BL245" i="1" s="1"/>
  <c r="BM245" i="1" s="1"/>
  <c r="BN245" i="1" s="1"/>
  <c r="BO245" i="1" s="1"/>
  <c r="BP245" i="1" s="1"/>
  <c r="BQ245" i="1" s="1"/>
  <c r="BR245" i="1" s="1"/>
  <c r="BS245" i="1" s="1"/>
  <c r="BT245" i="1" s="1"/>
  <c r="BU245" i="1" s="1"/>
  <c r="BV245" i="1" s="1"/>
  <c r="BW245" i="1" s="1"/>
  <c r="AJ297" i="1"/>
  <c r="AK297" i="1" s="1"/>
  <c r="BQ141" i="1"/>
  <c r="BR141" i="1" s="1"/>
  <c r="Z348" i="1"/>
  <c r="AA348" i="1" s="1"/>
  <c r="AB348" i="1" s="1"/>
  <c r="AC348" i="1" s="1"/>
  <c r="AD348" i="1" s="1"/>
  <c r="AE348" i="1" s="1"/>
  <c r="AF348" i="1" s="1"/>
  <c r="AG348" i="1" s="1"/>
  <c r="AH348" i="1" s="1"/>
  <c r="AI348" i="1" s="1"/>
  <c r="AJ348" i="1" s="1"/>
  <c r="AK348" i="1" s="1"/>
  <c r="AL348" i="1" s="1"/>
  <c r="AM348" i="1" s="1"/>
  <c r="AN348" i="1" s="1"/>
  <c r="AO348" i="1" s="1"/>
  <c r="AP348" i="1" s="1"/>
  <c r="AQ348" i="1" s="1"/>
  <c r="AR348" i="1" s="1"/>
  <c r="AS348" i="1" s="1"/>
  <c r="AT348" i="1" s="1"/>
  <c r="AU348" i="1" s="1"/>
  <c r="AV348" i="1" s="1"/>
  <c r="AW348" i="1" s="1"/>
  <c r="AX348" i="1" s="1"/>
  <c r="AY348" i="1" s="1"/>
  <c r="AZ348" i="1" s="1"/>
  <c r="BA348" i="1" s="1"/>
  <c r="BB348" i="1" s="1"/>
  <c r="BC348" i="1" s="1"/>
  <c r="BD348" i="1" s="1"/>
  <c r="BE348" i="1" s="1"/>
  <c r="BF348" i="1" s="1"/>
  <c r="BG348" i="1" s="1"/>
  <c r="BH348" i="1" s="1"/>
  <c r="BI348" i="1" s="1"/>
  <c r="BJ348" i="1" s="1"/>
  <c r="BK348" i="1" s="1"/>
  <c r="BL348" i="1" s="1"/>
  <c r="BM348" i="1" s="1"/>
  <c r="BN348" i="1" s="1"/>
  <c r="BO348" i="1" s="1"/>
  <c r="BP348" i="1" s="1"/>
  <c r="BQ348" i="1" s="1"/>
  <c r="BR348" i="1" s="1"/>
  <c r="BS348" i="1" s="1"/>
  <c r="BT348" i="1" s="1"/>
  <c r="BU348" i="1" s="1"/>
  <c r="BV348" i="1" s="1"/>
  <c r="BW348" i="1" s="1"/>
  <c r="V349" i="1"/>
  <c r="W349" i="1" s="1"/>
  <c r="X349" i="1" s="1"/>
  <c r="Y349" i="1" s="1"/>
  <c r="Z349" i="1" s="1"/>
  <c r="AA349" i="1" s="1"/>
  <c r="AB349" i="1" s="1"/>
  <c r="AC349" i="1" s="1"/>
  <c r="AD349" i="1" s="1"/>
  <c r="AE349" i="1" s="1"/>
  <c r="AF349" i="1" s="1"/>
  <c r="AG349" i="1" s="1"/>
  <c r="AH349" i="1" s="1"/>
  <c r="AI349" i="1" s="1"/>
  <c r="AJ349" i="1" s="1"/>
  <c r="AK349" i="1" s="1"/>
  <c r="AL349" i="1" s="1"/>
  <c r="AM349" i="1" s="1"/>
  <c r="AN349" i="1" s="1"/>
  <c r="AO349" i="1" s="1"/>
  <c r="AP349" i="1" s="1"/>
  <c r="AQ349" i="1" s="1"/>
  <c r="AR349" i="1" s="1"/>
  <c r="AS349" i="1" s="1"/>
  <c r="AT349" i="1" s="1"/>
  <c r="AU349" i="1" s="1"/>
  <c r="AV349" i="1" s="1"/>
  <c r="AW349" i="1" s="1"/>
  <c r="AX349" i="1" s="1"/>
  <c r="AY349" i="1" s="1"/>
  <c r="AZ349" i="1" s="1"/>
  <c r="BA349" i="1" s="1"/>
  <c r="BB349" i="1" s="1"/>
  <c r="BC349" i="1" s="1"/>
  <c r="BD349" i="1" s="1"/>
  <c r="BE349" i="1" s="1"/>
  <c r="BF349" i="1" s="1"/>
  <c r="BG349" i="1" s="1"/>
  <c r="BH349" i="1" s="1"/>
  <c r="BI349" i="1" s="1"/>
  <c r="BJ349" i="1" s="1"/>
  <c r="BK349" i="1" s="1"/>
  <c r="BL349" i="1" s="1"/>
  <c r="BM349" i="1" s="1"/>
  <c r="BN349" i="1" s="1"/>
  <c r="BO349" i="1" s="1"/>
  <c r="BP349" i="1" s="1"/>
  <c r="BQ349" i="1" s="1"/>
  <c r="BR349" i="1" s="1"/>
  <c r="BS349" i="1" s="1"/>
  <c r="BT349" i="1" s="1"/>
  <c r="BU349" i="1" s="1"/>
  <c r="BV349" i="1" s="1"/>
  <c r="BW349" i="1" s="1"/>
  <c r="S449" i="1"/>
  <c r="T377" i="1"/>
  <c r="U377" i="1" s="1"/>
  <c r="X451" i="1"/>
  <c r="Y451" i="1" s="1"/>
  <c r="Z451" i="1" s="1"/>
  <c r="AA451" i="1" s="1"/>
  <c r="U452" i="1"/>
  <c r="BL450" i="1"/>
  <c r="BM450" i="1" s="1"/>
  <c r="BN450" i="1" s="1"/>
  <c r="BO450" i="1" s="1"/>
  <c r="BP450" i="1" s="1"/>
  <c r="BQ450" i="1" s="1"/>
  <c r="BR450" i="1" s="1"/>
  <c r="BS450" i="1" s="1"/>
  <c r="BT450" i="1" s="1"/>
  <c r="BU450" i="1" s="1"/>
  <c r="BV450" i="1" s="1"/>
  <c r="BW450" i="1" s="1"/>
  <c r="T453" i="1"/>
  <c r="O438" i="1"/>
  <c r="O440" i="1" s="1"/>
  <c r="O480" i="1" s="1"/>
  <c r="N482" i="1"/>
  <c r="T429" i="1"/>
  <c r="V65" i="1"/>
  <c r="T325" i="1"/>
  <c r="U221" i="1"/>
  <c r="T169" i="1"/>
  <c r="T117" i="1"/>
  <c r="T273" i="1"/>
  <c r="S481" i="1" l="1"/>
  <c r="S13" i="1" s="1"/>
  <c r="T18" i="5"/>
  <c r="AL18" i="5"/>
  <c r="AC18" i="5"/>
  <c r="AH18" i="5"/>
  <c r="Q18" i="5"/>
  <c r="AR18" i="5"/>
  <c r="U18" i="5"/>
  <c r="AN18" i="5"/>
  <c r="BF18" i="5"/>
  <c r="AE18" i="5"/>
  <c r="BM18" i="5"/>
  <c r="BA18" i="5"/>
  <c r="H18" i="5"/>
  <c r="X18" i="5"/>
  <c r="G18" i="5"/>
  <c r="I18" i="5"/>
  <c r="AV18" i="5"/>
  <c r="BC18" i="5"/>
  <c r="AB18" i="5"/>
  <c r="AA18" i="5"/>
  <c r="AO18" i="5"/>
  <c r="N18" i="5"/>
  <c r="S18" i="5"/>
  <c r="AZ18" i="5"/>
  <c r="BG18" i="5"/>
  <c r="AF18" i="5"/>
  <c r="AK18" i="5"/>
  <c r="AW18" i="5"/>
  <c r="BL18" i="5"/>
  <c r="R18" i="5"/>
  <c r="K18" i="5"/>
  <c r="BD18" i="5"/>
  <c r="AU18" i="5"/>
  <c r="AJ18" i="5"/>
  <c r="AP18" i="5"/>
  <c r="BE18" i="5"/>
  <c r="V18" i="5"/>
  <c r="Y18" i="5"/>
  <c r="BH18" i="5"/>
  <c r="F18" i="5"/>
  <c r="L18" i="5"/>
  <c r="AT18" i="5"/>
  <c r="AY18" i="5"/>
  <c r="BK18" i="5"/>
  <c r="Z18" i="5"/>
  <c r="J18" i="5"/>
  <c r="AI18" i="5"/>
  <c r="M18" i="5"/>
  <c r="O18" i="5"/>
  <c r="AX18" i="5"/>
  <c r="AQ18" i="5"/>
  <c r="AD18" i="5"/>
  <c r="AG18" i="5"/>
  <c r="AS18" i="5"/>
  <c r="P18" i="5"/>
  <c r="W18" i="5"/>
  <c r="BB18" i="5"/>
  <c r="AM18" i="5"/>
  <c r="BI18" i="5"/>
  <c r="BJ18" i="5"/>
  <c r="AS414" i="1"/>
  <c r="AT414" i="1" s="1"/>
  <c r="AU414" i="1" s="1"/>
  <c r="BB413" i="1"/>
  <c r="BQ420" i="1"/>
  <c r="BR420" i="1" s="1"/>
  <c r="BS420" i="1" s="1"/>
  <c r="BT420" i="1" s="1"/>
  <c r="BU420" i="1" s="1"/>
  <c r="BV420" i="1" s="1"/>
  <c r="BW420" i="1" s="1"/>
  <c r="AN412" i="1"/>
  <c r="AT419" i="1"/>
  <c r="AU419" i="1" s="1"/>
  <c r="AV419" i="1" s="1"/>
  <c r="AI408" i="1"/>
  <c r="V377" i="1"/>
  <c r="W377" i="1" s="1"/>
  <c r="AL297" i="1"/>
  <c r="AM297" i="1" s="1"/>
  <c r="AN297" i="1" s="1"/>
  <c r="AO297" i="1" s="1"/>
  <c r="AP297" i="1" s="1"/>
  <c r="AQ297" i="1" s="1"/>
  <c r="AR297" i="1" s="1"/>
  <c r="AS297" i="1" s="1"/>
  <c r="AT297" i="1" s="1"/>
  <c r="AU297" i="1" s="1"/>
  <c r="AV297" i="1" s="1"/>
  <c r="AW297" i="1" s="1"/>
  <c r="AX297" i="1" s="1"/>
  <c r="AY297" i="1" s="1"/>
  <c r="AZ297" i="1" s="1"/>
  <c r="BA297" i="1" s="1"/>
  <c r="BB297" i="1" s="1"/>
  <c r="BC297" i="1" s="1"/>
  <c r="BD297" i="1" s="1"/>
  <c r="BE297" i="1" s="1"/>
  <c r="BF297" i="1" s="1"/>
  <c r="BG297" i="1" s="1"/>
  <c r="BH297" i="1" s="1"/>
  <c r="BI297" i="1" s="1"/>
  <c r="BJ297" i="1" s="1"/>
  <c r="BK297" i="1" s="1"/>
  <c r="BL297" i="1" s="1"/>
  <c r="BM297" i="1" s="1"/>
  <c r="BN297" i="1" s="1"/>
  <c r="BO297" i="1" s="1"/>
  <c r="BP297" i="1" s="1"/>
  <c r="BQ297" i="1" s="1"/>
  <c r="BR297" i="1" s="1"/>
  <c r="BS297" i="1" s="1"/>
  <c r="BT297" i="1" s="1"/>
  <c r="BU297" i="1" s="1"/>
  <c r="BV297" i="1" s="1"/>
  <c r="BW297" i="1" s="1"/>
  <c r="AP193" i="1"/>
  <c r="AQ193" i="1" s="1"/>
  <c r="AR193" i="1" s="1"/>
  <c r="AS193" i="1" s="1"/>
  <c r="AT193" i="1" s="1"/>
  <c r="AU193" i="1" s="1"/>
  <c r="AV193" i="1" s="1"/>
  <c r="AW193" i="1" s="1"/>
  <c r="AX193" i="1" s="1"/>
  <c r="AY193" i="1" s="1"/>
  <c r="AZ193" i="1" s="1"/>
  <c r="BA193" i="1" s="1"/>
  <c r="BB193" i="1" s="1"/>
  <c r="BC193" i="1" s="1"/>
  <c r="BD193" i="1" s="1"/>
  <c r="BE193" i="1" s="1"/>
  <c r="BF193" i="1" s="1"/>
  <c r="BG193" i="1" s="1"/>
  <c r="BH193" i="1" s="1"/>
  <c r="BI193" i="1" s="1"/>
  <c r="BJ193" i="1" s="1"/>
  <c r="BK193" i="1" s="1"/>
  <c r="BL193" i="1" s="1"/>
  <c r="BM193" i="1" s="1"/>
  <c r="BN193" i="1" s="1"/>
  <c r="BO193" i="1" s="1"/>
  <c r="BP193" i="1" s="1"/>
  <c r="BQ193" i="1" s="1"/>
  <c r="BR193" i="1" s="1"/>
  <c r="BS193" i="1" s="1"/>
  <c r="BT193" i="1" s="1"/>
  <c r="BU193" i="1" s="1"/>
  <c r="BV193" i="1" s="1"/>
  <c r="BW193" i="1" s="1"/>
  <c r="BS141" i="1"/>
  <c r="BT141" i="1" s="1"/>
  <c r="BU141" i="1" s="1"/>
  <c r="BV141" i="1" s="1"/>
  <c r="BW141" i="1" s="1"/>
  <c r="T449" i="1"/>
  <c r="AB451" i="1"/>
  <c r="AC451" i="1" s="1"/>
  <c r="AD451" i="1" s="1"/>
  <c r="AE451" i="1" s="1"/>
  <c r="AF451" i="1" s="1"/>
  <c r="AG451" i="1" s="1"/>
  <c r="AH451" i="1" s="1"/>
  <c r="AI451" i="1" s="1"/>
  <c r="V452" i="1"/>
  <c r="U453" i="1"/>
  <c r="O443" i="1"/>
  <c r="P438" i="1" s="1"/>
  <c r="V221" i="1"/>
  <c r="U273" i="1"/>
  <c r="U325" i="1"/>
  <c r="U117" i="1"/>
  <c r="U169" i="1"/>
  <c r="W65" i="1"/>
  <c r="U429" i="1"/>
  <c r="Q16" i="4"/>
  <c r="J16" i="4"/>
  <c r="F34" i="5" l="1"/>
  <c r="H34" i="5" s="1"/>
  <c r="AJ451" i="1"/>
  <c r="AK451" i="1" s="1"/>
  <c r="AL451" i="1" s="1"/>
  <c r="AM451" i="1" s="1"/>
  <c r="AN451" i="1" s="1"/>
  <c r="AO451" i="1" s="1"/>
  <c r="AP451" i="1" s="1"/>
  <c r="AQ451" i="1" s="1"/>
  <c r="AR451" i="1" s="1"/>
  <c r="AS451" i="1" s="1"/>
  <c r="AT451" i="1" s="1"/>
  <c r="AU451" i="1" s="1"/>
  <c r="AV451" i="1" s="1"/>
  <c r="AW451" i="1" s="1"/>
  <c r="AX451" i="1" s="1"/>
  <c r="AY451" i="1" s="1"/>
  <c r="AZ451" i="1" s="1"/>
  <c r="BA451" i="1" s="1"/>
  <c r="BB451" i="1" s="1"/>
  <c r="BC451" i="1" s="1"/>
  <c r="BD451" i="1" s="1"/>
  <c r="BE451" i="1" s="1"/>
  <c r="BF451" i="1" s="1"/>
  <c r="BG451" i="1" s="1"/>
  <c r="BH451" i="1" s="1"/>
  <c r="BI451" i="1" s="1"/>
  <c r="BJ451" i="1" s="1"/>
  <c r="BK451" i="1" s="1"/>
  <c r="BL451" i="1" s="1"/>
  <c r="AV414" i="1"/>
  <c r="BC413" i="1"/>
  <c r="BD413" i="1" s="1"/>
  <c r="BE413" i="1" s="1"/>
  <c r="BF413" i="1" s="1"/>
  <c r="AW419" i="1"/>
  <c r="AJ408" i="1"/>
  <c r="AO412" i="1"/>
  <c r="P439" i="1"/>
  <c r="P440" i="1" s="1"/>
  <c r="P443" i="1" s="1"/>
  <c r="T481" i="1"/>
  <c r="T13" i="1" s="1"/>
  <c r="U449" i="1"/>
  <c r="V449" i="1" s="1"/>
  <c r="W452" i="1"/>
  <c r="V453" i="1"/>
  <c r="O482" i="1"/>
  <c r="X65" i="1"/>
  <c r="V429" i="1"/>
  <c r="V117" i="1"/>
  <c r="V325" i="1"/>
  <c r="X377" i="1"/>
  <c r="V169" i="1"/>
  <c r="V273" i="1"/>
  <c r="W221" i="1"/>
  <c r="BM451" i="1" l="1"/>
  <c r="BN451" i="1" s="1"/>
  <c r="BO451" i="1" s="1"/>
  <c r="BP451" i="1" s="1"/>
  <c r="BQ451" i="1" s="1"/>
  <c r="BR451" i="1" s="1"/>
  <c r="BS451" i="1" s="1"/>
  <c r="BT451" i="1" s="1"/>
  <c r="BU451" i="1" s="1"/>
  <c r="BV451" i="1" s="1"/>
  <c r="BW451" i="1" s="1"/>
  <c r="AW414" i="1"/>
  <c r="AX414" i="1" s="1"/>
  <c r="AY414" i="1" s="1"/>
  <c r="AZ414" i="1" s="1"/>
  <c r="BA414" i="1" s="1"/>
  <c r="BB414" i="1" s="1"/>
  <c r="BC414" i="1" s="1"/>
  <c r="BD414" i="1" s="1"/>
  <c r="BE414" i="1" s="1"/>
  <c r="BF414" i="1" s="1"/>
  <c r="BG414" i="1" s="1"/>
  <c r="BH414" i="1" s="1"/>
  <c r="BI414" i="1" s="1"/>
  <c r="BJ414" i="1" s="1"/>
  <c r="BK414" i="1" s="1"/>
  <c r="BL414" i="1" s="1"/>
  <c r="BM414" i="1" s="1"/>
  <c r="BN414" i="1" s="1"/>
  <c r="BO414" i="1" s="1"/>
  <c r="BP414" i="1" s="1"/>
  <c r="BQ414" i="1" s="1"/>
  <c r="BR414" i="1" s="1"/>
  <c r="BS414" i="1" s="1"/>
  <c r="BT414" i="1" s="1"/>
  <c r="BU414" i="1" s="1"/>
  <c r="BV414" i="1" s="1"/>
  <c r="BW414" i="1" s="1"/>
  <c r="BG413" i="1"/>
  <c r="BH413" i="1" s="1"/>
  <c r="BI413" i="1" s="1"/>
  <c r="BJ413" i="1" s="1"/>
  <c r="BK413" i="1" s="1"/>
  <c r="BL413" i="1" s="1"/>
  <c r="BM413" i="1" s="1"/>
  <c r="BN413" i="1" s="1"/>
  <c r="BO413" i="1" s="1"/>
  <c r="BP413" i="1" s="1"/>
  <c r="BQ413" i="1" s="1"/>
  <c r="BR413" i="1" s="1"/>
  <c r="BS413" i="1" s="1"/>
  <c r="BT413" i="1" s="1"/>
  <c r="BU413" i="1" s="1"/>
  <c r="BV413" i="1" s="1"/>
  <c r="BW413" i="1" s="1"/>
  <c r="AK408" i="1"/>
  <c r="AP412" i="1"/>
  <c r="AX419" i="1"/>
  <c r="AY419" i="1" s="1"/>
  <c r="AZ419" i="1" s="1"/>
  <c r="BA419" i="1" s="1"/>
  <c r="W449" i="1"/>
  <c r="X449" i="1" s="1"/>
  <c r="Y449" i="1" s="1"/>
  <c r="Z449" i="1" s="1"/>
  <c r="AA449" i="1" s="1"/>
  <c r="U481" i="1"/>
  <c r="U13" i="1" s="1"/>
  <c r="X452" i="1"/>
  <c r="Y452" i="1" s="1"/>
  <c r="Z452" i="1" s="1"/>
  <c r="AA452" i="1" s="1"/>
  <c r="AB452" i="1" s="1"/>
  <c r="AC452" i="1" s="1"/>
  <c r="AD452" i="1" s="1"/>
  <c r="AE452" i="1" s="1"/>
  <c r="AF452" i="1" s="1"/>
  <c r="AG452" i="1" s="1"/>
  <c r="AH452" i="1" s="1"/>
  <c r="AI452" i="1" s="1"/>
  <c r="W453" i="1"/>
  <c r="X453" i="1" s="1"/>
  <c r="P480" i="1"/>
  <c r="R16" i="4" s="1"/>
  <c r="Y377" i="1"/>
  <c r="X221" i="1"/>
  <c r="W273" i="1"/>
  <c r="Q439" i="1"/>
  <c r="Q438" i="1"/>
  <c r="P482" i="1"/>
  <c r="W429" i="1"/>
  <c r="Y65" i="1"/>
  <c r="W169" i="1"/>
  <c r="W325" i="1"/>
  <c r="W117" i="1"/>
  <c r="V481" i="1" l="1"/>
  <c r="V13" i="1" s="1"/>
  <c r="BB419" i="1"/>
  <c r="AQ412" i="1"/>
  <c r="AL408" i="1"/>
  <c r="AB449" i="1"/>
  <c r="AJ452" i="1"/>
  <c r="AK452" i="1" s="1"/>
  <c r="AL452" i="1" s="1"/>
  <c r="AM452" i="1" s="1"/>
  <c r="AN452" i="1" s="1"/>
  <c r="AO452" i="1" s="1"/>
  <c r="AP452" i="1" s="1"/>
  <c r="AQ452" i="1" s="1"/>
  <c r="AR452" i="1" s="1"/>
  <c r="AS452" i="1" s="1"/>
  <c r="AT452" i="1" s="1"/>
  <c r="AU452" i="1" s="1"/>
  <c r="AV452" i="1" s="1"/>
  <c r="AW452" i="1" s="1"/>
  <c r="AX452" i="1" s="1"/>
  <c r="AY452" i="1" s="1"/>
  <c r="AZ452" i="1" s="1"/>
  <c r="BA452" i="1" s="1"/>
  <c r="BB452" i="1" s="1"/>
  <c r="BC452" i="1" s="1"/>
  <c r="BD452" i="1" s="1"/>
  <c r="BE452" i="1" s="1"/>
  <c r="BF452" i="1" s="1"/>
  <c r="BG452" i="1" s="1"/>
  <c r="BH452" i="1" s="1"/>
  <c r="BI452" i="1" s="1"/>
  <c r="BJ452" i="1" s="1"/>
  <c r="BK452" i="1" s="1"/>
  <c r="BL452" i="1" s="1"/>
  <c r="BM452" i="1" s="1"/>
  <c r="BN452" i="1" s="1"/>
  <c r="BO452" i="1" s="1"/>
  <c r="BP452" i="1" s="1"/>
  <c r="BQ452" i="1" s="1"/>
  <c r="BR452" i="1" s="1"/>
  <c r="BS452" i="1" s="1"/>
  <c r="BT452" i="1" s="1"/>
  <c r="BU452" i="1" s="1"/>
  <c r="BV452" i="1" s="1"/>
  <c r="BW452" i="1" s="1"/>
  <c r="Y453" i="1"/>
  <c r="K16" i="4"/>
  <c r="Q440" i="1"/>
  <c r="Q480" i="1" s="1"/>
  <c r="X169" i="1"/>
  <c r="X117" i="1"/>
  <c r="X429" i="1"/>
  <c r="Y221" i="1"/>
  <c r="Z377" i="1"/>
  <c r="X325" i="1"/>
  <c r="Z65" i="1"/>
  <c r="X273" i="1"/>
  <c r="W481" i="1" l="1"/>
  <c r="X481" i="1" s="1"/>
  <c r="Y481" i="1" s="1"/>
  <c r="AM408" i="1"/>
  <c r="AR412" i="1"/>
  <c r="BC419" i="1"/>
  <c r="BD419" i="1" s="1"/>
  <c r="BE419" i="1" s="1"/>
  <c r="BF419" i="1" s="1"/>
  <c r="BG419" i="1" s="1"/>
  <c r="BH419" i="1" s="1"/>
  <c r="BI419" i="1" s="1"/>
  <c r="BJ419" i="1" s="1"/>
  <c r="BK419" i="1" s="1"/>
  <c r="BL419" i="1" s="1"/>
  <c r="BM419" i="1" s="1"/>
  <c r="BN419" i="1" s="1"/>
  <c r="BO419" i="1" s="1"/>
  <c r="BP419" i="1" s="1"/>
  <c r="BQ419" i="1" s="1"/>
  <c r="BR419" i="1" s="1"/>
  <c r="BS419" i="1" s="1"/>
  <c r="BT419" i="1" s="1"/>
  <c r="BU419" i="1" s="1"/>
  <c r="BV419" i="1" s="1"/>
  <c r="BW419" i="1" s="1"/>
  <c r="AC449" i="1"/>
  <c r="W13" i="1"/>
  <c r="Z453" i="1"/>
  <c r="AA453" i="1" s="1"/>
  <c r="AB453" i="1" s="1"/>
  <c r="AC453" i="1" s="1"/>
  <c r="AD453" i="1" s="1"/>
  <c r="AE453" i="1" s="1"/>
  <c r="AF453" i="1" s="1"/>
  <c r="Q443" i="1"/>
  <c r="R439" i="1" s="1"/>
  <c r="Y273" i="1"/>
  <c r="Y325" i="1"/>
  <c r="Y429" i="1"/>
  <c r="Y117" i="1"/>
  <c r="Y169" i="1"/>
  <c r="AA377" i="1"/>
  <c r="S16" i="4"/>
  <c r="L16" i="4"/>
  <c r="Z221" i="1"/>
  <c r="AA65" i="1"/>
  <c r="X13" i="1" l="1"/>
  <c r="AS412" i="1"/>
  <c r="AT412" i="1" s="1"/>
  <c r="AU412" i="1" s="1"/>
  <c r="AV412" i="1" s="1"/>
  <c r="AW412" i="1" s="1"/>
  <c r="AX412" i="1" s="1"/>
  <c r="AY412" i="1" s="1"/>
  <c r="AZ412" i="1" s="1"/>
  <c r="BA412" i="1" s="1"/>
  <c r="BB412" i="1" s="1"/>
  <c r="BC412" i="1" s="1"/>
  <c r="BD412" i="1" s="1"/>
  <c r="BE412" i="1" s="1"/>
  <c r="BF412" i="1" s="1"/>
  <c r="BG412" i="1" s="1"/>
  <c r="BH412" i="1" s="1"/>
  <c r="BI412" i="1" s="1"/>
  <c r="BJ412" i="1" s="1"/>
  <c r="BK412" i="1" s="1"/>
  <c r="BL412" i="1" s="1"/>
  <c r="BM412" i="1" s="1"/>
  <c r="BN412" i="1" s="1"/>
  <c r="BO412" i="1" s="1"/>
  <c r="BP412" i="1" s="1"/>
  <c r="BQ412" i="1" s="1"/>
  <c r="BR412" i="1" s="1"/>
  <c r="BS412" i="1" s="1"/>
  <c r="BT412" i="1" s="1"/>
  <c r="BU412" i="1" s="1"/>
  <c r="BV412" i="1" s="1"/>
  <c r="BW412" i="1" s="1"/>
  <c r="AN408" i="1"/>
  <c r="AO408" i="1" s="1"/>
  <c r="AP408" i="1" s="1"/>
  <c r="AQ408" i="1" s="1"/>
  <c r="AR408" i="1" s="1"/>
  <c r="AS408" i="1" s="1"/>
  <c r="AT408" i="1" s="1"/>
  <c r="AU408" i="1" s="1"/>
  <c r="AV408" i="1" s="1"/>
  <c r="Z481" i="1"/>
  <c r="AA481" i="1" s="1"/>
  <c r="AD449" i="1"/>
  <c r="AE449" i="1" s="1"/>
  <c r="AF449" i="1" s="1"/>
  <c r="AG449" i="1" s="1"/>
  <c r="AH449" i="1" s="1"/>
  <c r="AI449" i="1" s="1"/>
  <c r="AJ449" i="1" s="1"/>
  <c r="AK449" i="1" s="1"/>
  <c r="AL449" i="1" s="1"/>
  <c r="AM449" i="1" s="1"/>
  <c r="AN449" i="1" s="1"/>
  <c r="AG453" i="1"/>
  <c r="AH453" i="1" s="1"/>
  <c r="AI453" i="1" s="1"/>
  <c r="AJ453" i="1" s="1"/>
  <c r="AK453" i="1" s="1"/>
  <c r="AL453" i="1" s="1"/>
  <c r="AM453" i="1" s="1"/>
  <c r="AN453" i="1" s="1"/>
  <c r="AO453" i="1" s="1"/>
  <c r="AP453" i="1" s="1"/>
  <c r="AQ453" i="1" s="1"/>
  <c r="AR453" i="1" s="1"/>
  <c r="AS453" i="1" s="1"/>
  <c r="AT453" i="1" s="1"/>
  <c r="AU453" i="1" s="1"/>
  <c r="AV453" i="1" s="1"/>
  <c r="AW453" i="1" s="1"/>
  <c r="AX453" i="1" s="1"/>
  <c r="AY453" i="1" s="1"/>
  <c r="AZ453" i="1" s="1"/>
  <c r="BA453" i="1" s="1"/>
  <c r="BB453" i="1" s="1"/>
  <c r="BC453" i="1" s="1"/>
  <c r="BD453" i="1" s="1"/>
  <c r="BE453" i="1" s="1"/>
  <c r="BF453" i="1" s="1"/>
  <c r="BG453" i="1" s="1"/>
  <c r="BH453" i="1" s="1"/>
  <c r="R438" i="1"/>
  <c r="R440" i="1" s="1"/>
  <c r="Q482" i="1"/>
  <c r="Z273" i="1"/>
  <c r="Z325" i="1"/>
  <c r="Z117" i="1"/>
  <c r="Y13" i="1"/>
  <c r="AA221" i="1"/>
  <c r="AB377" i="1"/>
  <c r="AB65" i="1"/>
  <c r="Z169" i="1"/>
  <c r="Z429" i="1"/>
  <c r="AW408" i="1" l="1"/>
  <c r="AX408" i="1" s="1"/>
  <c r="AY408" i="1" s="1"/>
  <c r="AZ408" i="1" s="1"/>
  <c r="BA408" i="1" s="1"/>
  <c r="BB408" i="1" s="1"/>
  <c r="BC408" i="1" s="1"/>
  <c r="BD408" i="1" s="1"/>
  <c r="BE408" i="1" s="1"/>
  <c r="BF408" i="1" s="1"/>
  <c r="BG408" i="1" s="1"/>
  <c r="BH408" i="1" s="1"/>
  <c r="BI408" i="1" s="1"/>
  <c r="BJ408" i="1" s="1"/>
  <c r="BK408" i="1" s="1"/>
  <c r="BL408" i="1" s="1"/>
  <c r="BM408" i="1" s="1"/>
  <c r="BN408" i="1" s="1"/>
  <c r="BO408" i="1" s="1"/>
  <c r="BP408" i="1" s="1"/>
  <c r="BQ408" i="1" s="1"/>
  <c r="BR408" i="1" s="1"/>
  <c r="BS408" i="1" s="1"/>
  <c r="BT408" i="1" s="1"/>
  <c r="BU408" i="1" s="1"/>
  <c r="BV408" i="1" s="1"/>
  <c r="BW408" i="1" s="1"/>
  <c r="AO449" i="1"/>
  <c r="BI453" i="1"/>
  <c r="BJ453" i="1" s="1"/>
  <c r="BK453" i="1" s="1"/>
  <c r="BL453" i="1" s="1"/>
  <c r="BM453" i="1" s="1"/>
  <c r="BN453" i="1" s="1"/>
  <c r="BO453" i="1" s="1"/>
  <c r="BP453" i="1" s="1"/>
  <c r="BQ453" i="1" s="1"/>
  <c r="BR453" i="1" s="1"/>
  <c r="BS453" i="1" s="1"/>
  <c r="BT453" i="1" s="1"/>
  <c r="BU453" i="1" s="1"/>
  <c r="BV453" i="1" s="1"/>
  <c r="BW453" i="1" s="1"/>
  <c r="AB221" i="1"/>
  <c r="AA273" i="1"/>
  <c r="AA325" i="1"/>
  <c r="AA117" i="1"/>
  <c r="Z13" i="1"/>
  <c r="AB481" i="1"/>
  <c r="R443" i="1"/>
  <c r="R480" i="1"/>
  <c r="AA429" i="1"/>
  <c r="AC65" i="1"/>
  <c r="AA169" i="1"/>
  <c r="AC377" i="1"/>
  <c r="AP449" i="1" l="1"/>
  <c r="S439" i="1"/>
  <c r="S438" i="1"/>
  <c r="R482" i="1"/>
  <c r="AB169" i="1"/>
  <c r="AD377" i="1"/>
  <c r="AB429" i="1"/>
  <c r="T16" i="4"/>
  <c r="M16" i="4"/>
  <c r="AB273" i="1"/>
  <c r="AC221" i="1"/>
  <c r="AD65" i="1"/>
  <c r="AB117" i="1"/>
  <c r="AA13" i="1"/>
  <c r="AC481" i="1"/>
  <c r="AB325" i="1"/>
  <c r="AQ449" i="1" l="1"/>
  <c r="AC325" i="1"/>
  <c r="AD481" i="1"/>
  <c r="AD221" i="1"/>
  <c r="AC273" i="1"/>
  <c r="AE377" i="1"/>
  <c r="AC169" i="1"/>
  <c r="AE65" i="1"/>
  <c r="AC429" i="1"/>
  <c r="AC117" i="1"/>
  <c r="AB13" i="1"/>
  <c r="S440" i="1"/>
  <c r="AR449" i="1" l="1"/>
  <c r="AS449" i="1" s="1"/>
  <c r="AT449" i="1" s="1"/>
  <c r="AU449" i="1" s="1"/>
  <c r="AV449" i="1" s="1"/>
  <c r="AW449" i="1" s="1"/>
  <c r="AX449" i="1" s="1"/>
  <c r="AY449" i="1" s="1"/>
  <c r="AZ449" i="1" s="1"/>
  <c r="BA449" i="1" s="1"/>
  <c r="BB449" i="1" s="1"/>
  <c r="BC449" i="1" s="1"/>
  <c r="BD449" i="1" s="1"/>
  <c r="BE449" i="1" s="1"/>
  <c r="BF449" i="1" s="1"/>
  <c r="BG449" i="1" s="1"/>
  <c r="BH449" i="1" s="1"/>
  <c r="BI449" i="1" s="1"/>
  <c r="BJ449" i="1" s="1"/>
  <c r="BK449" i="1" s="1"/>
  <c r="AF377" i="1"/>
  <c r="AD325" i="1"/>
  <c r="AD429" i="1"/>
  <c r="G32" i="5"/>
  <c r="R32" i="4"/>
  <c r="S443" i="1"/>
  <c r="S480" i="1"/>
  <c r="AD169" i="1"/>
  <c r="AD273" i="1"/>
  <c r="AE481" i="1"/>
  <c r="AD117" i="1"/>
  <c r="AC13" i="1"/>
  <c r="AF65" i="1"/>
  <c r="AE221" i="1"/>
  <c r="BL449" i="1" l="1"/>
  <c r="BM449" i="1" s="1"/>
  <c r="BN449" i="1" s="1"/>
  <c r="AF221" i="1"/>
  <c r="AF481" i="1"/>
  <c r="T439" i="1"/>
  <c r="T438" i="1"/>
  <c r="S482" i="1"/>
  <c r="AE169" i="1"/>
  <c r="AG65" i="1"/>
  <c r="AE117" i="1"/>
  <c r="AD13" i="1"/>
  <c r="AE273" i="1"/>
  <c r="U16" i="4"/>
  <c r="N16" i="4"/>
  <c r="AE429" i="1"/>
  <c r="AE325" i="1"/>
  <c r="AG377" i="1"/>
  <c r="BO449" i="1" l="1"/>
  <c r="BP449" i="1" s="1"/>
  <c r="BQ449" i="1" s="1"/>
  <c r="BR449" i="1" s="1"/>
  <c r="AF273" i="1"/>
  <c r="AH65" i="1"/>
  <c r="AF169" i="1"/>
  <c r="AF325" i="1"/>
  <c r="AF429" i="1"/>
  <c r="AH377" i="1"/>
  <c r="T440" i="1"/>
  <c r="AG481" i="1"/>
  <c r="AF117" i="1"/>
  <c r="AE13" i="1"/>
  <c r="AG221" i="1"/>
  <c r="BS449" i="1" l="1"/>
  <c r="AG169" i="1"/>
  <c r="T443" i="1"/>
  <c r="T480" i="1"/>
  <c r="V16" i="4" s="1"/>
  <c r="AH221" i="1"/>
  <c r="AG273" i="1"/>
  <c r="AH481" i="1"/>
  <c r="AI377" i="1"/>
  <c r="AG117" i="1"/>
  <c r="AF13" i="1"/>
  <c r="AG429" i="1"/>
  <c r="AG325" i="1"/>
  <c r="AI65" i="1"/>
  <c r="BT449" i="1" l="1"/>
  <c r="AI481" i="1"/>
  <c r="AH429" i="1"/>
  <c r="AJ377" i="1"/>
  <c r="AH273" i="1"/>
  <c r="AH169" i="1"/>
  <c r="AJ65" i="1"/>
  <c r="AH117" i="1"/>
  <c r="AG13" i="1"/>
  <c r="AI221" i="1"/>
  <c r="U439" i="1"/>
  <c r="U438" i="1"/>
  <c r="T482" i="1"/>
  <c r="AH325" i="1"/>
  <c r="BU449" i="1" l="1"/>
  <c r="AK65" i="1"/>
  <c r="AI169" i="1"/>
  <c r="AI429" i="1"/>
  <c r="AJ481" i="1"/>
  <c r="AI273" i="1"/>
  <c r="AJ221" i="1"/>
  <c r="AK377" i="1"/>
  <c r="AI117" i="1"/>
  <c r="AH13" i="1"/>
  <c r="AI325" i="1"/>
  <c r="U440" i="1"/>
  <c r="BV449" i="1" l="1"/>
  <c r="U443" i="1"/>
  <c r="U480" i="1"/>
  <c r="W16" i="4" s="1"/>
  <c r="AL377" i="1"/>
  <c r="AK221" i="1"/>
  <c r="AJ429" i="1"/>
  <c r="AJ169" i="1"/>
  <c r="AL65" i="1"/>
  <c r="AJ325" i="1"/>
  <c r="AJ117" i="1"/>
  <c r="AI13" i="1"/>
  <c r="AJ273" i="1"/>
  <c r="AK481" i="1"/>
  <c r="BW449" i="1" l="1"/>
  <c r="AL481" i="1"/>
  <c r="AK117" i="1"/>
  <c r="AJ13" i="1"/>
  <c r="AK169" i="1"/>
  <c r="AK429" i="1"/>
  <c r="V439" i="1"/>
  <c r="V438" i="1"/>
  <c r="U482" i="1"/>
  <c r="AK325" i="1"/>
  <c r="AM65" i="1"/>
  <c r="AL221" i="1"/>
  <c r="AK273" i="1"/>
  <c r="AL273" i="1" s="1"/>
  <c r="AM377" i="1"/>
  <c r="V440" i="1" l="1"/>
  <c r="V480" i="1" s="1"/>
  <c r="X16" i="4" s="1"/>
  <c r="AL169" i="1"/>
  <c r="AM221" i="1"/>
  <c r="AL429" i="1"/>
  <c r="AM481" i="1"/>
  <c r="AM273" i="1"/>
  <c r="AN377" i="1"/>
  <c r="AN65" i="1"/>
  <c r="AL325" i="1"/>
  <c r="AL117" i="1"/>
  <c r="AK13" i="1"/>
  <c r="V443" i="1" l="1"/>
  <c r="W439" i="1" s="1"/>
  <c r="AM117" i="1"/>
  <c r="AL13" i="1"/>
  <c r="AO377" i="1"/>
  <c r="AN481" i="1"/>
  <c r="AM429" i="1"/>
  <c r="AM325" i="1"/>
  <c r="AO65" i="1"/>
  <c r="AN273" i="1"/>
  <c r="AN221" i="1"/>
  <c r="AM169" i="1"/>
  <c r="W438" i="1" l="1"/>
  <c r="W440" i="1" s="1"/>
  <c r="W443" i="1" s="1"/>
  <c r="V482" i="1"/>
  <c r="AN429" i="1"/>
  <c r="AN117" i="1"/>
  <c r="AM13" i="1"/>
  <c r="AN169" i="1"/>
  <c r="AO273" i="1"/>
  <c r="AN325" i="1"/>
  <c r="AP377" i="1"/>
  <c r="AO221" i="1"/>
  <c r="AP65" i="1"/>
  <c r="AO481" i="1"/>
  <c r="W480" i="1" l="1"/>
  <c r="Y16" i="4" s="1"/>
  <c r="AO429" i="1"/>
  <c r="AP481" i="1"/>
  <c r="AQ377" i="1"/>
  <c r="AO325" i="1"/>
  <c r="X439" i="1"/>
  <c r="X438" i="1"/>
  <c r="W482" i="1"/>
  <c r="AO117" i="1"/>
  <c r="AN13" i="1"/>
  <c r="AQ65" i="1"/>
  <c r="AP221" i="1"/>
  <c r="AP273" i="1"/>
  <c r="AO169" i="1"/>
  <c r="X440" i="1" l="1"/>
  <c r="X443" i="1" s="1"/>
  <c r="AP117" i="1"/>
  <c r="AO13" i="1"/>
  <c r="AP429" i="1"/>
  <c r="AQ221" i="1"/>
  <c r="AQ273" i="1"/>
  <c r="AR65" i="1"/>
  <c r="AP325" i="1"/>
  <c r="AP169" i="1"/>
  <c r="AR377" i="1"/>
  <c r="AQ481" i="1"/>
  <c r="X480" i="1" l="1"/>
  <c r="Z16" i="4" s="1"/>
  <c r="AQ325" i="1"/>
  <c r="AR273" i="1"/>
  <c r="AQ169" i="1"/>
  <c r="AS65" i="1"/>
  <c r="AQ117" i="1"/>
  <c r="AP13" i="1"/>
  <c r="Y439" i="1"/>
  <c r="Y438" i="1"/>
  <c r="X482" i="1"/>
  <c r="AQ429" i="1"/>
  <c r="AR481" i="1"/>
  <c r="AS377" i="1"/>
  <c r="AR221" i="1"/>
  <c r="Y440" i="1" l="1"/>
  <c r="Y480" i="1" s="1"/>
  <c r="AA16" i="4" s="1"/>
  <c r="AS221" i="1"/>
  <c r="AR429" i="1"/>
  <c r="AT377" i="1"/>
  <c r="AT65" i="1"/>
  <c r="AR169" i="1"/>
  <c r="AR325" i="1"/>
  <c r="AS273" i="1"/>
  <c r="AS481" i="1"/>
  <c r="AR117" i="1"/>
  <c r="AQ13" i="1"/>
  <c r="Y443" i="1" l="1"/>
  <c r="Z438" i="1" s="1"/>
  <c r="AT481" i="1"/>
  <c r="AS325" i="1"/>
  <c r="AS169" i="1"/>
  <c r="AS429" i="1"/>
  <c r="AT273" i="1"/>
  <c r="AU65" i="1"/>
  <c r="AU377" i="1"/>
  <c r="AS117" i="1"/>
  <c r="AR13" i="1"/>
  <c r="Z439" i="1"/>
  <c r="AT221" i="1"/>
  <c r="Y482" i="1" l="1"/>
  <c r="AU221" i="1"/>
  <c r="AV377" i="1"/>
  <c r="AV65" i="1"/>
  <c r="AU273" i="1"/>
  <c r="AT429" i="1"/>
  <c r="AT325" i="1"/>
  <c r="AU481" i="1"/>
  <c r="Z440" i="1"/>
  <c r="AT117" i="1"/>
  <c r="AS13" i="1"/>
  <c r="AT169" i="1"/>
  <c r="AU117" i="1" l="1"/>
  <c r="AT13" i="1"/>
  <c r="Z443" i="1"/>
  <c r="Z480" i="1"/>
  <c r="AB16" i="4" s="1"/>
  <c r="AV481" i="1"/>
  <c r="AU429" i="1"/>
  <c r="AW65" i="1"/>
  <c r="AW377" i="1"/>
  <c r="AU169" i="1"/>
  <c r="AU325" i="1"/>
  <c r="AV221" i="1"/>
  <c r="AV273" i="1"/>
  <c r="AA439" i="1" l="1"/>
  <c r="AA438" i="1"/>
  <c r="Z482" i="1"/>
  <c r="AW481" i="1"/>
  <c r="AW273" i="1"/>
  <c r="AV325" i="1"/>
  <c r="AV169" i="1"/>
  <c r="AX377" i="1"/>
  <c r="AV117" i="1"/>
  <c r="AU13" i="1"/>
  <c r="AW221" i="1"/>
  <c r="AX65" i="1"/>
  <c r="AV429" i="1"/>
  <c r="AY377" i="1" l="1"/>
  <c r="AW325" i="1"/>
  <c r="AX221" i="1"/>
  <c r="AX481" i="1"/>
  <c r="AW429" i="1"/>
  <c r="AW117" i="1"/>
  <c r="AV13" i="1"/>
  <c r="AW169" i="1"/>
  <c r="AX273" i="1"/>
  <c r="AY65" i="1"/>
  <c r="AA440" i="1"/>
  <c r="AX169" i="1" l="1"/>
  <c r="AY221" i="1"/>
  <c r="AZ65" i="1"/>
  <c r="AY273" i="1"/>
  <c r="AX429" i="1"/>
  <c r="AZ377" i="1"/>
  <c r="AY481" i="1"/>
  <c r="AA443" i="1"/>
  <c r="AA480" i="1"/>
  <c r="AC16" i="4" s="1"/>
  <c r="AX117" i="1"/>
  <c r="AW13" i="1"/>
  <c r="AX325" i="1"/>
  <c r="AY325" i="1" l="1"/>
  <c r="AB439" i="1"/>
  <c r="AB438" i="1"/>
  <c r="AA482" i="1"/>
  <c r="AZ481" i="1"/>
  <c r="AZ273" i="1"/>
  <c r="AZ221" i="1"/>
  <c r="BA221" i="1" s="1"/>
  <c r="AY169" i="1"/>
  <c r="BA65" i="1"/>
  <c r="AY117" i="1"/>
  <c r="AX13" i="1"/>
  <c r="BA377" i="1"/>
  <c r="AY429" i="1"/>
  <c r="BB65" i="1" l="1"/>
  <c r="BA481" i="1"/>
  <c r="BB221" i="1"/>
  <c r="BB377" i="1"/>
  <c r="AZ117" i="1"/>
  <c r="AY13" i="1"/>
  <c r="AZ169" i="1"/>
  <c r="AZ325" i="1"/>
  <c r="AZ429" i="1"/>
  <c r="BA273" i="1"/>
  <c r="BB273" i="1" s="1"/>
  <c r="AB440" i="1"/>
  <c r="BC377" i="1" l="1"/>
  <c r="BC65" i="1"/>
  <c r="BC273" i="1"/>
  <c r="BA325" i="1"/>
  <c r="AB443" i="1"/>
  <c r="AB480" i="1"/>
  <c r="AD16" i="4" s="1"/>
  <c r="BA429" i="1"/>
  <c r="BA169" i="1"/>
  <c r="BA117" i="1"/>
  <c r="AZ13" i="1"/>
  <c r="BB481" i="1"/>
  <c r="BC221" i="1"/>
  <c r="BD221" i="1" l="1"/>
  <c r="BD65" i="1"/>
  <c r="BB169" i="1"/>
  <c r="AC439" i="1"/>
  <c r="AC438" i="1"/>
  <c r="AB482" i="1"/>
  <c r="BD273" i="1"/>
  <c r="BD377" i="1"/>
  <c r="BC481" i="1"/>
  <c r="BB325" i="1"/>
  <c r="BB117" i="1"/>
  <c r="BA13" i="1"/>
  <c r="BB429" i="1"/>
  <c r="AC440" i="1" l="1"/>
  <c r="AC443" i="1" s="1"/>
  <c r="BC325" i="1"/>
  <c r="BD481" i="1"/>
  <c r="BC169" i="1"/>
  <c r="BC117" i="1"/>
  <c r="BB13" i="1"/>
  <c r="BE273" i="1"/>
  <c r="BE65" i="1"/>
  <c r="BC429" i="1"/>
  <c r="BE377" i="1"/>
  <c r="BE221" i="1"/>
  <c r="AC480" i="1" l="1"/>
  <c r="AE16" i="4" s="1"/>
  <c r="BF377" i="1"/>
  <c r="BF221" i="1"/>
  <c r="BD429" i="1"/>
  <c r="BF65" i="1"/>
  <c r="BD117" i="1"/>
  <c r="BC13" i="1"/>
  <c r="BD169" i="1"/>
  <c r="BD325" i="1"/>
  <c r="BF273" i="1"/>
  <c r="AD439" i="1"/>
  <c r="AD438" i="1"/>
  <c r="AC482" i="1"/>
  <c r="BE481" i="1"/>
  <c r="AD440" i="1" l="1"/>
  <c r="AD443" i="1" s="1"/>
  <c r="BE169" i="1"/>
  <c r="BG273" i="1"/>
  <c r="BE325" i="1"/>
  <c r="BG65" i="1"/>
  <c r="BE429" i="1"/>
  <c r="BF481" i="1"/>
  <c r="BG377" i="1"/>
  <c r="BG221" i="1"/>
  <c r="BE117" i="1"/>
  <c r="BD13" i="1"/>
  <c r="AD480" i="1" l="1"/>
  <c r="AF16" i="4" s="1"/>
  <c r="BH221" i="1"/>
  <c r="BH65" i="1"/>
  <c r="BF169" i="1"/>
  <c r="BH377" i="1"/>
  <c r="BF325" i="1"/>
  <c r="BH273" i="1"/>
  <c r="BF117" i="1"/>
  <c r="BE13" i="1"/>
  <c r="BG481" i="1"/>
  <c r="AE439" i="1"/>
  <c r="AE438" i="1"/>
  <c r="AD482" i="1"/>
  <c r="BF429" i="1"/>
  <c r="AE440" i="1" l="1"/>
  <c r="AE480" i="1" s="1"/>
  <c r="AG16" i="4" s="1"/>
  <c r="BH481" i="1"/>
  <c r="BG117" i="1"/>
  <c r="BF13" i="1"/>
  <c r="BI65" i="1"/>
  <c r="BG429" i="1"/>
  <c r="BI273" i="1"/>
  <c r="BI377" i="1"/>
  <c r="BG325" i="1"/>
  <c r="BI221" i="1"/>
  <c r="BG169" i="1"/>
  <c r="AE443" i="1" l="1"/>
  <c r="AF438" i="1" s="1"/>
  <c r="BH429" i="1"/>
  <c r="BJ377" i="1"/>
  <c r="BJ65" i="1"/>
  <c r="BH169" i="1"/>
  <c r="BJ221" i="1"/>
  <c r="AF439" i="1"/>
  <c r="BH117" i="1"/>
  <c r="BG13" i="1"/>
  <c r="BH325" i="1"/>
  <c r="BJ273" i="1"/>
  <c r="BI481" i="1"/>
  <c r="AE482" i="1" l="1"/>
  <c r="BI325" i="1"/>
  <c r="BI169" i="1"/>
  <c r="BK65" i="1"/>
  <c r="BJ481" i="1"/>
  <c r="BI117" i="1"/>
  <c r="BH13" i="1"/>
  <c r="BI429" i="1"/>
  <c r="BK273" i="1"/>
  <c r="BK221" i="1"/>
  <c r="BK377" i="1"/>
  <c r="AF440" i="1"/>
  <c r="BL221" i="1" l="1"/>
  <c r="BJ429" i="1"/>
  <c r="BJ325" i="1"/>
  <c r="BL65" i="1"/>
  <c r="BJ169" i="1"/>
  <c r="AF443" i="1"/>
  <c r="AF480" i="1"/>
  <c r="AH16" i="4" s="1"/>
  <c r="BL377" i="1"/>
  <c r="BL273" i="1"/>
  <c r="BK481" i="1"/>
  <c r="BJ117" i="1"/>
  <c r="BI13" i="1"/>
  <c r="BL481" i="1" l="1"/>
  <c r="BM273" i="1"/>
  <c r="BM377" i="1"/>
  <c r="BK169" i="1"/>
  <c r="BM221" i="1"/>
  <c r="AG439" i="1"/>
  <c r="AG438" i="1"/>
  <c r="AF482" i="1"/>
  <c r="BK117" i="1"/>
  <c r="BJ13" i="1"/>
  <c r="BM65" i="1"/>
  <c r="BK325" i="1"/>
  <c r="BK429" i="1"/>
  <c r="AG440" i="1" l="1"/>
  <c r="AG443" i="1" s="1"/>
  <c r="BL429" i="1"/>
  <c r="BL325" i="1"/>
  <c r="BN65" i="1"/>
  <c r="BL117" i="1"/>
  <c r="BK13" i="1"/>
  <c r="BN377" i="1"/>
  <c r="BN221" i="1"/>
  <c r="BL169" i="1"/>
  <c r="BN273" i="1"/>
  <c r="BM481" i="1"/>
  <c r="AG480" i="1" l="1"/>
  <c r="AI16" i="4" s="1"/>
  <c r="BM325" i="1"/>
  <c r="BO377" i="1"/>
  <c r="BO65" i="1"/>
  <c r="BM117" i="1"/>
  <c r="BL13" i="1"/>
  <c r="BM169" i="1"/>
  <c r="BO273" i="1"/>
  <c r="BN481" i="1"/>
  <c r="BO221" i="1"/>
  <c r="AH439" i="1"/>
  <c r="AH438" i="1"/>
  <c r="AG482" i="1"/>
  <c r="BM429" i="1"/>
  <c r="BN117" i="1" l="1"/>
  <c r="BM13" i="1"/>
  <c r="BO481" i="1"/>
  <c r="BN325" i="1"/>
  <c r="BP273" i="1"/>
  <c r="BN429" i="1"/>
  <c r="BP221" i="1"/>
  <c r="BN169" i="1"/>
  <c r="AH440" i="1"/>
  <c r="BP65" i="1"/>
  <c r="BP377" i="1"/>
  <c r="BQ65" i="1" l="1"/>
  <c r="BR65" i="1" s="1"/>
  <c r="AH443" i="1"/>
  <c r="AH480" i="1"/>
  <c r="AJ16" i="4" s="1"/>
  <c r="BQ221" i="1"/>
  <c r="BR221" i="1" s="1"/>
  <c r="BO429" i="1"/>
  <c r="BO117" i="1"/>
  <c r="BN13" i="1"/>
  <c r="BO325" i="1"/>
  <c r="BO169" i="1"/>
  <c r="BQ377" i="1"/>
  <c r="BR377" i="1" s="1"/>
  <c r="BQ273" i="1"/>
  <c r="BR273" i="1" s="1"/>
  <c r="BP481" i="1"/>
  <c r="BS377" i="1" l="1"/>
  <c r="BS273" i="1"/>
  <c r="BS221" i="1"/>
  <c r="BS65" i="1"/>
  <c r="BP325" i="1"/>
  <c r="BP117" i="1"/>
  <c r="BO13" i="1"/>
  <c r="BP169" i="1"/>
  <c r="BP429" i="1"/>
  <c r="AI439" i="1"/>
  <c r="AI438" i="1"/>
  <c r="AH482" i="1"/>
  <c r="BQ481" i="1"/>
  <c r="BR481" i="1" s="1"/>
  <c r="BS481" i="1" l="1"/>
  <c r="BT377" i="1"/>
  <c r="BT273" i="1"/>
  <c r="BT221" i="1"/>
  <c r="BT65" i="1"/>
  <c r="BQ117" i="1"/>
  <c r="BR117" i="1" s="1"/>
  <c r="BP13" i="1"/>
  <c r="BQ325" i="1"/>
  <c r="BR325" i="1" s="1"/>
  <c r="BQ429" i="1"/>
  <c r="BR429" i="1" s="1"/>
  <c r="BQ169" i="1"/>
  <c r="BR169" i="1" s="1"/>
  <c r="AI440" i="1"/>
  <c r="BT481" i="1" l="1"/>
  <c r="BS429" i="1"/>
  <c r="BU377" i="1"/>
  <c r="BS325" i="1"/>
  <c r="BU273" i="1"/>
  <c r="BU221" i="1"/>
  <c r="BS169" i="1"/>
  <c r="BS117" i="1"/>
  <c r="BR13" i="1"/>
  <c r="BU65" i="1"/>
  <c r="BQ13" i="1"/>
  <c r="AI443" i="1"/>
  <c r="AI480" i="1"/>
  <c r="AK16" i="4" s="1"/>
  <c r="BU481" i="1" l="1"/>
  <c r="BT429" i="1"/>
  <c r="BV377" i="1"/>
  <c r="BT325" i="1"/>
  <c r="BV273" i="1"/>
  <c r="BV221" i="1"/>
  <c r="BT169" i="1"/>
  <c r="BT117" i="1"/>
  <c r="BS13" i="1"/>
  <c r="BV65" i="1"/>
  <c r="AJ439" i="1"/>
  <c r="AJ438" i="1"/>
  <c r="AI482" i="1"/>
  <c r="BV481" i="1" l="1"/>
  <c r="BU429" i="1"/>
  <c r="BW377" i="1"/>
  <c r="BU325" i="1"/>
  <c r="BW273" i="1"/>
  <c r="BW221" i="1"/>
  <c r="BU169" i="1"/>
  <c r="BU117" i="1"/>
  <c r="BT13" i="1"/>
  <c r="BW65" i="1"/>
  <c r="AJ440" i="1"/>
  <c r="BW481" i="1" l="1"/>
  <c r="BV429" i="1"/>
  <c r="BV325" i="1"/>
  <c r="BV169" i="1"/>
  <c r="BV117" i="1"/>
  <c r="BU13" i="1"/>
  <c r="AJ443" i="1"/>
  <c r="AJ480" i="1"/>
  <c r="AL16" i="4" s="1"/>
  <c r="BW429" i="1" l="1"/>
  <c r="BW325" i="1"/>
  <c r="BW169" i="1"/>
  <c r="BW117" i="1"/>
  <c r="BV13" i="1"/>
  <c r="AK439" i="1"/>
  <c r="AK438" i="1"/>
  <c r="AJ482" i="1"/>
  <c r="BW13" i="1" l="1"/>
  <c r="AK440" i="1"/>
  <c r="AK480" i="1" s="1"/>
  <c r="AM16" i="4" s="1"/>
  <c r="AK443" i="1" l="1"/>
  <c r="AL439" i="1" s="1"/>
  <c r="AL438" i="1" l="1"/>
  <c r="AL440" i="1" s="1"/>
  <c r="AK482" i="1"/>
  <c r="AL443" i="1" l="1"/>
  <c r="AL480" i="1"/>
  <c r="AN16" i="4" s="1"/>
  <c r="AM439" i="1" l="1"/>
  <c r="AM438" i="1"/>
  <c r="AL482" i="1"/>
  <c r="AM440" i="1" l="1"/>
  <c r="AM480" i="1" s="1"/>
  <c r="AO16" i="4" s="1"/>
  <c r="AM443" i="1" l="1"/>
  <c r="AN439" i="1" s="1"/>
  <c r="AN438" i="1" l="1"/>
  <c r="AN440" i="1" s="1"/>
  <c r="AM482" i="1"/>
  <c r="AN443" i="1" l="1"/>
  <c r="AN480" i="1"/>
  <c r="AP16" i="4" s="1"/>
  <c r="AO439" i="1" l="1"/>
  <c r="AO438" i="1"/>
  <c r="AN482" i="1"/>
  <c r="AO440" i="1" l="1"/>
  <c r="AO480" i="1" s="1"/>
  <c r="AQ16" i="4" s="1"/>
  <c r="AO443" i="1" l="1"/>
  <c r="AP439" i="1" s="1"/>
  <c r="AP438" i="1" l="1"/>
  <c r="AP440" i="1" s="1"/>
  <c r="AO482" i="1"/>
  <c r="AP443" i="1" l="1"/>
  <c r="AP480" i="1"/>
  <c r="AR16" i="4" s="1"/>
  <c r="AQ439" i="1" l="1"/>
  <c r="AQ438" i="1"/>
  <c r="AP482" i="1"/>
  <c r="AQ440" i="1" l="1"/>
  <c r="AQ443" i="1" s="1"/>
  <c r="AQ480" i="1" l="1"/>
  <c r="AS16" i="4" s="1"/>
  <c r="AR439" i="1"/>
  <c r="AR438" i="1"/>
  <c r="AQ482" i="1"/>
  <c r="AR440" i="1" l="1"/>
  <c r="AR480" i="1" s="1"/>
  <c r="AT16" i="4" s="1"/>
  <c r="AR443" i="1" l="1"/>
  <c r="AS438" i="1" s="1"/>
  <c r="AS439" i="1" l="1"/>
  <c r="AS440" i="1" s="1"/>
  <c r="AR482" i="1"/>
  <c r="AS443" i="1" l="1"/>
  <c r="AS480" i="1"/>
  <c r="AU16" i="4" s="1"/>
  <c r="AT439" i="1" l="1"/>
  <c r="AT438" i="1"/>
  <c r="AS482" i="1"/>
  <c r="AT440" i="1" l="1"/>
  <c r="AT480" i="1" s="1"/>
  <c r="AV16" i="4" s="1"/>
  <c r="AT443" i="1" l="1"/>
  <c r="AU438" i="1" s="1"/>
  <c r="AT482" i="1" l="1"/>
  <c r="AU439" i="1"/>
  <c r="AU440" i="1" s="1"/>
  <c r="AU480" i="1" l="1"/>
  <c r="AW16" i="4" s="1"/>
  <c r="AU443" i="1"/>
  <c r="AV438" i="1" l="1"/>
  <c r="AV439" i="1"/>
  <c r="AU482" i="1"/>
  <c r="AV440" i="1" l="1"/>
  <c r="AV443" i="1" l="1"/>
  <c r="AV480" i="1"/>
  <c r="AX16" i="4" s="1"/>
  <c r="AW439" i="1" l="1"/>
  <c r="AV482" i="1"/>
  <c r="AW438" i="1"/>
  <c r="AW440" i="1" l="1"/>
  <c r="AW443" i="1" s="1"/>
  <c r="AX438" i="1" s="1"/>
  <c r="AX439" i="1" l="1"/>
  <c r="AX440" i="1" s="1"/>
  <c r="AX480" i="1" s="1"/>
  <c r="AZ16" i="4" s="1"/>
  <c r="AW482" i="1"/>
  <c r="AW480" i="1"/>
  <c r="AY16" i="4" s="1"/>
  <c r="AX443" i="1" l="1"/>
  <c r="AY439" i="1" s="1"/>
  <c r="AY438" i="1" l="1"/>
  <c r="AY440" i="1" s="1"/>
  <c r="AX482" i="1"/>
  <c r="AY443" i="1" l="1"/>
  <c r="AY480" i="1"/>
  <c r="BA16" i="4" s="1"/>
  <c r="AZ439" i="1" l="1"/>
  <c r="AZ438" i="1"/>
  <c r="AY482" i="1"/>
  <c r="AZ440" i="1" l="1"/>
  <c r="AZ480" i="1" s="1"/>
  <c r="BB16" i="4" s="1"/>
  <c r="AZ443" i="1" l="1"/>
  <c r="BA438" i="1" s="1"/>
  <c r="BA439" i="1" l="1"/>
  <c r="BA440" i="1" s="1"/>
  <c r="AZ482" i="1"/>
  <c r="BA443" i="1" l="1"/>
  <c r="BA480" i="1"/>
  <c r="BC16" i="4" s="1"/>
  <c r="BB439" i="1" l="1"/>
  <c r="BB438" i="1"/>
  <c r="BA482" i="1"/>
  <c r="BB440" i="1" l="1"/>
  <c r="BB443" i="1" s="1"/>
  <c r="BB480" i="1" l="1"/>
  <c r="BD16" i="4" s="1"/>
  <c r="BC439" i="1"/>
  <c r="BC438" i="1"/>
  <c r="BB482" i="1"/>
  <c r="BC440" i="1" l="1"/>
  <c r="BC443" i="1" l="1"/>
  <c r="BC480" i="1"/>
  <c r="BE16" i="4" s="1"/>
  <c r="BD439" i="1" l="1"/>
  <c r="BD438" i="1"/>
  <c r="BC482" i="1"/>
  <c r="BD440" i="1" l="1"/>
  <c r="BD480" i="1" s="1"/>
  <c r="BF16" i="4" s="1"/>
  <c r="BD443" i="1" l="1"/>
  <c r="BE438" i="1" s="1"/>
  <c r="BE439" i="1" l="1"/>
  <c r="BE440" i="1" s="1"/>
  <c r="BE480" i="1" s="1"/>
  <c r="BG16" i="4" s="1"/>
  <c r="BD482" i="1"/>
  <c r="BE443" i="1" l="1"/>
  <c r="BF438" i="1" s="1"/>
  <c r="BF439" i="1" l="1"/>
  <c r="BF440" i="1" s="1"/>
  <c r="BE482" i="1"/>
  <c r="BF443" i="1" l="1"/>
  <c r="BF480" i="1"/>
  <c r="BH16" i="4" s="1"/>
  <c r="BG439" i="1" l="1"/>
  <c r="BG438" i="1"/>
  <c r="BF482" i="1"/>
  <c r="BG440" i="1" l="1"/>
  <c r="BG443" i="1" l="1"/>
  <c r="BG480" i="1"/>
  <c r="BI16" i="4" s="1"/>
  <c r="BH439" i="1" l="1"/>
  <c r="BH438" i="1"/>
  <c r="BG482" i="1"/>
  <c r="BH440" i="1" l="1"/>
  <c r="BH480" i="1" s="1"/>
  <c r="BJ16" i="4" s="1"/>
  <c r="BH443" i="1" l="1"/>
  <c r="BI439" i="1" s="1"/>
  <c r="BI438" i="1" l="1"/>
  <c r="BI440" i="1" s="1"/>
  <c r="BI480" i="1" s="1"/>
  <c r="BK16" i="4" s="1"/>
  <c r="BH482" i="1"/>
  <c r="BI443" i="1" l="1"/>
  <c r="BJ439" i="1" s="1"/>
  <c r="BJ438" i="1" l="1"/>
  <c r="BJ440" i="1" s="1"/>
  <c r="BJ443" i="1" s="1"/>
  <c r="BI482" i="1"/>
  <c r="BJ480" i="1" l="1"/>
  <c r="BL16" i="4" s="1"/>
  <c r="BK439" i="1"/>
  <c r="BK438" i="1"/>
  <c r="BJ482" i="1"/>
  <c r="BK440" i="1" l="1"/>
  <c r="BK443" i="1" l="1"/>
  <c r="BK480" i="1"/>
  <c r="BM16" i="4" s="1"/>
  <c r="BL439" i="1" l="1"/>
  <c r="BL438" i="1"/>
  <c r="BK482" i="1"/>
  <c r="BL440" i="1" l="1"/>
  <c r="BL480" i="1" s="1"/>
  <c r="BN16" i="4" s="1"/>
  <c r="BL443" i="1" l="1"/>
  <c r="BM439" i="1" s="1"/>
  <c r="BM438" i="1" l="1"/>
  <c r="BM440" i="1" s="1"/>
  <c r="BL482" i="1"/>
  <c r="BM443" i="1" l="1"/>
  <c r="BM480" i="1"/>
  <c r="BO16" i="4" s="1"/>
  <c r="BN439" i="1" l="1"/>
  <c r="BN438" i="1"/>
  <c r="BM482" i="1"/>
  <c r="BN440" i="1" l="1"/>
  <c r="BN443" i="1" s="1"/>
  <c r="BN480" i="1" l="1"/>
  <c r="BP16" i="4" s="1"/>
  <c r="BO439" i="1"/>
  <c r="BO438" i="1"/>
  <c r="BN482" i="1"/>
  <c r="BO440" i="1" l="1"/>
  <c r="BO443" i="1" s="1"/>
  <c r="BO480" i="1" l="1"/>
  <c r="BQ16" i="4" s="1"/>
  <c r="BP439" i="1"/>
  <c r="BP438" i="1"/>
  <c r="BO482" i="1"/>
  <c r="BP440" i="1" l="1"/>
  <c r="BP443" i="1" l="1"/>
  <c r="BP480" i="1"/>
  <c r="BR16" i="4" s="1"/>
  <c r="BQ439" i="1" l="1"/>
  <c r="BQ438" i="1"/>
  <c r="BP482" i="1"/>
  <c r="BQ440" i="1" l="1"/>
  <c r="BQ443" i="1" s="1"/>
  <c r="BQ482" i="1" l="1"/>
  <c r="BR438" i="1"/>
  <c r="BR439" i="1"/>
  <c r="BQ480" i="1"/>
  <c r="BS16" i="4" s="1"/>
  <c r="BR440" i="1" l="1"/>
  <c r="BR480" i="1" l="1"/>
  <c r="BT16" i="4" s="1"/>
  <c r="BR443" i="1"/>
  <c r="BS438" i="1" l="1"/>
  <c r="BS439" i="1"/>
  <c r="BR482" i="1"/>
  <c r="BS440" i="1" l="1"/>
  <c r="BS480" i="1" s="1"/>
  <c r="BU16" i="4" s="1"/>
  <c r="BS443" i="1" l="1"/>
  <c r="BT439" i="1" s="1"/>
  <c r="BT438" i="1" l="1"/>
  <c r="BT440" i="1" s="1"/>
  <c r="BS482" i="1"/>
  <c r="BT480" i="1" l="1"/>
  <c r="BV16" i="4" s="1"/>
  <c r="BT443" i="1"/>
  <c r="BU438" i="1" l="1"/>
  <c r="BU439" i="1"/>
  <c r="BT482" i="1"/>
  <c r="BU440" i="1" l="1"/>
  <c r="BU480" i="1" l="1"/>
  <c r="BW16" i="4" s="1"/>
  <c r="BU443" i="1"/>
  <c r="BV439" i="1" l="1"/>
  <c r="BV438" i="1"/>
  <c r="BU482" i="1"/>
  <c r="BV440" i="1" l="1"/>
  <c r="BV480" i="1" s="1"/>
  <c r="BX16" i="4" s="1"/>
  <c r="BV443" i="1" l="1"/>
  <c r="BW438" i="1" s="1"/>
  <c r="BW439" i="1" l="1"/>
  <c r="BW440" i="1" s="1"/>
  <c r="BV482" i="1"/>
  <c r="BW480" i="1" l="1"/>
  <c r="BY16" i="4" s="1"/>
  <c r="BW443" i="1"/>
  <c r="BW482" i="1" s="1"/>
  <c r="Q32" i="4" l="1"/>
  <c r="S32" i="4" s="1"/>
  <c r="T32" i="4" s="1"/>
  <c r="BN16" i="5" s="1"/>
  <c r="AI16" i="5" l="1"/>
  <c r="M16" i="5"/>
  <c r="AV16" i="5"/>
  <c r="AF16" i="5"/>
  <c r="P16" i="5"/>
  <c r="BA16" i="5"/>
  <c r="AW16" i="5"/>
  <c r="W16" i="5"/>
  <c r="BD16" i="5"/>
  <c r="AN16" i="5"/>
  <c r="X16" i="5"/>
  <c r="H16" i="5"/>
  <c r="AG16" i="5"/>
  <c r="BC16" i="5"/>
  <c r="AO16" i="5"/>
  <c r="AC16" i="5"/>
  <c r="Q16" i="5"/>
  <c r="G16" i="5"/>
  <c r="AZ16" i="5"/>
  <c r="AR16" i="5"/>
  <c r="AJ16" i="5"/>
  <c r="AB16" i="5"/>
  <c r="T16" i="5"/>
  <c r="L16" i="5"/>
  <c r="BH16" i="5"/>
  <c r="AQ16" i="5"/>
  <c r="S16" i="5"/>
  <c r="BG16" i="5"/>
  <c r="AY16" i="5"/>
  <c r="AS16" i="5"/>
  <c r="AM16" i="5"/>
  <c r="AE16" i="5"/>
  <c r="Y16" i="5"/>
  <c r="U16" i="5"/>
  <c r="O16" i="5"/>
  <c r="K16" i="5"/>
  <c r="BF16" i="5"/>
  <c r="BB16" i="5"/>
  <c r="AX16" i="5"/>
  <c r="AT16" i="5"/>
  <c r="AP16" i="5"/>
  <c r="AL16" i="5"/>
  <c r="AH16" i="5"/>
  <c r="AD16" i="5"/>
  <c r="Z16" i="5"/>
  <c r="V16" i="5"/>
  <c r="R16" i="5"/>
  <c r="N16" i="5"/>
  <c r="J16" i="5"/>
  <c r="F16" i="5"/>
  <c r="BE16" i="5"/>
  <c r="AU16" i="5"/>
  <c r="AK16" i="5"/>
  <c r="AA16" i="5"/>
  <c r="I16" i="5"/>
  <c r="BI16" i="5"/>
  <c r="BJ16" i="5"/>
  <c r="BK16" i="5"/>
  <c r="BL16" i="5"/>
  <c r="BM16" i="5"/>
  <c r="F32" i="5" l="1"/>
  <c r="H32" i="5" s="1"/>
  <c r="K62" i="2" l="1"/>
  <c r="K66" i="2"/>
  <c r="J65" i="2"/>
  <c r="J112" i="2" s="1"/>
  <c r="J61" i="2"/>
  <c r="J108" i="2" s="1"/>
  <c r="J68" i="2"/>
  <c r="J115" i="2" s="1"/>
  <c r="J64" i="2"/>
  <c r="J111" i="2" s="1"/>
  <c r="J66" i="2"/>
  <c r="J113" i="2" s="1"/>
  <c r="K68" i="2"/>
  <c r="K64" i="2"/>
  <c r="J62" i="2"/>
  <c r="J109" i="2" s="1"/>
  <c r="K109" i="2" s="1"/>
  <c r="J67" i="2"/>
  <c r="J114" i="2" s="1"/>
  <c r="J63" i="2"/>
  <c r="J110" i="2" s="1"/>
  <c r="K61" i="2"/>
  <c r="K63" i="2"/>
  <c r="K65" i="2"/>
  <c r="K67" i="2"/>
  <c r="K111" i="2" l="1"/>
  <c r="K108" i="2"/>
  <c r="K110" i="2"/>
  <c r="K114" i="2"/>
  <c r="K113" i="2"/>
  <c r="K115" i="2"/>
  <c r="K112" i="2"/>
  <c r="L62" i="2"/>
  <c r="L109" i="2" s="1"/>
  <c r="L67" i="2"/>
  <c r="L64" i="2"/>
  <c r="L61" i="2"/>
  <c r="L66" i="2"/>
  <c r="L65" i="2"/>
  <c r="L68" i="2"/>
  <c r="L63" i="2"/>
  <c r="L108" i="2" l="1"/>
  <c r="L111" i="2"/>
  <c r="L112" i="2"/>
  <c r="L113" i="2"/>
  <c r="L115" i="2"/>
  <c r="L114" i="2"/>
  <c r="L110" i="2"/>
  <c r="O148" i="2"/>
  <c r="J150" i="2"/>
  <c r="M68" i="2"/>
  <c r="M63" i="2"/>
  <c r="M67" i="2"/>
  <c r="M110" i="2" l="1"/>
  <c r="M115" i="2"/>
  <c r="M114" i="2"/>
  <c r="O142" i="2"/>
  <c r="O145" i="2"/>
  <c r="O146" i="2"/>
  <c r="O140" i="2"/>
  <c r="O143" i="2"/>
  <c r="O144" i="2"/>
  <c r="N68" i="2"/>
  <c r="N67" i="2"/>
  <c r="N63" i="2"/>
  <c r="N114" i="2" l="1"/>
  <c r="N115" i="2"/>
  <c r="N110" i="2"/>
  <c r="O147" i="2"/>
  <c r="K150" i="2"/>
  <c r="O139" i="2"/>
  <c r="L150" i="2" l="1"/>
  <c r="O149" i="2" l="1"/>
  <c r="M150" i="2"/>
  <c r="O141" i="2"/>
  <c r="N150" i="2" l="1"/>
  <c r="N151" i="2" s="1"/>
  <c r="M65" i="2" l="1"/>
  <c r="M112" i="2" s="1"/>
  <c r="M62" i="2"/>
  <c r="M109" i="2" s="1"/>
  <c r="M64" i="2"/>
  <c r="M111" i="2" s="1"/>
  <c r="M66" i="2"/>
  <c r="M113" i="2" s="1"/>
  <c r="M61" i="2"/>
  <c r="M108" i="2" s="1"/>
  <c r="N66" i="2" l="1"/>
  <c r="N113" i="2" s="1"/>
  <c r="N61" i="2"/>
  <c r="N108" i="2" s="1"/>
  <c r="N64" i="2"/>
  <c r="N111" i="2" s="1"/>
  <c r="N62" i="2"/>
  <c r="N109" i="2" s="1"/>
  <c r="N65" i="2"/>
  <c r="N112" i="2" s="1"/>
  <c r="N164" i="2" l="1"/>
  <c r="N229" i="2" l="1"/>
  <c r="O247" i="2" s="1"/>
  <c r="O500" i="1"/>
  <c r="O552" i="1"/>
  <c r="N165" i="2"/>
  <c r="N230" i="2" s="1"/>
  <c r="O248" i="2" s="1"/>
  <c r="N161" i="2"/>
  <c r="O344" i="1" s="1"/>
  <c r="N162" i="2"/>
  <c r="O396" i="1" s="1"/>
  <c r="N163" i="2"/>
  <c r="N228" i="2" l="1"/>
  <c r="O246" i="2" s="1"/>
  <c r="O448" i="1"/>
  <c r="P396" i="1"/>
  <c r="Q396" i="1" s="1"/>
  <c r="P500" i="1"/>
  <c r="Q500" i="1" s="1"/>
  <c r="P344" i="1"/>
  <c r="Q344" i="1" s="1"/>
  <c r="R344" i="1" s="1"/>
  <c r="P552" i="1"/>
  <c r="Q552" i="1" s="1"/>
  <c r="R552" i="1" s="1"/>
  <c r="S552" i="1" s="1"/>
  <c r="N158" i="2"/>
  <c r="O188" i="1" s="1"/>
  <c r="N159" i="2"/>
  <c r="O240" i="1" s="1"/>
  <c r="I129" i="1"/>
  <c r="I131" i="1" s="1"/>
  <c r="I110" i="2"/>
  <c r="I113" i="2"/>
  <c r="I285" i="1"/>
  <c r="I287" i="1" s="1"/>
  <c r="N156" i="2"/>
  <c r="O84" i="1" s="1"/>
  <c r="N155" i="2"/>
  <c r="O32" i="1" s="1"/>
  <c r="N160" i="2"/>
  <c r="O292" i="1" s="1"/>
  <c r="P292" i="1" l="1"/>
  <c r="Q292" i="1" s="1"/>
  <c r="P188" i="1"/>
  <c r="Q188" i="1" s="1"/>
  <c r="P32" i="1"/>
  <c r="Q32" i="1" s="1"/>
  <c r="P240" i="1"/>
  <c r="Q240" i="1" s="1"/>
  <c r="T552" i="1"/>
  <c r="S344" i="1"/>
  <c r="R500" i="1"/>
  <c r="R396" i="1"/>
  <c r="P448" i="1"/>
  <c r="Q448" i="1" s="1"/>
  <c r="P84" i="1"/>
  <c r="Q84" i="1" s="1"/>
  <c r="I115" i="2"/>
  <c r="I389" i="1"/>
  <c r="I391" i="1" s="1"/>
  <c r="I112" i="2"/>
  <c r="I233" i="1"/>
  <c r="I235" i="1" s="1"/>
  <c r="J282" i="1"/>
  <c r="J284" i="1" s="1"/>
  <c r="J324" i="1" s="1"/>
  <c r="E13" i="4" s="1"/>
  <c r="I114" i="2"/>
  <c r="I337" i="1"/>
  <c r="I339" i="1" s="1"/>
  <c r="J126" i="1"/>
  <c r="J128" i="1" s="1"/>
  <c r="J168" i="1" s="1"/>
  <c r="E10" i="4" s="1"/>
  <c r="I134" i="2"/>
  <c r="N157" i="2"/>
  <c r="R84" i="1" l="1"/>
  <c r="S84" i="1" s="1"/>
  <c r="R32" i="1"/>
  <c r="R448" i="1"/>
  <c r="S448" i="1" s="1"/>
  <c r="R188" i="1"/>
  <c r="N166" i="2"/>
  <c r="O136" i="1"/>
  <c r="S396" i="1"/>
  <c r="T396" i="1" s="1"/>
  <c r="U396" i="1" s="1"/>
  <c r="T344" i="1"/>
  <c r="U344" i="1" s="1"/>
  <c r="V344" i="1" s="1"/>
  <c r="W344" i="1" s="1"/>
  <c r="T84" i="1"/>
  <c r="U84" i="1" s="1"/>
  <c r="S500" i="1"/>
  <c r="X344" i="1"/>
  <c r="U552" i="1"/>
  <c r="R240" i="1"/>
  <c r="S188" i="1"/>
  <c r="R292" i="1"/>
  <c r="I111" i="2"/>
  <c r="I181" i="1"/>
  <c r="I183" i="1" s="1"/>
  <c r="J334" i="1"/>
  <c r="J336" i="1" s="1"/>
  <c r="J376" i="1" s="1"/>
  <c r="E14" i="4" s="1"/>
  <c r="J386" i="1"/>
  <c r="J388" i="1" s="1"/>
  <c r="J428" i="1" s="1"/>
  <c r="E15" i="4" s="1"/>
  <c r="I109" i="2"/>
  <c r="I77" i="1"/>
  <c r="I79" i="1" s="1"/>
  <c r="J287" i="1"/>
  <c r="J230" i="1"/>
  <c r="J232" i="1" s="1"/>
  <c r="J272" i="1" s="1"/>
  <c r="E12" i="4" s="1"/>
  <c r="I25" i="1"/>
  <c r="I27" i="1" s="1"/>
  <c r="I108" i="2"/>
  <c r="J131" i="1"/>
  <c r="S32" i="1" l="1"/>
  <c r="T32" i="1" s="1"/>
  <c r="U32" i="1" s="1"/>
  <c r="V396" i="1"/>
  <c r="W396" i="1" s="1"/>
  <c r="X396" i="1" s="1"/>
  <c r="Y396" i="1" s="1"/>
  <c r="Z396" i="1" s="1"/>
  <c r="AA396" i="1" s="1"/>
  <c r="S292" i="1"/>
  <c r="T292" i="1" s="1"/>
  <c r="U292" i="1" s="1"/>
  <c r="T500" i="1"/>
  <c r="T188" i="1"/>
  <c r="S240" i="1"/>
  <c r="T240" i="1" s="1"/>
  <c r="U240" i="1" s="1"/>
  <c r="V552" i="1"/>
  <c r="Y344" i="1"/>
  <c r="Z344" i="1" s="1"/>
  <c r="AA344" i="1" s="1"/>
  <c r="AB344" i="1" s="1"/>
  <c r="AC344" i="1" s="1"/>
  <c r="AD344" i="1" s="1"/>
  <c r="AE344" i="1" s="1"/>
  <c r="AF344" i="1" s="1"/>
  <c r="AG344" i="1" s="1"/>
  <c r="AH344" i="1" s="1"/>
  <c r="AI344" i="1" s="1"/>
  <c r="AJ344" i="1" s="1"/>
  <c r="AK344" i="1" s="1"/>
  <c r="AL344" i="1" s="1"/>
  <c r="AM344" i="1" s="1"/>
  <c r="T448" i="1"/>
  <c r="V84" i="1"/>
  <c r="P136" i="1"/>
  <c r="Q136" i="1" s="1"/>
  <c r="J391" i="1"/>
  <c r="K386" i="1" s="1"/>
  <c r="K388" i="1" s="1"/>
  <c r="K428" i="1" s="1"/>
  <c r="F15" i="4" s="1"/>
  <c r="J235" i="1"/>
  <c r="J74" i="1"/>
  <c r="J76" i="1" s="1"/>
  <c r="J116" i="1" s="1"/>
  <c r="E9" i="4" s="1"/>
  <c r="J339" i="1"/>
  <c r="J170" i="1"/>
  <c r="K126" i="1"/>
  <c r="K128" i="1" s="1"/>
  <c r="K168" i="1" s="1"/>
  <c r="F10" i="4" s="1"/>
  <c r="I119" i="2"/>
  <c r="J178" i="1"/>
  <c r="J180" i="1" s="1"/>
  <c r="J220" i="1" s="1"/>
  <c r="E11" i="4" s="1"/>
  <c r="J22" i="1"/>
  <c r="J24" i="1" s="1"/>
  <c r="J64" i="1" s="1"/>
  <c r="I12" i="1"/>
  <c r="I14" i="1" s="1"/>
  <c r="K282" i="1"/>
  <c r="K284" i="1" s="1"/>
  <c r="K324" i="1" s="1"/>
  <c r="F13" i="4" s="1"/>
  <c r="J326" i="1"/>
  <c r="J430" i="1" l="1"/>
  <c r="V32" i="1"/>
  <c r="K391" i="1"/>
  <c r="K430" i="1" s="1"/>
  <c r="R136" i="1"/>
  <c r="AB396" i="1"/>
  <c r="S136" i="1"/>
  <c r="T136" i="1" s="1"/>
  <c r="W84" i="1"/>
  <c r="X84" i="1" s="1"/>
  <c r="Y84" i="1" s="1"/>
  <c r="Z84" i="1" s="1"/>
  <c r="AA84" i="1" s="1"/>
  <c r="AB84" i="1" s="1"/>
  <c r="AC84" i="1" s="1"/>
  <c r="AD84" i="1" s="1"/>
  <c r="U448" i="1"/>
  <c r="V448" i="1" s="1"/>
  <c r="W448" i="1" s="1"/>
  <c r="X448" i="1" s="1"/>
  <c r="Y448" i="1" s="1"/>
  <c r="Z448" i="1" s="1"/>
  <c r="AN344" i="1"/>
  <c r="AO344" i="1" s="1"/>
  <c r="AP344" i="1" s="1"/>
  <c r="AQ344" i="1" s="1"/>
  <c r="AR344" i="1" s="1"/>
  <c r="AS344" i="1" s="1"/>
  <c r="AT344" i="1" s="1"/>
  <c r="AU344" i="1" s="1"/>
  <c r="AV344" i="1" s="1"/>
  <c r="AW344" i="1" s="1"/>
  <c r="AX344" i="1" s="1"/>
  <c r="AY344" i="1" s="1"/>
  <c r="AZ344" i="1" s="1"/>
  <c r="BA344" i="1" s="1"/>
  <c r="BB344" i="1" s="1"/>
  <c r="BC344" i="1" s="1"/>
  <c r="BD344" i="1" s="1"/>
  <c r="BE344" i="1" s="1"/>
  <c r="BF344" i="1" s="1"/>
  <c r="BG344" i="1" s="1"/>
  <c r="BH344" i="1" s="1"/>
  <c r="BI344" i="1" s="1"/>
  <c r="BJ344" i="1" s="1"/>
  <c r="BK344" i="1" s="1"/>
  <c r="BL344" i="1" s="1"/>
  <c r="BM344" i="1" s="1"/>
  <c r="BN344" i="1" s="1"/>
  <c r="BO344" i="1" s="1"/>
  <c r="BP344" i="1" s="1"/>
  <c r="BQ344" i="1" s="1"/>
  <c r="BR344" i="1" s="1"/>
  <c r="BS344" i="1" s="1"/>
  <c r="BT344" i="1" s="1"/>
  <c r="BU344" i="1" s="1"/>
  <c r="BV344" i="1" s="1"/>
  <c r="BW344" i="1" s="1"/>
  <c r="W552" i="1"/>
  <c r="V240" i="1"/>
  <c r="W240" i="1" s="1"/>
  <c r="X240" i="1" s="1"/>
  <c r="U188" i="1"/>
  <c r="V188" i="1" s="1"/>
  <c r="W188" i="1" s="1"/>
  <c r="X188" i="1" s="1"/>
  <c r="Y188" i="1" s="1"/>
  <c r="Z188" i="1" s="1"/>
  <c r="AA188" i="1" s="1"/>
  <c r="AB188" i="1" s="1"/>
  <c r="AC188" i="1" s="1"/>
  <c r="AD188" i="1" s="1"/>
  <c r="AE188" i="1" s="1"/>
  <c r="AF188" i="1" s="1"/>
  <c r="AG188" i="1" s="1"/>
  <c r="AH188" i="1" s="1"/>
  <c r="AI188" i="1" s="1"/>
  <c r="AJ188" i="1" s="1"/>
  <c r="AK188" i="1" s="1"/>
  <c r="AL188" i="1" s="1"/>
  <c r="AM188" i="1" s="1"/>
  <c r="AN188" i="1" s="1"/>
  <c r="AO188" i="1" s="1"/>
  <c r="AP188" i="1" s="1"/>
  <c r="AQ188" i="1" s="1"/>
  <c r="AR188" i="1" s="1"/>
  <c r="AS188" i="1" s="1"/>
  <c r="AT188" i="1" s="1"/>
  <c r="AU188" i="1" s="1"/>
  <c r="AV188" i="1" s="1"/>
  <c r="AW188" i="1" s="1"/>
  <c r="AX188" i="1" s="1"/>
  <c r="AY188" i="1" s="1"/>
  <c r="AZ188" i="1" s="1"/>
  <c r="BA188" i="1" s="1"/>
  <c r="BB188" i="1" s="1"/>
  <c r="BC188" i="1" s="1"/>
  <c r="BD188" i="1" s="1"/>
  <c r="BE188" i="1" s="1"/>
  <c r="BF188" i="1" s="1"/>
  <c r="BG188" i="1" s="1"/>
  <c r="BH188" i="1" s="1"/>
  <c r="BI188" i="1" s="1"/>
  <c r="BJ188" i="1" s="1"/>
  <c r="BK188" i="1" s="1"/>
  <c r="BL188" i="1" s="1"/>
  <c r="BM188" i="1" s="1"/>
  <c r="BN188" i="1" s="1"/>
  <c r="BO188" i="1" s="1"/>
  <c r="BP188" i="1" s="1"/>
  <c r="BQ188" i="1" s="1"/>
  <c r="BR188" i="1" s="1"/>
  <c r="BS188" i="1" s="1"/>
  <c r="BT188" i="1" s="1"/>
  <c r="BU188" i="1" s="1"/>
  <c r="BV188" i="1" s="1"/>
  <c r="BW188" i="1" s="1"/>
  <c r="W32" i="1"/>
  <c r="V292" i="1"/>
  <c r="W292" i="1" s="1"/>
  <c r="X292" i="1" s="1"/>
  <c r="Y292" i="1" s="1"/>
  <c r="Z292" i="1" s="1"/>
  <c r="AA292" i="1" s="1"/>
  <c r="AB292" i="1" s="1"/>
  <c r="AC292" i="1" s="1"/>
  <c r="AD292" i="1" s="1"/>
  <c r="AE292" i="1" s="1"/>
  <c r="AF292" i="1" s="1"/>
  <c r="AG292" i="1" s="1"/>
  <c r="AH292" i="1" s="1"/>
  <c r="AI292" i="1" s="1"/>
  <c r="AJ292" i="1" s="1"/>
  <c r="AK292" i="1" s="1"/>
  <c r="AL292" i="1" s="1"/>
  <c r="AM292" i="1" s="1"/>
  <c r="AN292" i="1" s="1"/>
  <c r="AO292" i="1" s="1"/>
  <c r="AP292" i="1" s="1"/>
  <c r="AQ292" i="1" s="1"/>
  <c r="AR292" i="1" s="1"/>
  <c r="AS292" i="1" s="1"/>
  <c r="AT292" i="1" s="1"/>
  <c r="AU292" i="1" s="1"/>
  <c r="AV292" i="1" s="1"/>
  <c r="AW292" i="1" s="1"/>
  <c r="AX292" i="1" s="1"/>
  <c r="AY292" i="1" s="1"/>
  <c r="AZ292" i="1" s="1"/>
  <c r="BA292" i="1" s="1"/>
  <c r="BB292" i="1" s="1"/>
  <c r="BC292" i="1" s="1"/>
  <c r="BD292" i="1" s="1"/>
  <c r="BE292" i="1" s="1"/>
  <c r="BF292" i="1" s="1"/>
  <c r="BG292" i="1" s="1"/>
  <c r="BH292" i="1" s="1"/>
  <c r="BI292" i="1" s="1"/>
  <c r="BJ292" i="1" s="1"/>
  <c r="BK292" i="1" s="1"/>
  <c r="BL292" i="1" s="1"/>
  <c r="BM292" i="1" s="1"/>
  <c r="BN292" i="1" s="1"/>
  <c r="BO292" i="1" s="1"/>
  <c r="BP292" i="1" s="1"/>
  <c r="BQ292" i="1" s="1"/>
  <c r="BR292" i="1" s="1"/>
  <c r="BS292" i="1" s="1"/>
  <c r="BT292" i="1" s="1"/>
  <c r="BU292" i="1" s="1"/>
  <c r="BV292" i="1" s="1"/>
  <c r="BW292" i="1" s="1"/>
  <c r="U500" i="1"/>
  <c r="J183" i="1"/>
  <c r="J222" i="1" s="1"/>
  <c r="J79" i="1"/>
  <c r="K74" i="1" s="1"/>
  <c r="K76" i="1" s="1"/>
  <c r="K116" i="1" s="1"/>
  <c r="F9" i="4" s="1"/>
  <c r="K287" i="1"/>
  <c r="K326" i="1" s="1"/>
  <c r="J27" i="1"/>
  <c r="K22" i="1" s="1"/>
  <c r="J378" i="1"/>
  <c r="K334" i="1"/>
  <c r="K336" i="1" s="1"/>
  <c r="K376" i="1" s="1"/>
  <c r="F14" i="4" s="1"/>
  <c r="L282" i="1"/>
  <c r="L284" i="1" s="1"/>
  <c r="L324" i="1" s="1"/>
  <c r="G13" i="4" s="1"/>
  <c r="L386" i="1"/>
  <c r="L388" i="1" s="1"/>
  <c r="L428" i="1" s="1"/>
  <c r="G15" i="4" s="1"/>
  <c r="L391" i="1"/>
  <c r="K131" i="1"/>
  <c r="J118" i="1"/>
  <c r="J9" i="1"/>
  <c r="E19" i="4" s="1"/>
  <c r="E8" i="4"/>
  <c r="J119" i="2" s="1"/>
  <c r="J274" i="1"/>
  <c r="K230" i="1"/>
  <c r="K232" i="1" s="1"/>
  <c r="K272" i="1" s="1"/>
  <c r="F12" i="4" s="1"/>
  <c r="K178" i="1" l="1"/>
  <c r="K180" i="1" s="1"/>
  <c r="K220" i="1" s="1"/>
  <c r="F11" i="4" s="1"/>
  <c r="AC396" i="1"/>
  <c r="Y240" i="1"/>
  <c r="Z240" i="1" s="1"/>
  <c r="AA240" i="1" s="1"/>
  <c r="X32" i="1"/>
  <c r="V500" i="1"/>
  <c r="K183" i="1"/>
  <c r="Y32" i="1"/>
  <c r="X552" i="1"/>
  <c r="AE84" i="1"/>
  <c r="AF84" i="1" s="1"/>
  <c r="AG84" i="1" s="1"/>
  <c r="AH84" i="1" s="1"/>
  <c r="AI84" i="1" s="1"/>
  <c r="AJ84" i="1" s="1"/>
  <c r="AK84" i="1" s="1"/>
  <c r="AL84" i="1" s="1"/>
  <c r="AM84" i="1" s="1"/>
  <c r="AN84" i="1" s="1"/>
  <c r="AO84" i="1" s="1"/>
  <c r="AP84" i="1" s="1"/>
  <c r="AQ84" i="1" s="1"/>
  <c r="AR84" i="1" s="1"/>
  <c r="AS84" i="1" s="1"/>
  <c r="AT84" i="1" s="1"/>
  <c r="AU84" i="1" s="1"/>
  <c r="AV84" i="1" s="1"/>
  <c r="AW84" i="1" s="1"/>
  <c r="AX84" i="1" s="1"/>
  <c r="AY84" i="1" s="1"/>
  <c r="AZ84" i="1" s="1"/>
  <c r="BA84" i="1" s="1"/>
  <c r="BB84" i="1" s="1"/>
  <c r="BC84" i="1" s="1"/>
  <c r="BD84" i="1" s="1"/>
  <c r="BE84" i="1" s="1"/>
  <c r="BF84" i="1" s="1"/>
  <c r="BG84" i="1" s="1"/>
  <c r="BH84" i="1" s="1"/>
  <c r="BI84" i="1" s="1"/>
  <c r="BJ84" i="1" s="1"/>
  <c r="BK84" i="1" s="1"/>
  <c r="BL84" i="1" s="1"/>
  <c r="BM84" i="1" s="1"/>
  <c r="BN84" i="1" s="1"/>
  <c r="BO84" i="1" s="1"/>
  <c r="BP84" i="1" s="1"/>
  <c r="BQ84" i="1" s="1"/>
  <c r="BR84" i="1" s="1"/>
  <c r="BS84" i="1" s="1"/>
  <c r="BT84" i="1" s="1"/>
  <c r="BU84" i="1" s="1"/>
  <c r="BV84" i="1" s="1"/>
  <c r="BW84" i="1" s="1"/>
  <c r="AA448" i="1"/>
  <c r="U136" i="1"/>
  <c r="V136" i="1" s="1"/>
  <c r="L287" i="1"/>
  <c r="M282" i="1" s="1"/>
  <c r="M284" i="1" s="1"/>
  <c r="M324" i="1" s="1"/>
  <c r="H13" i="4" s="1"/>
  <c r="K339" i="1"/>
  <c r="L178" i="1"/>
  <c r="L180" i="1" s="1"/>
  <c r="L220" i="1" s="1"/>
  <c r="G11" i="4" s="1"/>
  <c r="K222" i="1"/>
  <c r="K170" i="1"/>
  <c r="L126" i="1"/>
  <c r="L128" i="1" s="1"/>
  <c r="L168" i="1" s="1"/>
  <c r="G10" i="4" s="1"/>
  <c r="L326" i="1"/>
  <c r="K235" i="1"/>
  <c r="K79" i="1"/>
  <c r="L430" i="1"/>
  <c r="M386" i="1"/>
  <c r="M388" i="1" s="1"/>
  <c r="M428" i="1" s="1"/>
  <c r="H15" i="4" s="1"/>
  <c r="J66" i="1"/>
  <c r="K24" i="1"/>
  <c r="K64" i="1" s="1"/>
  <c r="J12" i="1"/>
  <c r="J14" i="1" s="1"/>
  <c r="AD396" i="1" l="1"/>
  <c r="Z32" i="1"/>
  <c r="AA32" i="1" s="1"/>
  <c r="AB32" i="1" s="1"/>
  <c r="AC32" i="1" s="1"/>
  <c r="AD32" i="1" s="1"/>
  <c r="AE32" i="1" s="1"/>
  <c r="AF32" i="1" s="1"/>
  <c r="AG32" i="1" s="1"/>
  <c r="AH32" i="1" s="1"/>
  <c r="AI32" i="1" s="1"/>
  <c r="AJ32" i="1" s="1"/>
  <c r="AK32" i="1" s="1"/>
  <c r="AL32" i="1" s="1"/>
  <c r="AM32" i="1" s="1"/>
  <c r="AN32" i="1" s="1"/>
  <c r="AO32" i="1" s="1"/>
  <c r="AP32" i="1" s="1"/>
  <c r="AQ32" i="1" s="1"/>
  <c r="AR32" i="1" s="1"/>
  <c r="AS32" i="1" s="1"/>
  <c r="AT32" i="1" s="1"/>
  <c r="AU32" i="1" s="1"/>
  <c r="AV32" i="1" s="1"/>
  <c r="AW32" i="1" s="1"/>
  <c r="AX32" i="1" s="1"/>
  <c r="AY32" i="1" s="1"/>
  <c r="AZ32" i="1" s="1"/>
  <c r="BA32" i="1" s="1"/>
  <c r="BB32" i="1" s="1"/>
  <c r="BC32" i="1" s="1"/>
  <c r="BD32" i="1" s="1"/>
  <c r="BE32" i="1" s="1"/>
  <c r="BF32" i="1" s="1"/>
  <c r="BG32" i="1" s="1"/>
  <c r="BH32" i="1" s="1"/>
  <c r="BI32" i="1" s="1"/>
  <c r="BJ32" i="1" s="1"/>
  <c r="BK32" i="1" s="1"/>
  <c r="BL32" i="1" s="1"/>
  <c r="BM32" i="1" s="1"/>
  <c r="BN32" i="1" s="1"/>
  <c r="BO32" i="1" s="1"/>
  <c r="BP32" i="1" s="1"/>
  <c r="BQ32" i="1" s="1"/>
  <c r="BR32" i="1" s="1"/>
  <c r="BS32" i="1" s="1"/>
  <c r="BT32" i="1" s="1"/>
  <c r="BU32" i="1" s="1"/>
  <c r="BV32" i="1" s="1"/>
  <c r="BW32" i="1" s="1"/>
  <c r="AB448" i="1"/>
  <c r="AC448" i="1" s="1"/>
  <c r="AD448" i="1" s="1"/>
  <c r="W136" i="1"/>
  <c r="X136" i="1" s="1"/>
  <c r="Y136" i="1" s="1"/>
  <c r="Z136" i="1" s="1"/>
  <c r="AA136" i="1" s="1"/>
  <c r="AB136" i="1" s="1"/>
  <c r="AC136" i="1" s="1"/>
  <c r="AD136" i="1" s="1"/>
  <c r="AE136" i="1" s="1"/>
  <c r="AF136" i="1" s="1"/>
  <c r="AG136" i="1" s="1"/>
  <c r="AH136" i="1" s="1"/>
  <c r="AI136" i="1" s="1"/>
  <c r="AJ136" i="1" s="1"/>
  <c r="AK136" i="1" s="1"/>
  <c r="AL136" i="1" s="1"/>
  <c r="AM136" i="1" s="1"/>
  <c r="AN136" i="1" s="1"/>
  <c r="AO136" i="1" s="1"/>
  <c r="AP136" i="1" s="1"/>
  <c r="AQ136" i="1" s="1"/>
  <c r="AR136" i="1" s="1"/>
  <c r="AS136" i="1" s="1"/>
  <c r="AT136" i="1" s="1"/>
  <c r="AU136" i="1" s="1"/>
  <c r="AV136" i="1" s="1"/>
  <c r="AW136" i="1" s="1"/>
  <c r="AX136" i="1" s="1"/>
  <c r="AY136" i="1" s="1"/>
  <c r="AZ136" i="1" s="1"/>
  <c r="BA136" i="1" s="1"/>
  <c r="BB136" i="1" s="1"/>
  <c r="BC136" i="1" s="1"/>
  <c r="BD136" i="1" s="1"/>
  <c r="BE136" i="1" s="1"/>
  <c r="BF136" i="1" s="1"/>
  <c r="BG136" i="1" s="1"/>
  <c r="BH136" i="1" s="1"/>
  <c r="BI136" i="1" s="1"/>
  <c r="BJ136" i="1" s="1"/>
  <c r="BK136" i="1" s="1"/>
  <c r="BL136" i="1" s="1"/>
  <c r="BM136" i="1" s="1"/>
  <c r="BN136" i="1" s="1"/>
  <c r="BO136" i="1" s="1"/>
  <c r="BP136" i="1" s="1"/>
  <c r="BQ136" i="1" s="1"/>
  <c r="BR136" i="1" s="1"/>
  <c r="BS136" i="1" s="1"/>
  <c r="BT136" i="1" s="1"/>
  <c r="BU136" i="1" s="1"/>
  <c r="BV136" i="1" s="1"/>
  <c r="BW136" i="1" s="1"/>
  <c r="Y552" i="1"/>
  <c r="W500" i="1"/>
  <c r="AB240" i="1"/>
  <c r="AC240" i="1" s="1"/>
  <c r="AD240" i="1" s="1"/>
  <c r="AE240" i="1" s="1"/>
  <c r="AF240" i="1" s="1"/>
  <c r="AG240" i="1" s="1"/>
  <c r="AH240" i="1" s="1"/>
  <c r="AI240" i="1" s="1"/>
  <c r="AJ240" i="1" s="1"/>
  <c r="AK240" i="1" s="1"/>
  <c r="AL240" i="1" s="1"/>
  <c r="AM240" i="1" s="1"/>
  <c r="AN240" i="1" s="1"/>
  <c r="AO240" i="1" s="1"/>
  <c r="AP240" i="1" s="1"/>
  <c r="AQ240" i="1" s="1"/>
  <c r="AR240" i="1" s="1"/>
  <c r="AS240" i="1" s="1"/>
  <c r="AT240" i="1" s="1"/>
  <c r="AU240" i="1" s="1"/>
  <c r="AV240" i="1" s="1"/>
  <c r="AW240" i="1" s="1"/>
  <c r="AX240" i="1" s="1"/>
  <c r="AY240" i="1" s="1"/>
  <c r="AZ240" i="1" s="1"/>
  <c r="BA240" i="1" s="1"/>
  <c r="BB240" i="1" s="1"/>
  <c r="BC240" i="1" s="1"/>
  <c r="BD240" i="1" s="1"/>
  <c r="BE240" i="1" s="1"/>
  <c r="BF240" i="1" s="1"/>
  <c r="BG240" i="1" s="1"/>
  <c r="BH240" i="1" s="1"/>
  <c r="BI240" i="1" s="1"/>
  <c r="BJ240" i="1" s="1"/>
  <c r="BK240" i="1" s="1"/>
  <c r="BL240" i="1" s="1"/>
  <c r="BM240" i="1" s="1"/>
  <c r="BN240" i="1" s="1"/>
  <c r="BO240" i="1" s="1"/>
  <c r="BP240" i="1" s="1"/>
  <c r="BQ240" i="1" s="1"/>
  <c r="BR240" i="1" s="1"/>
  <c r="BS240" i="1" s="1"/>
  <c r="BT240" i="1" s="1"/>
  <c r="BU240" i="1" s="1"/>
  <c r="BV240" i="1" s="1"/>
  <c r="BW240" i="1" s="1"/>
  <c r="M287" i="1"/>
  <c r="N282" i="1" s="1"/>
  <c r="N284" i="1" s="1"/>
  <c r="K118" i="1"/>
  <c r="L74" i="1"/>
  <c r="L76" i="1" s="1"/>
  <c r="L116" i="1" s="1"/>
  <c r="G9" i="4" s="1"/>
  <c r="L183" i="1"/>
  <c r="K27" i="1"/>
  <c r="M391" i="1"/>
  <c r="L230" i="1"/>
  <c r="L232" i="1" s="1"/>
  <c r="L272" i="1" s="1"/>
  <c r="G12" i="4" s="1"/>
  <c r="K274" i="1"/>
  <c r="L131" i="1"/>
  <c r="F8" i="4"/>
  <c r="K119" i="2" s="1"/>
  <c r="K9" i="1"/>
  <c r="F19" i="4" s="1"/>
  <c r="K378" i="1"/>
  <c r="L334" i="1"/>
  <c r="L336" i="1" s="1"/>
  <c r="L376" i="1" s="1"/>
  <c r="G14" i="4" s="1"/>
  <c r="AE396" i="1" l="1"/>
  <c r="X500" i="1"/>
  <c r="Z552" i="1"/>
  <c r="AA552" i="1" s="1"/>
  <c r="AB552" i="1" s="1"/>
  <c r="AC552" i="1" s="1"/>
  <c r="AD552" i="1" s="1"/>
  <c r="AE552" i="1" s="1"/>
  <c r="AF552" i="1" s="1"/>
  <c r="AG552" i="1" s="1"/>
  <c r="AH552" i="1" s="1"/>
  <c r="AI552" i="1" s="1"/>
  <c r="AJ552" i="1" s="1"/>
  <c r="AK552" i="1" s="1"/>
  <c r="AL552" i="1" s="1"/>
  <c r="AM552" i="1" s="1"/>
  <c r="AN552" i="1" s="1"/>
  <c r="AO552" i="1" s="1"/>
  <c r="AP552" i="1" s="1"/>
  <c r="AQ552" i="1" s="1"/>
  <c r="AR552" i="1" s="1"/>
  <c r="AS552" i="1" s="1"/>
  <c r="AT552" i="1" s="1"/>
  <c r="AU552" i="1" s="1"/>
  <c r="AV552" i="1" s="1"/>
  <c r="AW552" i="1" s="1"/>
  <c r="AX552" i="1" s="1"/>
  <c r="AY552" i="1" s="1"/>
  <c r="AZ552" i="1" s="1"/>
  <c r="BA552" i="1" s="1"/>
  <c r="BB552" i="1" s="1"/>
  <c r="BC552" i="1" s="1"/>
  <c r="BD552" i="1" s="1"/>
  <c r="BE552" i="1" s="1"/>
  <c r="BF552" i="1" s="1"/>
  <c r="BG552" i="1" s="1"/>
  <c r="BH552" i="1" s="1"/>
  <c r="BI552" i="1" s="1"/>
  <c r="BJ552" i="1" s="1"/>
  <c r="BK552" i="1" s="1"/>
  <c r="BL552" i="1" s="1"/>
  <c r="BM552" i="1" s="1"/>
  <c r="BN552" i="1" s="1"/>
  <c r="BO552" i="1" s="1"/>
  <c r="BP552" i="1" s="1"/>
  <c r="BQ552" i="1" s="1"/>
  <c r="BR552" i="1" s="1"/>
  <c r="BS552" i="1" s="1"/>
  <c r="BT552" i="1" s="1"/>
  <c r="BU552" i="1" s="1"/>
  <c r="BV552" i="1" s="1"/>
  <c r="BW552" i="1" s="1"/>
  <c r="AE448" i="1"/>
  <c r="AF448" i="1" s="1"/>
  <c r="AG448" i="1" s="1"/>
  <c r="AH448" i="1" s="1"/>
  <c r="AI448" i="1" s="1"/>
  <c r="AJ448" i="1" s="1"/>
  <c r="AK448" i="1" s="1"/>
  <c r="AL448" i="1" s="1"/>
  <c r="AM448" i="1" s="1"/>
  <c r="AN448" i="1" s="1"/>
  <c r="AO448" i="1" s="1"/>
  <c r="AP448" i="1" s="1"/>
  <c r="AQ448" i="1" s="1"/>
  <c r="AR448" i="1" s="1"/>
  <c r="AS448" i="1" s="1"/>
  <c r="AT448" i="1" s="1"/>
  <c r="AU448" i="1" s="1"/>
  <c r="AV448" i="1" s="1"/>
  <c r="AW448" i="1" s="1"/>
  <c r="AX448" i="1" s="1"/>
  <c r="AY448" i="1" s="1"/>
  <c r="AZ448" i="1" s="1"/>
  <c r="BA448" i="1" s="1"/>
  <c r="BB448" i="1" s="1"/>
  <c r="BC448" i="1" s="1"/>
  <c r="BD448" i="1" s="1"/>
  <c r="BE448" i="1" s="1"/>
  <c r="BF448" i="1" s="1"/>
  <c r="BG448" i="1" s="1"/>
  <c r="BH448" i="1" s="1"/>
  <c r="BI448" i="1" s="1"/>
  <c r="BJ448" i="1" s="1"/>
  <c r="BK448" i="1" s="1"/>
  <c r="BL448" i="1" s="1"/>
  <c r="BM448" i="1" s="1"/>
  <c r="BN448" i="1" s="1"/>
  <c r="BO448" i="1" s="1"/>
  <c r="BP448" i="1" s="1"/>
  <c r="BQ448" i="1" s="1"/>
  <c r="BR448" i="1" s="1"/>
  <c r="BS448" i="1" s="1"/>
  <c r="BT448" i="1" s="1"/>
  <c r="BU448" i="1" s="1"/>
  <c r="BV448" i="1" s="1"/>
  <c r="BW448" i="1" s="1"/>
  <c r="M326" i="1"/>
  <c r="N324" i="1"/>
  <c r="I13" i="4" s="1"/>
  <c r="N225" i="2" s="1"/>
  <c r="N287" i="1"/>
  <c r="O283" i="1" s="1"/>
  <c r="L235" i="1"/>
  <c r="M230" i="1" s="1"/>
  <c r="M232" i="1" s="1"/>
  <c r="M272" i="1" s="1"/>
  <c r="H12" i="4" s="1"/>
  <c r="L339" i="1"/>
  <c r="L79" i="1"/>
  <c r="M126" i="1"/>
  <c r="M128" i="1" s="1"/>
  <c r="M168" i="1" s="1"/>
  <c r="H10" i="4" s="1"/>
  <c r="L170" i="1"/>
  <c r="M430" i="1"/>
  <c r="N386" i="1"/>
  <c r="N388" i="1" s="1"/>
  <c r="N428" i="1" s="1"/>
  <c r="I15" i="4" s="1"/>
  <c r="N227" i="2" s="1"/>
  <c r="L22" i="1"/>
  <c r="L24" i="1" s="1"/>
  <c r="L64" i="1" s="1"/>
  <c r="K66" i="1"/>
  <c r="K12" i="1"/>
  <c r="K14" i="1" s="1"/>
  <c r="M178" i="1"/>
  <c r="M180" i="1" s="1"/>
  <c r="M220" i="1" s="1"/>
  <c r="H11" i="4" s="1"/>
  <c r="L222" i="1"/>
  <c r="L274" i="1" l="1"/>
  <c r="O282" i="1"/>
  <c r="O284" i="1" s="1"/>
  <c r="AF396" i="1"/>
  <c r="Y500" i="1"/>
  <c r="Z500" i="1" s="1"/>
  <c r="AA500" i="1" s="1"/>
  <c r="AB500" i="1" s="1"/>
  <c r="AC500" i="1" s="1"/>
  <c r="AD500" i="1" s="1"/>
  <c r="AE500" i="1" s="1"/>
  <c r="AF500" i="1" s="1"/>
  <c r="AG500" i="1" s="1"/>
  <c r="AH500" i="1" s="1"/>
  <c r="AI500" i="1" s="1"/>
  <c r="AJ500" i="1" s="1"/>
  <c r="AK500" i="1" s="1"/>
  <c r="AL500" i="1" s="1"/>
  <c r="AM500" i="1" s="1"/>
  <c r="AN500" i="1" s="1"/>
  <c r="AO500" i="1" s="1"/>
  <c r="AP500" i="1" s="1"/>
  <c r="AQ500" i="1" s="1"/>
  <c r="AR500" i="1" s="1"/>
  <c r="AS500" i="1" s="1"/>
  <c r="AT500" i="1" s="1"/>
  <c r="AU500" i="1" s="1"/>
  <c r="AV500" i="1" s="1"/>
  <c r="AW500" i="1" s="1"/>
  <c r="AX500" i="1" s="1"/>
  <c r="AY500" i="1" s="1"/>
  <c r="AZ500" i="1" s="1"/>
  <c r="BA500" i="1" s="1"/>
  <c r="BB500" i="1" s="1"/>
  <c r="BC500" i="1" s="1"/>
  <c r="BD500" i="1" s="1"/>
  <c r="BE500" i="1" s="1"/>
  <c r="BF500" i="1" s="1"/>
  <c r="BG500" i="1" s="1"/>
  <c r="BH500" i="1" s="1"/>
  <c r="BI500" i="1" s="1"/>
  <c r="BJ500" i="1" s="1"/>
  <c r="BK500" i="1" s="1"/>
  <c r="BL500" i="1" s="1"/>
  <c r="BM500" i="1" s="1"/>
  <c r="BN500" i="1" s="1"/>
  <c r="BO500" i="1" s="1"/>
  <c r="BP500" i="1" s="1"/>
  <c r="BQ500" i="1" s="1"/>
  <c r="BR500" i="1" s="1"/>
  <c r="BS500" i="1" s="1"/>
  <c r="BT500" i="1" s="1"/>
  <c r="BU500" i="1" s="1"/>
  <c r="BV500" i="1" s="1"/>
  <c r="BW500" i="1" s="1"/>
  <c r="M235" i="1"/>
  <c r="M274" i="1" s="1"/>
  <c r="N326" i="1"/>
  <c r="M131" i="1"/>
  <c r="M170" i="1" s="1"/>
  <c r="M183" i="1"/>
  <c r="G8" i="4"/>
  <c r="L9" i="1"/>
  <c r="G19" i="4" s="1"/>
  <c r="M74" i="1"/>
  <c r="M76" i="1" s="1"/>
  <c r="M116" i="1" s="1"/>
  <c r="H9" i="4" s="1"/>
  <c r="L118" i="1"/>
  <c r="N230" i="1"/>
  <c r="N232" i="1" s="1"/>
  <c r="N272" i="1" s="1"/>
  <c r="I12" i="4" s="1"/>
  <c r="N224" i="2" s="1"/>
  <c r="N126" i="1"/>
  <c r="N128" i="1" s="1"/>
  <c r="N168" i="1" s="1"/>
  <c r="I10" i="4" s="1"/>
  <c r="N222" i="2" s="1"/>
  <c r="L27" i="1"/>
  <c r="N391" i="1"/>
  <c r="L378" i="1"/>
  <c r="M334" i="1"/>
  <c r="M336" i="1" s="1"/>
  <c r="M376" i="1" s="1"/>
  <c r="H14" i="4" s="1"/>
  <c r="AG396" i="1" l="1"/>
  <c r="M339" i="1"/>
  <c r="N334" i="1" s="1"/>
  <c r="N336" i="1" s="1"/>
  <c r="N376" i="1" s="1"/>
  <c r="I14" i="4" s="1"/>
  <c r="N226" i="2" s="1"/>
  <c r="N235" i="1"/>
  <c r="L119" i="2"/>
  <c r="N131" i="1"/>
  <c r="M79" i="1"/>
  <c r="O386" i="1"/>
  <c r="N430" i="1"/>
  <c r="O387" i="1"/>
  <c r="M378" i="1"/>
  <c r="L66" i="1"/>
  <c r="M22" i="1"/>
  <c r="M24" i="1" s="1"/>
  <c r="M64" i="1" s="1"/>
  <c r="L12" i="1"/>
  <c r="L14" i="1" s="1"/>
  <c r="O324" i="1"/>
  <c r="O287" i="1"/>
  <c r="N178" i="1"/>
  <c r="N180" i="1" s="1"/>
  <c r="N220" i="1" s="1"/>
  <c r="I11" i="4" s="1"/>
  <c r="N223" i="2" s="1"/>
  <c r="M222" i="1"/>
  <c r="AH396" i="1" l="1"/>
  <c r="N183" i="1"/>
  <c r="O178" i="1" s="1"/>
  <c r="O388" i="1"/>
  <c r="O428" i="1" s="1"/>
  <c r="J15" i="4" s="1"/>
  <c r="M27" i="1"/>
  <c r="O126" i="1"/>
  <c r="O127" i="1"/>
  <c r="N170" i="1"/>
  <c r="P283" i="1"/>
  <c r="P282" i="1"/>
  <c r="O326" i="1"/>
  <c r="H8" i="4"/>
  <c r="M9" i="1"/>
  <c r="H19" i="4" s="1"/>
  <c r="J13" i="4"/>
  <c r="Q13" i="4"/>
  <c r="N339" i="1"/>
  <c r="O391" i="1"/>
  <c r="N74" i="1"/>
  <c r="N76" i="1" s="1"/>
  <c r="N116" i="1" s="1"/>
  <c r="I9" i="4" s="1"/>
  <c r="N221" i="2" s="1"/>
  <c r="M118" i="1"/>
  <c r="O230" i="1"/>
  <c r="N274" i="1"/>
  <c r="O231" i="1"/>
  <c r="O232" i="1" s="1"/>
  <c r="O272" i="1" s="1"/>
  <c r="O179" i="1" l="1"/>
  <c r="AI396" i="1"/>
  <c r="N222" i="1"/>
  <c r="N79" i="1"/>
  <c r="O75" i="1" s="1"/>
  <c r="Q15" i="4"/>
  <c r="P284" i="1"/>
  <c r="P324" i="1" s="1"/>
  <c r="K13" i="4" s="1"/>
  <c r="Q12" i="4"/>
  <c r="J12" i="4"/>
  <c r="O235" i="1"/>
  <c r="N378" i="1"/>
  <c r="O334" i="1"/>
  <c r="O335" i="1"/>
  <c r="M119" i="2"/>
  <c r="O128" i="1"/>
  <c r="O430" i="1"/>
  <c r="P387" i="1"/>
  <c r="P386" i="1"/>
  <c r="O180" i="1"/>
  <c r="M66" i="1"/>
  <c r="N22" i="1"/>
  <c r="N24" i="1" s="1"/>
  <c r="N64" i="1" s="1"/>
  <c r="M12" i="1"/>
  <c r="M14" i="1" s="1"/>
  <c r="P287" i="1" l="1"/>
  <c r="O74" i="1"/>
  <c r="N118" i="1"/>
  <c r="O76" i="1"/>
  <c r="O116" i="1" s="1"/>
  <c r="Q9" i="4" s="1"/>
  <c r="AJ396" i="1"/>
  <c r="AK396" i="1" s="1"/>
  <c r="AL396" i="1" s="1"/>
  <c r="AM396" i="1" s="1"/>
  <c r="AN396" i="1" s="1"/>
  <c r="AO396" i="1" s="1"/>
  <c r="AP396" i="1" s="1"/>
  <c r="AQ396" i="1" s="1"/>
  <c r="AR396" i="1" s="1"/>
  <c r="N27" i="1"/>
  <c r="O22" i="1" s="1"/>
  <c r="R13" i="4"/>
  <c r="Q283" i="1"/>
  <c r="Q282" i="1"/>
  <c r="P326" i="1"/>
  <c r="P388" i="1"/>
  <c r="O168" i="1"/>
  <c r="O131" i="1"/>
  <c r="N66" i="1"/>
  <c r="O23" i="1"/>
  <c r="N12" i="1"/>
  <c r="N14" i="1" s="1"/>
  <c r="O220" i="1"/>
  <c r="O183" i="1"/>
  <c r="O274" i="1"/>
  <c r="P231" i="1"/>
  <c r="P230" i="1"/>
  <c r="I8" i="4"/>
  <c r="N9" i="1"/>
  <c r="I19" i="4" s="1"/>
  <c r="O79" i="1"/>
  <c r="O336" i="1"/>
  <c r="J9" i="4" l="1"/>
  <c r="AS396" i="1"/>
  <c r="AT396" i="1" s="1"/>
  <c r="AU396" i="1" s="1"/>
  <c r="Q284" i="1"/>
  <c r="Q324" i="1" s="1"/>
  <c r="L13" i="4" s="1"/>
  <c r="P232" i="1"/>
  <c r="P235" i="1" s="1"/>
  <c r="P272" i="1"/>
  <c r="P75" i="1"/>
  <c r="P74" i="1"/>
  <c r="O118" i="1"/>
  <c r="O376" i="1"/>
  <c r="O339" i="1"/>
  <c r="N220" i="2"/>
  <c r="N231" i="2" s="1"/>
  <c r="N119" i="2"/>
  <c r="O170" i="1"/>
  <c r="P126" i="1"/>
  <c r="P127" i="1"/>
  <c r="O222" i="1"/>
  <c r="P179" i="1"/>
  <c r="P178" i="1"/>
  <c r="Q10" i="4"/>
  <c r="J10" i="4"/>
  <c r="Q11" i="4"/>
  <c r="J11" i="4"/>
  <c r="O24" i="1"/>
  <c r="P428" i="1"/>
  <c r="P391" i="1"/>
  <c r="AV396" i="1" l="1"/>
  <c r="AW396" i="1" s="1"/>
  <c r="AX396" i="1" s="1"/>
  <c r="AY396" i="1" s="1"/>
  <c r="AZ396" i="1" s="1"/>
  <c r="BA396" i="1" s="1"/>
  <c r="BB396" i="1" s="1"/>
  <c r="BC396" i="1" s="1"/>
  <c r="BD396" i="1" s="1"/>
  <c r="BE396" i="1" s="1"/>
  <c r="BF396" i="1" s="1"/>
  <c r="BG396" i="1" s="1"/>
  <c r="BH396" i="1" s="1"/>
  <c r="BI396" i="1" s="1"/>
  <c r="BJ396" i="1" s="1"/>
  <c r="BK396" i="1" s="1"/>
  <c r="BL396" i="1" s="1"/>
  <c r="BM396" i="1" s="1"/>
  <c r="BN396" i="1" s="1"/>
  <c r="BO396" i="1" s="1"/>
  <c r="BP396" i="1" s="1"/>
  <c r="BQ396" i="1" s="1"/>
  <c r="BR396" i="1" s="1"/>
  <c r="BS396" i="1" s="1"/>
  <c r="BT396" i="1" s="1"/>
  <c r="BU396" i="1" s="1"/>
  <c r="BV396" i="1" s="1"/>
  <c r="BW396" i="1" s="1"/>
  <c r="S13" i="4"/>
  <c r="P128" i="1"/>
  <c r="P168" i="1" s="1"/>
  <c r="K10" i="4" s="1"/>
  <c r="Q287" i="1"/>
  <c r="Q326" i="1" s="1"/>
  <c r="O64" i="1"/>
  <c r="O27" i="1"/>
  <c r="P180" i="1"/>
  <c r="O378" i="1"/>
  <c r="P335" i="1"/>
  <c r="P334" i="1"/>
  <c r="P76" i="1"/>
  <c r="J14" i="4"/>
  <c r="Q14" i="4"/>
  <c r="P430" i="1"/>
  <c r="Q387" i="1"/>
  <c r="Q386" i="1"/>
  <c r="R12" i="4"/>
  <c r="K12" i="4"/>
  <c r="K15" i="4"/>
  <c r="R15" i="4"/>
  <c r="P131" i="1"/>
  <c r="R282" i="1"/>
  <c r="Q231" i="1"/>
  <c r="Q230" i="1"/>
  <c r="P274" i="1"/>
  <c r="R283" i="1" l="1"/>
  <c r="R10" i="4"/>
  <c r="P336" i="1"/>
  <c r="P376" i="1" s="1"/>
  <c r="R14" i="4" s="1"/>
  <c r="Q232" i="1"/>
  <c r="Q388" i="1"/>
  <c r="P220" i="1"/>
  <c r="P183" i="1"/>
  <c r="R284" i="1"/>
  <c r="O12" i="1"/>
  <c r="O14" i="1" s="1"/>
  <c r="O66" i="1"/>
  <c r="P22" i="1"/>
  <c r="P23" i="1"/>
  <c r="P170" i="1"/>
  <c r="Q127" i="1"/>
  <c r="Q126" i="1"/>
  <c r="P116" i="1"/>
  <c r="P79" i="1"/>
  <c r="O9" i="1"/>
  <c r="J19" i="4" s="1"/>
  <c r="Q8" i="4"/>
  <c r="J8" i="4"/>
  <c r="P24" i="1" l="1"/>
  <c r="P64" i="1" s="1"/>
  <c r="P9" i="1" s="1"/>
  <c r="K19" i="4" s="1"/>
  <c r="K14" i="4"/>
  <c r="P339" i="1"/>
  <c r="P378" i="1" s="1"/>
  <c r="Q272" i="1"/>
  <c r="Q235" i="1"/>
  <c r="K9" i="4"/>
  <c r="R9" i="4"/>
  <c r="Q428" i="1"/>
  <c r="Q391" i="1"/>
  <c r="Q19" i="4"/>
  <c r="P222" i="1"/>
  <c r="Q179" i="1"/>
  <c r="Q178" i="1"/>
  <c r="K11" i="4"/>
  <c r="R11" i="4"/>
  <c r="P118" i="1"/>
  <c r="Q75" i="1"/>
  <c r="Q74" i="1"/>
  <c r="Q128" i="1"/>
  <c r="R324" i="1"/>
  <c r="R287" i="1"/>
  <c r="Q335" i="1"/>
  <c r="Q334" i="1" l="1"/>
  <c r="P27" i="1"/>
  <c r="Q23" i="1" s="1"/>
  <c r="K8" i="4"/>
  <c r="R8" i="4"/>
  <c r="R19" i="4" s="1"/>
  <c r="Q274" i="1"/>
  <c r="R231" i="1"/>
  <c r="R230" i="1"/>
  <c r="S12" i="4"/>
  <c r="L12" i="4"/>
  <c r="Q168" i="1"/>
  <c r="Q131" i="1"/>
  <c r="S283" i="1"/>
  <c r="R326" i="1"/>
  <c r="S282" i="1"/>
  <c r="Q76" i="1"/>
  <c r="Q180" i="1"/>
  <c r="Q430" i="1"/>
  <c r="R386" i="1"/>
  <c r="R387" i="1"/>
  <c r="Q336" i="1"/>
  <c r="M13" i="4"/>
  <c r="T13" i="4"/>
  <c r="L15" i="4"/>
  <c r="S15" i="4"/>
  <c r="P66" i="1" l="1"/>
  <c r="Q22" i="1"/>
  <c r="Q24" i="1" s="1"/>
  <c r="P12" i="1"/>
  <c r="P14" i="1" s="1"/>
  <c r="R232" i="1"/>
  <c r="R272" i="1" s="1"/>
  <c r="T12" i="4" s="1"/>
  <c r="Q64" i="1"/>
  <c r="Q27" i="1"/>
  <c r="S284" i="1"/>
  <c r="S324" i="1" s="1"/>
  <c r="N13" i="4" s="1"/>
  <c r="Q376" i="1"/>
  <c r="Q339" i="1"/>
  <c r="Q220" i="1"/>
  <c r="Q183" i="1"/>
  <c r="R127" i="1"/>
  <c r="R126" i="1"/>
  <c r="Q170" i="1"/>
  <c r="R388" i="1"/>
  <c r="Q116" i="1"/>
  <c r="Q79" i="1"/>
  <c r="L10" i="4"/>
  <c r="S10" i="4"/>
  <c r="M12" i="4" l="1"/>
  <c r="S287" i="1"/>
  <c r="R235" i="1"/>
  <c r="R23" i="1"/>
  <c r="R22" i="1"/>
  <c r="Q66" i="1"/>
  <c r="S230" i="1"/>
  <c r="U13" i="4"/>
  <c r="S8" i="4"/>
  <c r="L8" i="4"/>
  <c r="L9" i="4"/>
  <c r="S9" i="4"/>
  <c r="Q9" i="1"/>
  <c r="L19" i="4" s="1"/>
  <c r="R128" i="1"/>
  <c r="R179" i="1"/>
  <c r="R178" i="1"/>
  <c r="Q222" i="1"/>
  <c r="S326" i="1"/>
  <c r="T283" i="1"/>
  <c r="T282" i="1"/>
  <c r="R428" i="1"/>
  <c r="R391" i="1"/>
  <c r="L11" i="4"/>
  <c r="S11" i="4"/>
  <c r="R334" i="1"/>
  <c r="R335" i="1"/>
  <c r="Q378" i="1"/>
  <c r="Q118" i="1"/>
  <c r="R74" i="1"/>
  <c r="R75" i="1"/>
  <c r="Q12" i="1"/>
  <c r="Q14" i="1" s="1"/>
  <c r="L14" i="4"/>
  <c r="S14" i="4"/>
  <c r="S231" i="1" l="1"/>
  <c r="S232" i="1" s="1"/>
  <c r="R274" i="1"/>
  <c r="R24" i="1"/>
  <c r="T284" i="1"/>
  <c r="T324" i="1" s="1"/>
  <c r="V13" i="4" s="1"/>
  <c r="R180" i="1"/>
  <c r="R220" i="1" s="1"/>
  <c r="T11" i="4" s="1"/>
  <c r="R29" i="4"/>
  <c r="O243" i="2"/>
  <c r="G29" i="5"/>
  <c r="R24" i="4"/>
  <c r="G24" i="5"/>
  <c r="N249" i="2"/>
  <c r="O238" i="2"/>
  <c r="G30" i="5"/>
  <c r="O244" i="2"/>
  <c r="R30" i="4"/>
  <c r="G25" i="5"/>
  <c r="O239" i="2"/>
  <c r="R25" i="4"/>
  <c r="G26" i="5"/>
  <c r="R26" i="4"/>
  <c r="O240" i="2"/>
  <c r="S386" i="1"/>
  <c r="S387" i="1"/>
  <c r="R430" i="1"/>
  <c r="R168" i="1"/>
  <c r="R131" i="1"/>
  <c r="O241" i="2"/>
  <c r="G27" i="5"/>
  <c r="R27" i="4"/>
  <c r="O242" i="2"/>
  <c r="G28" i="5"/>
  <c r="R28" i="4"/>
  <c r="G31" i="5"/>
  <c r="O245" i="2"/>
  <c r="R31" i="4"/>
  <c r="T15" i="4"/>
  <c r="M15" i="4"/>
  <c r="R76" i="1"/>
  <c r="R336" i="1"/>
  <c r="S19" i="4"/>
  <c r="T287" i="1" l="1"/>
  <c r="S235" i="1"/>
  <c r="S272" i="1"/>
  <c r="R64" i="1"/>
  <c r="R27" i="1"/>
  <c r="M11" i="4"/>
  <c r="R183" i="1"/>
  <c r="S179" i="1" s="1"/>
  <c r="S126" i="1"/>
  <c r="R170" i="1"/>
  <c r="S127" i="1"/>
  <c r="T10" i="4"/>
  <c r="M10" i="4"/>
  <c r="R376" i="1"/>
  <c r="R339" i="1"/>
  <c r="R222" i="1"/>
  <c r="G35" i="5"/>
  <c r="R116" i="1"/>
  <c r="R79" i="1"/>
  <c r="U282" i="1"/>
  <c r="U283" i="1"/>
  <c r="T326" i="1"/>
  <c r="S388" i="1"/>
  <c r="R35" i="4"/>
  <c r="U12" i="4" l="1"/>
  <c r="N12" i="4"/>
  <c r="T231" i="1"/>
  <c r="T230" i="1"/>
  <c r="S274" i="1"/>
  <c r="S178" i="1"/>
  <c r="R66" i="1"/>
  <c r="S23" i="1"/>
  <c r="S22" i="1"/>
  <c r="T8" i="4"/>
  <c r="M8" i="4"/>
  <c r="M14" i="4"/>
  <c r="T14" i="4"/>
  <c r="S75" i="1"/>
  <c r="R118" i="1"/>
  <c r="S74" i="1"/>
  <c r="S76" i="1" s="1"/>
  <c r="S116" i="1" s="1"/>
  <c r="R12" i="1"/>
  <c r="R14" i="1" s="1"/>
  <c r="M9" i="4"/>
  <c r="T9" i="4"/>
  <c r="R9" i="1"/>
  <c r="M19" i="4" s="1"/>
  <c r="S428" i="1"/>
  <c r="S391" i="1"/>
  <c r="U284" i="1"/>
  <c r="S180" i="1"/>
  <c r="S334" i="1"/>
  <c r="R378" i="1"/>
  <c r="S335" i="1"/>
  <c r="S128" i="1"/>
  <c r="T232" i="1" l="1"/>
  <c r="S24" i="1"/>
  <c r="S64" i="1" s="1"/>
  <c r="S79" i="1"/>
  <c r="N9" i="4"/>
  <c r="U9" i="4"/>
  <c r="S220" i="1"/>
  <c r="S183" i="1"/>
  <c r="U324" i="1"/>
  <c r="W13" i="4" s="1"/>
  <c r="U287" i="1"/>
  <c r="S131" i="1"/>
  <c r="S168" i="1"/>
  <c r="T386" i="1"/>
  <c r="T387" i="1"/>
  <c r="S430" i="1"/>
  <c r="T19" i="4"/>
  <c r="S336" i="1"/>
  <c r="N15" i="4"/>
  <c r="U15" i="4"/>
  <c r="T235" i="1" l="1"/>
  <c r="T272" i="1"/>
  <c r="V12" i="4" s="1"/>
  <c r="S27" i="1"/>
  <c r="T22" i="1" s="1"/>
  <c r="T23" i="1"/>
  <c r="U8" i="4"/>
  <c r="N8" i="4"/>
  <c r="U326" i="1"/>
  <c r="V282" i="1"/>
  <c r="V283" i="1"/>
  <c r="T388" i="1"/>
  <c r="U10" i="4"/>
  <c r="N10" i="4"/>
  <c r="T178" i="1"/>
  <c r="T179" i="1"/>
  <c r="S222" i="1"/>
  <c r="S376" i="1"/>
  <c r="S339" i="1"/>
  <c r="S170" i="1"/>
  <c r="T126" i="1"/>
  <c r="T127" i="1"/>
  <c r="U11" i="4"/>
  <c r="N11" i="4"/>
  <c r="S118" i="1"/>
  <c r="T74" i="1"/>
  <c r="T75" i="1"/>
  <c r="S12" i="1"/>
  <c r="S14" i="1" s="1"/>
  <c r="S66" i="1" l="1"/>
  <c r="T274" i="1"/>
  <c r="U231" i="1"/>
  <c r="U230" i="1"/>
  <c r="T24" i="1"/>
  <c r="T180" i="1"/>
  <c r="T76" i="1"/>
  <c r="T116" i="1" s="1"/>
  <c r="V9" i="4" s="1"/>
  <c r="V284" i="1"/>
  <c r="V324" i="1" s="1"/>
  <c r="X13" i="4" s="1"/>
  <c r="T428" i="1"/>
  <c r="V15" i="4" s="1"/>
  <c r="T391" i="1"/>
  <c r="S378" i="1"/>
  <c r="T334" i="1"/>
  <c r="T335" i="1"/>
  <c r="N14" i="4"/>
  <c r="U14" i="4"/>
  <c r="U19" i="4" s="1"/>
  <c r="S9" i="1"/>
  <c r="N19" i="4" s="1"/>
  <c r="T128" i="1"/>
  <c r="U232" i="1" l="1"/>
  <c r="T79" i="1"/>
  <c r="U74" i="1" s="1"/>
  <c r="T64" i="1"/>
  <c r="V8" i="4" s="1"/>
  <c r="T27" i="1"/>
  <c r="V287" i="1"/>
  <c r="T220" i="1"/>
  <c r="V11" i="4" s="1"/>
  <c r="T183" i="1"/>
  <c r="T168" i="1"/>
  <c r="T131" i="1"/>
  <c r="T118" i="1"/>
  <c r="U75" i="1"/>
  <c r="U386" i="1"/>
  <c r="T430" i="1"/>
  <c r="U387" i="1"/>
  <c r="W282" i="1"/>
  <c r="V326" i="1"/>
  <c r="W283" i="1"/>
  <c r="T336" i="1"/>
  <c r="U272" i="1" l="1"/>
  <c r="W12" i="4" s="1"/>
  <c r="U235" i="1"/>
  <c r="T66" i="1"/>
  <c r="U22" i="1"/>
  <c r="U23" i="1"/>
  <c r="T222" i="1"/>
  <c r="U179" i="1"/>
  <c r="U178" i="1"/>
  <c r="W284" i="1"/>
  <c r="W324" i="1" s="1"/>
  <c r="Y13" i="4" s="1"/>
  <c r="U76" i="1"/>
  <c r="U127" i="1"/>
  <c r="T170" i="1"/>
  <c r="U126" i="1"/>
  <c r="V10" i="4"/>
  <c r="T376" i="1"/>
  <c r="V14" i="4" s="1"/>
  <c r="T339" i="1"/>
  <c r="U388" i="1"/>
  <c r="V231" i="1" l="1"/>
  <c r="V230" i="1"/>
  <c r="U274" i="1"/>
  <c r="U180" i="1"/>
  <c r="U24" i="1"/>
  <c r="W287" i="1"/>
  <c r="X283" i="1" s="1"/>
  <c r="U116" i="1"/>
  <c r="W9" i="4" s="1"/>
  <c r="U79" i="1"/>
  <c r="T9" i="1"/>
  <c r="X282" i="1"/>
  <c r="U428" i="1"/>
  <c r="W15" i="4" s="1"/>
  <c r="U391" i="1"/>
  <c r="V19" i="4"/>
  <c r="U128" i="1"/>
  <c r="U334" i="1"/>
  <c r="T378" i="1"/>
  <c r="U335" i="1"/>
  <c r="T12" i="1"/>
  <c r="T14" i="1" s="1"/>
  <c r="V232" i="1" l="1"/>
  <c r="X284" i="1"/>
  <c r="X324" i="1" s="1"/>
  <c r="Z13" i="4" s="1"/>
  <c r="U336" i="1"/>
  <c r="W326" i="1"/>
  <c r="U27" i="1"/>
  <c r="U64" i="1"/>
  <c r="W8" i="4" s="1"/>
  <c r="U220" i="1"/>
  <c r="W11" i="4" s="1"/>
  <c r="U183" i="1"/>
  <c r="V75" i="1"/>
  <c r="V74" i="1"/>
  <c r="U118" i="1"/>
  <c r="U168" i="1"/>
  <c r="U131" i="1"/>
  <c r="U430" i="1"/>
  <c r="V387" i="1"/>
  <c r="V386" i="1"/>
  <c r="V272" i="1" l="1"/>
  <c r="X12" i="4" s="1"/>
  <c r="V235" i="1"/>
  <c r="X287" i="1"/>
  <c r="V22" i="1"/>
  <c r="V23" i="1"/>
  <c r="U66" i="1"/>
  <c r="U376" i="1"/>
  <c r="W14" i="4" s="1"/>
  <c r="U339" i="1"/>
  <c r="V178" i="1"/>
  <c r="V179" i="1"/>
  <c r="U222" i="1"/>
  <c r="V76" i="1"/>
  <c r="V126" i="1"/>
  <c r="V127" i="1"/>
  <c r="U170" i="1"/>
  <c r="U12" i="1"/>
  <c r="U14" i="1" s="1"/>
  <c r="W10" i="4"/>
  <c r="V388" i="1"/>
  <c r="W230" i="1" l="1"/>
  <c r="W231" i="1"/>
  <c r="V274" i="1"/>
  <c r="V24" i="1"/>
  <c r="V64" i="1" s="1"/>
  <c r="X8" i="4" s="1"/>
  <c r="Y282" i="1"/>
  <c r="X326" i="1"/>
  <c r="Y283" i="1"/>
  <c r="U9" i="1"/>
  <c r="V180" i="1"/>
  <c r="V335" i="1"/>
  <c r="U378" i="1"/>
  <c r="V334" i="1"/>
  <c r="V336" i="1" s="1"/>
  <c r="V339" i="1" s="1"/>
  <c r="V116" i="1"/>
  <c r="X9" i="4" s="1"/>
  <c r="V79" i="1"/>
  <c r="V128" i="1"/>
  <c r="V428" i="1"/>
  <c r="X15" i="4" s="1"/>
  <c r="V391" i="1"/>
  <c r="W19" i="4"/>
  <c r="V27" i="1" l="1"/>
  <c r="W232" i="1"/>
  <c r="W272" i="1" s="1"/>
  <c r="Y12" i="4" s="1"/>
  <c r="V376" i="1"/>
  <c r="X14" i="4" s="1"/>
  <c r="W235" i="1"/>
  <c r="Y284" i="1"/>
  <c r="W22" i="1"/>
  <c r="V66" i="1"/>
  <c r="W23" i="1"/>
  <c r="V220" i="1"/>
  <c r="X11" i="4" s="1"/>
  <c r="V183" i="1"/>
  <c r="V168" i="1"/>
  <c r="V131" i="1"/>
  <c r="W334" i="1"/>
  <c r="V378" i="1"/>
  <c r="W335" i="1"/>
  <c r="W75" i="1"/>
  <c r="V118" i="1"/>
  <c r="W74" i="1"/>
  <c r="W76" i="1" s="1"/>
  <c r="V430" i="1"/>
  <c r="W387" i="1"/>
  <c r="W386" i="1"/>
  <c r="X231" i="1" l="1"/>
  <c r="W274" i="1"/>
  <c r="X230" i="1"/>
  <c r="X232" i="1" s="1"/>
  <c r="Y324" i="1"/>
  <c r="AA13" i="4" s="1"/>
  <c r="Y287" i="1"/>
  <c r="W336" i="1"/>
  <c r="W376" i="1" s="1"/>
  <c r="Y14" i="4" s="1"/>
  <c r="W178" i="1"/>
  <c r="V222" i="1"/>
  <c r="W179" i="1"/>
  <c r="W24" i="1"/>
  <c r="W116" i="1"/>
  <c r="Y9" i="4" s="1"/>
  <c r="W79" i="1"/>
  <c r="W127" i="1"/>
  <c r="V12" i="1"/>
  <c r="V14" i="1" s="1"/>
  <c r="V170" i="1"/>
  <c r="W126" i="1"/>
  <c r="W128" i="1" s="1"/>
  <c r="W131" i="1" s="1"/>
  <c r="X10" i="4"/>
  <c r="X19" i="4" s="1"/>
  <c r="V9" i="1"/>
  <c r="X235" i="1"/>
  <c r="X272" i="1"/>
  <c r="Z12" i="4" s="1"/>
  <c r="W388" i="1"/>
  <c r="W168" i="1"/>
  <c r="W339" i="1" l="1"/>
  <c r="Z283" i="1"/>
  <c r="Z282" i="1"/>
  <c r="Y326" i="1"/>
  <c r="W180" i="1"/>
  <c r="W64" i="1"/>
  <c r="Y8" i="4" s="1"/>
  <c r="W27" i="1"/>
  <c r="X75" i="1"/>
  <c r="X74" i="1"/>
  <c r="W118" i="1"/>
  <c r="W170" i="1"/>
  <c r="X127" i="1"/>
  <c r="X126" i="1"/>
  <c r="W428" i="1"/>
  <c r="Y15" i="4" s="1"/>
  <c r="W391" i="1"/>
  <c r="Y10" i="4"/>
  <c r="Y230" i="1"/>
  <c r="X274" i="1"/>
  <c r="Y231" i="1"/>
  <c r="W378" i="1" l="1"/>
  <c r="X334" i="1"/>
  <c r="X335" i="1"/>
  <c r="X128" i="1"/>
  <c r="X168" i="1" s="1"/>
  <c r="Z10" i="4" s="1"/>
  <c r="X76" i="1"/>
  <c r="Z284" i="1"/>
  <c r="X23" i="1"/>
  <c r="X22" i="1"/>
  <c r="W66" i="1"/>
  <c r="W220" i="1"/>
  <c r="Y11" i="4" s="1"/>
  <c r="Y19" i="4" s="1"/>
  <c r="W183" i="1"/>
  <c r="W9" i="1"/>
  <c r="Y232" i="1"/>
  <c r="X387" i="1"/>
  <c r="W430" i="1"/>
  <c r="X386" i="1"/>
  <c r="X131" i="1" l="1"/>
  <c r="X336" i="1"/>
  <c r="Z324" i="1"/>
  <c r="AB13" i="4" s="1"/>
  <c r="Z287" i="1"/>
  <c r="X79" i="1"/>
  <c r="X116" i="1"/>
  <c r="Z9" i="4" s="1"/>
  <c r="X179" i="1"/>
  <c r="X178" i="1"/>
  <c r="W222" i="1"/>
  <c r="W12" i="1"/>
  <c r="W14" i="1" s="1"/>
  <c r="X24" i="1"/>
  <c r="X388" i="1"/>
  <c r="X428" i="1" s="1"/>
  <c r="Y272" i="1"/>
  <c r="AA12" i="4" s="1"/>
  <c r="Y235" i="1"/>
  <c r="Y127" i="1"/>
  <c r="Y126" i="1"/>
  <c r="X170" i="1"/>
  <c r="X180" i="1" l="1"/>
  <c r="X376" i="1"/>
  <c r="Z14" i="4" s="1"/>
  <c r="X339" i="1"/>
  <c r="X391" i="1"/>
  <c r="X430" i="1" s="1"/>
  <c r="AA282" i="1"/>
  <c r="AA283" i="1"/>
  <c r="Z326" i="1"/>
  <c r="Y75" i="1"/>
  <c r="Y74" i="1"/>
  <c r="X118" i="1"/>
  <c r="Y128" i="1"/>
  <c r="Y168" i="1" s="1"/>
  <c r="AA10" i="4" s="1"/>
  <c r="X64" i="1"/>
  <c r="Z8" i="4" s="1"/>
  <c r="X27" i="1"/>
  <c r="X183" i="1"/>
  <c r="X12" i="1" s="1"/>
  <c r="X14" i="1" s="1"/>
  <c r="X220" i="1"/>
  <c r="Z11" i="4" s="1"/>
  <c r="Z15" i="4"/>
  <c r="Z230" i="1"/>
  <c r="Y274" i="1"/>
  <c r="Z231" i="1"/>
  <c r="Y387" i="1"/>
  <c r="Y386" i="1"/>
  <c r="Y131" i="1"/>
  <c r="Y76" i="1" l="1"/>
  <c r="Y116" i="1" s="1"/>
  <c r="AA9" i="4" s="1"/>
  <c r="AA284" i="1"/>
  <c r="AA324" i="1" s="1"/>
  <c r="AC13" i="4" s="1"/>
  <c r="X378" i="1"/>
  <c r="Y334" i="1"/>
  <c r="Y335" i="1"/>
  <c r="AA287" i="1"/>
  <c r="Y79" i="1"/>
  <c r="X9" i="1"/>
  <c r="Y179" i="1"/>
  <c r="Y178" i="1"/>
  <c r="X222" i="1"/>
  <c r="X66" i="1"/>
  <c r="Y23" i="1"/>
  <c r="Y22" i="1"/>
  <c r="Y388" i="1"/>
  <c r="Y428" i="1" s="1"/>
  <c r="AA15" i="4" s="1"/>
  <c r="Z19" i="4"/>
  <c r="Y170" i="1"/>
  <c r="Z126" i="1"/>
  <c r="Z127" i="1"/>
  <c r="Y391" i="1"/>
  <c r="Z232" i="1"/>
  <c r="Y336" i="1" l="1"/>
  <c r="Z74" i="1"/>
  <c r="Y118" i="1"/>
  <c r="Z75" i="1"/>
  <c r="AB282" i="1"/>
  <c r="AB283" i="1"/>
  <c r="AA326" i="1"/>
  <c r="Y24" i="1"/>
  <c r="Y180" i="1"/>
  <c r="Z128" i="1"/>
  <c r="Z168" i="1" s="1"/>
  <c r="AB10" i="4" s="1"/>
  <c r="Z272" i="1"/>
  <c r="AB12" i="4" s="1"/>
  <c r="Z235" i="1"/>
  <c r="Y430" i="1"/>
  <c r="Z387" i="1"/>
  <c r="Z386" i="1"/>
  <c r="Y339" i="1" l="1"/>
  <c r="Y376" i="1"/>
  <c r="AA14" i="4" s="1"/>
  <c r="Z388" i="1"/>
  <c r="Z428" i="1" s="1"/>
  <c r="AB15" i="4" s="1"/>
  <c r="Z131" i="1"/>
  <c r="AA127" i="1" s="1"/>
  <c r="AB284" i="1"/>
  <c r="Z76" i="1"/>
  <c r="Y64" i="1"/>
  <c r="Y27" i="1"/>
  <c r="Y220" i="1"/>
  <c r="AA11" i="4" s="1"/>
  <c r="Y183" i="1"/>
  <c r="Z391" i="1"/>
  <c r="AA387" i="1" s="1"/>
  <c r="AA231" i="1"/>
  <c r="AA230" i="1"/>
  <c r="Z274" i="1"/>
  <c r="AA126" i="1"/>
  <c r="AA386" i="1"/>
  <c r="Y378" i="1" l="1"/>
  <c r="Z335" i="1"/>
  <c r="Z334" i="1"/>
  <c r="Z336" i="1" s="1"/>
  <c r="Z170" i="1"/>
  <c r="Z430" i="1"/>
  <c r="AB287" i="1"/>
  <c r="AB324" i="1"/>
  <c r="AD13" i="4" s="1"/>
  <c r="Z79" i="1"/>
  <c r="Z116" i="1"/>
  <c r="AB9" i="4" s="1"/>
  <c r="AA8" i="4"/>
  <c r="AA19" i="4" s="1"/>
  <c r="Y9" i="1"/>
  <c r="Z179" i="1"/>
  <c r="Y222" i="1"/>
  <c r="Z178" i="1"/>
  <c r="Z180" i="1" s="1"/>
  <c r="Z220" i="1" s="1"/>
  <c r="AB11" i="4" s="1"/>
  <c r="Y66" i="1"/>
  <c r="Z23" i="1"/>
  <c r="Z22" i="1"/>
  <c r="Y12" i="1"/>
  <c r="Y14" i="1" s="1"/>
  <c r="AA232" i="1"/>
  <c r="AA272" i="1" s="1"/>
  <c r="AC12" i="4" s="1"/>
  <c r="AA128" i="1"/>
  <c r="Z376" i="1"/>
  <c r="Z339" i="1"/>
  <c r="AA235" i="1"/>
  <c r="AA388" i="1"/>
  <c r="Z183" i="1" l="1"/>
  <c r="AA179" i="1" s="1"/>
  <c r="AA75" i="1"/>
  <c r="Z118" i="1"/>
  <c r="AA74" i="1"/>
  <c r="AA76" i="1" s="1"/>
  <c r="AC282" i="1"/>
  <c r="AC283" i="1"/>
  <c r="AB326" i="1"/>
  <c r="Z222" i="1"/>
  <c r="Z24" i="1"/>
  <c r="AA168" i="1"/>
  <c r="AC10" i="4" s="1"/>
  <c r="AA131" i="1"/>
  <c r="AA274" i="1"/>
  <c r="AB231" i="1"/>
  <c r="AB230" i="1"/>
  <c r="AA335" i="1"/>
  <c r="AA334" i="1"/>
  <c r="Z378" i="1"/>
  <c r="AA428" i="1"/>
  <c r="AC15" i="4" s="1"/>
  <c r="AA391" i="1"/>
  <c r="AB14" i="4"/>
  <c r="AC284" i="1" l="1"/>
  <c r="AC324" i="1" s="1"/>
  <c r="AE13" i="4" s="1"/>
  <c r="AA178" i="1"/>
  <c r="AA180" i="1" s="1"/>
  <c r="AA220" i="1" s="1"/>
  <c r="AC11" i="4" s="1"/>
  <c r="AA116" i="1"/>
  <c r="AC9" i="4" s="1"/>
  <c r="AA79" i="1"/>
  <c r="AA336" i="1"/>
  <c r="AA376" i="1" s="1"/>
  <c r="AC14" i="4" s="1"/>
  <c r="Z64" i="1"/>
  <c r="Z27" i="1"/>
  <c r="AB232" i="1"/>
  <c r="AB272" i="1" s="1"/>
  <c r="AD12" i="4" s="1"/>
  <c r="AB126" i="1"/>
  <c r="AA170" i="1"/>
  <c r="AB127" i="1"/>
  <c r="AB235" i="1"/>
  <c r="AB387" i="1"/>
  <c r="AB386" i="1"/>
  <c r="AA430" i="1"/>
  <c r="AC287" i="1" l="1"/>
  <c r="AA183" i="1"/>
  <c r="AA222" i="1" s="1"/>
  <c r="AA339" i="1"/>
  <c r="AB335" i="1" s="1"/>
  <c r="AB75" i="1"/>
  <c r="AB74" i="1"/>
  <c r="AA118" i="1"/>
  <c r="AD282" i="1"/>
  <c r="AD283" i="1"/>
  <c r="AC326" i="1"/>
  <c r="AB179" i="1"/>
  <c r="AB178" i="1"/>
  <c r="AB180" i="1" s="1"/>
  <c r="AB220" i="1" s="1"/>
  <c r="AD11" i="4" s="1"/>
  <c r="AB128" i="1"/>
  <c r="AA22" i="1"/>
  <c r="Z66" i="1"/>
  <c r="AA23" i="1"/>
  <c r="Z12" i="1"/>
  <c r="Z14" i="1" s="1"/>
  <c r="AB388" i="1"/>
  <c r="AB428" i="1" s="1"/>
  <c r="AD15" i="4" s="1"/>
  <c r="AB8" i="4"/>
  <c r="AB19" i="4" s="1"/>
  <c r="Z9" i="1"/>
  <c r="AB183" i="1"/>
  <c r="AC230" i="1"/>
  <c r="AB274" i="1"/>
  <c r="AC231" i="1"/>
  <c r="AB391" i="1"/>
  <c r="AB334" i="1"/>
  <c r="AB336" i="1" l="1"/>
  <c r="AA378" i="1"/>
  <c r="AD284" i="1"/>
  <c r="AB76" i="1"/>
  <c r="AB116" i="1" s="1"/>
  <c r="AD9" i="4" s="1"/>
  <c r="AB131" i="1"/>
  <c r="AB168" i="1"/>
  <c r="AD10" i="4" s="1"/>
  <c r="AA24" i="1"/>
  <c r="AC178" i="1"/>
  <c r="AB222" i="1"/>
  <c r="AC179" i="1"/>
  <c r="AC386" i="1"/>
  <c r="AC387" i="1"/>
  <c r="AB430" i="1"/>
  <c r="AC232" i="1"/>
  <c r="AB79" i="1" l="1"/>
  <c r="AB376" i="1"/>
  <c r="AD14" i="4" s="1"/>
  <c r="AB339" i="1"/>
  <c r="AD324" i="1"/>
  <c r="AF13" i="4" s="1"/>
  <c r="AD287" i="1"/>
  <c r="AC75" i="1"/>
  <c r="AC74" i="1"/>
  <c r="AB118" i="1"/>
  <c r="AC180" i="1"/>
  <c r="AC183" i="1" s="1"/>
  <c r="AD178" i="1" s="1"/>
  <c r="AA64" i="1"/>
  <c r="AA27" i="1"/>
  <c r="AC127" i="1"/>
  <c r="AB170" i="1"/>
  <c r="AC126" i="1"/>
  <c r="AC128" i="1" s="1"/>
  <c r="AC131" i="1" s="1"/>
  <c r="AC220" i="1"/>
  <c r="AE11" i="4" s="1"/>
  <c r="AC388" i="1"/>
  <c r="AC428" i="1" s="1"/>
  <c r="AE15" i="4" s="1"/>
  <c r="AC222" i="1"/>
  <c r="AD179" i="1"/>
  <c r="AC272" i="1"/>
  <c r="AE12" i="4" s="1"/>
  <c r="AC235" i="1"/>
  <c r="AC391" i="1" l="1"/>
  <c r="AB378" i="1"/>
  <c r="AC335" i="1"/>
  <c r="AC334" i="1"/>
  <c r="AC168" i="1"/>
  <c r="AE10" i="4" s="1"/>
  <c r="AE282" i="1"/>
  <c r="AE283" i="1"/>
  <c r="AD326" i="1"/>
  <c r="AC76" i="1"/>
  <c r="AC8" i="4"/>
  <c r="AC19" i="4" s="1"/>
  <c r="AA9" i="1"/>
  <c r="AB22" i="1"/>
  <c r="AA66" i="1"/>
  <c r="AB23" i="1"/>
  <c r="AA12" i="1"/>
  <c r="AA14" i="1" s="1"/>
  <c r="AC430" i="1"/>
  <c r="AD387" i="1"/>
  <c r="AD386" i="1"/>
  <c r="AC274" i="1"/>
  <c r="AD231" i="1"/>
  <c r="AD230" i="1"/>
  <c r="AD127" i="1"/>
  <c r="AC170" i="1"/>
  <c r="AD126" i="1"/>
  <c r="AD128" i="1" s="1"/>
  <c r="AD168" i="1" s="1"/>
  <c r="AF10" i="4" s="1"/>
  <c r="AD180" i="1"/>
  <c r="AE284" i="1" l="1"/>
  <c r="AC336" i="1"/>
  <c r="AC79" i="1"/>
  <c r="AC116" i="1"/>
  <c r="AE9" i="4" s="1"/>
  <c r="AB24" i="1"/>
  <c r="AD131" i="1"/>
  <c r="AE127" i="1" s="1"/>
  <c r="AD220" i="1"/>
  <c r="AF11" i="4" s="1"/>
  <c r="AD183" i="1"/>
  <c r="AD170" i="1"/>
  <c r="AD232" i="1"/>
  <c r="AD388" i="1"/>
  <c r="AC376" i="1" l="1"/>
  <c r="AE14" i="4" s="1"/>
  <c r="AC339" i="1"/>
  <c r="AE126" i="1"/>
  <c r="AE324" i="1"/>
  <c r="AG13" i="4" s="1"/>
  <c r="AE287" i="1"/>
  <c r="AC118" i="1"/>
  <c r="AD75" i="1"/>
  <c r="AD74" i="1"/>
  <c r="AB64" i="1"/>
  <c r="AB27" i="1"/>
  <c r="AD272" i="1"/>
  <c r="AD235" i="1"/>
  <c r="AD428" i="1"/>
  <c r="AF15" i="4" s="1"/>
  <c r="AD391" i="1"/>
  <c r="AE128" i="1"/>
  <c r="AE179" i="1"/>
  <c r="AE178" i="1"/>
  <c r="AD222" i="1"/>
  <c r="AD335" i="1" l="1"/>
  <c r="AD334" i="1"/>
  <c r="AC378" i="1"/>
  <c r="AF282" i="1"/>
  <c r="AF283" i="1"/>
  <c r="AE326" i="1"/>
  <c r="AD76" i="1"/>
  <c r="AC23" i="1"/>
  <c r="AC22" i="1"/>
  <c r="AB66" i="1"/>
  <c r="AB12" i="1"/>
  <c r="AB14" i="1" s="1"/>
  <c r="AD8" i="4"/>
  <c r="AD19" i="4" s="1"/>
  <c r="AB9" i="1"/>
  <c r="AE231" i="1"/>
  <c r="AD274" i="1"/>
  <c r="AE230" i="1"/>
  <c r="AD430" i="1"/>
  <c r="AE386" i="1"/>
  <c r="AE387" i="1"/>
  <c r="AE180" i="1"/>
  <c r="AE168" i="1"/>
  <c r="AG10" i="4" s="1"/>
  <c r="AE131" i="1"/>
  <c r="AF12" i="4"/>
  <c r="AF284" i="1" l="1"/>
  <c r="AF287" i="1" s="1"/>
  <c r="AD336" i="1"/>
  <c r="AF324" i="1"/>
  <c r="AH13" i="4" s="1"/>
  <c r="AD376" i="1"/>
  <c r="AF14" i="4" s="1"/>
  <c r="AD339" i="1"/>
  <c r="AD79" i="1"/>
  <c r="AD116" i="1"/>
  <c r="AF9" i="4" s="1"/>
  <c r="AC24" i="1"/>
  <c r="AE232" i="1"/>
  <c r="AE220" i="1"/>
  <c r="AG11" i="4" s="1"/>
  <c r="AE183" i="1"/>
  <c r="AE170" i="1"/>
  <c r="AF127" i="1"/>
  <c r="AF126" i="1"/>
  <c r="AE388" i="1"/>
  <c r="AE335" i="1" l="1"/>
  <c r="AE334" i="1"/>
  <c r="AE336" i="1" s="1"/>
  <c r="AE339" i="1" s="1"/>
  <c r="AD378" i="1"/>
  <c r="AG282" i="1"/>
  <c r="AF326" i="1"/>
  <c r="AG283" i="1"/>
  <c r="AE74" i="1"/>
  <c r="AE75" i="1"/>
  <c r="AD118" i="1"/>
  <c r="AC64" i="1"/>
  <c r="AC27" i="1"/>
  <c r="AE376" i="1"/>
  <c r="AG14" i="4" s="1"/>
  <c r="AF179" i="1"/>
  <c r="AE222" i="1"/>
  <c r="AF178" i="1"/>
  <c r="AE428" i="1"/>
  <c r="AG15" i="4" s="1"/>
  <c r="AE391" i="1"/>
  <c r="AF128" i="1"/>
  <c r="AE272" i="1"/>
  <c r="AE235" i="1"/>
  <c r="AG284" i="1" l="1"/>
  <c r="AE76" i="1"/>
  <c r="AE8" i="4"/>
  <c r="AE19" i="4" s="1"/>
  <c r="AC9" i="1"/>
  <c r="AC66" i="1"/>
  <c r="AD22" i="1"/>
  <c r="AD24" i="1" s="1"/>
  <c r="AD64" i="1" s="1"/>
  <c r="AD23" i="1"/>
  <c r="AC12" i="1"/>
  <c r="AC14" i="1" s="1"/>
  <c r="AF335" i="1"/>
  <c r="AE378" i="1"/>
  <c r="AF334" i="1"/>
  <c r="AF336" i="1" s="1"/>
  <c r="AF168" i="1"/>
  <c r="AH10" i="4" s="1"/>
  <c r="AF131" i="1"/>
  <c r="AG12" i="4"/>
  <c r="AF386" i="1"/>
  <c r="AE430" i="1"/>
  <c r="AF387" i="1"/>
  <c r="AE274" i="1"/>
  <c r="AF230" i="1"/>
  <c r="AF231" i="1"/>
  <c r="AF180" i="1"/>
  <c r="AG287" i="1" l="1"/>
  <c r="AG324" i="1"/>
  <c r="AI13" i="4" s="1"/>
  <c r="AE79" i="1"/>
  <c r="AE116" i="1"/>
  <c r="AG9" i="4" s="1"/>
  <c r="AF8" i="4"/>
  <c r="AF19" i="4" s="1"/>
  <c r="AD9" i="1"/>
  <c r="AD27" i="1"/>
  <c r="AF376" i="1"/>
  <c r="AH14" i="4" s="1"/>
  <c r="AF339" i="1"/>
  <c r="AF220" i="1"/>
  <c r="AH11" i="4" s="1"/>
  <c r="AF183" i="1"/>
  <c r="AF232" i="1"/>
  <c r="AF170" i="1"/>
  <c r="AG127" i="1"/>
  <c r="AG126" i="1"/>
  <c r="AF388" i="1"/>
  <c r="AH282" i="1" l="1"/>
  <c r="AG326" i="1"/>
  <c r="AH283" i="1"/>
  <c r="AF74" i="1"/>
  <c r="AF76" i="1" s="1"/>
  <c r="AF116" i="1" s="1"/>
  <c r="AH9" i="4" s="1"/>
  <c r="AF75" i="1"/>
  <c r="AE118" i="1"/>
  <c r="AE23" i="1"/>
  <c r="AE22" i="1"/>
  <c r="AD66" i="1"/>
  <c r="AD12" i="1"/>
  <c r="AD14" i="1" s="1"/>
  <c r="AF378" i="1"/>
  <c r="AG334" i="1"/>
  <c r="AG335" i="1"/>
  <c r="AF79" i="1"/>
  <c r="AG128" i="1"/>
  <c r="AF272" i="1"/>
  <c r="AF235" i="1"/>
  <c r="AF428" i="1"/>
  <c r="AH15" i="4" s="1"/>
  <c r="AF391" i="1"/>
  <c r="AG179" i="1"/>
  <c r="AG178" i="1"/>
  <c r="AF222" i="1"/>
  <c r="AH284" i="1" l="1"/>
  <c r="AG336" i="1"/>
  <c r="AG376" i="1" s="1"/>
  <c r="AI14" i="4" s="1"/>
  <c r="AE24" i="1"/>
  <c r="AG180" i="1"/>
  <c r="AG220" i="1" s="1"/>
  <c r="AI11" i="4" s="1"/>
  <c r="AG75" i="1"/>
  <c r="AG74" i="1"/>
  <c r="AF118" i="1"/>
  <c r="AH12" i="4"/>
  <c r="AG168" i="1"/>
  <c r="AI10" i="4" s="1"/>
  <c r="AG131" i="1"/>
  <c r="AG387" i="1"/>
  <c r="AG386" i="1"/>
  <c r="AF430" i="1"/>
  <c r="AF274" i="1"/>
  <c r="AG231" i="1"/>
  <c r="AG230" i="1"/>
  <c r="AG183" i="1" l="1"/>
  <c r="AH287" i="1"/>
  <c r="AH324" i="1"/>
  <c r="AJ13" i="4" s="1"/>
  <c r="AG339" i="1"/>
  <c r="AG232" i="1"/>
  <c r="AG272" i="1" s="1"/>
  <c r="AI12" i="4" s="1"/>
  <c r="AG388" i="1"/>
  <c r="AE64" i="1"/>
  <c r="AE27" i="1"/>
  <c r="AG76" i="1"/>
  <c r="AG391" i="1"/>
  <c r="AG428" i="1"/>
  <c r="AI15" i="4" s="1"/>
  <c r="AG170" i="1"/>
  <c r="AH126" i="1"/>
  <c r="AH127" i="1"/>
  <c r="AG235" i="1"/>
  <c r="AH179" i="1"/>
  <c r="AG222" i="1"/>
  <c r="AH178" i="1"/>
  <c r="AI282" i="1" l="1"/>
  <c r="AH326" i="1"/>
  <c r="AI283" i="1"/>
  <c r="AH334" i="1"/>
  <c r="AG378" i="1"/>
  <c r="AH335" i="1"/>
  <c r="AH128" i="1"/>
  <c r="AF23" i="1"/>
  <c r="AF22" i="1"/>
  <c r="AE66" i="1"/>
  <c r="AE12" i="1"/>
  <c r="AE14" i="1" s="1"/>
  <c r="AG8" i="4"/>
  <c r="AG19" i="4" s="1"/>
  <c r="AE9" i="1"/>
  <c r="AG116" i="1"/>
  <c r="AG79" i="1"/>
  <c r="AG274" i="1"/>
  <c r="AH231" i="1"/>
  <c r="AH230" i="1"/>
  <c r="AG430" i="1"/>
  <c r="AH386" i="1"/>
  <c r="AH387" i="1"/>
  <c r="AH180" i="1"/>
  <c r="AI284" i="1" l="1"/>
  <c r="AH336" i="1"/>
  <c r="AF24" i="1"/>
  <c r="AF64" i="1" s="1"/>
  <c r="AH8" i="4" s="1"/>
  <c r="AH19" i="4" s="1"/>
  <c r="AH388" i="1"/>
  <c r="AH428" i="1" s="1"/>
  <c r="AJ15" i="4" s="1"/>
  <c r="AH168" i="1"/>
  <c r="AJ10" i="4" s="1"/>
  <c r="AH131" i="1"/>
  <c r="AH75" i="1"/>
  <c r="AH74" i="1"/>
  <c r="AG118" i="1"/>
  <c r="AI9" i="4"/>
  <c r="AH391" i="1"/>
  <c r="AH220" i="1"/>
  <c r="AH183" i="1"/>
  <c r="AH232" i="1"/>
  <c r="AI324" i="1" l="1"/>
  <c r="AK13" i="4" s="1"/>
  <c r="AI287" i="1"/>
  <c r="AH376" i="1"/>
  <c r="AJ14" i="4" s="1"/>
  <c r="AH339" i="1"/>
  <c r="AF9" i="1"/>
  <c r="AF27" i="1"/>
  <c r="AF66" i="1" s="1"/>
  <c r="AH76" i="1"/>
  <c r="AI126" i="1"/>
  <c r="AH170" i="1"/>
  <c r="AI127" i="1"/>
  <c r="AH272" i="1"/>
  <c r="AJ12" i="4" s="1"/>
  <c r="AH235" i="1"/>
  <c r="AI179" i="1"/>
  <c r="AI178" i="1"/>
  <c r="AH222" i="1"/>
  <c r="AJ11" i="4"/>
  <c r="AI387" i="1"/>
  <c r="AH430" i="1"/>
  <c r="AI386" i="1"/>
  <c r="AJ283" i="1" l="1"/>
  <c r="AI326" i="1"/>
  <c r="AJ282" i="1"/>
  <c r="AJ284" i="1" s="1"/>
  <c r="AG22" i="1"/>
  <c r="AH378" i="1"/>
  <c r="AI335" i="1"/>
  <c r="AI334" i="1"/>
  <c r="AF12" i="1"/>
  <c r="AF14" i="1" s="1"/>
  <c r="AG23" i="1"/>
  <c r="AH116" i="1"/>
  <c r="AJ9" i="4" s="1"/>
  <c r="AH79" i="1"/>
  <c r="AI128" i="1"/>
  <c r="AI388" i="1"/>
  <c r="AI180" i="1"/>
  <c r="AI231" i="1"/>
  <c r="AI230" i="1"/>
  <c r="AH274" i="1"/>
  <c r="AG24" i="1" l="1"/>
  <c r="AI336" i="1"/>
  <c r="AJ324" i="1"/>
  <c r="AL13" i="4" s="1"/>
  <c r="AJ287" i="1"/>
  <c r="AG64" i="1"/>
  <c r="AG27" i="1"/>
  <c r="AI168" i="1"/>
  <c r="AK10" i="4" s="1"/>
  <c r="AI131" i="1"/>
  <c r="AI75" i="1"/>
  <c r="AH118" i="1"/>
  <c r="AI74" i="1"/>
  <c r="AI76" i="1" s="1"/>
  <c r="AI232" i="1"/>
  <c r="AI272" i="1" s="1"/>
  <c r="AK12" i="4" s="1"/>
  <c r="AI220" i="1"/>
  <c r="AI183" i="1"/>
  <c r="AI428" i="1"/>
  <c r="AK15" i="4" s="1"/>
  <c r="AI391" i="1"/>
  <c r="AK283" i="1" l="1"/>
  <c r="AJ326" i="1"/>
  <c r="AK282" i="1"/>
  <c r="AK284" i="1" s="1"/>
  <c r="AK324" i="1" s="1"/>
  <c r="AM13" i="4" s="1"/>
  <c r="AI339" i="1"/>
  <c r="AI376" i="1"/>
  <c r="AK14" i="4" s="1"/>
  <c r="AK287" i="1"/>
  <c r="AG9" i="1"/>
  <c r="AI8" i="4"/>
  <c r="AI19" i="4" s="1"/>
  <c r="AH23" i="1"/>
  <c r="AG12" i="1"/>
  <c r="AG14" i="1" s="1"/>
  <c r="AH22" i="1"/>
  <c r="AH24" i="1" s="1"/>
  <c r="AG66" i="1"/>
  <c r="AI116" i="1"/>
  <c r="AK9" i="4" s="1"/>
  <c r="AI79" i="1"/>
  <c r="AJ127" i="1"/>
  <c r="AJ126" i="1"/>
  <c r="AI170" i="1"/>
  <c r="AI235" i="1"/>
  <c r="AJ231" i="1" s="1"/>
  <c r="AI430" i="1"/>
  <c r="AJ387" i="1"/>
  <c r="AJ386" i="1"/>
  <c r="AI274" i="1"/>
  <c r="AJ179" i="1"/>
  <c r="AJ178" i="1"/>
  <c r="AI222" i="1"/>
  <c r="AK11" i="4"/>
  <c r="AJ335" i="1" l="1"/>
  <c r="AI378" i="1"/>
  <c r="AJ334" i="1"/>
  <c r="AJ336" i="1" s="1"/>
  <c r="AH64" i="1"/>
  <c r="AH27" i="1"/>
  <c r="AJ230" i="1"/>
  <c r="AJ232" i="1" s="1"/>
  <c r="AJ128" i="1"/>
  <c r="AL282" i="1"/>
  <c r="AL283" i="1"/>
  <c r="AK326" i="1"/>
  <c r="AJ74" i="1"/>
  <c r="AJ75" i="1"/>
  <c r="AI118" i="1"/>
  <c r="AJ180" i="1"/>
  <c r="AJ220" i="1" s="1"/>
  <c r="AL11" i="4" s="1"/>
  <c r="AJ388" i="1"/>
  <c r="AL284" i="1" l="1"/>
  <c r="AJ376" i="1"/>
  <c r="AL14" i="4" s="1"/>
  <c r="AJ339" i="1"/>
  <c r="AJ272" i="1"/>
  <c r="AL12" i="4" s="1"/>
  <c r="AJ235" i="1"/>
  <c r="AL287" i="1"/>
  <c r="AL324" i="1"/>
  <c r="AN13" i="4" s="1"/>
  <c r="AJ8" i="4"/>
  <c r="AJ19" i="4" s="1"/>
  <c r="AH9" i="1"/>
  <c r="AJ168" i="1"/>
  <c r="AL10" i="4" s="1"/>
  <c r="AJ131" i="1"/>
  <c r="AI23" i="1"/>
  <c r="AH12" i="1"/>
  <c r="AH14" i="1" s="1"/>
  <c r="AH66" i="1"/>
  <c r="AI22" i="1"/>
  <c r="AJ183" i="1"/>
  <c r="AJ76" i="1"/>
  <c r="AJ428" i="1"/>
  <c r="AJ391" i="1"/>
  <c r="AJ274" i="1"/>
  <c r="AK231" i="1"/>
  <c r="AK230" i="1"/>
  <c r="AI24" i="1" l="1"/>
  <c r="AJ378" i="1"/>
  <c r="AK335" i="1"/>
  <c r="AK334" i="1"/>
  <c r="AK126" i="1"/>
  <c r="AK127" i="1"/>
  <c r="AJ170" i="1"/>
  <c r="AL326" i="1"/>
  <c r="AM283" i="1"/>
  <c r="AM282" i="1"/>
  <c r="AI64" i="1"/>
  <c r="AI27" i="1"/>
  <c r="AJ116" i="1"/>
  <c r="AL9" i="4" s="1"/>
  <c r="AJ79" i="1"/>
  <c r="AK178" i="1"/>
  <c r="AJ222" i="1"/>
  <c r="AK179" i="1"/>
  <c r="AK232" i="1"/>
  <c r="AK387" i="1"/>
  <c r="AJ430" i="1"/>
  <c r="AK386" i="1"/>
  <c r="AL15" i="4"/>
  <c r="AK336" i="1" l="1"/>
  <c r="AM284" i="1"/>
  <c r="AM324" i="1" s="1"/>
  <c r="AO13" i="4" s="1"/>
  <c r="AK8" i="4"/>
  <c r="AK19" i="4" s="1"/>
  <c r="AI9" i="1"/>
  <c r="AM287" i="1"/>
  <c r="AJ23" i="1"/>
  <c r="AI12" i="1"/>
  <c r="AI14" i="1" s="1"/>
  <c r="AJ22" i="1"/>
  <c r="AJ24" i="1" s="1"/>
  <c r="AJ64" i="1" s="1"/>
  <c r="AI66" i="1"/>
  <c r="AK128" i="1"/>
  <c r="AK180" i="1"/>
  <c r="AK75" i="1"/>
  <c r="AJ118" i="1"/>
  <c r="AK74" i="1"/>
  <c r="AK388" i="1"/>
  <c r="AK272" i="1"/>
  <c r="AM12" i="4" s="1"/>
  <c r="AK235" i="1"/>
  <c r="AJ27" i="1" l="1"/>
  <c r="AK376" i="1"/>
  <c r="AM14" i="4" s="1"/>
  <c r="AK339" i="1"/>
  <c r="AN283" i="1"/>
  <c r="AM326" i="1"/>
  <c r="AN282" i="1"/>
  <c r="AN284" i="1" s="1"/>
  <c r="AN287" i="1" s="1"/>
  <c r="AK131" i="1"/>
  <c r="AK168" i="1"/>
  <c r="AM10" i="4" s="1"/>
  <c r="AL8" i="4"/>
  <c r="AL19" i="4" s="1"/>
  <c r="AJ9" i="1"/>
  <c r="AK23" i="1"/>
  <c r="AK22" i="1"/>
  <c r="AJ66" i="1"/>
  <c r="AJ12" i="1"/>
  <c r="AJ14" i="1" s="1"/>
  <c r="AK76" i="1"/>
  <c r="AK183" i="1"/>
  <c r="AK220" i="1"/>
  <c r="AM11" i="4" s="1"/>
  <c r="AN324" i="1"/>
  <c r="AP13" i="4" s="1"/>
  <c r="AK428" i="1"/>
  <c r="AM15" i="4" s="1"/>
  <c r="AK391" i="1"/>
  <c r="AK274" i="1"/>
  <c r="AL231" i="1"/>
  <c r="AL230" i="1"/>
  <c r="AL335" i="1" l="1"/>
  <c r="AL334" i="1"/>
  <c r="AK378" i="1"/>
  <c r="AK170" i="1"/>
  <c r="AL126" i="1"/>
  <c r="AL127" i="1"/>
  <c r="AK24" i="1"/>
  <c r="AK64" i="1" s="1"/>
  <c r="AM8" i="4" s="1"/>
  <c r="AL178" i="1"/>
  <c r="AK222" i="1"/>
  <c r="AL179" i="1"/>
  <c r="AK116" i="1"/>
  <c r="AM9" i="4" s="1"/>
  <c r="AK79" i="1"/>
  <c r="AK27" i="1"/>
  <c r="AO283" i="1"/>
  <c r="AN326" i="1"/>
  <c r="AO282" i="1"/>
  <c r="AL232" i="1"/>
  <c r="AL386" i="1"/>
  <c r="AK430" i="1"/>
  <c r="AL387" i="1"/>
  <c r="AK12" i="1"/>
  <c r="AK14" i="1" s="1"/>
  <c r="AK9" i="1" l="1"/>
  <c r="AL336" i="1"/>
  <c r="AL128" i="1"/>
  <c r="AM19" i="4"/>
  <c r="AL22" i="1"/>
  <c r="AK66" i="1"/>
  <c r="AL23" i="1"/>
  <c r="AK118" i="1"/>
  <c r="AL75" i="1"/>
  <c r="AL74" i="1"/>
  <c r="AL180" i="1"/>
  <c r="AO284" i="1"/>
  <c r="AL388" i="1"/>
  <c r="AL272" i="1"/>
  <c r="AN12" i="4" s="1"/>
  <c r="AL235" i="1"/>
  <c r="AL376" i="1" l="1"/>
  <c r="AN14" i="4" s="1"/>
  <c r="AL339" i="1"/>
  <c r="AL76" i="1"/>
  <c r="AL116" i="1" s="1"/>
  <c r="AN9" i="4" s="1"/>
  <c r="AL168" i="1"/>
  <c r="AN10" i="4" s="1"/>
  <c r="AL131" i="1"/>
  <c r="AL24" i="1"/>
  <c r="AL79" i="1"/>
  <c r="AL220" i="1"/>
  <c r="AN11" i="4" s="1"/>
  <c r="AL183" i="1"/>
  <c r="AO324" i="1"/>
  <c r="AQ13" i="4" s="1"/>
  <c r="AO287" i="1"/>
  <c r="AL428" i="1"/>
  <c r="AN15" i="4" s="1"/>
  <c r="AL391" i="1"/>
  <c r="AM230" i="1"/>
  <c r="AL274" i="1"/>
  <c r="AM231" i="1"/>
  <c r="AM335" i="1" l="1"/>
  <c r="AM334" i="1"/>
  <c r="AL378" i="1"/>
  <c r="AM126" i="1"/>
  <c r="AL170" i="1"/>
  <c r="AM127" i="1"/>
  <c r="AL118" i="1"/>
  <c r="AM74" i="1"/>
  <c r="AM75" i="1"/>
  <c r="AM178" i="1"/>
  <c r="AL222" i="1"/>
  <c r="AM179" i="1"/>
  <c r="AL64" i="1"/>
  <c r="AN8" i="4" s="1"/>
  <c r="AN19" i="4" s="1"/>
  <c r="AL27" i="1"/>
  <c r="AL9" i="1"/>
  <c r="AM232" i="1"/>
  <c r="AP283" i="1"/>
  <c r="AO326" i="1"/>
  <c r="AP282" i="1"/>
  <c r="AP284" i="1" s="1"/>
  <c r="AP324" i="1" s="1"/>
  <c r="AR13" i="4" s="1"/>
  <c r="AM387" i="1"/>
  <c r="AL430" i="1"/>
  <c r="AM386" i="1"/>
  <c r="AM388" i="1" s="1"/>
  <c r="AM428" i="1" s="1"/>
  <c r="AO15" i="4" s="1"/>
  <c r="AL12" i="1"/>
  <c r="AL14" i="1" s="1"/>
  <c r="AM336" i="1" l="1"/>
  <c r="AM128" i="1"/>
  <c r="AM22" i="1"/>
  <c r="AM23" i="1"/>
  <c r="AL66" i="1"/>
  <c r="AM180" i="1"/>
  <c r="AM76" i="1"/>
  <c r="AP287" i="1"/>
  <c r="AQ283" i="1" s="1"/>
  <c r="AM272" i="1"/>
  <c r="AM235" i="1"/>
  <c r="AM391" i="1"/>
  <c r="AM430" i="1" s="1"/>
  <c r="AN387" i="1"/>
  <c r="AM339" i="1" l="1"/>
  <c r="AM376" i="1"/>
  <c r="AO14" i="4" s="1"/>
  <c r="AQ282" i="1"/>
  <c r="AN386" i="1"/>
  <c r="AM24" i="1"/>
  <c r="AM64" i="1" s="1"/>
  <c r="AO8" i="4" s="1"/>
  <c r="AM168" i="1"/>
  <c r="AO10" i="4" s="1"/>
  <c r="AM131" i="1"/>
  <c r="AP326" i="1"/>
  <c r="AQ284" i="1"/>
  <c r="AQ324" i="1" s="1"/>
  <c r="AS13" i="4" s="1"/>
  <c r="AM116" i="1"/>
  <c r="AO9" i="4" s="1"/>
  <c r="AM79" i="1"/>
  <c r="AM220" i="1"/>
  <c r="AO11" i="4" s="1"/>
  <c r="AM183" i="1"/>
  <c r="AN230" i="1"/>
  <c r="AM274" i="1"/>
  <c r="AN231" i="1"/>
  <c r="AO12" i="4"/>
  <c r="AN388" i="1"/>
  <c r="AQ287" i="1" l="1"/>
  <c r="AM27" i="1"/>
  <c r="AM12" i="1" s="1"/>
  <c r="AM14" i="1" s="1"/>
  <c r="AN335" i="1"/>
  <c r="AN334" i="1"/>
  <c r="AM378" i="1"/>
  <c r="AM170" i="1"/>
  <c r="AN127" i="1"/>
  <c r="AN126" i="1"/>
  <c r="AM9" i="1"/>
  <c r="AN22" i="1"/>
  <c r="AM66" i="1"/>
  <c r="AO19" i="4"/>
  <c r="AN232" i="1"/>
  <c r="AN179" i="1"/>
  <c r="AM222" i="1"/>
  <c r="AN178" i="1"/>
  <c r="AN180" i="1" s="1"/>
  <c r="AN75" i="1"/>
  <c r="AM118" i="1"/>
  <c r="AN74" i="1"/>
  <c r="AN76" i="1" s="1"/>
  <c r="AN116" i="1" s="1"/>
  <c r="AP9" i="4" s="1"/>
  <c r="AQ326" i="1"/>
  <c r="AR282" i="1"/>
  <c r="AR283" i="1"/>
  <c r="AN428" i="1"/>
  <c r="AP15" i="4" s="1"/>
  <c r="AN391" i="1"/>
  <c r="AN23" i="1" l="1"/>
  <c r="AN24" i="1" s="1"/>
  <c r="AN64" i="1" s="1"/>
  <c r="AP8" i="4" s="1"/>
  <c r="AN336" i="1"/>
  <c r="AN128" i="1"/>
  <c r="AN131" i="1" s="1"/>
  <c r="AN79" i="1"/>
  <c r="AN118" i="1" s="1"/>
  <c r="AN235" i="1"/>
  <c r="AN272" i="1"/>
  <c r="AP12" i="4" s="1"/>
  <c r="AO74" i="1"/>
  <c r="AN220" i="1"/>
  <c r="AN183" i="1"/>
  <c r="AR284" i="1"/>
  <c r="AO387" i="1"/>
  <c r="AN430" i="1"/>
  <c r="AO386" i="1"/>
  <c r="AO75" i="1" l="1"/>
  <c r="AN168" i="1"/>
  <c r="AP10" i="4" s="1"/>
  <c r="AO388" i="1"/>
  <c r="AN339" i="1"/>
  <c r="AN376" i="1"/>
  <c r="AP14" i="4" s="1"/>
  <c r="AN27" i="1"/>
  <c r="AO126" i="1"/>
  <c r="AN170" i="1"/>
  <c r="AO127" i="1"/>
  <c r="AO179" i="1"/>
  <c r="AN222" i="1"/>
  <c r="AO178" i="1"/>
  <c r="AO180" i="1" s="1"/>
  <c r="AO76" i="1"/>
  <c r="AO22" i="1"/>
  <c r="AN66" i="1"/>
  <c r="AO23" i="1"/>
  <c r="AN12" i="1"/>
  <c r="AN14" i="1" s="1"/>
  <c r="AN274" i="1"/>
  <c r="AO230" i="1"/>
  <c r="AO231" i="1"/>
  <c r="AP11" i="4"/>
  <c r="AR324" i="1"/>
  <c r="AT13" i="4" s="1"/>
  <c r="AR287" i="1"/>
  <c r="AO391" i="1"/>
  <c r="AO428" i="1"/>
  <c r="AP19" i="4" l="1"/>
  <c r="AN9" i="1"/>
  <c r="AN378" i="1"/>
  <c r="AO335" i="1"/>
  <c r="AO334" i="1"/>
  <c r="AO128" i="1"/>
  <c r="AO232" i="1"/>
  <c r="AO116" i="1"/>
  <c r="AQ9" i="4" s="1"/>
  <c r="AO79" i="1"/>
  <c r="AO24" i="1"/>
  <c r="AO220" i="1"/>
  <c r="AQ11" i="4" s="1"/>
  <c r="AO183" i="1"/>
  <c r="AS282" i="1"/>
  <c r="AR326" i="1"/>
  <c r="AS283" i="1"/>
  <c r="AQ15" i="4"/>
  <c r="AO430" i="1"/>
  <c r="AP387" i="1"/>
  <c r="AP386" i="1"/>
  <c r="AO336" i="1" l="1"/>
  <c r="AO376" i="1" s="1"/>
  <c r="AQ14" i="4" s="1"/>
  <c r="AO131" i="1"/>
  <c r="AO168" i="1"/>
  <c r="AQ10" i="4" s="1"/>
  <c r="AO272" i="1"/>
  <c r="AQ12" i="4" s="1"/>
  <c r="AO235" i="1"/>
  <c r="AP179" i="1"/>
  <c r="AO222" i="1"/>
  <c r="AP178" i="1"/>
  <c r="AP180" i="1" s="1"/>
  <c r="AP183" i="1" s="1"/>
  <c r="AO64" i="1"/>
  <c r="AO27" i="1"/>
  <c r="AP74" i="1"/>
  <c r="AO118" i="1"/>
  <c r="AP75" i="1"/>
  <c r="AS284" i="1"/>
  <c r="AP388" i="1"/>
  <c r="AP428" i="1" s="1"/>
  <c r="AR15" i="4" s="1"/>
  <c r="AO339" i="1" l="1"/>
  <c r="AP335" i="1" s="1"/>
  <c r="AO378" i="1"/>
  <c r="AP391" i="1"/>
  <c r="AP220" i="1"/>
  <c r="AR11" i="4" s="1"/>
  <c r="AO170" i="1"/>
  <c r="AP127" i="1"/>
  <c r="AP126" i="1"/>
  <c r="AP230" i="1"/>
  <c r="AP231" i="1"/>
  <c r="AO274" i="1"/>
  <c r="AQ8" i="4"/>
  <c r="AQ19" i="4" s="1"/>
  <c r="AO9" i="1"/>
  <c r="AP76" i="1"/>
  <c r="AO66" i="1"/>
  <c r="AP23" i="1"/>
  <c r="AP22" i="1"/>
  <c r="AO12" i="1"/>
  <c r="AO14" i="1" s="1"/>
  <c r="AS324" i="1"/>
  <c r="AU13" i="4" s="1"/>
  <c r="AS287" i="1"/>
  <c r="AQ178" i="1"/>
  <c r="AQ179" i="1"/>
  <c r="AP222" i="1"/>
  <c r="AP430" i="1"/>
  <c r="AQ386" i="1"/>
  <c r="AQ387" i="1"/>
  <c r="AP334" i="1" l="1"/>
  <c r="AP336" i="1" s="1"/>
  <c r="AP376" i="1" s="1"/>
  <c r="AR14" i="4" s="1"/>
  <c r="AP232" i="1"/>
  <c r="AP128" i="1"/>
  <c r="AQ180" i="1"/>
  <c r="AQ220" i="1" s="1"/>
  <c r="AS11" i="4" s="1"/>
  <c r="AP116" i="1"/>
  <c r="AR9" i="4" s="1"/>
  <c r="AP79" i="1"/>
  <c r="AP24" i="1"/>
  <c r="AT282" i="1"/>
  <c r="AT283" i="1"/>
  <c r="AS326" i="1"/>
  <c r="AQ388" i="1"/>
  <c r="AQ428" i="1" s="1"/>
  <c r="AS15" i="4" s="1"/>
  <c r="AQ183" i="1" l="1"/>
  <c r="AP339" i="1"/>
  <c r="AP378" i="1" s="1"/>
  <c r="AQ334" i="1"/>
  <c r="AQ335" i="1"/>
  <c r="AP235" i="1"/>
  <c r="AP272" i="1"/>
  <c r="AR12" i="4" s="1"/>
  <c r="AP168" i="1"/>
  <c r="AR10" i="4" s="1"/>
  <c r="AP131" i="1"/>
  <c r="AQ391" i="1"/>
  <c r="AR386" i="1" s="1"/>
  <c r="AT284" i="1"/>
  <c r="AT324" i="1" s="1"/>
  <c r="AV13" i="4" s="1"/>
  <c r="AP64" i="1"/>
  <c r="AP27" i="1"/>
  <c r="AQ75" i="1"/>
  <c r="AP118" i="1"/>
  <c r="AQ74" i="1"/>
  <c r="AQ76" i="1" s="1"/>
  <c r="AQ116" i="1" s="1"/>
  <c r="AS9" i="4" s="1"/>
  <c r="AT287" i="1"/>
  <c r="AR179" i="1"/>
  <c r="AR178" i="1"/>
  <c r="AQ222" i="1"/>
  <c r="AR387" i="1"/>
  <c r="AQ336" i="1" l="1"/>
  <c r="AP274" i="1"/>
  <c r="AQ231" i="1"/>
  <c r="AQ230" i="1"/>
  <c r="AQ127" i="1"/>
  <c r="AP170" i="1"/>
  <c r="AQ126" i="1"/>
  <c r="AQ128" i="1" s="1"/>
  <c r="AQ168" i="1" s="1"/>
  <c r="AS10" i="4" s="1"/>
  <c r="AQ430" i="1"/>
  <c r="AQ79" i="1"/>
  <c r="AQ22" i="1"/>
  <c r="AP66" i="1"/>
  <c r="AQ23" i="1"/>
  <c r="AP12" i="1"/>
  <c r="AP14" i="1" s="1"/>
  <c r="AR8" i="4"/>
  <c r="AR19" i="4" s="1"/>
  <c r="AP9" i="1"/>
  <c r="AT326" i="1"/>
  <c r="AU283" i="1"/>
  <c r="AU282" i="1"/>
  <c r="AR388" i="1"/>
  <c r="AR428" i="1" s="1"/>
  <c r="AT15" i="4" s="1"/>
  <c r="AR180" i="1"/>
  <c r="AR391" i="1"/>
  <c r="AQ376" i="1" l="1"/>
  <c r="AS14" i="4" s="1"/>
  <c r="AQ339" i="1"/>
  <c r="AQ232" i="1"/>
  <c r="AQ131" i="1"/>
  <c r="AQ24" i="1"/>
  <c r="AU284" i="1"/>
  <c r="AR75" i="1"/>
  <c r="AQ118" i="1"/>
  <c r="AR74" i="1"/>
  <c r="AR76" i="1" s="1"/>
  <c r="AR116" i="1" s="1"/>
  <c r="AT9" i="4" s="1"/>
  <c r="AU324" i="1"/>
  <c r="AW13" i="4" s="1"/>
  <c r="AU287" i="1"/>
  <c r="AR183" i="1"/>
  <c r="AR220" i="1"/>
  <c r="AT11" i="4" s="1"/>
  <c r="AR430" i="1"/>
  <c r="AS386" i="1"/>
  <c r="AS387" i="1"/>
  <c r="AR334" i="1" l="1"/>
  <c r="AR336" i="1" s="1"/>
  <c r="AR376" i="1" s="1"/>
  <c r="AT14" i="4" s="1"/>
  <c r="AQ378" i="1"/>
  <c r="AR335" i="1"/>
  <c r="AQ272" i="1"/>
  <c r="AS12" i="4" s="1"/>
  <c r="AQ235" i="1"/>
  <c r="AR126" i="1"/>
  <c r="AR127" i="1"/>
  <c r="AQ170" i="1"/>
  <c r="AR79" i="1"/>
  <c r="AQ64" i="1"/>
  <c r="AQ27" i="1"/>
  <c r="AV283" i="1"/>
  <c r="AU326" i="1"/>
  <c r="AV282" i="1"/>
  <c r="AV284" i="1" s="1"/>
  <c r="AR222" i="1"/>
  <c r="AS178" i="1"/>
  <c r="AS179" i="1"/>
  <c r="AS388" i="1"/>
  <c r="AR339" i="1" l="1"/>
  <c r="AR231" i="1"/>
  <c r="AR230" i="1"/>
  <c r="AQ274" i="1"/>
  <c r="AR128" i="1"/>
  <c r="AS180" i="1"/>
  <c r="AS183" i="1" s="1"/>
  <c r="AR22" i="1"/>
  <c r="AR23" i="1"/>
  <c r="AQ66" i="1"/>
  <c r="AQ12" i="1"/>
  <c r="AQ14" i="1" s="1"/>
  <c r="AS75" i="1"/>
  <c r="AS74" i="1"/>
  <c r="AS76" i="1" s="1"/>
  <c r="AS116" i="1" s="1"/>
  <c r="AU9" i="4" s="1"/>
  <c r="AR118" i="1"/>
  <c r="AS8" i="4"/>
  <c r="AS19" i="4" s="1"/>
  <c r="AQ9" i="1"/>
  <c r="AV324" i="1"/>
  <c r="AX13" i="4" s="1"/>
  <c r="AV287" i="1"/>
  <c r="AS220" i="1"/>
  <c r="AU11" i="4" s="1"/>
  <c r="AS428" i="1"/>
  <c r="AU15" i="4" s="1"/>
  <c r="AS391" i="1"/>
  <c r="AS334" i="1" l="1"/>
  <c r="AS336" i="1" s="1"/>
  <c r="AS376" i="1" s="1"/>
  <c r="AU14" i="4" s="1"/>
  <c r="AS335" i="1"/>
  <c r="AR378" i="1"/>
  <c r="AR232" i="1"/>
  <c r="AR272" i="1" s="1"/>
  <c r="AT12" i="4" s="1"/>
  <c r="AS79" i="1"/>
  <c r="AR235" i="1"/>
  <c r="AR168" i="1"/>
  <c r="AT10" i="4" s="1"/>
  <c r="AR131" i="1"/>
  <c r="AR24" i="1"/>
  <c r="AT75" i="1"/>
  <c r="AT74" i="1"/>
  <c r="AS118" i="1"/>
  <c r="AW283" i="1"/>
  <c r="AW282" i="1"/>
  <c r="AV326" i="1"/>
  <c r="AS222" i="1"/>
  <c r="AT178" i="1"/>
  <c r="AT179" i="1"/>
  <c r="AS430" i="1"/>
  <c r="AT387" i="1"/>
  <c r="AT386" i="1"/>
  <c r="AS339" i="1" l="1"/>
  <c r="AS230" i="1"/>
  <c r="AS231" i="1"/>
  <c r="AR274" i="1"/>
  <c r="AS127" i="1"/>
  <c r="AS126" i="1"/>
  <c r="AR170" i="1"/>
  <c r="AT76" i="1"/>
  <c r="AW284" i="1"/>
  <c r="AW324" i="1" s="1"/>
  <c r="AY13" i="4" s="1"/>
  <c r="AR64" i="1"/>
  <c r="AR27" i="1"/>
  <c r="AT388" i="1"/>
  <c r="AT180" i="1"/>
  <c r="AS128" i="1" l="1"/>
  <c r="AT335" i="1"/>
  <c r="AS378" i="1"/>
  <c r="AT334" i="1"/>
  <c r="AT336" i="1" s="1"/>
  <c r="AT376" i="1" s="1"/>
  <c r="AV14" i="4" s="1"/>
  <c r="AT339" i="1"/>
  <c r="AS232" i="1"/>
  <c r="AT116" i="1"/>
  <c r="AV9" i="4" s="1"/>
  <c r="AT79" i="1"/>
  <c r="AW287" i="1"/>
  <c r="AX282" i="1" s="1"/>
  <c r="AS23" i="1"/>
  <c r="AR66" i="1"/>
  <c r="AS22" i="1"/>
  <c r="AS24" i="1" s="1"/>
  <c r="AS64" i="1" s="1"/>
  <c r="AR12" i="1"/>
  <c r="AR14" i="1" s="1"/>
  <c r="AT8" i="4"/>
  <c r="AT19" i="4" s="1"/>
  <c r="AR9" i="1"/>
  <c r="AX283" i="1"/>
  <c r="AT220" i="1"/>
  <c r="AV11" i="4" s="1"/>
  <c r="AT183" i="1"/>
  <c r="AT428" i="1"/>
  <c r="AV15" i="4" s="1"/>
  <c r="AT391" i="1"/>
  <c r="AT378" i="1" l="1"/>
  <c r="AU334" i="1"/>
  <c r="AU335" i="1"/>
  <c r="AS168" i="1"/>
  <c r="AU10" i="4" s="1"/>
  <c r="AS131" i="1"/>
  <c r="AS272" i="1"/>
  <c r="AU12" i="4" s="1"/>
  <c r="AS235" i="1"/>
  <c r="AU75" i="1"/>
  <c r="AU74" i="1"/>
  <c r="AT118" i="1"/>
  <c r="AW326" i="1"/>
  <c r="AS27" i="1"/>
  <c r="AU8" i="4"/>
  <c r="AX284" i="1"/>
  <c r="AU386" i="1"/>
  <c r="AU387" i="1"/>
  <c r="AT430" i="1"/>
  <c r="AT222" i="1"/>
  <c r="AU179" i="1"/>
  <c r="AU178" i="1"/>
  <c r="AU336" i="1" l="1"/>
  <c r="AT127" i="1"/>
  <c r="AT126" i="1"/>
  <c r="AS170" i="1"/>
  <c r="AU19" i="4"/>
  <c r="AS9" i="1"/>
  <c r="AU76" i="1"/>
  <c r="AS274" i="1"/>
  <c r="AT230" i="1"/>
  <c r="AT231" i="1"/>
  <c r="AU116" i="1"/>
  <c r="AW9" i="4" s="1"/>
  <c r="AU79" i="1"/>
  <c r="AU388" i="1"/>
  <c r="AU428" i="1" s="1"/>
  <c r="AW15" i="4" s="1"/>
  <c r="AT23" i="1"/>
  <c r="AT22" i="1"/>
  <c r="AS66" i="1"/>
  <c r="AS12" i="1"/>
  <c r="AS14" i="1" s="1"/>
  <c r="AX324" i="1"/>
  <c r="AZ13" i="4" s="1"/>
  <c r="AX287" i="1"/>
  <c r="AU180" i="1"/>
  <c r="AU391" i="1"/>
  <c r="AT128" i="1" l="1"/>
  <c r="AU339" i="1"/>
  <c r="AU376" i="1"/>
  <c r="AW14" i="4" s="1"/>
  <c r="AT232" i="1"/>
  <c r="AU118" i="1"/>
  <c r="AV74" i="1"/>
  <c r="AV75" i="1"/>
  <c r="AT24" i="1"/>
  <c r="AX326" i="1"/>
  <c r="AY282" i="1"/>
  <c r="AY283" i="1"/>
  <c r="AU430" i="1"/>
  <c r="AV387" i="1"/>
  <c r="AV386" i="1"/>
  <c r="AU220" i="1"/>
  <c r="AW11" i="4" s="1"/>
  <c r="AU183" i="1"/>
  <c r="AU378" i="1" l="1"/>
  <c r="AV334" i="1"/>
  <c r="AV335" i="1"/>
  <c r="AT168" i="1"/>
  <c r="AV10" i="4" s="1"/>
  <c r="AT131" i="1"/>
  <c r="AT272" i="1"/>
  <c r="AV12" i="4" s="1"/>
  <c r="AT235" i="1"/>
  <c r="AV76" i="1"/>
  <c r="AT64" i="1"/>
  <c r="AT27" i="1"/>
  <c r="AY284" i="1"/>
  <c r="AV179" i="1"/>
  <c r="AV178" i="1"/>
  <c r="AU222" i="1"/>
  <c r="AV388" i="1"/>
  <c r="AV336" i="1" l="1"/>
  <c r="AU127" i="1"/>
  <c r="AU126" i="1"/>
  <c r="AU128" i="1" s="1"/>
  <c r="AU168" i="1" s="1"/>
  <c r="AW10" i="4" s="1"/>
  <c r="AT170" i="1"/>
  <c r="AU131" i="1"/>
  <c r="AT274" i="1"/>
  <c r="AU230" i="1"/>
  <c r="AU231" i="1"/>
  <c r="AV116" i="1"/>
  <c r="AX9" i="4" s="1"/>
  <c r="AV79" i="1"/>
  <c r="AV180" i="1"/>
  <c r="AV220" i="1" s="1"/>
  <c r="AX11" i="4" s="1"/>
  <c r="AT66" i="1"/>
  <c r="AU22" i="1"/>
  <c r="AU23" i="1"/>
  <c r="AT12" i="1"/>
  <c r="AT14" i="1" s="1"/>
  <c r="AV8" i="4"/>
  <c r="AV19" i="4" s="1"/>
  <c r="AT9" i="1"/>
  <c r="AY324" i="1"/>
  <c r="BA13" i="4" s="1"/>
  <c r="AY287" i="1"/>
  <c r="AV391" i="1"/>
  <c r="AV428" i="1"/>
  <c r="AX15" i="4" s="1"/>
  <c r="AU170" i="1" l="1"/>
  <c r="AV127" i="1"/>
  <c r="AV126" i="1"/>
  <c r="AV128" i="1" s="1"/>
  <c r="AV168" i="1" s="1"/>
  <c r="AX10" i="4" s="1"/>
  <c r="AV339" i="1"/>
  <c r="AV376" i="1"/>
  <c r="AX14" i="4" s="1"/>
  <c r="AU232" i="1"/>
  <c r="AV183" i="1"/>
  <c r="AV118" i="1"/>
  <c r="AW74" i="1"/>
  <c r="AW75" i="1"/>
  <c r="AU24" i="1"/>
  <c r="AZ282" i="1"/>
  <c r="AY326" i="1"/>
  <c r="AZ283" i="1"/>
  <c r="AW386" i="1"/>
  <c r="AW387" i="1"/>
  <c r="AV430" i="1"/>
  <c r="AV222" i="1"/>
  <c r="AW179" i="1"/>
  <c r="AW178" i="1"/>
  <c r="AV131" i="1" l="1"/>
  <c r="AW335" i="1"/>
  <c r="AV378" i="1"/>
  <c r="AW334" i="1"/>
  <c r="AW336" i="1" s="1"/>
  <c r="AU235" i="1"/>
  <c r="AU272" i="1"/>
  <c r="AW12" i="4" s="1"/>
  <c r="AW76" i="1"/>
  <c r="AW116" i="1"/>
  <c r="AY9" i="4" s="1"/>
  <c r="AW79" i="1"/>
  <c r="AU64" i="1"/>
  <c r="AU27" i="1"/>
  <c r="AW180" i="1"/>
  <c r="AW220" i="1" s="1"/>
  <c r="AY11" i="4" s="1"/>
  <c r="AZ284" i="1"/>
  <c r="AW388" i="1"/>
  <c r="AW376" i="1" l="1"/>
  <c r="AY14" i="4" s="1"/>
  <c r="AW339" i="1"/>
  <c r="AW126" i="1"/>
  <c r="AV170" i="1"/>
  <c r="AW127" i="1"/>
  <c r="AW183" i="1"/>
  <c r="AV231" i="1"/>
  <c r="AU274" i="1"/>
  <c r="AV230" i="1"/>
  <c r="AV232" i="1" s="1"/>
  <c r="AX74" i="1"/>
  <c r="AW118" i="1"/>
  <c r="AX75" i="1"/>
  <c r="AV22" i="1"/>
  <c r="AU66" i="1"/>
  <c r="AV23" i="1"/>
  <c r="AU12" i="1"/>
  <c r="AU14" i="1" s="1"/>
  <c r="AW8" i="4"/>
  <c r="AW19" i="4" s="1"/>
  <c r="AU9" i="1"/>
  <c r="AZ324" i="1"/>
  <c r="BB13" i="4" s="1"/>
  <c r="AZ287" i="1"/>
  <c r="AW428" i="1"/>
  <c r="AY15" i="4" s="1"/>
  <c r="AW391" i="1"/>
  <c r="AW222" i="1"/>
  <c r="AX178" i="1"/>
  <c r="AX179" i="1"/>
  <c r="AX335" i="1" l="1"/>
  <c r="AW378" i="1"/>
  <c r="AX334" i="1"/>
  <c r="AX336" i="1" s="1"/>
  <c r="AX376" i="1" s="1"/>
  <c r="AZ14" i="4" s="1"/>
  <c r="AW128" i="1"/>
  <c r="AV272" i="1"/>
  <c r="AX12" i="4" s="1"/>
  <c r="AV235" i="1"/>
  <c r="AX76" i="1"/>
  <c r="AV24" i="1"/>
  <c r="BA282" i="1"/>
  <c r="AZ326" i="1"/>
  <c r="BA283" i="1"/>
  <c r="AX339" i="1"/>
  <c r="AX378" i="1" s="1"/>
  <c r="AW430" i="1"/>
  <c r="AX387" i="1"/>
  <c r="AX386" i="1"/>
  <c r="AX180" i="1"/>
  <c r="AW168" i="1" l="1"/>
  <c r="AY10" i="4" s="1"/>
  <c r="AW131" i="1"/>
  <c r="AW230" i="1"/>
  <c r="AV274" i="1"/>
  <c r="AW231" i="1"/>
  <c r="AY335" i="1"/>
  <c r="AX79" i="1"/>
  <c r="AX116" i="1"/>
  <c r="AZ9" i="4" s="1"/>
  <c r="AY334" i="1"/>
  <c r="AX388" i="1"/>
  <c r="AX428" i="1" s="1"/>
  <c r="AZ15" i="4" s="1"/>
  <c r="AV64" i="1"/>
  <c r="AV27" i="1"/>
  <c r="BA284" i="1"/>
  <c r="AX220" i="1"/>
  <c r="AZ11" i="4" s="1"/>
  <c r="AX183" i="1"/>
  <c r="AY336" i="1"/>
  <c r="AX126" i="1" l="1"/>
  <c r="AX128" i="1" s="1"/>
  <c r="AX127" i="1"/>
  <c r="AW170" i="1"/>
  <c r="AW232" i="1"/>
  <c r="AX391" i="1"/>
  <c r="AX118" i="1"/>
  <c r="AY75" i="1"/>
  <c r="AY74" i="1"/>
  <c r="AV66" i="1"/>
  <c r="AW23" i="1"/>
  <c r="AW22" i="1"/>
  <c r="AV12" i="1"/>
  <c r="AV14" i="1" s="1"/>
  <c r="AX8" i="4"/>
  <c r="AX19" i="4" s="1"/>
  <c r="AV9" i="1"/>
  <c r="BA324" i="1"/>
  <c r="BC13" i="4" s="1"/>
  <c r="BA287" i="1"/>
  <c r="AX222" i="1"/>
  <c r="AY179" i="1"/>
  <c r="AY178" i="1"/>
  <c r="AY387" i="1"/>
  <c r="AX430" i="1"/>
  <c r="AY386" i="1"/>
  <c r="AY376" i="1"/>
  <c r="BA14" i="4" s="1"/>
  <c r="AY339" i="1"/>
  <c r="AX131" i="1" l="1"/>
  <c r="AX168" i="1"/>
  <c r="AZ10" i="4" s="1"/>
  <c r="AW272" i="1"/>
  <c r="AY12" i="4" s="1"/>
  <c r="AW235" i="1"/>
  <c r="AW24" i="1"/>
  <c r="AW64" i="1" s="1"/>
  <c r="AY8" i="4" s="1"/>
  <c r="AY76" i="1"/>
  <c r="AY388" i="1"/>
  <c r="AY428" i="1" s="1"/>
  <c r="BA15" i="4" s="1"/>
  <c r="BB283" i="1"/>
  <c r="BB282" i="1"/>
  <c r="BA326" i="1"/>
  <c r="AY180" i="1"/>
  <c r="AY391" i="1"/>
  <c r="AZ334" i="1"/>
  <c r="AY378" i="1"/>
  <c r="AZ335" i="1"/>
  <c r="AY126" i="1" l="1"/>
  <c r="AY128" i="1" s="1"/>
  <c r="AY127" i="1"/>
  <c r="AX170" i="1"/>
  <c r="AW27" i="1"/>
  <c r="AY19" i="4"/>
  <c r="AW9" i="1"/>
  <c r="AX231" i="1"/>
  <c r="AX230" i="1"/>
  <c r="AW274" i="1"/>
  <c r="AY116" i="1"/>
  <c r="BA9" i="4" s="1"/>
  <c r="AY79" i="1"/>
  <c r="AY131" i="1"/>
  <c r="AY168" i="1"/>
  <c r="BA10" i="4" s="1"/>
  <c r="AW66" i="1"/>
  <c r="AX23" i="1"/>
  <c r="AX22" i="1"/>
  <c r="AW12" i="1"/>
  <c r="AW14" i="1" s="1"/>
  <c r="BB284" i="1"/>
  <c r="AZ386" i="1"/>
  <c r="AZ387" i="1"/>
  <c r="AY430" i="1"/>
  <c r="AY220" i="1"/>
  <c r="BA11" i="4" s="1"/>
  <c r="AY183" i="1"/>
  <c r="AZ336" i="1"/>
  <c r="AX232" i="1" l="1"/>
  <c r="AZ75" i="1"/>
  <c r="AZ74" i="1"/>
  <c r="AY118" i="1"/>
  <c r="AX24" i="1"/>
  <c r="AZ127" i="1"/>
  <c r="AY170" i="1"/>
  <c r="AZ126" i="1"/>
  <c r="AZ128" i="1" s="1"/>
  <c r="BB324" i="1"/>
  <c r="BD13" i="4" s="1"/>
  <c r="BB287" i="1"/>
  <c r="AY222" i="1"/>
  <c r="AZ178" i="1"/>
  <c r="AZ179" i="1"/>
  <c r="AZ388" i="1"/>
  <c r="AZ376" i="1"/>
  <c r="BB14" i="4" s="1"/>
  <c r="AZ339" i="1"/>
  <c r="AX272" i="1" l="1"/>
  <c r="AZ12" i="4" s="1"/>
  <c r="AX235" i="1"/>
  <c r="AZ76" i="1"/>
  <c r="AZ131" i="1"/>
  <c r="AZ168" i="1"/>
  <c r="BB10" i="4" s="1"/>
  <c r="AX64" i="1"/>
  <c r="AX27" i="1"/>
  <c r="BB326" i="1"/>
  <c r="BC282" i="1"/>
  <c r="BC283" i="1"/>
  <c r="AZ428" i="1"/>
  <c r="BB15" i="4" s="1"/>
  <c r="AZ391" i="1"/>
  <c r="AZ180" i="1"/>
  <c r="AZ378" i="1"/>
  <c r="BA335" i="1"/>
  <c r="BA334" i="1"/>
  <c r="AY230" i="1" l="1"/>
  <c r="AX274" i="1"/>
  <c r="AY231" i="1"/>
  <c r="BA336" i="1"/>
  <c r="BA376" i="1" s="1"/>
  <c r="BC14" i="4" s="1"/>
  <c r="AZ116" i="1"/>
  <c r="BB9" i="4" s="1"/>
  <c r="AZ79" i="1"/>
  <c r="AY22" i="1"/>
  <c r="AX66" i="1"/>
  <c r="AY23" i="1"/>
  <c r="AX12" i="1"/>
  <c r="AX14" i="1" s="1"/>
  <c r="AZ8" i="4"/>
  <c r="AZ19" i="4" s="1"/>
  <c r="AX9" i="1"/>
  <c r="BA126" i="1"/>
  <c r="BA127" i="1"/>
  <c r="AZ170" i="1"/>
  <c r="BC284" i="1"/>
  <c r="AZ220" i="1"/>
  <c r="BB11" i="4" s="1"/>
  <c r="AZ183" i="1"/>
  <c r="BA387" i="1"/>
  <c r="AZ430" i="1"/>
  <c r="BA386" i="1"/>
  <c r="BA388" i="1" s="1"/>
  <c r="BA339" i="1"/>
  <c r="AY232" i="1" l="1"/>
  <c r="AZ118" i="1"/>
  <c r="BA74" i="1"/>
  <c r="BA75" i="1"/>
  <c r="BA128" i="1"/>
  <c r="AY24" i="1"/>
  <c r="BC324" i="1"/>
  <c r="BE13" i="4" s="1"/>
  <c r="BC287" i="1"/>
  <c r="BA428" i="1"/>
  <c r="BC15" i="4" s="1"/>
  <c r="BA391" i="1"/>
  <c r="BA178" i="1"/>
  <c r="BA179" i="1"/>
  <c r="AZ222" i="1"/>
  <c r="BA378" i="1"/>
  <c r="BB334" i="1"/>
  <c r="BB335" i="1"/>
  <c r="AY235" i="1" l="1"/>
  <c r="AY272" i="1"/>
  <c r="BA12" i="4" s="1"/>
  <c r="BA76" i="1"/>
  <c r="BA180" i="1"/>
  <c r="BA220" i="1" s="1"/>
  <c r="BC11" i="4" s="1"/>
  <c r="BA131" i="1"/>
  <c r="BA168" i="1"/>
  <c r="BC10" i="4" s="1"/>
  <c r="AY64" i="1"/>
  <c r="AY27" i="1"/>
  <c r="BD282" i="1"/>
  <c r="BD283" i="1"/>
  <c r="BC326" i="1"/>
  <c r="BA183" i="1"/>
  <c r="BB386" i="1"/>
  <c r="BA430" i="1"/>
  <c r="BB387" i="1"/>
  <c r="BB336" i="1"/>
  <c r="AZ230" i="1" l="1"/>
  <c r="AY274" i="1"/>
  <c r="AZ231" i="1"/>
  <c r="BA116" i="1"/>
  <c r="BC9" i="4" s="1"/>
  <c r="BA79" i="1"/>
  <c r="BB127" i="1"/>
  <c r="BA170" i="1"/>
  <c r="BB126" i="1"/>
  <c r="BB128" i="1" s="1"/>
  <c r="BB388" i="1"/>
  <c r="BD284" i="1"/>
  <c r="BD324" i="1" s="1"/>
  <c r="BF13" i="4" s="1"/>
  <c r="BA8" i="4"/>
  <c r="BA19" i="4" s="1"/>
  <c r="AY9" i="1"/>
  <c r="AZ22" i="1"/>
  <c r="AZ23" i="1"/>
  <c r="AY66" i="1"/>
  <c r="AY12" i="1"/>
  <c r="AY14" i="1" s="1"/>
  <c r="BD287" i="1"/>
  <c r="BB179" i="1"/>
  <c r="BA222" i="1"/>
  <c r="BB178" i="1"/>
  <c r="BB376" i="1"/>
  <c r="BD14" i="4" s="1"/>
  <c r="BB339" i="1"/>
  <c r="AZ232" i="1" l="1"/>
  <c r="BB74" i="1"/>
  <c r="BA118" i="1"/>
  <c r="BB75" i="1"/>
  <c r="BB168" i="1"/>
  <c r="BD10" i="4" s="1"/>
  <c r="BB131" i="1"/>
  <c r="AZ24" i="1"/>
  <c r="BB391" i="1"/>
  <c r="BB428" i="1"/>
  <c r="BD15" i="4" s="1"/>
  <c r="BE282" i="1"/>
  <c r="BE283" i="1"/>
  <c r="BD326" i="1"/>
  <c r="BB180" i="1"/>
  <c r="BC335" i="1"/>
  <c r="BC334" i="1"/>
  <c r="BC336" i="1" s="1"/>
  <c r="BC376" i="1" s="1"/>
  <c r="BE14" i="4" s="1"/>
  <c r="BB378" i="1"/>
  <c r="AZ235" i="1" l="1"/>
  <c r="AZ272" i="1"/>
  <c r="BB12" i="4" s="1"/>
  <c r="BB76" i="1"/>
  <c r="BC127" i="1"/>
  <c r="BC126" i="1"/>
  <c r="BB170" i="1"/>
  <c r="BE284" i="1"/>
  <c r="BE324" i="1" s="1"/>
  <c r="BG13" i="4" s="1"/>
  <c r="AZ64" i="1"/>
  <c r="AZ27" i="1"/>
  <c r="BB430" i="1"/>
  <c r="BC387" i="1"/>
  <c r="BC386" i="1"/>
  <c r="BC339" i="1"/>
  <c r="BD335" i="1" s="1"/>
  <c r="BB220" i="1"/>
  <c r="BD11" i="4" s="1"/>
  <c r="BB183" i="1"/>
  <c r="BC378" i="1" l="1"/>
  <c r="BD334" i="1"/>
  <c r="BE287" i="1"/>
  <c r="BA231" i="1"/>
  <c r="BA230" i="1"/>
  <c r="BA232" i="1" s="1"/>
  <c r="BA272" i="1" s="1"/>
  <c r="BC12" i="4" s="1"/>
  <c r="AZ274" i="1"/>
  <c r="BA235" i="1"/>
  <c r="BB116" i="1"/>
  <c r="BD9" i="4" s="1"/>
  <c r="BB79" i="1"/>
  <c r="BC128" i="1"/>
  <c r="BC388" i="1"/>
  <c r="BB8" i="4"/>
  <c r="BB19" i="4" s="1"/>
  <c r="AZ9" i="1"/>
  <c r="AZ66" i="1"/>
  <c r="BA22" i="1"/>
  <c r="BA24" i="1" s="1"/>
  <c r="BA64" i="1" s="1"/>
  <c r="BA23" i="1"/>
  <c r="AZ12" i="1"/>
  <c r="AZ14" i="1" s="1"/>
  <c r="BF282" i="1"/>
  <c r="BE326" i="1"/>
  <c r="BF283" i="1"/>
  <c r="BB222" i="1"/>
  <c r="BC178" i="1"/>
  <c r="BC179" i="1"/>
  <c r="BD336" i="1"/>
  <c r="BB231" i="1" l="1"/>
  <c r="BB230" i="1"/>
  <c r="BA274" i="1"/>
  <c r="BA27" i="1"/>
  <c r="BB22" i="1" s="1"/>
  <c r="BC75" i="1"/>
  <c r="BB118" i="1"/>
  <c r="BC74" i="1"/>
  <c r="BC76" i="1" s="1"/>
  <c r="BC116" i="1" s="1"/>
  <c r="BE9" i="4" s="1"/>
  <c r="BC168" i="1"/>
  <c r="BE10" i="4" s="1"/>
  <c r="BC131" i="1"/>
  <c r="BA66" i="1"/>
  <c r="BB23" i="1"/>
  <c r="BA12" i="1"/>
  <c r="BA14" i="1" s="1"/>
  <c r="BC8" i="4"/>
  <c r="BC19" i="4" s="1"/>
  <c r="BA9" i="1"/>
  <c r="BC391" i="1"/>
  <c r="BC428" i="1"/>
  <c r="BE15" i="4" s="1"/>
  <c r="BF284" i="1"/>
  <c r="BC180" i="1"/>
  <c r="BD376" i="1"/>
  <c r="BF14" i="4" s="1"/>
  <c r="BD339" i="1"/>
  <c r="BB232" i="1" l="1"/>
  <c r="BB272" i="1" s="1"/>
  <c r="BD12" i="4" s="1"/>
  <c r="BC79" i="1"/>
  <c r="BC170" i="1"/>
  <c r="BD127" i="1"/>
  <c r="BD126" i="1"/>
  <c r="BD387" i="1"/>
  <c r="BD386" i="1"/>
  <c r="BC430" i="1"/>
  <c r="BB24" i="1"/>
  <c r="BF324" i="1"/>
  <c r="BH13" i="4" s="1"/>
  <c r="BF287" i="1"/>
  <c r="BC220" i="1"/>
  <c r="BC183" i="1"/>
  <c r="BD378" i="1"/>
  <c r="BE335" i="1"/>
  <c r="BE334" i="1"/>
  <c r="BB235" i="1" l="1"/>
  <c r="BC230" i="1" s="1"/>
  <c r="BC232" i="1" s="1"/>
  <c r="BC231" i="1"/>
  <c r="BD128" i="1"/>
  <c r="BD168" i="1" s="1"/>
  <c r="BF10" i="4" s="1"/>
  <c r="BC118" i="1"/>
  <c r="BD74" i="1"/>
  <c r="BD75" i="1"/>
  <c r="BD131" i="1"/>
  <c r="BB64" i="1"/>
  <c r="BB27" i="1"/>
  <c r="BD388" i="1"/>
  <c r="BG282" i="1"/>
  <c r="BF326" i="1"/>
  <c r="BG283" i="1"/>
  <c r="BD178" i="1"/>
  <c r="BD179" i="1"/>
  <c r="BC222" i="1"/>
  <c r="BE11" i="4"/>
  <c r="BE336" i="1"/>
  <c r="BB274" i="1" l="1"/>
  <c r="BD76" i="1"/>
  <c r="BC272" i="1"/>
  <c r="BE12" i="4" s="1"/>
  <c r="BC235" i="1"/>
  <c r="BE127" i="1"/>
  <c r="BD170" i="1"/>
  <c r="BE126" i="1"/>
  <c r="BE128" i="1" s="1"/>
  <c r="BE168" i="1" s="1"/>
  <c r="BG10" i="4" s="1"/>
  <c r="BC23" i="1"/>
  <c r="BC22" i="1"/>
  <c r="BB66" i="1"/>
  <c r="BB12" i="1"/>
  <c r="BB14" i="1" s="1"/>
  <c r="BD391" i="1"/>
  <c r="BD428" i="1"/>
  <c r="BF15" i="4" s="1"/>
  <c r="BD8" i="4"/>
  <c r="BD19" i="4" s="1"/>
  <c r="BB9" i="1"/>
  <c r="BG284" i="1"/>
  <c r="BD180" i="1"/>
  <c r="BE376" i="1"/>
  <c r="BG14" i="4" s="1"/>
  <c r="BE339" i="1"/>
  <c r="BD230" i="1" l="1"/>
  <c r="BD232" i="1" s="1"/>
  <c r="BD231" i="1"/>
  <c r="BC274" i="1"/>
  <c r="BD116" i="1"/>
  <c r="BF9" i="4" s="1"/>
  <c r="BD79" i="1"/>
  <c r="BC24" i="1"/>
  <c r="BE131" i="1"/>
  <c r="BE386" i="1"/>
  <c r="BE387" i="1"/>
  <c r="BD430" i="1"/>
  <c r="BG324" i="1"/>
  <c r="BI13" i="4" s="1"/>
  <c r="BG287" i="1"/>
  <c r="BD220" i="1"/>
  <c r="BD183" i="1"/>
  <c r="BF334" i="1"/>
  <c r="BF335" i="1"/>
  <c r="BE378" i="1"/>
  <c r="BE74" i="1" l="1"/>
  <c r="BD118" i="1"/>
  <c r="BE75" i="1"/>
  <c r="BD235" i="1"/>
  <c r="BD272" i="1"/>
  <c r="BF12" i="4" s="1"/>
  <c r="BE388" i="1"/>
  <c r="BE428" i="1" s="1"/>
  <c r="BG15" i="4" s="1"/>
  <c r="BC64" i="1"/>
  <c r="BC27" i="1"/>
  <c r="BF127" i="1"/>
  <c r="BE170" i="1"/>
  <c r="BF126" i="1"/>
  <c r="BF128" i="1" s="1"/>
  <c r="BE391" i="1"/>
  <c r="BH283" i="1"/>
  <c r="BG326" i="1"/>
  <c r="BH282" i="1"/>
  <c r="BE179" i="1"/>
  <c r="BE178" i="1"/>
  <c r="BD222" i="1"/>
  <c r="BF11" i="4"/>
  <c r="BF336" i="1"/>
  <c r="BH284" i="1" l="1"/>
  <c r="BH324" i="1" s="1"/>
  <c r="BJ13" i="4" s="1"/>
  <c r="BD274" i="1"/>
  <c r="BE231" i="1"/>
  <c r="BE230" i="1"/>
  <c r="BE76" i="1"/>
  <c r="BF131" i="1"/>
  <c r="BF168" i="1"/>
  <c r="BH10" i="4" s="1"/>
  <c r="BE8" i="4"/>
  <c r="BE19" i="4" s="1"/>
  <c r="BC9" i="1"/>
  <c r="BD23" i="1"/>
  <c r="BD22" i="1"/>
  <c r="BC66" i="1"/>
  <c r="BC12" i="1"/>
  <c r="BC14" i="1" s="1"/>
  <c r="BF387" i="1"/>
  <c r="BE430" i="1"/>
  <c r="BF386" i="1"/>
  <c r="BF388" i="1" s="1"/>
  <c r="BF428" i="1" s="1"/>
  <c r="BH15" i="4" s="1"/>
  <c r="BH287" i="1"/>
  <c r="BF376" i="1"/>
  <c r="BH14" i="4" s="1"/>
  <c r="BF339" i="1"/>
  <c r="BE180" i="1"/>
  <c r="BE232" i="1" l="1"/>
  <c r="BE272" i="1" s="1"/>
  <c r="BG12" i="4" s="1"/>
  <c r="BE79" i="1"/>
  <c r="BE116" i="1"/>
  <c r="BG9" i="4" s="1"/>
  <c r="BE235" i="1"/>
  <c r="BD24" i="1"/>
  <c r="BD27" i="1" s="1"/>
  <c r="BG127" i="1"/>
  <c r="BG126" i="1"/>
  <c r="BF170" i="1"/>
  <c r="BD64" i="1"/>
  <c r="BF391" i="1"/>
  <c r="BI282" i="1"/>
  <c r="BI283" i="1"/>
  <c r="BH326" i="1"/>
  <c r="BG334" i="1"/>
  <c r="BF378" i="1"/>
  <c r="BG335" i="1"/>
  <c r="BE220" i="1"/>
  <c r="BE183" i="1"/>
  <c r="BE274" i="1" l="1"/>
  <c r="BF230" i="1"/>
  <c r="BF231" i="1"/>
  <c r="BF75" i="1"/>
  <c r="BF74" i="1"/>
  <c r="BF76" i="1" s="1"/>
  <c r="BE118" i="1"/>
  <c r="BI284" i="1"/>
  <c r="BI324" i="1" s="1"/>
  <c r="BK13" i="4" s="1"/>
  <c r="BG128" i="1"/>
  <c r="BD12" i="1"/>
  <c r="BD14" i="1" s="1"/>
  <c r="BD66" i="1"/>
  <c r="BE23" i="1"/>
  <c r="BE22" i="1"/>
  <c r="BF8" i="4"/>
  <c r="BF19" i="4" s="1"/>
  <c r="BD9" i="1"/>
  <c r="BG387" i="1"/>
  <c r="BG386" i="1"/>
  <c r="BF430" i="1"/>
  <c r="BI287" i="1"/>
  <c r="BG11" i="4"/>
  <c r="BF178" i="1"/>
  <c r="BF179" i="1"/>
  <c r="BE222" i="1"/>
  <c r="BG336" i="1"/>
  <c r="BF232" i="1" l="1"/>
  <c r="BF116" i="1"/>
  <c r="BH9" i="4" s="1"/>
  <c r="BF79" i="1"/>
  <c r="BG168" i="1"/>
  <c r="BI10" i="4" s="1"/>
  <c r="BG131" i="1"/>
  <c r="BE24" i="1"/>
  <c r="BG388" i="1"/>
  <c r="BI326" i="1"/>
  <c r="BJ282" i="1"/>
  <c r="BJ283" i="1"/>
  <c r="BG376" i="1"/>
  <c r="BI14" i="4" s="1"/>
  <c r="BG339" i="1"/>
  <c r="BF180" i="1"/>
  <c r="BG75" i="1" l="1"/>
  <c r="BF118" i="1"/>
  <c r="BG74" i="1"/>
  <c r="BG76" i="1" s="1"/>
  <c r="BG116" i="1" s="1"/>
  <c r="BI9" i="4" s="1"/>
  <c r="BF235" i="1"/>
  <c r="BF272" i="1"/>
  <c r="BH12" i="4" s="1"/>
  <c r="BG170" i="1"/>
  <c r="BH127" i="1"/>
  <c r="BH126" i="1"/>
  <c r="BE64" i="1"/>
  <c r="BE27" i="1"/>
  <c r="BG391" i="1"/>
  <c r="BG428" i="1"/>
  <c r="BI15" i="4" s="1"/>
  <c r="BJ284" i="1"/>
  <c r="BH335" i="1"/>
  <c r="BH334" i="1"/>
  <c r="BG378" i="1"/>
  <c r="BF220" i="1"/>
  <c r="BF183" i="1"/>
  <c r="BG79" i="1" l="1"/>
  <c r="BG230" i="1"/>
  <c r="BF274" i="1"/>
  <c r="BG231" i="1"/>
  <c r="BH75" i="1"/>
  <c r="BG118" i="1"/>
  <c r="BH74" i="1"/>
  <c r="BH76" i="1" s="1"/>
  <c r="BH79" i="1" s="1"/>
  <c r="BH128" i="1"/>
  <c r="BH116" i="1"/>
  <c r="BJ9" i="4" s="1"/>
  <c r="BG8" i="4"/>
  <c r="BG19" i="4" s="1"/>
  <c r="BE9" i="1"/>
  <c r="BF23" i="1"/>
  <c r="BF22" i="1"/>
  <c r="BF24" i="1" s="1"/>
  <c r="BE66" i="1"/>
  <c r="BE12" i="1"/>
  <c r="BE14" i="1" s="1"/>
  <c r="BG430" i="1"/>
  <c r="BH386" i="1"/>
  <c r="BH387" i="1"/>
  <c r="BJ324" i="1"/>
  <c r="BL13" i="4" s="1"/>
  <c r="BJ287" i="1"/>
  <c r="BG178" i="1"/>
  <c r="BF222" i="1"/>
  <c r="BG179" i="1"/>
  <c r="BH336" i="1"/>
  <c r="BH11" i="4"/>
  <c r="BG232" i="1" l="1"/>
  <c r="BH118" i="1"/>
  <c r="BI75" i="1"/>
  <c r="BI74" i="1"/>
  <c r="BI76" i="1" s="1"/>
  <c r="BI116" i="1" s="1"/>
  <c r="BK9" i="4" s="1"/>
  <c r="BH131" i="1"/>
  <c r="BH168" i="1"/>
  <c r="BJ10" i="4" s="1"/>
  <c r="BF27" i="1"/>
  <c r="BF64" i="1"/>
  <c r="BH388" i="1"/>
  <c r="BK282" i="1"/>
  <c r="BK283" i="1"/>
  <c r="BJ326" i="1"/>
  <c r="BH376" i="1"/>
  <c r="BJ14" i="4" s="1"/>
  <c r="BH339" i="1"/>
  <c r="BG180" i="1"/>
  <c r="BG272" i="1" l="1"/>
  <c r="BI12" i="4" s="1"/>
  <c r="BG235" i="1"/>
  <c r="BI127" i="1"/>
  <c r="BI126" i="1"/>
  <c r="BH170" i="1"/>
  <c r="BI79" i="1"/>
  <c r="BK284" i="1"/>
  <c r="BK324" i="1" s="1"/>
  <c r="BM13" i="4" s="1"/>
  <c r="BF66" i="1"/>
  <c r="BG23" i="1"/>
  <c r="BG22" i="1"/>
  <c r="BF12" i="1"/>
  <c r="BF14" i="1" s="1"/>
  <c r="BH8" i="4"/>
  <c r="BH19" i="4" s="1"/>
  <c r="BF9" i="1"/>
  <c r="BH428" i="1"/>
  <c r="BJ15" i="4" s="1"/>
  <c r="BH391" i="1"/>
  <c r="BK287" i="1"/>
  <c r="BG220" i="1"/>
  <c r="BG183" i="1"/>
  <c r="BI335" i="1"/>
  <c r="BI334" i="1"/>
  <c r="BH378" i="1"/>
  <c r="BH230" i="1" l="1"/>
  <c r="BH231" i="1"/>
  <c r="BG274" i="1"/>
  <c r="BJ75" i="1"/>
  <c r="BJ74" i="1"/>
  <c r="BI118" i="1"/>
  <c r="BI128" i="1"/>
  <c r="BG24" i="1"/>
  <c r="BI336" i="1"/>
  <c r="BI376" i="1" s="1"/>
  <c r="BK14" i="4" s="1"/>
  <c r="BH430" i="1"/>
  <c r="BI386" i="1"/>
  <c r="BI387" i="1"/>
  <c r="BL282" i="1"/>
  <c r="BK326" i="1"/>
  <c r="BL283" i="1"/>
  <c r="BI11" i="4"/>
  <c r="BI339" i="1"/>
  <c r="BH178" i="1"/>
  <c r="BH179" i="1"/>
  <c r="BG222" i="1"/>
  <c r="BH232" i="1" l="1"/>
  <c r="BI168" i="1"/>
  <c r="BK10" i="4" s="1"/>
  <c r="BI131" i="1"/>
  <c r="BJ76" i="1"/>
  <c r="BG64" i="1"/>
  <c r="BG27" i="1"/>
  <c r="BH180" i="1"/>
  <c r="BH220" i="1" s="1"/>
  <c r="BI388" i="1"/>
  <c r="BL284" i="1"/>
  <c r="BJ334" i="1"/>
  <c r="BJ335" i="1"/>
  <c r="BI378" i="1"/>
  <c r="BH183" i="1" l="1"/>
  <c r="BH235" i="1"/>
  <c r="BH272" i="1"/>
  <c r="BJ12" i="4" s="1"/>
  <c r="BJ127" i="1"/>
  <c r="BJ126" i="1"/>
  <c r="BI170" i="1"/>
  <c r="BJ79" i="1"/>
  <c r="BJ116" i="1"/>
  <c r="BL9" i="4" s="1"/>
  <c r="BI8" i="4"/>
  <c r="BI19" i="4" s="1"/>
  <c r="BG9" i="1"/>
  <c r="BH23" i="1"/>
  <c r="BG12" i="1"/>
  <c r="BG14" i="1" s="1"/>
  <c r="BG66" i="1"/>
  <c r="BH22" i="1"/>
  <c r="BH24" i="1" s="1"/>
  <c r="BJ11" i="4"/>
  <c r="BJ336" i="1"/>
  <c r="BJ376" i="1" s="1"/>
  <c r="BL14" i="4" s="1"/>
  <c r="BI428" i="1"/>
  <c r="BK15" i="4" s="1"/>
  <c r="BI391" i="1"/>
  <c r="BL324" i="1"/>
  <c r="BN13" i="4" s="1"/>
  <c r="BL287" i="1"/>
  <c r="BH222" i="1"/>
  <c r="BI179" i="1"/>
  <c r="BI178" i="1"/>
  <c r="BI230" i="1" l="1"/>
  <c r="BI232" i="1" s="1"/>
  <c r="BI231" i="1"/>
  <c r="BH274" i="1"/>
  <c r="BJ128" i="1"/>
  <c r="BJ339" i="1"/>
  <c r="BJ378" i="1" s="1"/>
  <c r="BJ118" i="1"/>
  <c r="BK75" i="1"/>
  <c r="BK74" i="1"/>
  <c r="BH64" i="1"/>
  <c r="BH27" i="1"/>
  <c r="BI430" i="1"/>
  <c r="BJ387" i="1"/>
  <c r="BJ386" i="1"/>
  <c r="BL326" i="1"/>
  <c r="BM283" i="1"/>
  <c r="BM282" i="1"/>
  <c r="BI272" i="1"/>
  <c r="BK12" i="4" s="1"/>
  <c r="BI235" i="1"/>
  <c r="BI180" i="1"/>
  <c r="BK334" i="1"/>
  <c r="BK335" i="1"/>
  <c r="BK76" i="1" l="1"/>
  <c r="BK79" i="1" s="1"/>
  <c r="BJ168" i="1"/>
  <c r="BL10" i="4" s="1"/>
  <c r="BJ131" i="1"/>
  <c r="BJ388" i="1"/>
  <c r="BJ428" i="1" s="1"/>
  <c r="BL15" i="4" s="1"/>
  <c r="BJ8" i="4"/>
  <c r="BJ19" i="4" s="1"/>
  <c r="BH9" i="1"/>
  <c r="BI22" i="1"/>
  <c r="BI23" i="1"/>
  <c r="BH12" i="1"/>
  <c r="BH14" i="1" s="1"/>
  <c r="BH66" i="1"/>
  <c r="BM284" i="1"/>
  <c r="BM324" i="1" s="1"/>
  <c r="BO13" i="4" s="1"/>
  <c r="BJ391" i="1"/>
  <c r="BK336" i="1"/>
  <c r="BI220" i="1"/>
  <c r="BI183" i="1"/>
  <c r="BI274" i="1"/>
  <c r="BJ230" i="1"/>
  <c r="BJ231" i="1"/>
  <c r="BK116" i="1" l="1"/>
  <c r="BM9" i="4" s="1"/>
  <c r="BK127" i="1"/>
  <c r="BJ170" i="1"/>
  <c r="BK126" i="1"/>
  <c r="BK128" i="1" s="1"/>
  <c r="BK168" i="1" s="1"/>
  <c r="BM10" i="4" s="1"/>
  <c r="BK118" i="1"/>
  <c r="BL75" i="1"/>
  <c r="BL74" i="1"/>
  <c r="BM287" i="1"/>
  <c r="BN283" i="1" s="1"/>
  <c r="BI24" i="1"/>
  <c r="BJ232" i="1"/>
  <c r="BK376" i="1"/>
  <c r="BM14" i="4" s="1"/>
  <c r="BK339" i="1"/>
  <c r="BK386" i="1"/>
  <c r="BK387" i="1"/>
  <c r="BJ430" i="1"/>
  <c r="BM326" i="1"/>
  <c r="BJ179" i="1"/>
  <c r="BI222" i="1"/>
  <c r="BJ178" i="1"/>
  <c r="BK11" i="4"/>
  <c r="BN282" i="1" l="1"/>
  <c r="BN284" i="1" s="1"/>
  <c r="BN324" i="1" s="1"/>
  <c r="BP13" i="4" s="1"/>
  <c r="BK388" i="1"/>
  <c r="BK428" i="1" s="1"/>
  <c r="BM15" i="4" s="1"/>
  <c r="BL76" i="1"/>
  <c r="BK131" i="1"/>
  <c r="BI27" i="1"/>
  <c r="BI64" i="1"/>
  <c r="BL335" i="1"/>
  <c r="BL334" i="1"/>
  <c r="BK378" i="1"/>
  <c r="BJ272" i="1"/>
  <c r="BL12" i="4" s="1"/>
  <c r="BJ235" i="1"/>
  <c r="BJ180" i="1"/>
  <c r="BN287" i="1" l="1"/>
  <c r="BO283" i="1" s="1"/>
  <c r="BK391" i="1"/>
  <c r="BL116" i="1"/>
  <c r="BN9" i="4" s="1"/>
  <c r="BL79" i="1"/>
  <c r="BL126" i="1"/>
  <c r="BL128" i="1" s="1"/>
  <c r="BL168" i="1" s="1"/>
  <c r="BN10" i="4" s="1"/>
  <c r="BL127" i="1"/>
  <c r="BK170" i="1"/>
  <c r="BK8" i="4"/>
  <c r="BK19" i="4" s="1"/>
  <c r="BI9" i="1"/>
  <c r="BJ23" i="1"/>
  <c r="BI12" i="1"/>
  <c r="BI14" i="1" s="1"/>
  <c r="BI66" i="1"/>
  <c r="BJ22" i="1"/>
  <c r="BJ24" i="1" s="1"/>
  <c r="BJ64" i="1" s="1"/>
  <c r="BL8" i="4" s="1"/>
  <c r="BK230" i="1"/>
  <c r="BJ274" i="1"/>
  <c r="BK231" i="1"/>
  <c r="BL336" i="1"/>
  <c r="BK430" i="1"/>
  <c r="BL387" i="1"/>
  <c r="BL386" i="1"/>
  <c r="BN326" i="1"/>
  <c r="BO282" i="1"/>
  <c r="BJ220" i="1"/>
  <c r="BJ183" i="1"/>
  <c r="BL118" i="1" l="1"/>
  <c r="BM74" i="1"/>
  <c r="BM75" i="1"/>
  <c r="BL131" i="1"/>
  <c r="BJ27" i="1"/>
  <c r="BO284" i="1"/>
  <c r="BO324" i="1" s="1"/>
  <c r="BQ13" i="4" s="1"/>
  <c r="BK22" i="1"/>
  <c r="BJ66" i="1"/>
  <c r="BK23" i="1"/>
  <c r="BK24" i="1" s="1"/>
  <c r="BK64" i="1" s="1"/>
  <c r="BM8" i="4" s="1"/>
  <c r="BL388" i="1"/>
  <c r="BL376" i="1"/>
  <c r="BN14" i="4" s="1"/>
  <c r="BL339" i="1"/>
  <c r="BK232" i="1"/>
  <c r="BO287" i="1"/>
  <c r="BL11" i="4"/>
  <c r="BL19" i="4" s="1"/>
  <c r="BJ9" i="1"/>
  <c r="BJ222" i="1"/>
  <c r="BK179" i="1"/>
  <c r="BK178" i="1"/>
  <c r="BJ12" i="1"/>
  <c r="BJ14" i="1" s="1"/>
  <c r="BM76" i="1" l="1"/>
  <c r="BM126" i="1"/>
  <c r="BM127" i="1"/>
  <c r="BL170" i="1"/>
  <c r="BK180" i="1"/>
  <c r="BK235" i="1"/>
  <c r="BK272" i="1"/>
  <c r="BM12" i="4" s="1"/>
  <c r="BK27" i="1"/>
  <c r="BL378" i="1"/>
  <c r="BM334" i="1"/>
  <c r="BM335" i="1"/>
  <c r="BL391" i="1"/>
  <c r="BL428" i="1"/>
  <c r="BN15" i="4" s="1"/>
  <c r="BO326" i="1"/>
  <c r="BP283" i="1"/>
  <c r="BP282" i="1"/>
  <c r="BM128" i="1" l="1"/>
  <c r="BM131" i="1" s="1"/>
  <c r="BM79" i="1"/>
  <c r="BM116" i="1"/>
  <c r="BO9" i="4" s="1"/>
  <c r="BM336" i="1"/>
  <c r="BL22" i="1"/>
  <c r="BL23" i="1"/>
  <c r="BK66" i="1"/>
  <c r="BL231" i="1"/>
  <c r="BL230" i="1"/>
  <c r="BK274" i="1"/>
  <c r="BM386" i="1"/>
  <c r="BL430" i="1"/>
  <c r="BM387" i="1"/>
  <c r="BK220" i="1"/>
  <c r="BK183" i="1"/>
  <c r="BP284" i="1"/>
  <c r="BM168" i="1" l="1"/>
  <c r="BO10" i="4" s="1"/>
  <c r="BN75" i="1"/>
  <c r="BM118" i="1"/>
  <c r="BN74" i="1"/>
  <c r="BN76" i="1" s="1"/>
  <c r="BL24" i="1"/>
  <c r="BL64" i="1" s="1"/>
  <c r="BN8" i="4" s="1"/>
  <c r="BM170" i="1"/>
  <c r="BN126" i="1"/>
  <c r="BN127" i="1"/>
  <c r="BM11" i="4"/>
  <c r="BM19" i="4" s="1"/>
  <c r="BK9" i="1"/>
  <c r="BK222" i="1"/>
  <c r="BL178" i="1"/>
  <c r="BL180" i="1" s="1"/>
  <c r="BL183" i="1" s="1"/>
  <c r="BL179" i="1"/>
  <c r="BK12" i="1"/>
  <c r="BK14" i="1" s="1"/>
  <c r="BM388" i="1"/>
  <c r="BL232" i="1"/>
  <c r="BL27" i="1"/>
  <c r="BM339" i="1"/>
  <c r="BM376" i="1"/>
  <c r="BO14" i="4" s="1"/>
  <c r="BP324" i="1"/>
  <c r="BR13" i="4" s="1"/>
  <c r="BP287" i="1"/>
  <c r="BL220" i="1"/>
  <c r="BN128" i="1" l="1"/>
  <c r="BN79" i="1"/>
  <c r="BN116" i="1"/>
  <c r="BP9" i="4" s="1"/>
  <c r="BN335" i="1"/>
  <c r="BM378" i="1"/>
  <c r="BN334" i="1"/>
  <c r="BN336" i="1" s="1"/>
  <c r="BN376" i="1" s="1"/>
  <c r="BP14" i="4" s="1"/>
  <c r="BL235" i="1"/>
  <c r="BL272" i="1"/>
  <c r="BN12" i="4" s="1"/>
  <c r="BM22" i="1"/>
  <c r="BM23" i="1"/>
  <c r="BL66" i="1"/>
  <c r="BM391" i="1"/>
  <c r="BM428" i="1"/>
  <c r="BO15" i="4" s="1"/>
  <c r="BQ283" i="1"/>
  <c r="BP326" i="1"/>
  <c r="BQ282" i="1"/>
  <c r="BQ284" i="1" s="1"/>
  <c r="BQ324" i="1" s="1"/>
  <c r="BS13" i="4" s="1"/>
  <c r="BM178" i="1"/>
  <c r="BL222" i="1"/>
  <c r="BM179" i="1"/>
  <c r="BL12" i="1"/>
  <c r="BL14" i="1" s="1"/>
  <c r="BN11" i="4"/>
  <c r="BN19" i="4" l="1"/>
  <c r="BM24" i="1"/>
  <c r="BM64" i="1" s="1"/>
  <c r="BO8" i="4" s="1"/>
  <c r="BO75" i="1"/>
  <c r="BO74" i="1"/>
  <c r="BO76" i="1" s="1"/>
  <c r="BO116" i="1" s="1"/>
  <c r="BN118" i="1"/>
  <c r="BN131" i="1"/>
  <c r="BN168" i="1"/>
  <c r="BP10" i="4" s="1"/>
  <c r="BL9" i="1"/>
  <c r="BN339" i="1"/>
  <c r="BM230" i="1"/>
  <c r="BL274" i="1"/>
  <c r="BM231" i="1"/>
  <c r="BN387" i="1"/>
  <c r="BM430" i="1"/>
  <c r="BN386" i="1"/>
  <c r="BN388" i="1" s="1"/>
  <c r="BN428" i="1" s="1"/>
  <c r="BP15" i="4" s="1"/>
  <c r="BQ287" i="1"/>
  <c r="BM180" i="1"/>
  <c r="BO79" i="1"/>
  <c r="BM27" i="1" l="1"/>
  <c r="BN170" i="1"/>
  <c r="BO127" i="1"/>
  <c r="BO126" i="1"/>
  <c r="BO128" i="1" s="1"/>
  <c r="BO168" i="1" s="1"/>
  <c r="BQ10" i="4" s="1"/>
  <c r="BN391" i="1"/>
  <c r="BM232" i="1"/>
  <c r="BO335" i="1"/>
  <c r="BO334" i="1"/>
  <c r="BN378" i="1"/>
  <c r="BM66" i="1"/>
  <c r="BN23" i="1"/>
  <c r="BN22" i="1"/>
  <c r="BR282" i="1"/>
  <c r="BQ326" i="1"/>
  <c r="BR283" i="1"/>
  <c r="BM220" i="1"/>
  <c r="BM183" i="1"/>
  <c r="BP75" i="1"/>
  <c r="BO118" i="1"/>
  <c r="BP74" i="1"/>
  <c r="BQ9" i="4"/>
  <c r="BO131" i="1" l="1"/>
  <c r="BR284" i="1"/>
  <c r="BR324" i="1" s="1"/>
  <c r="BT13" i="4" s="1"/>
  <c r="BN24" i="1"/>
  <c r="BO336" i="1"/>
  <c r="BO170" i="1"/>
  <c r="BP127" i="1"/>
  <c r="BP126" i="1"/>
  <c r="BM272" i="1"/>
  <c r="BO12" i="4" s="1"/>
  <c r="BM235" i="1"/>
  <c r="BO387" i="1"/>
  <c r="BO386" i="1"/>
  <c r="BN430" i="1"/>
  <c r="BO11" i="4"/>
  <c r="BP76" i="1"/>
  <c r="BP116" i="1" s="1"/>
  <c r="BR9" i="4" s="1"/>
  <c r="BN179" i="1"/>
  <c r="BM222" i="1"/>
  <c r="BN178" i="1"/>
  <c r="BN180" i="1" s="1"/>
  <c r="BN220" i="1" s="1"/>
  <c r="BM12" i="1"/>
  <c r="BM14" i="1" s="1"/>
  <c r="BR287" i="1" l="1"/>
  <c r="BP79" i="1"/>
  <c r="BO388" i="1"/>
  <c r="BO391" i="1" s="1"/>
  <c r="BO19" i="4"/>
  <c r="BM9" i="1"/>
  <c r="BP128" i="1"/>
  <c r="BN64" i="1"/>
  <c r="BP8" i="4" s="1"/>
  <c r="BN27" i="1"/>
  <c r="BO428" i="1"/>
  <c r="BQ15" i="4" s="1"/>
  <c r="BN231" i="1"/>
  <c r="BN230" i="1"/>
  <c r="BM274" i="1"/>
  <c r="BO339" i="1"/>
  <c r="BO376" i="1"/>
  <c r="BQ14" i="4" s="1"/>
  <c r="BR326" i="1"/>
  <c r="BS283" i="1"/>
  <c r="BS282" i="1"/>
  <c r="BN183" i="1"/>
  <c r="BP11" i="4"/>
  <c r="BQ74" i="1"/>
  <c r="BP118" i="1"/>
  <c r="BQ75" i="1"/>
  <c r="BO378" i="1" l="1"/>
  <c r="BP334" i="1"/>
  <c r="BP335" i="1"/>
  <c r="BN232" i="1"/>
  <c r="BO430" i="1"/>
  <c r="BP387" i="1"/>
  <c r="BP386" i="1"/>
  <c r="BP388" i="1" s="1"/>
  <c r="BP391" i="1" s="1"/>
  <c r="BN66" i="1"/>
  <c r="BO23" i="1"/>
  <c r="BO22" i="1"/>
  <c r="BP168" i="1"/>
  <c r="BR10" i="4" s="1"/>
  <c r="BP131" i="1"/>
  <c r="BS284" i="1"/>
  <c r="BO178" i="1"/>
  <c r="BO179" i="1"/>
  <c r="BN222" i="1"/>
  <c r="BP428" i="1"/>
  <c r="BQ76" i="1"/>
  <c r="BQ127" i="1" l="1"/>
  <c r="BQ126" i="1"/>
  <c r="BP170" i="1"/>
  <c r="BO24" i="1"/>
  <c r="BN272" i="1"/>
  <c r="BN235" i="1"/>
  <c r="BP336" i="1"/>
  <c r="BS287" i="1"/>
  <c r="BS324" i="1"/>
  <c r="BU13" i="4" s="1"/>
  <c r="BO180" i="1"/>
  <c r="BQ116" i="1"/>
  <c r="BQ79" i="1"/>
  <c r="BP430" i="1"/>
  <c r="BQ387" i="1"/>
  <c r="BQ386" i="1"/>
  <c r="BR15" i="4"/>
  <c r="BP339" i="1" l="1"/>
  <c r="BP376" i="1"/>
  <c r="BR14" i="4" s="1"/>
  <c r="BP12" i="4"/>
  <c r="BP19" i="4" s="1"/>
  <c r="BN9" i="1"/>
  <c r="BQ128" i="1"/>
  <c r="BN274" i="1"/>
  <c r="BO231" i="1"/>
  <c r="BO230" i="1"/>
  <c r="BO232" i="1" s="1"/>
  <c r="BN12" i="1"/>
  <c r="BN14" i="1" s="1"/>
  <c r="BO64" i="1"/>
  <c r="BQ8" i="4" s="1"/>
  <c r="BO27" i="1"/>
  <c r="BS326" i="1"/>
  <c r="BT283" i="1"/>
  <c r="BT282" i="1"/>
  <c r="BO220" i="1"/>
  <c r="BO183" i="1"/>
  <c r="BQ118" i="1"/>
  <c r="BR74" i="1"/>
  <c r="BR75" i="1"/>
  <c r="BQ388" i="1"/>
  <c r="BS9" i="4"/>
  <c r="BP22" i="1" l="1"/>
  <c r="BO66" i="1"/>
  <c r="BP23" i="1"/>
  <c r="BT284" i="1"/>
  <c r="BT324" i="1" s="1"/>
  <c r="BV13" i="4" s="1"/>
  <c r="BO272" i="1"/>
  <c r="BQ12" i="4" s="1"/>
  <c r="BO235" i="1"/>
  <c r="BQ168" i="1"/>
  <c r="BS10" i="4" s="1"/>
  <c r="BQ131" i="1"/>
  <c r="BQ334" i="1"/>
  <c r="BP378" i="1"/>
  <c r="BQ335" i="1"/>
  <c r="BT287" i="1"/>
  <c r="BO222" i="1"/>
  <c r="BP178" i="1"/>
  <c r="BP179" i="1"/>
  <c r="BO12" i="1"/>
  <c r="BO14" i="1" s="1"/>
  <c r="BQ11" i="4"/>
  <c r="BQ428" i="1"/>
  <c r="BQ391" i="1"/>
  <c r="BR76" i="1"/>
  <c r="BQ19" i="4" l="1"/>
  <c r="BO9" i="1"/>
  <c r="BP180" i="1"/>
  <c r="BP220" i="1" s="1"/>
  <c r="BR11" i="4" s="1"/>
  <c r="BQ336" i="1"/>
  <c r="BR126" i="1"/>
  <c r="BQ170" i="1"/>
  <c r="BR127" i="1"/>
  <c r="BP230" i="1"/>
  <c r="BO274" i="1"/>
  <c r="BP231" i="1"/>
  <c r="BP24" i="1"/>
  <c r="BT326" i="1"/>
  <c r="BU282" i="1"/>
  <c r="BU283" i="1"/>
  <c r="BP183" i="1"/>
  <c r="BS15" i="4"/>
  <c r="BR116" i="1"/>
  <c r="BR79" i="1"/>
  <c r="BR386" i="1"/>
  <c r="BQ430" i="1"/>
  <c r="BR387" i="1"/>
  <c r="BU284" i="1" l="1"/>
  <c r="BP64" i="1"/>
  <c r="BR8" i="4" s="1"/>
  <c r="BP27" i="1"/>
  <c r="BQ376" i="1"/>
  <c r="BS14" i="4" s="1"/>
  <c r="BQ339" i="1"/>
  <c r="BP232" i="1"/>
  <c r="BR128" i="1"/>
  <c r="BR388" i="1"/>
  <c r="BR428" i="1" s="1"/>
  <c r="BT15" i="4" s="1"/>
  <c r="BQ178" i="1"/>
  <c r="BP222" i="1"/>
  <c r="BQ179" i="1"/>
  <c r="BR391" i="1"/>
  <c r="BR118" i="1"/>
  <c r="BS74" i="1"/>
  <c r="BS75" i="1"/>
  <c r="BT9" i="4"/>
  <c r="BP272" i="1" l="1"/>
  <c r="BP235" i="1"/>
  <c r="BR168" i="1"/>
  <c r="BT10" i="4" s="1"/>
  <c r="BR131" i="1"/>
  <c r="BR335" i="1"/>
  <c r="BQ378" i="1"/>
  <c r="BR334" i="1"/>
  <c r="BP66" i="1"/>
  <c r="BQ22" i="1"/>
  <c r="BQ23" i="1"/>
  <c r="BU324" i="1"/>
  <c r="BW13" i="4" s="1"/>
  <c r="BU287" i="1"/>
  <c r="BS76" i="1"/>
  <c r="BQ180" i="1"/>
  <c r="BS386" i="1"/>
  <c r="BR430" i="1"/>
  <c r="BS387" i="1"/>
  <c r="BR336" i="1" l="1"/>
  <c r="BR376" i="1" s="1"/>
  <c r="BT14" i="4" s="1"/>
  <c r="BU326" i="1"/>
  <c r="BV283" i="1"/>
  <c r="BV282" i="1"/>
  <c r="BQ24" i="1"/>
  <c r="BR170" i="1"/>
  <c r="BS126" i="1"/>
  <c r="BS127" i="1"/>
  <c r="BQ231" i="1"/>
  <c r="BQ230" i="1"/>
  <c r="BP12" i="1"/>
  <c r="BP14" i="1" s="1"/>
  <c r="BP274" i="1"/>
  <c r="BR12" i="4"/>
  <c r="BR19" i="4" s="1"/>
  <c r="BP9" i="1"/>
  <c r="BQ220" i="1"/>
  <c r="BQ183" i="1"/>
  <c r="BS116" i="1"/>
  <c r="BU9" i="4" s="1"/>
  <c r="BS79" i="1"/>
  <c r="BS388" i="1"/>
  <c r="BR339" i="1" l="1"/>
  <c r="BV284" i="1"/>
  <c r="BV324" i="1" s="1"/>
  <c r="BX13" i="4" s="1"/>
  <c r="BQ232" i="1"/>
  <c r="BS128" i="1"/>
  <c r="BS334" i="1"/>
  <c r="BS335" i="1"/>
  <c r="BR378" i="1"/>
  <c r="BV287" i="1"/>
  <c r="BQ64" i="1"/>
  <c r="BS8" i="4" s="1"/>
  <c r="BQ27" i="1"/>
  <c r="BS11" i="4"/>
  <c r="BS118" i="1"/>
  <c r="BT74" i="1"/>
  <c r="BT76" i="1" s="1"/>
  <c r="BT75" i="1"/>
  <c r="BR179" i="1"/>
  <c r="BR178" i="1"/>
  <c r="BQ222" i="1"/>
  <c r="BS428" i="1"/>
  <c r="BS391" i="1"/>
  <c r="BS336" i="1" l="1"/>
  <c r="BS376" i="1" s="1"/>
  <c r="BU14" i="4" s="1"/>
  <c r="BS168" i="1"/>
  <c r="BU10" i="4" s="1"/>
  <c r="BS131" i="1"/>
  <c r="BQ66" i="1"/>
  <c r="BR23" i="1"/>
  <c r="BR22" i="1"/>
  <c r="BV326" i="1"/>
  <c r="BW283" i="1"/>
  <c r="BW282" i="1"/>
  <c r="BQ272" i="1"/>
  <c r="BQ235" i="1"/>
  <c r="BR180" i="1"/>
  <c r="BT116" i="1"/>
  <c r="BV9" i="4" s="1"/>
  <c r="BT79" i="1"/>
  <c r="BT387" i="1"/>
  <c r="BS430" i="1"/>
  <c r="BT386" i="1"/>
  <c r="BU15" i="4"/>
  <c r="BT388" i="1" l="1"/>
  <c r="BT428" i="1" s="1"/>
  <c r="BW284" i="1"/>
  <c r="BW324" i="1" s="1"/>
  <c r="BY13" i="4" s="1"/>
  <c r="Q29" i="4" s="1"/>
  <c r="S29" i="4" s="1"/>
  <c r="T29" i="4" s="1"/>
  <c r="BN13" i="5" s="1"/>
  <c r="BS339" i="1"/>
  <c r="BR24" i="1"/>
  <c r="BR64" i="1" s="1"/>
  <c r="BT8" i="4" s="1"/>
  <c r="BS12" i="4"/>
  <c r="BS19" i="4" s="1"/>
  <c r="BQ9" i="1"/>
  <c r="BR231" i="1"/>
  <c r="BR230" i="1"/>
  <c r="BQ274" i="1"/>
  <c r="BQ12" i="1"/>
  <c r="BQ14" i="1" s="1"/>
  <c r="BW287" i="1"/>
  <c r="BW326" i="1" s="1"/>
  <c r="BR27" i="1"/>
  <c r="BT127" i="1"/>
  <c r="BS170" i="1"/>
  <c r="BT126" i="1"/>
  <c r="BT128" i="1" s="1"/>
  <c r="BT168" i="1" s="1"/>
  <c r="BV10" i="4" s="1"/>
  <c r="BT334" i="1"/>
  <c r="BT335" i="1"/>
  <c r="BS378" i="1"/>
  <c r="BT391" i="1"/>
  <c r="BU387" i="1" s="1"/>
  <c r="BR220" i="1"/>
  <c r="BR183" i="1"/>
  <c r="BT118" i="1"/>
  <c r="BU74" i="1"/>
  <c r="BU75" i="1"/>
  <c r="BT430" i="1"/>
  <c r="BV15" i="4"/>
  <c r="AH13" i="5" l="1"/>
  <c r="AQ13" i="5"/>
  <c r="AK13" i="5"/>
  <c r="K13" i="5"/>
  <c r="BM13" i="5"/>
  <c r="BH13" i="5"/>
  <c r="BG13" i="5"/>
  <c r="AA13" i="5"/>
  <c r="AX13" i="5"/>
  <c r="R13" i="5"/>
  <c r="BA13" i="5"/>
  <c r="U13" i="5"/>
  <c r="AF13" i="5"/>
  <c r="BL13" i="5"/>
  <c r="AY13" i="5"/>
  <c r="AI13" i="5"/>
  <c r="S13" i="5"/>
  <c r="BF13" i="5"/>
  <c r="AP13" i="5"/>
  <c r="Z13" i="5"/>
  <c r="J13" i="5"/>
  <c r="BI13" i="5"/>
  <c r="AS13" i="5"/>
  <c r="AC13" i="5"/>
  <c r="M13" i="5"/>
  <c r="AV13" i="5"/>
  <c r="P13" i="5"/>
  <c r="BJ13" i="5"/>
  <c r="BC13" i="5"/>
  <c r="AU13" i="5"/>
  <c r="AM13" i="5"/>
  <c r="AE13" i="5"/>
  <c r="W13" i="5"/>
  <c r="O13" i="5"/>
  <c r="G13" i="5"/>
  <c r="BB13" i="5"/>
  <c r="AT13" i="5"/>
  <c r="AL13" i="5"/>
  <c r="AD13" i="5"/>
  <c r="V13" i="5"/>
  <c r="N13" i="5"/>
  <c r="F13" i="5"/>
  <c r="BK13" i="5"/>
  <c r="BE13" i="5"/>
  <c r="AW13" i="5"/>
  <c r="AO13" i="5"/>
  <c r="AG13" i="5"/>
  <c r="Y13" i="5"/>
  <c r="Q13" i="5"/>
  <c r="I13" i="5"/>
  <c r="BD13" i="5"/>
  <c r="AN13" i="5"/>
  <c r="X13" i="5"/>
  <c r="H13" i="5"/>
  <c r="AZ13" i="5"/>
  <c r="AR13" i="5"/>
  <c r="AJ13" i="5"/>
  <c r="AB13" i="5"/>
  <c r="T13" i="5"/>
  <c r="L13" i="5"/>
  <c r="BU386" i="1"/>
  <c r="BU76" i="1"/>
  <c r="BT131" i="1"/>
  <c r="BU126" i="1" s="1"/>
  <c r="BS22" i="1"/>
  <c r="BR66" i="1"/>
  <c r="BS23" i="1"/>
  <c r="BT336" i="1"/>
  <c r="BR232" i="1"/>
  <c r="BR222" i="1"/>
  <c r="BS179" i="1"/>
  <c r="BS178" i="1"/>
  <c r="BT11" i="4"/>
  <c r="BU388" i="1"/>
  <c r="F29" i="5" l="1"/>
  <c r="H29" i="5" s="1"/>
  <c r="BU127" i="1"/>
  <c r="BU128" i="1" s="1"/>
  <c r="BT170" i="1"/>
  <c r="BS180" i="1"/>
  <c r="BS220" i="1" s="1"/>
  <c r="BU11" i="4" s="1"/>
  <c r="BU79" i="1"/>
  <c r="BU116" i="1"/>
  <c r="BW9" i="4" s="1"/>
  <c r="BT376" i="1"/>
  <c r="BV14" i="4" s="1"/>
  <c r="BT339" i="1"/>
  <c r="BR272" i="1"/>
  <c r="BR235" i="1"/>
  <c r="BS24" i="1"/>
  <c r="BS183" i="1"/>
  <c r="BU428" i="1"/>
  <c r="BU391" i="1"/>
  <c r="BU168" i="1" l="1"/>
  <c r="BW10" i="4" s="1"/>
  <c r="BU131" i="1"/>
  <c r="BV74" i="1"/>
  <c r="BU118" i="1"/>
  <c r="BV75" i="1"/>
  <c r="BS64" i="1"/>
  <c r="BS27" i="1"/>
  <c r="BT12" i="4"/>
  <c r="BT19" i="4" s="1"/>
  <c r="BR9" i="1"/>
  <c r="BT378" i="1"/>
  <c r="BU334" i="1"/>
  <c r="BU335" i="1"/>
  <c r="BS231" i="1"/>
  <c r="BR274" i="1"/>
  <c r="BS230" i="1"/>
  <c r="BS232" i="1" s="1"/>
  <c r="BS272" i="1" s="1"/>
  <c r="BU12" i="4" s="1"/>
  <c r="BR12" i="1"/>
  <c r="BR14" i="1" s="1"/>
  <c r="BV126" i="1"/>
  <c r="BU170" i="1"/>
  <c r="BV127" i="1"/>
  <c r="BS222" i="1"/>
  <c r="BT178" i="1"/>
  <c r="BT179" i="1"/>
  <c r="BV386" i="1"/>
  <c r="BU430" i="1"/>
  <c r="BV387" i="1"/>
  <c r="BW15" i="4"/>
  <c r="BU336" i="1" l="1"/>
  <c r="BU376" i="1" s="1"/>
  <c r="BW14" i="4" s="1"/>
  <c r="BV76" i="1"/>
  <c r="BT22" i="1"/>
  <c r="BS66" i="1"/>
  <c r="BT23" i="1"/>
  <c r="BT180" i="1"/>
  <c r="BT220" i="1" s="1"/>
  <c r="BV11" i="4" s="1"/>
  <c r="BV128" i="1"/>
  <c r="BS235" i="1"/>
  <c r="BU8" i="4"/>
  <c r="BS9" i="1"/>
  <c r="BV388" i="1"/>
  <c r="BT183" i="1"/>
  <c r="BU339" i="1" l="1"/>
  <c r="BV335" i="1" s="1"/>
  <c r="BV116" i="1"/>
  <c r="BX9" i="4" s="1"/>
  <c r="BV79" i="1"/>
  <c r="BU19" i="4"/>
  <c r="BV168" i="1"/>
  <c r="BX10" i="4" s="1"/>
  <c r="BV131" i="1"/>
  <c r="BV334" i="1"/>
  <c r="BU378" i="1"/>
  <c r="BS274" i="1"/>
  <c r="BT230" i="1"/>
  <c r="BT231" i="1"/>
  <c r="BS12" i="1"/>
  <c r="BS14" i="1" s="1"/>
  <c r="BT24" i="1"/>
  <c r="BV428" i="1"/>
  <c r="BX15" i="4" s="1"/>
  <c r="BV391" i="1"/>
  <c r="BT222" i="1"/>
  <c r="BU178" i="1"/>
  <c r="BU179" i="1"/>
  <c r="BT232" i="1" l="1"/>
  <c r="BV336" i="1"/>
  <c r="BV118" i="1"/>
  <c r="BW74" i="1"/>
  <c r="BW75" i="1"/>
  <c r="BU180" i="1"/>
  <c r="BU220" i="1" s="1"/>
  <c r="BW11" i="4" s="1"/>
  <c r="BW126" i="1"/>
  <c r="BV170" i="1"/>
  <c r="BW127" i="1"/>
  <c r="BT64" i="1"/>
  <c r="BT27" i="1"/>
  <c r="BU183" i="1"/>
  <c r="BV430" i="1"/>
  <c r="BW387" i="1"/>
  <c r="BW386" i="1"/>
  <c r="BW76" i="1" l="1"/>
  <c r="BV376" i="1"/>
  <c r="BX14" i="4" s="1"/>
  <c r="BV339" i="1"/>
  <c r="BT272" i="1"/>
  <c r="BV12" i="4" s="1"/>
  <c r="BT235" i="1"/>
  <c r="BT12" i="1" s="1"/>
  <c r="BT14" i="1" s="1"/>
  <c r="BU22" i="1"/>
  <c r="BU23" i="1"/>
  <c r="BT66" i="1"/>
  <c r="BV8" i="4"/>
  <c r="BT9" i="1"/>
  <c r="BW128" i="1"/>
  <c r="BW388" i="1"/>
  <c r="BV179" i="1"/>
  <c r="BV178" i="1"/>
  <c r="BU222" i="1"/>
  <c r="BT274" i="1" l="1"/>
  <c r="BU231" i="1"/>
  <c r="BU230" i="1"/>
  <c r="BW335" i="1"/>
  <c r="BW334" i="1"/>
  <c r="BV378" i="1"/>
  <c r="BW116" i="1"/>
  <c r="BY9" i="4" s="1"/>
  <c r="BW79" i="1"/>
  <c r="BW118" i="1" s="1"/>
  <c r="BU24" i="1"/>
  <c r="BV180" i="1"/>
  <c r="BV220" i="1" s="1"/>
  <c r="BX11" i="4" s="1"/>
  <c r="BW131" i="1"/>
  <c r="BW170" i="1" s="1"/>
  <c r="BW168" i="1"/>
  <c r="BY10" i="4" s="1"/>
  <c r="BV19" i="4"/>
  <c r="BW428" i="1"/>
  <c r="BY15" i="4" s="1"/>
  <c r="BW391" i="1"/>
  <c r="BW430" i="1" s="1"/>
  <c r="BW336" i="1" l="1"/>
  <c r="BU232" i="1"/>
  <c r="Q25" i="4"/>
  <c r="S25" i="4" s="1"/>
  <c r="T25" i="4" s="1"/>
  <c r="BN9" i="5" s="1"/>
  <c r="BV183" i="1"/>
  <c r="BW179" i="1" s="1"/>
  <c r="Q26" i="4"/>
  <c r="S26" i="4" s="1"/>
  <c r="T26" i="4" s="1"/>
  <c r="BN10" i="5" s="1"/>
  <c r="BU64" i="1"/>
  <c r="BU27" i="1"/>
  <c r="Q31" i="4"/>
  <c r="BW178" i="1"/>
  <c r="BV222" i="1"/>
  <c r="BU272" i="1" l="1"/>
  <c r="BW12" i="4" s="1"/>
  <c r="BU235" i="1"/>
  <c r="BW376" i="1"/>
  <c r="BY14" i="4" s="1"/>
  <c r="BW339" i="1"/>
  <c r="BW378" i="1" s="1"/>
  <c r="F9" i="5"/>
  <c r="H9" i="5"/>
  <c r="J9" i="5"/>
  <c r="M9" i="5"/>
  <c r="N9" i="5"/>
  <c r="P9" i="5"/>
  <c r="R9" i="5"/>
  <c r="T9" i="5"/>
  <c r="V9" i="5"/>
  <c r="X9" i="5"/>
  <c r="Z9" i="5"/>
  <c r="AB9" i="5"/>
  <c r="AD9" i="5"/>
  <c r="AF9" i="5"/>
  <c r="AH9" i="5"/>
  <c r="AJ9" i="5"/>
  <c r="AL9" i="5"/>
  <c r="AN9" i="5"/>
  <c r="AP9" i="5"/>
  <c r="AR9" i="5"/>
  <c r="AT9" i="5"/>
  <c r="AV9" i="5"/>
  <c r="AX9" i="5"/>
  <c r="AZ9" i="5"/>
  <c r="BB9" i="5"/>
  <c r="BD9" i="5"/>
  <c r="BF9" i="5"/>
  <c r="BH9" i="5"/>
  <c r="BJ9" i="5"/>
  <c r="BL9" i="5"/>
  <c r="G9" i="5"/>
  <c r="I9" i="5"/>
  <c r="K9" i="5"/>
  <c r="L9" i="5"/>
  <c r="O9" i="5"/>
  <c r="Q9" i="5"/>
  <c r="S9" i="5"/>
  <c r="U9" i="5"/>
  <c r="W9" i="5"/>
  <c r="Y9" i="5"/>
  <c r="AA9" i="5"/>
  <c r="AC9" i="5"/>
  <c r="AE9" i="5"/>
  <c r="AG9" i="5"/>
  <c r="AI9" i="5"/>
  <c r="AK9" i="5"/>
  <c r="AM9" i="5"/>
  <c r="AO9" i="5"/>
  <c r="AQ9" i="5"/>
  <c r="AS9" i="5"/>
  <c r="AU9" i="5"/>
  <c r="AW9" i="5"/>
  <c r="AY9" i="5"/>
  <c r="BA9" i="5"/>
  <c r="BC9" i="5"/>
  <c r="BE9" i="5"/>
  <c r="BG9" i="5"/>
  <c r="BI9" i="5"/>
  <c r="BK9" i="5"/>
  <c r="BM9" i="5"/>
  <c r="BU66" i="1"/>
  <c r="BV23" i="1"/>
  <c r="BV22" i="1"/>
  <c r="BW8" i="4"/>
  <c r="BU9" i="1"/>
  <c r="H10" i="5"/>
  <c r="P10" i="5"/>
  <c r="X10" i="5"/>
  <c r="AF10" i="5"/>
  <c r="AV10" i="5"/>
  <c r="M10" i="5"/>
  <c r="AC10" i="5"/>
  <c r="AS10" i="5"/>
  <c r="BI10" i="5"/>
  <c r="AE10" i="5"/>
  <c r="J10" i="5"/>
  <c r="Z10" i="5"/>
  <c r="AX10" i="5"/>
  <c r="O10" i="5"/>
  <c r="AY10" i="5"/>
  <c r="L10" i="5"/>
  <c r="U10" i="5"/>
  <c r="AB10" i="5"/>
  <c r="AJ10" i="5"/>
  <c r="AR10" i="5"/>
  <c r="AZ10" i="5"/>
  <c r="BH10" i="5"/>
  <c r="I10" i="5"/>
  <c r="Q10" i="5"/>
  <c r="Y10" i="5"/>
  <c r="AG10" i="5"/>
  <c r="AO10" i="5"/>
  <c r="AW10" i="5"/>
  <c r="BE10" i="5"/>
  <c r="BM10" i="5"/>
  <c r="K10" i="5"/>
  <c r="W10" i="5"/>
  <c r="AM10" i="5"/>
  <c r="BC10" i="5"/>
  <c r="F10" i="5"/>
  <c r="N10" i="5"/>
  <c r="V10" i="5"/>
  <c r="AD10" i="5"/>
  <c r="AK10" i="5"/>
  <c r="AT10" i="5"/>
  <c r="BB10" i="5"/>
  <c r="BJ10" i="5"/>
  <c r="AA10" i="5"/>
  <c r="AQ10" i="5"/>
  <c r="BG10" i="5"/>
  <c r="AN10" i="5"/>
  <c r="BD10" i="5"/>
  <c r="BL10" i="5"/>
  <c r="T10" i="5"/>
  <c r="AL10" i="5"/>
  <c r="BA10" i="5"/>
  <c r="G10" i="5"/>
  <c r="S10" i="5"/>
  <c r="AU10" i="5"/>
  <c r="BK10" i="5"/>
  <c r="R10" i="5"/>
  <c r="AH10" i="5"/>
  <c r="AP10" i="5"/>
  <c r="BF10" i="5"/>
  <c r="AI10" i="5"/>
  <c r="BW180" i="1"/>
  <c r="S31" i="4"/>
  <c r="T31" i="4"/>
  <c r="BU274" i="1" l="1"/>
  <c r="BV230" i="1"/>
  <c r="BV231" i="1"/>
  <c r="BU12" i="1"/>
  <c r="BU14" i="1" s="1"/>
  <c r="Q30" i="4"/>
  <c r="S30" i="4" s="1"/>
  <c r="T30" i="4" s="1"/>
  <c r="BN14" i="5" s="1"/>
  <c r="F25" i="5"/>
  <c r="H25" i="5" s="1"/>
  <c r="F26" i="5"/>
  <c r="H26" i="5" s="1"/>
  <c r="BW19" i="4"/>
  <c r="BV24" i="1"/>
  <c r="I15" i="5"/>
  <c r="M15" i="5"/>
  <c r="Q15" i="5"/>
  <c r="U15" i="5"/>
  <c r="Y15" i="5"/>
  <c r="AC15" i="5"/>
  <c r="AF15" i="5"/>
  <c r="AK15" i="5"/>
  <c r="AO15" i="5"/>
  <c r="AS15" i="5"/>
  <c r="AW15" i="5"/>
  <c r="BB15" i="5"/>
  <c r="BD15" i="5"/>
  <c r="BH15" i="5"/>
  <c r="BL15" i="5"/>
  <c r="F15" i="5"/>
  <c r="J15" i="5"/>
  <c r="N15" i="5"/>
  <c r="R15" i="5"/>
  <c r="V15" i="5"/>
  <c r="Z15" i="5"/>
  <c r="AD15" i="5"/>
  <c r="AH15" i="5"/>
  <c r="AL15" i="5"/>
  <c r="AP15" i="5"/>
  <c r="AT15" i="5"/>
  <c r="AX15" i="5"/>
  <c r="BA15" i="5"/>
  <c r="BF15" i="5"/>
  <c r="BJ15" i="5"/>
  <c r="G15" i="5"/>
  <c r="K15" i="5"/>
  <c r="O15" i="5"/>
  <c r="S15" i="5"/>
  <c r="W15" i="5"/>
  <c r="AA15" i="5"/>
  <c r="AE15" i="5"/>
  <c r="AI15" i="5"/>
  <c r="AM15" i="5"/>
  <c r="AQ15" i="5"/>
  <c r="AU15" i="5"/>
  <c r="AY15" i="5"/>
  <c r="BC15" i="5"/>
  <c r="BG15" i="5"/>
  <c r="BK15" i="5"/>
  <c r="H15" i="5"/>
  <c r="L15" i="5"/>
  <c r="P15" i="5"/>
  <c r="T15" i="5"/>
  <c r="X15" i="5"/>
  <c r="AB15" i="5"/>
  <c r="AG15" i="5"/>
  <c r="AJ15" i="5"/>
  <c r="AN15" i="5"/>
  <c r="AR15" i="5"/>
  <c r="AV15" i="5"/>
  <c r="AZ15" i="5"/>
  <c r="BE15" i="5"/>
  <c r="BI15" i="5"/>
  <c r="BM15" i="5"/>
  <c r="BN15" i="5"/>
  <c r="BW220" i="1"/>
  <c r="BW183" i="1"/>
  <c r="BV232" i="1" l="1"/>
  <c r="BV272" i="1" s="1"/>
  <c r="BX12" i="4" s="1"/>
  <c r="W14" i="5"/>
  <c r="AU14" i="5"/>
  <c r="AB14" i="5"/>
  <c r="AZ14" i="5"/>
  <c r="H14" i="5"/>
  <c r="AF14" i="5"/>
  <c r="BL14" i="5"/>
  <c r="M14" i="5"/>
  <c r="U14" i="5"/>
  <c r="AC14" i="5"/>
  <c r="AK14" i="5"/>
  <c r="AS14" i="5"/>
  <c r="BA14" i="5"/>
  <c r="BI14" i="5"/>
  <c r="J14" i="5"/>
  <c r="R14" i="5"/>
  <c r="Z14" i="5"/>
  <c r="AH14" i="5"/>
  <c r="AP14" i="5"/>
  <c r="AX14" i="5"/>
  <c r="BF14" i="5"/>
  <c r="K14" i="5"/>
  <c r="S14" i="5"/>
  <c r="AE14" i="5"/>
  <c r="AQ14" i="5"/>
  <c r="BC14" i="5"/>
  <c r="L14" i="5"/>
  <c r="X14" i="5"/>
  <c r="AR14" i="5"/>
  <c r="BM14" i="5"/>
  <c r="G14" i="5"/>
  <c r="AM14" i="5"/>
  <c r="BG14" i="5"/>
  <c r="AN14" i="5"/>
  <c r="BD14" i="5"/>
  <c r="T14" i="5"/>
  <c r="AV14" i="5"/>
  <c r="I14" i="5"/>
  <c r="Q14" i="5"/>
  <c r="Y14" i="5"/>
  <c r="AG14" i="5"/>
  <c r="AO14" i="5"/>
  <c r="AW14" i="5"/>
  <c r="BE14" i="5"/>
  <c r="F14" i="5"/>
  <c r="N14" i="5"/>
  <c r="V14" i="5"/>
  <c r="AD14" i="5"/>
  <c r="AL14" i="5"/>
  <c r="AT14" i="5"/>
  <c r="BB14" i="5"/>
  <c r="BJ14" i="5"/>
  <c r="O14" i="5"/>
  <c r="AA14" i="5"/>
  <c r="AI14" i="5"/>
  <c r="AY14" i="5"/>
  <c r="BK14" i="5"/>
  <c r="P14" i="5"/>
  <c r="AJ14" i="5"/>
  <c r="BH14" i="5"/>
  <c r="BV64" i="1"/>
  <c r="BV27" i="1"/>
  <c r="BW222" i="1"/>
  <c r="F31" i="5"/>
  <c r="H31" i="5" s="1"/>
  <c r="BY11" i="4"/>
  <c r="BV235" i="1" l="1"/>
  <c r="BW231" i="1" s="1"/>
  <c r="F30" i="5"/>
  <c r="H30" i="5" s="1"/>
  <c r="BW230" i="1"/>
  <c r="BV274" i="1"/>
  <c r="BW22" i="1"/>
  <c r="BV66" i="1"/>
  <c r="BW23" i="1"/>
  <c r="BV12" i="1"/>
  <c r="BV14" i="1" s="1"/>
  <c r="BX8" i="4"/>
  <c r="BV9" i="1"/>
  <c r="Q27" i="4"/>
  <c r="S27" i="4" s="1"/>
  <c r="T27" i="4" s="1"/>
  <c r="BW232" i="1" l="1"/>
  <c r="BX19" i="4"/>
  <c r="BW24" i="1"/>
  <c r="BN11" i="5"/>
  <c r="I11" i="5"/>
  <c r="M11" i="5"/>
  <c r="Q11" i="5"/>
  <c r="U11" i="5"/>
  <c r="Y11" i="5"/>
  <c r="AC11" i="5"/>
  <c r="AG11" i="5"/>
  <c r="AJ11" i="5"/>
  <c r="AO11" i="5"/>
  <c r="AS11" i="5"/>
  <c r="AV11" i="5"/>
  <c r="BA11" i="5"/>
  <c r="BE11" i="5"/>
  <c r="J11" i="5"/>
  <c r="R11" i="5"/>
  <c r="Z11" i="5"/>
  <c r="AH11" i="5"/>
  <c r="AQ11" i="5"/>
  <c r="AX11" i="5"/>
  <c r="BF11" i="5"/>
  <c r="G11" i="5"/>
  <c r="K11" i="5"/>
  <c r="O11" i="5"/>
  <c r="S11" i="5"/>
  <c r="AA11" i="5"/>
  <c r="AE11" i="5"/>
  <c r="AL11" i="5"/>
  <c r="AU11" i="5"/>
  <c r="BC11" i="5"/>
  <c r="BG11" i="5"/>
  <c r="H11" i="5"/>
  <c r="L11" i="5"/>
  <c r="P11" i="5"/>
  <c r="T11" i="5"/>
  <c r="X11" i="5"/>
  <c r="AB11" i="5"/>
  <c r="AF11" i="5"/>
  <c r="AK11" i="5"/>
  <c r="AN11" i="5"/>
  <c r="AR11" i="5"/>
  <c r="AW11" i="5"/>
  <c r="AZ11" i="5"/>
  <c r="BD11" i="5"/>
  <c r="BH11" i="5"/>
  <c r="F11" i="5"/>
  <c r="N11" i="5"/>
  <c r="V11" i="5"/>
  <c r="AD11" i="5"/>
  <c r="AM11" i="5"/>
  <c r="AT11" i="5"/>
  <c r="BB11" i="5"/>
  <c r="W11" i="5"/>
  <c r="AI11" i="5"/>
  <c r="AP11" i="5"/>
  <c r="AY11" i="5"/>
  <c r="BI11" i="5"/>
  <c r="BJ11" i="5"/>
  <c r="BK11" i="5"/>
  <c r="BL11" i="5"/>
  <c r="BM11" i="5"/>
  <c r="BW272" i="1" l="1"/>
  <c r="BY12" i="4" s="1"/>
  <c r="BW235" i="1"/>
  <c r="BW274" i="1" s="1"/>
  <c r="BW64" i="1"/>
  <c r="BW27" i="1"/>
  <c r="F27" i="5"/>
  <c r="H27" i="5" s="1"/>
  <c r="Q28" i="4" l="1"/>
  <c r="S28" i="4" s="1"/>
  <c r="T28" i="4" s="1"/>
  <c r="BN12" i="5" s="1"/>
  <c r="BW66" i="1"/>
  <c r="BW12" i="1"/>
  <c r="BW14" i="1" s="1"/>
  <c r="BY8" i="4"/>
  <c r="BW9" i="1"/>
  <c r="U12" i="5" l="1"/>
  <c r="AK12" i="5"/>
  <c r="BA12" i="5"/>
  <c r="J12" i="5"/>
  <c r="Z12" i="5"/>
  <c r="AP12" i="5"/>
  <c r="BF12" i="5"/>
  <c r="BC12" i="5"/>
  <c r="O12" i="5"/>
  <c r="AE12" i="5"/>
  <c r="BK12" i="5"/>
  <c r="T12" i="5"/>
  <c r="AJ12" i="5"/>
  <c r="AZ12" i="5"/>
  <c r="BM12" i="5"/>
  <c r="Q12" i="5"/>
  <c r="AG12" i="5"/>
  <c r="AW12" i="5"/>
  <c r="F12" i="5"/>
  <c r="V12" i="5"/>
  <c r="AL12" i="5"/>
  <c r="BB12" i="5"/>
  <c r="AU12" i="5"/>
  <c r="K12" i="5"/>
  <c r="AA12" i="5"/>
  <c r="AY12" i="5"/>
  <c r="P12" i="5"/>
  <c r="AF12" i="5"/>
  <c r="AV12" i="5"/>
  <c r="BL12" i="5"/>
  <c r="M12" i="5"/>
  <c r="AC12" i="5"/>
  <c r="AS12" i="5"/>
  <c r="BI12" i="5"/>
  <c r="R12" i="5"/>
  <c r="AH12" i="5"/>
  <c r="AX12" i="5"/>
  <c r="AM12" i="5"/>
  <c r="G12" i="5"/>
  <c r="X12" i="5"/>
  <c r="AQ12" i="5"/>
  <c r="L12" i="5"/>
  <c r="AB12" i="5"/>
  <c r="AR12" i="5"/>
  <c r="BH12" i="5"/>
  <c r="I12" i="5"/>
  <c r="Y12" i="5"/>
  <c r="AO12" i="5"/>
  <c r="BE12" i="5"/>
  <c r="N12" i="5"/>
  <c r="AD12" i="5"/>
  <c r="AT12" i="5"/>
  <c r="BJ12" i="5"/>
  <c r="BG12" i="5"/>
  <c r="S12" i="5"/>
  <c r="AI12" i="5"/>
  <c r="H12" i="5"/>
  <c r="W12" i="5"/>
  <c r="AN12" i="5"/>
  <c r="BD12" i="5"/>
  <c r="Q24" i="4"/>
  <c r="S24" i="4" s="1"/>
  <c r="T24" i="4" s="1"/>
  <c r="BY19" i="4"/>
  <c r="Q35" i="4" s="1"/>
  <c r="S35" i="4" s="1"/>
  <c r="T35" i="4" s="1"/>
  <c r="F28" i="5" l="1"/>
  <c r="H28" i="5" s="1"/>
  <c r="F8" i="5"/>
  <c r="AS8" i="5"/>
  <c r="AZ8" i="5"/>
  <c r="X8" i="5"/>
  <c r="BD8" i="5"/>
  <c r="AO8" i="5"/>
  <c r="AA8" i="5"/>
  <c r="T8" i="5"/>
  <c r="BI8" i="5"/>
  <c r="BI19" i="5" s="1"/>
  <c r="BA8" i="5"/>
  <c r="AU8" i="5"/>
  <c r="AN8" i="5"/>
  <c r="AF8" i="5"/>
  <c r="Y8" i="5"/>
  <c r="S8" i="5"/>
  <c r="H8" i="5"/>
  <c r="I8" i="5"/>
  <c r="BH8" i="5"/>
  <c r="AW8" i="5"/>
  <c r="AM8" i="5"/>
  <c r="AB8" i="5"/>
  <c r="Q8" i="5"/>
  <c r="G8" i="5"/>
  <c r="BB8" i="5"/>
  <c r="AT8" i="5"/>
  <c r="AL8" i="5"/>
  <c r="AD8" i="5"/>
  <c r="V8" i="5"/>
  <c r="N8" i="5"/>
  <c r="BG8" i="5"/>
  <c r="AE8" i="5"/>
  <c r="AK8" i="5"/>
  <c r="AV8" i="5"/>
  <c r="AI8" i="5"/>
  <c r="P8" i="5"/>
  <c r="K8" i="5"/>
  <c r="BE8" i="5"/>
  <c r="AY8" i="5"/>
  <c r="AQ8" i="5"/>
  <c r="AJ8" i="5"/>
  <c r="AC8" i="5"/>
  <c r="U8" i="5"/>
  <c r="M8" i="5"/>
  <c r="O8" i="5"/>
  <c r="BC8" i="5"/>
  <c r="AR8" i="5"/>
  <c r="AG8" i="5"/>
  <c r="W8" i="5"/>
  <c r="L8" i="5"/>
  <c r="BF8" i="5"/>
  <c r="AX8" i="5"/>
  <c r="AP8" i="5"/>
  <c r="AH8" i="5"/>
  <c r="Z8" i="5"/>
  <c r="R8" i="5"/>
  <c r="J8" i="5"/>
  <c r="BJ8" i="5"/>
  <c r="BJ19" i="5" s="1"/>
  <c r="BK8" i="5"/>
  <c r="BK19" i="5" s="1"/>
  <c r="BL8" i="5"/>
  <c r="BL19" i="5" s="1"/>
  <c r="BM8" i="5"/>
  <c r="BM19" i="5" s="1"/>
  <c r="BN8" i="5"/>
  <c r="BN19" i="5" s="1"/>
  <c r="R19" i="5" l="1"/>
  <c r="AX19" i="5"/>
  <c r="J19" i="5"/>
  <c r="Z19" i="5"/>
  <c r="AP19" i="5"/>
  <c r="BF19" i="5"/>
  <c r="W19" i="5"/>
  <c r="AR19" i="5"/>
  <c r="O19" i="5"/>
  <c r="U19" i="5"/>
  <c r="AJ19" i="5"/>
  <c r="AY19" i="5"/>
  <c r="K19" i="5"/>
  <c r="AI19" i="5"/>
  <c r="AK19" i="5"/>
  <c r="BG19" i="5"/>
  <c r="V19" i="5"/>
  <c r="AL19" i="5"/>
  <c r="BB19" i="5"/>
  <c r="Q19" i="5"/>
  <c r="AM19" i="5"/>
  <c r="BH19" i="5"/>
  <c r="H19" i="5"/>
  <c r="Y19" i="5"/>
  <c r="AN19" i="5"/>
  <c r="BA19" i="5"/>
  <c r="T19" i="5"/>
  <c r="AO19" i="5"/>
  <c r="X19" i="5"/>
  <c r="AS19" i="5"/>
  <c r="AH19" i="5"/>
  <c r="L19" i="5"/>
  <c r="AG19" i="5"/>
  <c r="BC19" i="5"/>
  <c r="M19" i="5"/>
  <c r="AC19" i="5"/>
  <c r="AQ19" i="5"/>
  <c r="BE19" i="5"/>
  <c r="P19" i="5"/>
  <c r="AV19" i="5"/>
  <c r="AE19" i="5"/>
  <c r="N19" i="5"/>
  <c r="AD19" i="5"/>
  <c r="AT19" i="5"/>
  <c r="G19" i="5"/>
  <c r="AB19" i="5"/>
  <c r="AW19" i="5"/>
  <c r="I19" i="5"/>
  <c r="S19" i="5"/>
  <c r="AF19" i="5"/>
  <c r="AU19" i="5"/>
  <c r="AA19" i="5"/>
  <c r="BD19" i="5"/>
  <c r="AZ19" i="5"/>
  <c r="F24" i="5"/>
  <c r="H24" i="5" s="1"/>
  <c r="F19" i="5"/>
  <c r="F35" i="5" l="1"/>
  <c r="H35" i="5" s="1"/>
</calcChain>
</file>

<file path=xl/comments1.xml><?xml version="1.0" encoding="utf-8"?>
<comments xmlns="http://schemas.openxmlformats.org/spreadsheetml/2006/main">
  <authors>
    <author>Author</author>
  </authors>
  <commentList>
    <comment ref="Q5" authorId="0">
      <text>
        <r>
          <rPr>
            <b/>
            <sz val="9"/>
            <color indexed="81"/>
            <rFont val="Tahoma"/>
            <family val="2"/>
          </rPr>
          <t>AER:</t>
        </r>
        <r>
          <rPr>
            <sz val="9"/>
            <color indexed="81"/>
            <rFont val="Tahoma"/>
            <family val="2"/>
          </rPr>
          <t xml:space="preserve">
Values to be hard coded over ORAB depreciation in PTRM.</t>
        </r>
      </text>
    </comment>
  </commentList>
</comments>
</file>

<file path=xl/comments2.xml><?xml version="1.0" encoding="utf-8"?>
<comments xmlns="http://schemas.openxmlformats.org/spreadsheetml/2006/main">
  <authors>
    <author>Author</author>
  </authors>
  <commentList>
    <comment ref="F5" authorId="0">
      <text>
        <r>
          <rPr>
            <b/>
            <sz val="9"/>
            <color indexed="81"/>
            <rFont val="Tahoma"/>
            <family val="2"/>
          </rPr>
          <t>AER:</t>
        </r>
        <r>
          <rPr>
            <sz val="9"/>
            <color indexed="81"/>
            <rFont val="Tahoma"/>
            <family val="2"/>
          </rPr>
          <t xml:space="preserve">
Values to be hard coded over ORAB depreciation in PTRM.</t>
        </r>
      </text>
    </comment>
  </commentList>
</comments>
</file>

<file path=xl/sharedStrings.xml><?xml version="1.0" encoding="utf-8"?>
<sst xmlns="http://schemas.openxmlformats.org/spreadsheetml/2006/main" count="284" uniqueCount="71">
  <si>
    <t>Inflation</t>
  </si>
  <si>
    <t>Remaining Life</t>
  </si>
  <si>
    <t>Standard Life</t>
  </si>
  <si>
    <t>Existing Assets</t>
  </si>
  <si>
    <t>2010 Closing RAB</t>
  </si>
  <si>
    <t>Total Closing RAB</t>
  </si>
  <si>
    <t>Actual Inflation</t>
  </si>
  <si>
    <t>Capex</t>
  </si>
  <si>
    <t>Real Vanilla WACC</t>
  </si>
  <si>
    <t>Capex Closing RAB</t>
  </si>
  <si>
    <t>Total Depreciation</t>
  </si>
  <si>
    <t>Capex Depreciation</t>
  </si>
  <si>
    <t>General Assumptions</t>
  </si>
  <si>
    <t>Depreciation Calculations</t>
  </si>
  <si>
    <t>Year</t>
  </si>
  <si>
    <t>Assumptions</t>
  </si>
  <si>
    <t>Existing Assets Closing RAB</t>
  </si>
  <si>
    <t>Inputs</t>
  </si>
  <si>
    <t>Capex (with half year WACC applied)</t>
  </si>
  <si>
    <t>Cumulative inflation (one year lagged)</t>
  </si>
  <si>
    <t>$m Nominal</t>
  </si>
  <si>
    <t>Nominal Vanilla WACC</t>
  </si>
  <si>
    <t xml:space="preserve">Nominal Closing Balance </t>
  </si>
  <si>
    <t>Total</t>
  </si>
  <si>
    <t>Adjusted Closing Balance</t>
  </si>
  <si>
    <t>Difference Between Actual and Forecast Net Capex</t>
  </si>
  <si>
    <t>Return on Difference - Net Capex</t>
  </si>
  <si>
    <t>Nominal WACC</t>
  </si>
  <si>
    <t>conv_2015</t>
  </si>
  <si>
    <t>RFM Closing Bal</t>
  </si>
  <si>
    <t>Check vs RFM</t>
  </si>
  <si>
    <t>Second reg period - base year $</t>
  </si>
  <si>
    <t>Adjustment for Supervisory Cables and Old SWER ACRs</t>
  </si>
  <si>
    <t>Adjustment for 6 month indexation</t>
  </si>
  <si>
    <t>OKAY?</t>
  </si>
  <si>
    <t>Total 2015 Adjustment for final 2010 capex</t>
  </si>
  <si>
    <t>Other RAB adjustments</t>
  </si>
  <si>
    <t>2010 adj capex</t>
  </si>
  <si>
    <t>Total Depreciation on Existing Assets</t>
  </si>
  <si>
    <t>Depreciation on RAB adjustments</t>
  </si>
  <si>
    <t>Depreciation on Existing Opening RAB</t>
  </si>
  <si>
    <t>n/a</t>
  </si>
  <si>
    <t>Sum Depn</t>
  </si>
  <si>
    <t>RFM</t>
  </si>
  <si>
    <t>Adjustment Required</t>
  </si>
  <si>
    <t>Difference</t>
  </si>
  <si>
    <t>From RFM</t>
  </si>
  <si>
    <t>Mains &amp; Services</t>
  </si>
  <si>
    <t>Meters</t>
  </si>
  <si>
    <t>Buildings</t>
  </si>
  <si>
    <t>SCADA</t>
  </si>
  <si>
    <t>Computer Equipment</t>
  </si>
  <si>
    <t>Other Assets</t>
  </si>
  <si>
    <t>Equity Raising Costs</t>
  </si>
  <si>
    <t>Land</t>
  </si>
  <si>
    <t>Forecast or actual depn</t>
  </si>
  <si>
    <t>Baseline Depreciation calculation</t>
  </si>
  <si>
    <t>Low pressure mains accelerated depn</t>
  </si>
  <si>
    <t>AGN Depreciation - Baseline vs PTRM &amp; RFM</t>
  </si>
  <si>
    <t>DD edits</t>
  </si>
  <si>
    <t>Actual</t>
  </si>
  <si>
    <t>Forecast Net Nominal Capex with half year WACC</t>
  </si>
  <si>
    <t>Actual net Nominal Capex with half year WACC</t>
  </si>
  <si>
    <t>Forecast depreciation</t>
  </si>
  <si>
    <t>Real Vanilla WACC 2013-17</t>
  </si>
  <si>
    <t>Real Vanilla WACC 2018-22</t>
  </si>
  <si>
    <t>$m Real (2017)</t>
  </si>
  <si>
    <t>$m Real 2017</t>
  </si>
  <si>
    <t>2018-22 Net Capex ($m Real 2017)</t>
  </si>
  <si>
    <t>Baseline Depreciation calculation ($m Real 2017)</t>
  </si>
  <si>
    <t>AGN Depreciation - PTRM Inputs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</si>
</sst>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2">
    <numFmt numFmtId="6" formatCode="&quot;$&quot;#,##0;[Red]\-&quot;$&quot;#,##0"/>
    <numFmt numFmtId="43" formatCode="_-* #,##0.00_-;\-* #,##0.00_-;_-* &quot;-&quot;??_-;_-@_-"/>
    <numFmt numFmtId="164" formatCode="_-* #,##0.0_-;\-* #,##0.0_-;_-* &quot;-&quot;??_-;_-@_-"/>
    <numFmt numFmtId="165" formatCode="_-* #,##0_-;\-* #,##0_-;_-* &quot;-&quot;??_-;_-@_-"/>
    <numFmt numFmtId="166" formatCode="0.0%"/>
    <numFmt numFmtId="167" formatCode="_-* #,##0.000_-;\-* #,##0.000_-;_-* &quot;-&quot;??_-;_-@_-"/>
    <numFmt numFmtId="168" formatCode="0\ &quot;Capex&quot;"/>
    <numFmt numFmtId="169" formatCode="#\ &quot;Capex&quot;;\-#\ &quot;Capex&quot;"/>
    <numFmt numFmtId="170" formatCode="_(* #,##0.00_);_(* \(#,##0.00\);_(* &quot;-&quot;??_);_(@_)"/>
    <numFmt numFmtId="171" formatCode="_-* #,##0.00_-;[Red]\(#,##0.00\)_-;_-* &quot;-&quot;??_-;_-@_-"/>
    <numFmt numFmtId="172" formatCode="_(&quot;$&quot;#,##0.0_);\(&quot;$&quot;#,##0.0\);_(&quot;$&quot;#,##0.0_)"/>
    <numFmt numFmtId="173" formatCode="d/m/yy"/>
    <numFmt numFmtId="174" formatCode="_(#,##0.0\x_);\(#,##0.0\x\);_(#,##0.0\x_)"/>
    <numFmt numFmtId="175" formatCode="_(#,##0.0_);\(#,##0.0\);_(#,##0.0_)"/>
    <numFmt numFmtId="176" formatCode="_(#,##0.0%_);\(#,##0.0%\);_(#,##0.0%_)"/>
    <numFmt numFmtId="177" formatCode="_(###0_);\(###0\);_(###0_)"/>
    <numFmt numFmtId="178" formatCode="_)d/m/yy_)"/>
    <numFmt numFmtId="179" formatCode="_(&quot;$&quot;* #,##0_);_(&quot;$&quot;* \(#,##0\);_(&quot;$&quot;* &quot;-&quot;_);_(@_)"/>
    <numFmt numFmtId="180" formatCode="_(* #,##0_);_(* \(#,##0\);_(* &quot;-&quot;_);_(@_)"/>
    <numFmt numFmtId="181" formatCode="0.000_)"/>
    <numFmt numFmtId="182" formatCode="#,##0.0_);\(#,##0.0\)"/>
    <numFmt numFmtId="183" formatCode="_(&quot;Rp.&quot;* #,##0_);_(&quot;Rp.&quot;* \(#,##0\);_(&quot;Rp.&quot;* &quot;-&quot;_);_(@_)"/>
    <numFmt numFmtId="184" formatCode="00000"/>
    <numFmt numFmtId="185" formatCode="_(&quot;$&quot;* #,##0.00_);_(&quot;$&quot;* \(#,##0.00\);_(&quot;$&quot;* &quot;-&quot;??_);_(@_)"/>
    <numFmt numFmtId="186" formatCode="mm/dd/yy"/>
    <numFmt numFmtId="187" formatCode="_-[$€-2]* #,##0.00_-;\-[$€-2]* #,##0.00_-;_-[$€-2]* &quot;-&quot;??_-"/>
    <numFmt numFmtId="188" formatCode="0_);[Red]\(0\)"/>
    <numFmt numFmtId="189" formatCode="_(* #,##0_);_(* \(#,##0\);_(* &quot;-&quot;??_);_(@_)"/>
    <numFmt numFmtId="190" formatCode="&quot;Rp.&quot;#,##0.00_);\(&quot;Rp.&quot;#,##0.00\)"/>
    <numFmt numFmtId="191" formatCode="_(* #,##0.0_);_(* \(#,##0.0\);_(* &quot;-&quot;?_);_(@_)"/>
    <numFmt numFmtId="192" formatCode="0.00%;_*\(0.00\)%"/>
    <numFmt numFmtId="193" formatCode="_(#,##0_);\(#,##0\);_(#,##0_)"/>
    <numFmt numFmtId="194" formatCode="_-* #,##0.0_-;\(\ #,##0.0\)"/>
    <numFmt numFmtId="195" formatCode="0.00_)"/>
    <numFmt numFmtId="196" formatCode="#,##0_ ;[Red]\(#,##0\)\ "/>
    <numFmt numFmtId="197" formatCode="#,##0.00;\(#,##0.00\)"/>
    <numFmt numFmtId="198" formatCode="0_)"/>
    <numFmt numFmtId="199" formatCode="#,##0.0000_);[Red]\(#,##0.0000\)"/>
    <numFmt numFmtId="200" formatCode="#,##0_);[Red]\(#,##0\)"/>
    <numFmt numFmtId="201" formatCode="#,##0.00_);[Red]\(#,##0.00\)"/>
    <numFmt numFmtId="202" formatCode="#,##0_ ;\-#,##0\ "/>
    <numFmt numFmtId="203" formatCode="_-* #,##0.0000_-;\-* #,##0.0000_-;_-* &quot;-&quot;??_-;_-@_-"/>
    <numFmt numFmtId="204" formatCode="0.000%"/>
    <numFmt numFmtId="205" formatCode="#,##0_ ;[Red]\-#,##0\ "/>
    <numFmt numFmtId="206" formatCode="#,##0.0_ ;[Red]\-#,##0.0\ "/>
    <numFmt numFmtId="207" formatCode="_-\ #,##0_-;[Red]\-\ #,##0_-;_-\ &quot;-&quot;??_-;_-@_-"/>
    <numFmt numFmtId="208" formatCode="_-\ #,##0.0_-;[Red]\-\ #,##0.0_-;_-\ &quot;-&quot;??_-;_-@_-"/>
    <numFmt numFmtId="209" formatCode="#,##0.00_ ;[Red]\-#,##0.00\ "/>
    <numFmt numFmtId="210" formatCode="0.000"/>
    <numFmt numFmtId="211" formatCode="0.00000"/>
    <numFmt numFmtId="212" formatCode="#,##0.00000_ ;[Red]\-#,##0.00000\ "/>
    <numFmt numFmtId="213" formatCode="0.0"/>
  </numFmts>
  <fonts count="83">
    <font>
      <sz val="10"/>
      <color theme="1"/>
      <name val="Verdana"/>
      <family val="2"/>
    </font>
    <font>
      <sz val="10"/>
      <color theme="1"/>
      <name val="Verdana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u/>
      <sz val="8"/>
      <color indexed="12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9"/>
      <name val="AGaramond"/>
    </font>
    <font>
      <sz val="10"/>
      <name val="Times New Roman"/>
      <family val="1"/>
    </font>
    <font>
      <sz val="10"/>
      <name val="Helvetica"/>
      <family val="2"/>
    </font>
    <font>
      <sz val="10"/>
      <color indexed="12"/>
      <name val="Helvetica"/>
      <family val="2"/>
    </font>
    <font>
      <b/>
      <sz val="8"/>
      <color indexed="15"/>
      <name val="Times New Roman"/>
      <family val="1"/>
    </font>
    <font>
      <sz val="11"/>
      <name val="Tms Rmn"/>
    </font>
    <font>
      <sz val="10"/>
      <name val="Palatino"/>
      <family val="1"/>
    </font>
    <font>
      <sz val="10"/>
      <name val="MS Sans Serif"/>
      <family val="2"/>
    </font>
    <font>
      <sz val="11"/>
      <color theme="1"/>
      <name val="Calibri"/>
      <family val="2"/>
      <scheme val="minor"/>
    </font>
    <font>
      <sz val="10"/>
      <color indexed="24"/>
      <name val="Arial"/>
      <family val="2"/>
    </font>
    <font>
      <sz val="11"/>
      <name val="Book Antiqua"/>
      <family val="1"/>
    </font>
    <font>
      <b/>
      <sz val="11"/>
      <color indexed="8"/>
      <name val="Calibri"/>
      <family val="2"/>
    </font>
    <font>
      <sz val="9"/>
      <name val="GillSans"/>
      <family val="2"/>
    </font>
    <font>
      <sz val="9"/>
      <name val="GillSans Light"/>
      <family val="2"/>
    </font>
    <font>
      <b/>
      <sz val="12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sz val="8.5"/>
      <name val="Univers 65"/>
      <family val="2"/>
    </font>
    <font>
      <b/>
      <sz val="10"/>
      <name val="Book Antiqua"/>
      <family val="1"/>
    </font>
    <font>
      <b/>
      <u/>
      <sz val="10"/>
      <color theme="1"/>
      <name val="Arial"/>
      <family val="2"/>
    </font>
    <font>
      <b/>
      <sz val="10"/>
      <color indexed="56"/>
      <name val="Wingdings"/>
      <charset val="2"/>
    </font>
    <font>
      <b/>
      <u/>
      <sz val="8"/>
      <color indexed="56"/>
      <name val="Arial"/>
      <family val="2"/>
    </font>
    <font>
      <sz val="10"/>
      <color indexed="10"/>
      <name val="Arial"/>
      <family val="2"/>
    </font>
    <font>
      <sz val="9"/>
      <color indexed="10"/>
      <name val="Times New Roman"/>
      <family val="1"/>
    </font>
    <font>
      <sz val="10"/>
      <color indexed="12"/>
      <name val="Calibri"/>
      <family val="2"/>
      <scheme val="minor"/>
    </font>
    <font>
      <sz val="8"/>
      <name val="MS Sans Serif"/>
      <family val="2"/>
    </font>
    <font>
      <b/>
      <sz val="9"/>
      <color indexed="9"/>
      <name val="Arial"/>
      <family val="2"/>
    </font>
    <font>
      <sz val="9"/>
      <name val="Arial"/>
      <family val="2"/>
    </font>
    <font>
      <sz val="12"/>
      <color indexed="14"/>
      <name val="Arial"/>
      <family val="2"/>
    </font>
    <font>
      <sz val="9"/>
      <color indexed="12"/>
      <name val="Times New Roman"/>
      <family val="1"/>
    </font>
    <font>
      <b/>
      <i/>
      <sz val="16"/>
      <name val="Helv"/>
    </font>
    <font>
      <sz val="8.5"/>
      <name val="Univers 55"/>
      <family val="2"/>
    </font>
    <font>
      <sz val="10"/>
      <color indexed="18"/>
      <name val="Times New Roman"/>
      <family val="1"/>
    </font>
    <font>
      <b/>
      <sz val="10"/>
      <name val="MS Sans Serif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9"/>
      <color indexed="8"/>
      <name val="Arial"/>
      <family val="2"/>
    </font>
    <font>
      <b/>
      <sz val="16"/>
      <color indexed="48"/>
      <name val="Arial"/>
      <family val="2"/>
    </font>
    <font>
      <b/>
      <sz val="13"/>
      <name val="Arial"/>
      <family val="2"/>
    </font>
    <font>
      <sz val="9"/>
      <color indexed="20"/>
      <name val="Arial"/>
      <family val="2"/>
    </font>
    <font>
      <b/>
      <sz val="12"/>
      <color indexed="20"/>
      <name val="Arial"/>
      <family val="2"/>
    </font>
    <font>
      <b/>
      <sz val="14"/>
      <name val="Arial"/>
      <family val="2"/>
    </font>
    <font>
      <sz val="8"/>
      <name val="Book Antiqua"/>
      <family val="1"/>
    </font>
    <font>
      <sz val="9"/>
      <color indexed="21"/>
      <name val="Helvetica-Black"/>
    </font>
    <font>
      <b/>
      <sz val="9"/>
      <name val="Palatino"/>
      <family val="1"/>
    </font>
    <font>
      <sz val="7"/>
      <name val="Palatino"/>
      <family val="1"/>
    </font>
    <font>
      <sz val="12"/>
      <name val="Palatino"/>
      <family val="1"/>
    </font>
    <font>
      <sz val="11"/>
      <name val="Helvetica-Black"/>
    </font>
    <font>
      <sz val="12"/>
      <color indexed="12"/>
      <name val="Arial MT"/>
    </font>
    <font>
      <b/>
      <u/>
      <sz val="9.5"/>
      <color indexed="56"/>
      <name val="Arial"/>
      <family val="2"/>
    </font>
    <font>
      <u/>
      <sz val="8"/>
      <color indexed="56"/>
      <name val="Arial"/>
      <family val="2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color theme="0" tint="-0.34998626667073579"/>
      <name val="Calibri"/>
      <family val="2"/>
      <scheme val="minor"/>
    </font>
    <font>
      <b/>
      <sz val="10"/>
      <color theme="0" tint="-0.34998626667073579"/>
      <name val="Calibri"/>
      <family val="2"/>
      <scheme val="minor"/>
    </font>
    <font>
      <sz val="8"/>
      <color theme="0" tint="-0.34998626667073579"/>
      <name val="Calibri"/>
      <family val="2"/>
      <scheme val="minor"/>
    </font>
    <font>
      <sz val="9"/>
      <color theme="0" tint="-0.34998626667073579"/>
      <name val="Calibri"/>
      <family val="2"/>
      <scheme val="minor"/>
    </font>
    <font>
      <b/>
      <sz val="9"/>
      <color theme="0" tint="-0.34998626667073579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10"/>
      <color theme="1" tint="0.499984740745262"/>
      <name val="Calibri"/>
      <family val="2"/>
      <scheme val="minor"/>
    </font>
    <font>
      <sz val="10"/>
      <color theme="1" tint="0.499984740745262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0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1"/>
      <name val="Calibri"/>
      <family val="2"/>
      <scheme val="minor"/>
    </font>
  </fonts>
  <fills count="6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22"/>
        <bgColor indexed="64"/>
      </patternFill>
    </fill>
    <fill>
      <patternFill patternType="lightGray">
        <fgColor indexed="13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9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gray0625">
        <bgColor indexed="44"/>
      </patternFill>
    </fill>
    <fill>
      <patternFill patternType="solid">
        <fgColor indexed="62"/>
        <bgColor indexed="64"/>
      </patternFill>
    </fill>
    <fill>
      <patternFill patternType="mediumGray">
        <fgColor indexed="22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26"/>
      </patternFill>
    </fill>
    <fill>
      <patternFill patternType="solid">
        <fgColor indexed="4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4"/>
      </patternFill>
    </fill>
    <fill>
      <patternFill patternType="solid">
        <fgColor indexed="26"/>
        <bgColor indexed="43"/>
      </patternFill>
    </fill>
    <fill>
      <patternFill patternType="solid">
        <fgColor indexed="20"/>
      </patternFill>
    </fill>
    <fill>
      <patternFill patternType="solid">
        <fgColor indexed="22"/>
      </patternFill>
    </fill>
    <fill>
      <patternFill patternType="solid">
        <fgColor indexed="14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rgb="FFFFE6B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39997558519241921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48"/>
      </left>
      <right style="thin">
        <color indexed="48"/>
      </right>
      <top/>
      <bottom style="thin">
        <color indexed="4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indexed="48"/>
      </left>
      <right style="thin">
        <color indexed="48"/>
      </right>
      <top/>
      <bottom/>
      <diagonal/>
    </border>
    <border>
      <left style="thin">
        <color indexed="51"/>
      </left>
      <right style="thin">
        <color indexed="51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38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0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5" fillId="0" borderId="0"/>
    <xf numFmtId="171" fontId="9" fillId="0" borderId="0"/>
    <xf numFmtId="171" fontId="9" fillId="0" borderId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1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1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0" fillId="7" borderId="0" applyNumberFormat="0" applyBorder="0" applyAlignment="0" applyProtection="0"/>
    <xf numFmtId="0" fontId="10" fillId="13" borderId="0" applyNumberFormat="0" applyBorder="0" applyAlignment="0" applyProtection="0"/>
    <xf numFmtId="0" fontId="11" fillId="8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1" fillId="6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1" fillId="18" borderId="0" applyNumberFormat="0" applyBorder="0" applyAlignment="0" applyProtection="0"/>
    <xf numFmtId="0" fontId="12" fillId="0" borderId="0"/>
    <xf numFmtId="172" fontId="9" fillId="0" borderId="2">
      <alignment horizontal="center" vertical="center"/>
      <protection locked="0"/>
    </xf>
    <xf numFmtId="173" fontId="9" fillId="0" borderId="2">
      <alignment horizontal="center" vertical="center"/>
      <protection locked="0"/>
    </xf>
    <xf numFmtId="174" fontId="9" fillId="0" borderId="2">
      <alignment horizontal="center" vertical="center"/>
      <protection locked="0"/>
    </xf>
    <xf numFmtId="175" fontId="9" fillId="0" borderId="2">
      <alignment horizontal="center" vertical="center"/>
      <protection locked="0"/>
    </xf>
    <xf numFmtId="176" fontId="9" fillId="0" borderId="2">
      <alignment horizontal="center" vertical="center"/>
      <protection locked="0"/>
    </xf>
    <xf numFmtId="177" fontId="9" fillId="0" borderId="2">
      <alignment horizontal="center" vertical="center"/>
      <protection locked="0"/>
    </xf>
    <xf numFmtId="0" fontId="9" fillId="0" borderId="2" applyAlignment="0">
      <protection locked="0"/>
    </xf>
    <xf numFmtId="172" fontId="9" fillId="0" borderId="2">
      <alignment vertical="center"/>
      <protection locked="0"/>
    </xf>
    <xf numFmtId="178" fontId="9" fillId="0" borderId="2">
      <alignment horizontal="right" vertical="center"/>
      <protection locked="0"/>
    </xf>
    <xf numFmtId="174" fontId="9" fillId="0" borderId="2">
      <alignment vertical="center"/>
      <protection locked="0"/>
    </xf>
    <xf numFmtId="175" fontId="9" fillId="0" borderId="2">
      <alignment vertical="center"/>
      <protection locked="0"/>
    </xf>
    <xf numFmtId="176" fontId="9" fillId="0" borderId="2">
      <alignment vertical="center"/>
      <protection locked="0"/>
    </xf>
    <xf numFmtId="177" fontId="9" fillId="0" borderId="2">
      <alignment horizontal="right" vertical="center"/>
      <protection locked="0"/>
    </xf>
    <xf numFmtId="179" fontId="13" fillId="0" borderId="0" applyFont="0" applyFill="0" applyBorder="0" applyAlignment="0" applyProtection="0"/>
    <xf numFmtId="0" fontId="14" fillId="0" borderId="0" applyNumberFormat="0" applyFill="0" applyBorder="0" applyAlignment="0"/>
    <xf numFmtId="180" fontId="5" fillId="19" borderId="0" applyNumberFormat="0" applyFont="0" applyBorder="0" applyAlignment="0">
      <alignment horizontal="right"/>
    </xf>
    <xf numFmtId="0" fontId="15" fillId="0" borderId="0" applyNumberFormat="0" applyFill="0" applyBorder="0" applyAlignment="0">
      <protection locked="0"/>
    </xf>
    <xf numFmtId="0" fontId="16" fillId="20" borderId="0" applyNumberFormat="0" applyFill="0" applyBorder="0" applyProtection="0">
      <alignment horizontal="center"/>
    </xf>
    <xf numFmtId="0" fontId="16" fillId="20" borderId="0" applyNumberFormat="0" applyFill="0" applyBorder="0" applyProtection="0"/>
    <xf numFmtId="0" fontId="9" fillId="0" borderId="0" applyNumberFormat="0" applyFont="0" applyFill="0" applyBorder="0">
      <alignment horizontal="center" vertical="center"/>
      <protection locked="0"/>
    </xf>
    <xf numFmtId="172" fontId="9" fillId="0" borderId="0" applyFill="0" applyBorder="0">
      <alignment horizontal="center" vertical="center"/>
    </xf>
    <xf numFmtId="173" fontId="9" fillId="0" borderId="0" applyFill="0" applyBorder="0">
      <alignment horizontal="center" vertical="center"/>
    </xf>
    <xf numFmtId="174" fontId="9" fillId="0" borderId="0" applyFill="0" applyBorder="0">
      <alignment horizontal="center" vertical="center"/>
    </xf>
    <xf numFmtId="175" fontId="9" fillId="0" borderId="0" applyFill="0" applyBorder="0">
      <alignment horizontal="center" vertical="center"/>
    </xf>
    <xf numFmtId="176" fontId="9" fillId="0" borderId="0" applyFill="0" applyBorder="0">
      <alignment horizontal="center" vertical="center"/>
    </xf>
    <xf numFmtId="177" fontId="9" fillId="0" borderId="0" applyFill="0" applyBorder="0">
      <alignment horizontal="center" vertical="center"/>
    </xf>
    <xf numFmtId="181" fontId="17" fillId="0" borderId="0"/>
    <xf numFmtId="181" fontId="17" fillId="0" borderId="0"/>
    <xf numFmtId="181" fontId="17" fillId="0" borderId="0"/>
    <xf numFmtId="181" fontId="17" fillId="0" borderId="0"/>
    <xf numFmtId="181" fontId="17" fillId="0" borderId="0"/>
    <xf numFmtId="181" fontId="17" fillId="0" borderId="0"/>
    <xf numFmtId="181" fontId="17" fillId="0" borderId="0"/>
    <xf numFmtId="181" fontId="17" fillId="0" borderId="0"/>
    <xf numFmtId="180" fontId="5" fillId="0" borderId="0" applyFont="0" applyFill="0" applyBorder="0" applyAlignment="0" applyProtection="0"/>
    <xf numFmtId="182" fontId="18" fillId="0" borderId="0" applyFill="0" applyBorder="0" applyAlignment="0" applyProtection="0">
      <alignment horizontal="right"/>
    </xf>
    <xf numFmtId="0" fontId="19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70" fontId="20" fillId="0" borderId="0" applyFont="0" applyFill="0" applyBorder="0" applyAlignment="0" applyProtection="0"/>
    <xf numFmtId="3" fontId="21" fillId="0" borderId="0" applyFont="0" applyFill="0" applyBorder="0" applyAlignment="0" applyProtection="0"/>
    <xf numFmtId="183" fontId="5" fillId="0" borderId="0" applyFont="0" applyFill="0" applyBorder="0" applyAlignment="0" applyProtection="0"/>
    <xf numFmtId="184" fontId="22" fillId="0" borderId="0" applyFont="0" applyFill="0" applyBorder="0" applyAlignment="0" applyProtection="0"/>
    <xf numFmtId="185" fontId="5" fillId="0" borderId="0" applyFont="0" applyFill="0" applyBorder="0" applyAlignment="0" applyProtection="0"/>
    <xf numFmtId="185" fontId="5" fillId="0" borderId="0" applyFont="0" applyFill="0" applyBorder="0" applyAlignment="0" applyProtection="0"/>
    <xf numFmtId="185" fontId="5" fillId="0" borderId="0" applyFont="0" applyFill="0" applyBorder="0" applyAlignment="0" applyProtection="0"/>
    <xf numFmtId="185" fontId="5" fillId="0" borderId="0" applyFont="0" applyFill="0" applyBorder="0" applyAlignment="0" applyProtection="0"/>
    <xf numFmtId="179" fontId="5" fillId="0" borderId="0" applyFont="0" applyFill="0" applyBorder="0" applyAlignment="0" applyProtection="0"/>
    <xf numFmtId="186" fontId="5" fillId="0" borderId="0" applyFont="0" applyFill="0" applyBorder="0" applyAlignment="0" applyProtection="0"/>
    <xf numFmtId="0" fontId="23" fillId="21" borderId="0" applyNumberFormat="0" applyBorder="0" applyAlignment="0" applyProtection="0"/>
    <xf numFmtId="0" fontId="23" fillId="22" borderId="0" applyNumberFormat="0" applyBorder="0" applyAlignment="0" applyProtection="0"/>
    <xf numFmtId="0" fontId="23" fillId="23" borderId="0" applyNumberFormat="0" applyBorder="0" applyAlignment="0" applyProtection="0"/>
    <xf numFmtId="187" fontId="5" fillId="0" borderId="0" applyFont="0" applyFill="0" applyBorder="0" applyAlignment="0" applyProtection="0"/>
    <xf numFmtId="188" fontId="5" fillId="0" borderId="0" applyFont="0" applyFill="0" applyBorder="0" applyAlignment="0" applyProtection="0"/>
    <xf numFmtId="189" fontId="22" fillId="0" borderId="0" applyFont="0" applyFill="0" applyBorder="0" applyAlignment="0" applyProtection="0"/>
    <xf numFmtId="190" fontId="5" fillId="0" borderId="0" applyFont="0" applyFill="0" applyBorder="0" applyAlignment="0" applyProtection="0">
      <alignment horizontal="center"/>
    </xf>
    <xf numFmtId="0" fontId="24" fillId="0" borderId="0"/>
    <xf numFmtId="0" fontId="25" fillId="0" borderId="0"/>
    <xf numFmtId="38" fontId="9" fillId="19" borderId="0" applyNumberFormat="0" applyBorder="0" applyAlignment="0" applyProtection="0"/>
    <xf numFmtId="0" fontId="26" fillId="0" borderId="3" applyNumberFormat="0" applyAlignment="0" applyProtection="0">
      <alignment horizontal="left" vertical="center"/>
    </xf>
    <xf numFmtId="0" fontId="26" fillId="0" borderId="4">
      <alignment horizontal="left" vertical="center"/>
    </xf>
    <xf numFmtId="0" fontId="7" fillId="0" borderId="0" applyFill="0" applyBorder="0">
      <alignment vertical="center"/>
    </xf>
    <xf numFmtId="0" fontId="7" fillId="0" borderId="0" applyFill="0" applyBorder="0">
      <alignment vertical="center"/>
    </xf>
    <xf numFmtId="0" fontId="27" fillId="0" borderId="0" applyFill="0" applyBorder="0">
      <alignment vertical="center"/>
    </xf>
    <xf numFmtId="0" fontId="27" fillId="0" borderId="0" applyFill="0" applyBorder="0">
      <alignment vertical="center"/>
    </xf>
    <xf numFmtId="0" fontId="28" fillId="0" borderId="0" applyFill="0" applyBorder="0">
      <alignment vertical="center"/>
    </xf>
    <xf numFmtId="0" fontId="28" fillId="0" borderId="0" applyFill="0" applyBorder="0">
      <alignment vertical="center"/>
    </xf>
    <xf numFmtId="0" fontId="9" fillId="0" borderId="0" applyFill="0" applyBorder="0">
      <alignment vertical="center"/>
    </xf>
    <xf numFmtId="0" fontId="9" fillId="0" borderId="0" applyFill="0" applyBorder="0">
      <alignment vertical="center"/>
    </xf>
    <xf numFmtId="166" fontId="29" fillId="0" borderId="0"/>
    <xf numFmtId="0" fontId="30" fillId="24" borderId="5"/>
    <xf numFmtId="0" fontId="31" fillId="0" borderId="0" applyNumberFormat="0" applyFill="0" applyBorder="0" applyAlignment="0" applyProtection="0">
      <alignment vertical="top"/>
      <protection locked="0"/>
    </xf>
    <xf numFmtId="0" fontId="32" fillId="0" borderId="0" applyFill="0" applyBorder="0" applyAlignment="0">
      <protection locked="0"/>
    </xf>
    <xf numFmtId="0" fontId="33" fillId="0" borderId="0" applyFill="0" applyBorder="0" applyAlignment="0">
      <protection locked="0"/>
    </xf>
    <xf numFmtId="191" fontId="5" fillId="25" borderId="0" applyFont="0" applyBorder="0">
      <alignment horizontal="right"/>
    </xf>
    <xf numFmtId="166" fontId="5" fillId="25" borderId="0" applyFont="0" applyBorder="0" applyAlignment="0"/>
    <xf numFmtId="191" fontId="5" fillId="25" borderId="0" applyFont="0" applyBorder="0">
      <alignment horizontal="right"/>
    </xf>
    <xf numFmtId="182" fontId="34" fillId="0" borderId="6" applyProtection="0"/>
    <xf numFmtId="192" fontId="35" fillId="0" borderId="6">
      <alignment horizontal="right"/>
      <protection locked="0"/>
    </xf>
    <xf numFmtId="10" fontId="9" fillId="25" borderId="7" applyNumberFormat="0" applyBorder="0" applyAlignment="0" applyProtection="0"/>
    <xf numFmtId="0" fontId="34" fillId="0" borderId="6">
      <protection locked="0"/>
    </xf>
    <xf numFmtId="180" fontId="5" fillId="26" borderId="0" applyFont="0" applyBorder="0" applyAlignment="0">
      <alignment horizontal="right"/>
      <protection locked="0"/>
    </xf>
    <xf numFmtId="10" fontId="5" fillId="26" borderId="0" applyFont="0" applyBorder="0">
      <alignment horizontal="right"/>
      <protection locked="0"/>
    </xf>
    <xf numFmtId="180" fontId="5" fillId="26" borderId="0" applyFont="0" applyBorder="0" applyAlignment="0">
      <alignment horizontal="right"/>
      <protection locked="0"/>
    </xf>
    <xf numFmtId="3" fontId="5" fillId="27" borderId="0" applyFont="0" applyBorder="0">
      <protection locked="0"/>
    </xf>
    <xf numFmtId="166" fontId="27" fillId="27" borderId="0" applyBorder="0" applyAlignment="0">
      <protection locked="0"/>
    </xf>
    <xf numFmtId="0" fontId="36" fillId="3" borderId="0">
      <alignment horizontal="center"/>
    </xf>
    <xf numFmtId="180" fontId="5" fillId="25" borderId="0" applyFont="0" applyBorder="0">
      <alignment horizontal="right"/>
      <protection locked="0"/>
    </xf>
    <xf numFmtId="0" fontId="37" fillId="24" borderId="0" applyNumberFormat="0" applyFont="0" applyAlignment="0"/>
    <xf numFmtId="0" fontId="37" fillId="24" borderId="8" applyNumberFormat="0" applyFont="0" applyAlignment="0">
      <protection locked="0"/>
    </xf>
    <xf numFmtId="166" fontId="38" fillId="28" borderId="0" applyBorder="0" applyAlignment="0"/>
    <xf numFmtId="0" fontId="9" fillId="19" borderId="0"/>
    <xf numFmtId="191" fontId="39" fillId="19" borderId="9" applyFont="0" applyBorder="0" applyAlignment="0"/>
    <xf numFmtId="166" fontId="27" fillId="19" borderId="0" applyFont="0" applyBorder="0" applyAlignment="0"/>
    <xf numFmtId="0" fontId="28" fillId="0" borderId="10" applyFill="0">
      <alignment horizontal="center" vertical="center"/>
    </xf>
    <xf numFmtId="0" fontId="9" fillId="0" borderId="10" applyFill="0">
      <alignment horizontal="center" vertical="center"/>
    </xf>
    <xf numFmtId="193" fontId="9" fillId="0" borderId="10" applyFill="0">
      <alignment horizontal="center" vertical="center"/>
    </xf>
    <xf numFmtId="182" fontId="40" fillId="0" borderId="0"/>
    <xf numFmtId="0" fontId="26" fillId="0" borderId="0" applyFill="0" applyBorder="0" applyAlignment="0"/>
    <xf numFmtId="194" fontId="41" fillId="0" borderId="6">
      <alignment horizontal="right"/>
      <protection locked="0"/>
    </xf>
    <xf numFmtId="195" fontId="4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 applyFill="0"/>
    <xf numFmtId="0" fontId="5" fillId="0" borderId="0" applyFill="0"/>
    <xf numFmtId="0" fontId="5" fillId="0" borderId="0"/>
    <xf numFmtId="0" fontId="5" fillId="0" borderId="0"/>
    <xf numFmtId="0" fontId="5" fillId="0" borderId="0"/>
    <xf numFmtId="0" fontId="5" fillId="0" borderId="0"/>
    <xf numFmtId="10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0" fillId="0" borderId="0" applyFont="0" applyFill="0" applyBorder="0" applyAlignment="0" applyProtection="0"/>
    <xf numFmtId="166" fontId="43" fillId="0" borderId="0"/>
    <xf numFmtId="0" fontId="28" fillId="0" borderId="0" applyFill="0" applyBorder="0">
      <alignment horizontal="right" vertical="center"/>
    </xf>
    <xf numFmtId="0" fontId="19" fillId="0" borderId="0" applyNumberFormat="0" applyFont="0" applyFill="0" applyBorder="0" applyAlignment="0" applyProtection="0">
      <alignment horizontal="left"/>
    </xf>
    <xf numFmtId="15" fontId="19" fillId="0" borderId="0" applyFont="0" applyFill="0" applyBorder="0" applyAlignment="0" applyProtection="0"/>
    <xf numFmtId="4" fontId="19" fillId="0" borderId="0" applyFont="0" applyFill="0" applyBorder="0" applyAlignment="0" applyProtection="0"/>
    <xf numFmtId="196" fontId="44" fillId="0" borderId="11"/>
    <xf numFmtId="0" fontId="45" fillId="0" borderId="12">
      <alignment horizontal="center"/>
    </xf>
    <xf numFmtId="3" fontId="19" fillId="0" borderId="0" applyFont="0" applyFill="0" applyBorder="0" applyAlignment="0" applyProtection="0"/>
    <xf numFmtId="0" fontId="19" fillId="29" borderId="0" applyNumberFormat="0" applyFont="0" applyBorder="0" applyAlignment="0" applyProtection="0"/>
    <xf numFmtId="197" fontId="5" fillId="0" borderId="0"/>
    <xf numFmtId="172" fontId="9" fillId="0" borderId="0" applyFill="0" applyBorder="0">
      <alignment horizontal="right" vertical="center"/>
    </xf>
    <xf numFmtId="178" fontId="9" fillId="0" borderId="0" applyFill="0" applyBorder="0">
      <alignment horizontal="right" vertical="center"/>
    </xf>
    <xf numFmtId="174" fontId="9" fillId="0" borderId="0" applyFill="0" applyBorder="0">
      <alignment horizontal="right" vertical="center"/>
    </xf>
    <xf numFmtId="175" fontId="9" fillId="0" borderId="0" applyFill="0" applyBorder="0">
      <alignment horizontal="right" vertical="center"/>
    </xf>
    <xf numFmtId="176" fontId="9" fillId="0" borderId="0" applyFill="0" applyBorder="0">
      <alignment horizontal="right" vertical="center"/>
    </xf>
    <xf numFmtId="177" fontId="9" fillId="0" borderId="0" applyFill="0" applyBorder="0">
      <alignment horizontal="right" vertical="center"/>
    </xf>
    <xf numFmtId="4" fontId="46" fillId="30" borderId="13" applyNumberFormat="0" applyProtection="0">
      <alignment vertical="center"/>
    </xf>
    <xf numFmtId="4" fontId="47" fillId="31" borderId="13" applyNumberFormat="0" applyProtection="0">
      <alignment vertical="center"/>
    </xf>
    <xf numFmtId="4" fontId="46" fillId="31" borderId="13" applyNumberFormat="0" applyProtection="0">
      <alignment horizontal="left" vertical="center" indent="1"/>
    </xf>
    <xf numFmtId="0" fontId="46" fillId="31" borderId="13" applyNumberFormat="0" applyProtection="0">
      <alignment horizontal="left" vertical="top" indent="1"/>
    </xf>
    <xf numFmtId="4" fontId="46" fillId="0" borderId="0" applyNumberFormat="0" applyProtection="0">
      <alignment horizontal="left" vertical="center" indent="1"/>
    </xf>
    <xf numFmtId="4" fontId="6" fillId="32" borderId="13" applyNumberFormat="0" applyProtection="0">
      <alignment horizontal="right" vertical="center"/>
    </xf>
    <xf numFmtId="4" fontId="6" fillId="33" borderId="13" applyNumberFormat="0" applyProtection="0">
      <alignment horizontal="right" vertical="center"/>
    </xf>
    <xf numFmtId="4" fontId="6" fillId="34" borderId="13" applyNumberFormat="0" applyProtection="0">
      <alignment horizontal="right" vertical="center"/>
    </xf>
    <xf numFmtId="4" fontId="6" fillId="35" borderId="13" applyNumberFormat="0" applyProtection="0">
      <alignment horizontal="right" vertical="center"/>
    </xf>
    <xf numFmtId="4" fontId="6" fillId="36" borderId="13" applyNumberFormat="0" applyProtection="0">
      <alignment horizontal="right" vertical="center"/>
    </xf>
    <xf numFmtId="4" fontId="6" fillId="37" borderId="13" applyNumberFormat="0" applyProtection="0">
      <alignment horizontal="right" vertical="center"/>
    </xf>
    <xf numFmtId="4" fontId="6" fillId="38" borderId="13" applyNumberFormat="0" applyProtection="0">
      <alignment horizontal="right" vertical="center"/>
    </xf>
    <xf numFmtId="4" fontId="6" fillId="39" borderId="13" applyNumberFormat="0" applyProtection="0">
      <alignment horizontal="right" vertical="center"/>
    </xf>
    <xf numFmtId="4" fontId="6" fillId="40" borderId="13" applyNumberFormat="0" applyProtection="0">
      <alignment horizontal="right" vertical="center"/>
    </xf>
    <xf numFmtId="4" fontId="46" fillId="41" borderId="14" applyNumberFormat="0" applyProtection="0">
      <alignment horizontal="left" vertical="center" indent="1"/>
    </xf>
    <xf numFmtId="4" fontId="6" fillId="42" borderId="0" applyNumberFormat="0" applyProtection="0">
      <alignment horizontal="left" vertical="center" indent="1"/>
    </xf>
    <xf numFmtId="4" fontId="48" fillId="43" borderId="0" applyNumberFormat="0" applyProtection="0">
      <alignment horizontal="left" vertical="center" indent="1"/>
    </xf>
    <xf numFmtId="4" fontId="6" fillId="44" borderId="15" applyNumberFormat="0" applyProtection="0">
      <alignment horizontal="center" vertical="center"/>
    </xf>
    <xf numFmtId="4" fontId="6" fillId="42" borderId="0" applyNumberFormat="0" applyProtection="0">
      <alignment horizontal="left" vertical="center" indent="1"/>
    </xf>
    <xf numFmtId="4" fontId="6" fillId="45" borderId="0" applyNumberFormat="0" applyProtection="0">
      <alignment horizontal="left" vertical="center" indent="1"/>
    </xf>
    <xf numFmtId="0" fontId="5" fillId="44" borderId="13" applyNumberFormat="0" applyProtection="0">
      <alignment horizontal="left" vertical="center" indent="1"/>
    </xf>
    <xf numFmtId="0" fontId="5" fillId="43" borderId="13" applyNumberFormat="0" applyProtection="0">
      <alignment horizontal="left" vertical="top" indent="1"/>
    </xf>
    <xf numFmtId="0" fontId="5" fillId="44" borderId="13" applyNumberFormat="0" applyProtection="0">
      <alignment horizontal="left" vertical="center" indent="1"/>
    </xf>
    <xf numFmtId="0" fontId="5" fillId="45" borderId="13" applyNumberFormat="0" applyProtection="0">
      <alignment horizontal="left" vertical="top" indent="1"/>
    </xf>
    <xf numFmtId="0" fontId="5" fillId="44" borderId="13" applyNumberFormat="0" applyProtection="0">
      <alignment horizontal="left" vertical="center" indent="1"/>
    </xf>
    <xf numFmtId="0" fontId="5" fillId="26" borderId="13" applyNumberFormat="0" applyProtection="0">
      <alignment horizontal="left" vertical="top" indent="1"/>
    </xf>
    <xf numFmtId="0" fontId="5" fillId="44" borderId="13" applyNumberFormat="0" applyProtection="0">
      <alignment horizontal="left" vertical="center" indent="1"/>
    </xf>
    <xf numFmtId="0" fontId="5" fillId="46" borderId="13" applyNumberFormat="0" applyProtection="0">
      <alignment horizontal="left" vertical="top" indent="1"/>
    </xf>
    <xf numFmtId="0" fontId="5" fillId="0" borderId="0"/>
    <xf numFmtId="0" fontId="28" fillId="47" borderId="16" applyBorder="0"/>
    <xf numFmtId="4" fontId="6" fillId="25" borderId="13" applyNumberFormat="0" applyProtection="0">
      <alignment vertical="center"/>
    </xf>
    <xf numFmtId="4" fontId="49" fillId="25" borderId="13" applyNumberFormat="0" applyProtection="0">
      <alignment vertical="center"/>
    </xf>
    <xf numFmtId="4" fontId="6" fillId="25" borderId="13" applyNumberFormat="0" applyProtection="0">
      <alignment horizontal="left" vertical="center" indent="1"/>
    </xf>
    <xf numFmtId="0" fontId="6" fillId="25" borderId="13" applyNumberFormat="0" applyProtection="0">
      <alignment horizontal="left" vertical="top" indent="1"/>
    </xf>
    <xf numFmtId="4" fontId="50" fillId="0" borderId="13" applyNumberFormat="0" applyProtection="0">
      <alignment horizontal="right" vertical="center"/>
    </xf>
    <xf numFmtId="4" fontId="49" fillId="0" borderId="13" applyNumberFormat="0" applyProtection="0">
      <alignment horizontal="right" vertical="center"/>
    </xf>
    <xf numFmtId="4" fontId="6" fillId="48" borderId="13" applyNumberFormat="0" applyProtection="0">
      <alignment horizontal="left" vertical="center" indent="1"/>
    </xf>
    <xf numFmtId="0" fontId="46" fillId="48" borderId="17" applyNumberFormat="0" applyProtection="0">
      <alignment horizontal="center" vertical="top"/>
    </xf>
    <xf numFmtId="4" fontId="51" fillId="0" borderId="0" applyNumberFormat="0" applyProtection="0">
      <alignment horizontal="left" vertical="center" indent="1"/>
    </xf>
    <xf numFmtId="0" fontId="9" fillId="49" borderId="7"/>
    <xf numFmtId="4" fontId="34" fillId="42" borderId="13" applyNumberFormat="0" applyProtection="0">
      <alignment horizontal="right" vertical="center"/>
    </xf>
    <xf numFmtId="0" fontId="5" fillId="44" borderId="0" applyNumberFormat="0" applyFont="0" applyBorder="0" applyAlignment="0" applyProtection="0"/>
    <xf numFmtId="0" fontId="5" fillId="24" borderId="0" applyNumberFormat="0" applyFont="0" applyBorder="0" applyAlignment="0" applyProtection="0"/>
    <xf numFmtId="0" fontId="5" fillId="50" borderId="0" applyNumberFormat="0" applyFont="0" applyBorder="0" applyAlignment="0" applyProtection="0"/>
    <xf numFmtId="0" fontId="5" fillId="0" borderId="0" applyNumberFormat="0" applyFont="0" applyFill="0" applyBorder="0" applyAlignment="0" applyProtection="0"/>
    <xf numFmtId="0" fontId="5" fillId="50" borderId="0" applyNumberFormat="0" applyFont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Border="0" applyAlignment="0" applyProtection="0"/>
    <xf numFmtId="0" fontId="52" fillId="0" borderId="0" applyFill="0" applyBorder="0" applyAlignment="0"/>
    <xf numFmtId="0" fontId="53" fillId="51" borderId="0"/>
    <xf numFmtId="49" fontId="54" fillId="51" borderId="18">
      <alignment horizontal="center" wrapText="1"/>
    </xf>
    <xf numFmtId="49" fontId="54" fillId="51" borderId="0">
      <alignment horizontal="center" wrapText="1"/>
    </xf>
    <xf numFmtId="0" fontId="53" fillId="51" borderId="0"/>
    <xf numFmtId="0" fontId="55" fillId="0" borderId="0" applyFill="0" applyBorder="0" applyAlignment="0"/>
    <xf numFmtId="198" fontId="6" fillId="0" borderId="19">
      <alignment horizontal="justify" vertical="top" wrapText="1"/>
    </xf>
    <xf numFmtId="38" fontId="56" fillId="0" borderId="5" applyBorder="0" applyAlignment="0"/>
    <xf numFmtId="0" fontId="5" fillId="0" borderId="0"/>
    <xf numFmtId="0" fontId="26" fillId="0" borderId="0"/>
    <xf numFmtId="0" fontId="55" fillId="0" borderId="0"/>
    <xf numFmtId="15" fontId="5" fillId="0" borderId="0"/>
    <xf numFmtId="10" fontId="5" fillId="0" borderId="0"/>
    <xf numFmtId="0" fontId="57" fillId="52" borderId="1" applyBorder="0" applyProtection="0">
      <alignment horizontal="centerContinuous" vertical="center"/>
    </xf>
    <xf numFmtId="0" fontId="58" fillId="0" borderId="0" applyBorder="0" applyProtection="0">
      <alignment vertical="center"/>
    </xf>
    <xf numFmtId="0" fontId="59" fillId="0" borderId="0">
      <alignment horizontal="left"/>
    </xf>
    <xf numFmtId="0" fontId="59" fillId="0" borderId="5" applyFill="0" applyBorder="0" applyProtection="0">
      <alignment horizontal="left" vertical="top"/>
    </xf>
    <xf numFmtId="49" fontId="5" fillId="0" borderId="0" applyFont="0" applyFill="0" applyBorder="0" applyAlignment="0" applyProtection="0"/>
    <xf numFmtId="0" fontId="60" fillId="0" borderId="0"/>
    <xf numFmtId="0" fontId="61" fillId="0" borderId="0"/>
    <xf numFmtId="0" fontId="61" fillId="0" borderId="0"/>
    <xf numFmtId="0" fontId="60" fillId="0" borderId="0"/>
    <xf numFmtId="182" fontId="62" fillId="0" borderId="0"/>
    <xf numFmtId="0" fontId="63" fillId="0" borderId="0" applyFill="0" applyBorder="0">
      <alignment horizontal="left" vertical="center"/>
      <protection locked="0"/>
    </xf>
    <xf numFmtId="0" fontId="60" fillId="0" borderId="0"/>
    <xf numFmtId="0" fontId="64" fillId="0" borderId="0" applyFill="0" applyBorder="0">
      <alignment horizontal="left" vertical="center"/>
      <protection locked="0"/>
    </xf>
    <xf numFmtId="199" fontId="5" fillId="0" borderId="1" applyBorder="0" applyProtection="0">
      <alignment horizontal="right"/>
    </xf>
    <xf numFmtId="43" fontId="1" fillId="0" borderId="0" applyFont="0" applyFill="0" applyBorder="0" applyAlignment="0" applyProtection="0"/>
    <xf numFmtId="0" fontId="20" fillId="0" borderId="0"/>
  </cellStyleXfs>
  <cellXfs count="333">
    <xf numFmtId="0" fontId="0" fillId="0" borderId="0" xfId="0"/>
    <xf numFmtId="165" fontId="2" fillId="0" borderId="0" xfId="1" applyNumberFormat="1" applyFont="1"/>
    <xf numFmtId="165" fontId="3" fillId="0" borderId="0" xfId="1" applyNumberFormat="1" applyFont="1"/>
    <xf numFmtId="0" fontId="2" fillId="0" borderId="0" xfId="1" applyNumberFormat="1" applyFont="1"/>
    <xf numFmtId="164" fontId="2" fillId="0" borderId="0" xfId="1" applyNumberFormat="1" applyFont="1"/>
    <xf numFmtId="43" fontId="2" fillId="0" borderId="0" xfId="1" applyNumberFormat="1" applyFont="1"/>
    <xf numFmtId="165" fontId="4" fillId="0" borderId="0" xfId="1" applyNumberFormat="1" applyFont="1"/>
    <xf numFmtId="165" fontId="65" fillId="0" borderId="0" xfId="1" applyNumberFormat="1" applyFont="1"/>
    <xf numFmtId="165" fontId="2" fillId="0" borderId="0" xfId="1" applyNumberFormat="1" applyFont="1" applyFill="1"/>
    <xf numFmtId="0" fontId="2" fillId="0" borderId="0" xfId="0" applyFont="1"/>
    <xf numFmtId="0" fontId="66" fillId="0" borderId="0" xfId="0" applyFont="1"/>
    <xf numFmtId="0" fontId="2" fillId="2" borderId="0" xfId="1" applyNumberFormat="1" applyFont="1" applyFill="1"/>
    <xf numFmtId="0" fontId="3" fillId="0" borderId="0" xfId="0" applyFont="1" applyAlignment="1">
      <alignment horizontal="center" vertical="top" wrapText="1"/>
    </xf>
    <xf numFmtId="200" fontId="2" fillId="0" borderId="0" xfId="1" applyNumberFormat="1" applyFont="1"/>
    <xf numFmtId="165" fontId="2" fillId="0" borderId="0" xfId="1" applyNumberFormat="1" applyFont="1" applyBorder="1"/>
    <xf numFmtId="165" fontId="2" fillId="53" borderId="0" xfId="1" applyNumberFormat="1" applyFont="1" applyFill="1" applyBorder="1"/>
    <xf numFmtId="165" fontId="65" fillId="53" borderId="0" xfId="1" applyNumberFormat="1" applyFont="1" applyFill="1" applyBorder="1"/>
    <xf numFmtId="165" fontId="2" fillId="0" borderId="0" xfId="1" applyNumberFormat="1" applyFont="1" applyAlignment="1">
      <alignment horizontal="left"/>
    </xf>
    <xf numFmtId="165" fontId="3" fillId="0" borderId="0" xfId="1" applyNumberFormat="1" applyFont="1" applyAlignment="1">
      <alignment horizontal="left"/>
    </xf>
    <xf numFmtId="165" fontId="2" fillId="53" borderId="0" xfId="1" applyNumberFormat="1" applyFont="1" applyFill="1" applyBorder="1" applyAlignment="1">
      <alignment horizontal="left"/>
    </xf>
    <xf numFmtId="169" fontId="2" fillId="0" borderId="0" xfId="1" applyNumberFormat="1" applyFont="1" applyAlignment="1">
      <alignment horizontal="left"/>
    </xf>
    <xf numFmtId="0" fontId="2" fillId="53" borderId="0" xfId="0" applyFont="1" applyFill="1" applyBorder="1"/>
    <xf numFmtId="165" fontId="3" fillId="0" borderId="0" xfId="1" applyNumberFormat="1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center" vertical="top" wrapText="1"/>
    </xf>
    <xf numFmtId="165" fontId="3" fillId="0" borderId="0" xfId="1" applyNumberFormat="1" applyFont="1" applyFill="1" applyBorder="1" applyAlignment="1">
      <alignment horizontal="center" vertical="top" wrapText="1"/>
    </xf>
    <xf numFmtId="165" fontId="68" fillId="0" borderId="0" xfId="1" applyNumberFormat="1" applyFont="1"/>
    <xf numFmtId="165" fontId="68" fillId="0" borderId="0" xfId="1" applyNumberFormat="1" applyFont="1" applyAlignment="1">
      <alignment horizontal="left"/>
    </xf>
    <xf numFmtId="165" fontId="2" fillId="53" borderId="0" xfId="1" applyNumberFormat="1" applyFont="1" applyFill="1" applyAlignment="1">
      <alignment horizontal="left"/>
    </xf>
    <xf numFmtId="165" fontId="2" fillId="53" borderId="0" xfId="1" applyNumberFormat="1" applyFont="1" applyFill="1"/>
    <xf numFmtId="0" fontId="2" fillId="53" borderId="0" xfId="1" applyNumberFormat="1" applyFont="1" applyFill="1"/>
    <xf numFmtId="165" fontId="2" fillId="0" borderId="0" xfId="1" applyNumberFormat="1" applyFont="1" applyAlignment="1">
      <alignment horizontal="right" vertical="center"/>
    </xf>
    <xf numFmtId="165" fontId="2" fillId="53" borderId="0" xfId="1" applyNumberFormat="1" applyFont="1" applyFill="1" applyBorder="1" applyAlignment="1">
      <alignment horizontal="right" vertical="center"/>
    </xf>
    <xf numFmtId="165" fontId="2" fillId="0" borderId="0" xfId="1" applyNumberFormat="1" applyFont="1" applyFill="1" applyAlignment="1">
      <alignment horizontal="right" vertical="center"/>
    </xf>
    <xf numFmtId="165" fontId="72" fillId="0" borderId="0" xfId="1" applyNumberFormat="1" applyFont="1" applyFill="1" applyBorder="1" applyAlignment="1">
      <alignment horizontal="left" vertical="top" wrapText="1"/>
    </xf>
    <xf numFmtId="165" fontId="73" fillId="0" borderId="0" xfId="1" applyNumberFormat="1" applyFont="1" applyFill="1" applyBorder="1" applyAlignment="1">
      <alignment horizontal="center" vertical="top" wrapText="1"/>
    </xf>
    <xf numFmtId="0" fontId="74" fillId="0" borderId="0" xfId="0" applyFont="1" applyAlignment="1">
      <alignment horizontal="center" vertical="top" wrapText="1"/>
    </xf>
    <xf numFmtId="165" fontId="74" fillId="0" borderId="0" xfId="1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horizontal="left"/>
    </xf>
    <xf numFmtId="9" fontId="2" fillId="0" borderId="0" xfId="2" applyFont="1"/>
    <xf numFmtId="165" fontId="3" fillId="0" borderId="20" xfId="1" applyNumberFormat="1" applyFont="1" applyFill="1" applyBorder="1" applyAlignment="1">
      <alignment horizontal="left" vertical="top"/>
    </xf>
    <xf numFmtId="165" fontId="3" fillId="0" borderId="20" xfId="1" applyNumberFormat="1" applyFont="1" applyFill="1" applyBorder="1" applyAlignment="1">
      <alignment horizontal="center" vertical="top" wrapText="1"/>
    </xf>
    <xf numFmtId="0" fontId="3" fillId="0" borderId="20" xfId="0" applyFont="1" applyBorder="1" applyAlignment="1">
      <alignment horizontal="center" vertical="top" wrapText="1"/>
    </xf>
    <xf numFmtId="0" fontId="3" fillId="0" borderId="20" xfId="0" applyFont="1" applyFill="1" applyBorder="1" applyAlignment="1">
      <alignment horizontal="center" vertical="top" wrapText="1"/>
    </xf>
    <xf numFmtId="0" fontId="69" fillId="0" borderId="0" xfId="0" applyFont="1"/>
    <xf numFmtId="165" fontId="75" fillId="0" borderId="0" xfId="1" applyNumberFormat="1" applyFont="1" applyFill="1" applyBorder="1" applyAlignment="1">
      <alignment horizontal="left" vertical="top"/>
    </xf>
    <xf numFmtId="165" fontId="69" fillId="0" borderId="0" xfId="1" applyNumberFormat="1" applyFont="1" applyAlignment="1">
      <alignment horizontal="left"/>
    </xf>
    <xf numFmtId="165" fontId="3" fillId="53" borderId="0" xfId="1" applyNumberFormat="1" applyFont="1" applyFill="1" applyBorder="1" applyAlignment="1">
      <alignment horizontal="left" vertical="top"/>
    </xf>
    <xf numFmtId="165" fontId="3" fillId="53" borderId="0" xfId="1" applyNumberFormat="1" applyFont="1" applyFill="1" applyBorder="1" applyAlignment="1">
      <alignment horizontal="center" vertical="top" wrapText="1"/>
    </xf>
    <xf numFmtId="0" fontId="3" fillId="53" borderId="0" xfId="0" applyFont="1" applyFill="1" applyAlignment="1">
      <alignment horizontal="center" vertical="top" wrapText="1"/>
    </xf>
    <xf numFmtId="165" fontId="68" fillId="0" borderId="0" xfId="1" applyNumberFormat="1" applyFont="1" applyFill="1"/>
    <xf numFmtId="0" fontId="2" fillId="0" borderId="0" xfId="0" applyFont="1" applyFill="1"/>
    <xf numFmtId="9" fontId="69" fillId="0" borderId="0" xfId="2" applyFont="1"/>
    <xf numFmtId="43" fontId="2" fillId="0" borderId="0" xfId="1" applyNumberFormat="1" applyFont="1" applyFill="1" applyBorder="1" applyAlignment="1">
      <alignment horizontal="center" vertical="top" wrapText="1"/>
    </xf>
    <xf numFmtId="1" fontId="2" fillId="0" borderId="0" xfId="0" applyNumberFormat="1" applyFont="1" applyAlignment="1">
      <alignment horizontal="center"/>
    </xf>
    <xf numFmtId="165" fontId="2" fillId="0" borderId="0" xfId="1" applyNumberFormat="1" applyFont="1" applyAlignment="1">
      <alignment vertical="top"/>
    </xf>
    <xf numFmtId="165" fontId="65" fillId="0" borderId="0" xfId="1" applyNumberFormat="1" applyFont="1" applyAlignment="1">
      <alignment vertical="top"/>
    </xf>
    <xf numFmtId="165" fontId="4" fillId="0" borderId="0" xfId="1" applyNumberFormat="1" applyFont="1" applyAlignment="1">
      <alignment vertical="top"/>
    </xf>
    <xf numFmtId="200" fontId="2" fillId="0" borderId="0" xfId="1" applyNumberFormat="1" applyFont="1" applyAlignment="1">
      <alignment vertical="top"/>
    </xf>
    <xf numFmtId="201" fontId="2" fillId="0" borderId="0" xfId="1" applyNumberFormat="1" applyFont="1" applyAlignment="1">
      <alignment vertical="top"/>
    </xf>
    <xf numFmtId="165" fontId="68" fillId="0" borderId="0" xfId="1" applyNumberFormat="1" applyFont="1" applyAlignment="1">
      <alignment horizontal="left" vertical="center"/>
    </xf>
    <xf numFmtId="165" fontId="72" fillId="0" borderId="20" xfId="1" applyNumberFormat="1" applyFont="1" applyFill="1" applyBorder="1" applyAlignment="1">
      <alignment horizontal="left" vertical="top" wrapText="1"/>
    </xf>
    <xf numFmtId="0" fontId="74" fillId="0" borderId="20" xfId="0" applyFont="1" applyBorder="1" applyAlignment="1">
      <alignment horizontal="center" vertical="top" wrapText="1"/>
    </xf>
    <xf numFmtId="165" fontId="74" fillId="0" borderId="20" xfId="1" applyNumberFormat="1" applyFont="1" applyFill="1" applyBorder="1" applyAlignment="1">
      <alignment horizontal="center" vertical="top" wrapText="1"/>
    </xf>
    <xf numFmtId="10" fontId="2" fillId="0" borderId="0" xfId="2" applyNumberFormat="1" applyFont="1"/>
    <xf numFmtId="164" fontId="2" fillId="0" borderId="0" xfId="1" applyNumberFormat="1" applyFont="1" applyFill="1" applyAlignment="1">
      <alignment vertical="top"/>
    </xf>
    <xf numFmtId="165" fontId="2" fillId="0" borderId="0" xfId="1" applyNumberFormat="1" applyFont="1" applyFill="1" applyAlignment="1">
      <alignment vertical="top"/>
    </xf>
    <xf numFmtId="10" fontId="2" fillId="0" borderId="0" xfId="0" applyNumberFormat="1" applyFont="1"/>
    <xf numFmtId="204" fontId="2" fillId="0" borderId="0" xfId="2" applyNumberFormat="1" applyFont="1"/>
    <xf numFmtId="201" fontId="3" fillId="0" borderId="0" xfId="1" applyNumberFormat="1" applyFont="1" applyAlignment="1">
      <alignment vertical="top"/>
    </xf>
    <xf numFmtId="167" fontId="2" fillId="0" borderId="0" xfId="1" applyNumberFormat="1" applyFont="1" applyFill="1" applyAlignment="1">
      <alignment vertical="top"/>
    </xf>
    <xf numFmtId="43" fontId="2" fillId="0" borderId="0" xfId="1" applyNumberFormat="1" applyFont="1" applyFill="1" applyAlignment="1">
      <alignment vertical="top"/>
    </xf>
    <xf numFmtId="165" fontId="3" fillId="0" borderId="20" xfId="1" applyNumberFormat="1" applyFont="1" applyFill="1" applyBorder="1" applyAlignment="1">
      <alignment horizontal="left" vertical="top" wrapText="1"/>
    </xf>
    <xf numFmtId="0" fontId="3" fillId="0" borderId="0" xfId="0" applyFont="1"/>
    <xf numFmtId="206" fontId="2" fillId="0" borderId="0" xfId="1" applyNumberFormat="1" applyFont="1" applyFill="1" applyAlignment="1">
      <alignment vertical="top"/>
    </xf>
    <xf numFmtId="206" fontId="3" fillId="0" borderId="0" xfId="0" applyNumberFormat="1" applyFont="1"/>
    <xf numFmtId="165" fontId="2" fillId="0" borderId="0" xfId="0" applyNumberFormat="1" applyFont="1"/>
    <xf numFmtId="165" fontId="3" fillId="0" borderId="0" xfId="1" applyNumberFormat="1" applyFont="1" applyFill="1" applyBorder="1" applyAlignment="1">
      <alignment horizontal="left" vertical="top" wrapText="1"/>
    </xf>
    <xf numFmtId="0" fontId="74" fillId="0" borderId="0" xfId="0" applyFont="1" applyBorder="1" applyAlignment="1">
      <alignment horizontal="center" vertical="top" wrapText="1"/>
    </xf>
    <xf numFmtId="10" fontId="69" fillId="0" borderId="0" xfId="2" applyNumberFormat="1" applyFont="1" applyFill="1" applyBorder="1" applyAlignment="1">
      <alignment horizontal="center" vertical="top" wrapText="1"/>
    </xf>
    <xf numFmtId="1" fontId="2" fillId="0" borderId="0" xfId="1" applyNumberFormat="1" applyFont="1" applyFill="1" applyAlignment="1">
      <alignment horizontal="center"/>
    </xf>
    <xf numFmtId="165" fontId="65" fillId="0" borderId="0" xfId="1" applyNumberFormat="1" applyFont="1" applyAlignment="1">
      <alignment vertical="center"/>
    </xf>
    <xf numFmtId="167" fontId="3" fillId="54" borderId="0" xfId="1" applyNumberFormat="1" applyFont="1" applyFill="1" applyAlignment="1">
      <alignment horizontal="centerContinuous" vertical="top"/>
    </xf>
    <xf numFmtId="167" fontId="2" fillId="54" borderId="0" xfId="1" applyNumberFormat="1" applyFont="1" applyFill="1" applyAlignment="1">
      <alignment horizontal="centerContinuous" vertical="top"/>
    </xf>
    <xf numFmtId="165" fontId="69" fillId="0" borderId="0" xfId="1" applyNumberFormat="1" applyFont="1" applyFill="1" applyBorder="1" applyAlignment="1">
      <alignment horizontal="left" vertical="top"/>
    </xf>
    <xf numFmtId="10" fontId="2" fillId="0" borderId="0" xfId="1" applyNumberFormat="1" applyFont="1" applyFill="1" applyBorder="1" applyAlignment="1">
      <alignment horizontal="center" vertical="top" wrapText="1"/>
    </xf>
    <xf numFmtId="205" fontId="77" fillId="55" borderId="0" xfId="1" applyNumberFormat="1" applyFont="1" applyFill="1" applyAlignment="1">
      <alignment vertical="top"/>
    </xf>
    <xf numFmtId="165" fontId="76" fillId="0" borderId="0" xfId="1" applyNumberFormat="1" applyFont="1" applyFill="1" applyBorder="1" applyAlignment="1">
      <alignment horizontal="center" vertical="top" wrapText="1"/>
    </xf>
    <xf numFmtId="0" fontId="76" fillId="0" borderId="0" xfId="0" applyFont="1"/>
    <xf numFmtId="6" fontId="76" fillId="0" borderId="0" xfId="0" applyNumberFormat="1" applyFont="1" applyAlignment="1">
      <alignment horizontal="center"/>
    </xf>
    <xf numFmtId="0" fontId="65" fillId="0" borderId="0" xfId="0" applyFont="1"/>
    <xf numFmtId="0" fontId="2" fillId="0" borderId="0" xfId="0" applyFont="1" applyAlignment="1">
      <alignment horizontal="center"/>
    </xf>
    <xf numFmtId="167" fontId="2" fillId="56" borderId="0" xfId="1" applyNumberFormat="1" applyFont="1" applyFill="1" applyAlignment="1">
      <alignment horizontal="centerContinuous" vertical="top"/>
    </xf>
    <xf numFmtId="0" fontId="2" fillId="57" borderId="0" xfId="1" applyNumberFormat="1" applyFont="1" applyFill="1"/>
    <xf numFmtId="165" fontId="65" fillId="0" borderId="21" xfId="1" applyNumberFormat="1" applyFont="1" applyBorder="1" applyAlignment="1">
      <alignment vertical="top"/>
    </xf>
    <xf numFmtId="209" fontId="2" fillId="0" borderId="0" xfId="1" applyNumberFormat="1" applyFont="1" applyFill="1" applyAlignment="1">
      <alignment vertical="top"/>
    </xf>
    <xf numFmtId="203" fontId="2" fillId="0" borderId="0" xfId="1" applyNumberFormat="1" applyFont="1"/>
    <xf numFmtId="10" fontId="66" fillId="58" borderId="0" xfId="2" applyNumberFormat="1" applyFont="1" applyFill="1"/>
    <xf numFmtId="10" fontId="66" fillId="59" borderId="0" xfId="2" applyNumberFormat="1" applyFont="1" applyFill="1"/>
    <xf numFmtId="43" fontId="2" fillId="59" borderId="0" xfId="1" applyNumberFormat="1" applyFont="1" applyFill="1" applyAlignment="1">
      <alignment horizontal="right"/>
    </xf>
    <xf numFmtId="2" fontId="2" fillId="0" borderId="0" xfId="0" applyNumberFormat="1" applyFont="1"/>
    <xf numFmtId="210" fontId="2" fillId="0" borderId="0" xfId="0" applyNumberFormat="1" applyFont="1"/>
    <xf numFmtId="206" fontId="2" fillId="0" borderId="0" xfId="0" applyNumberFormat="1" applyFont="1"/>
    <xf numFmtId="206" fontId="2" fillId="59" borderId="0" xfId="1" applyNumberFormat="1" applyFont="1" applyFill="1" applyAlignment="1">
      <alignment vertical="top"/>
    </xf>
    <xf numFmtId="209" fontId="3" fillId="0" borderId="0" xfId="0" applyNumberFormat="1" applyFont="1"/>
    <xf numFmtId="209" fontId="2" fillId="0" borderId="0" xfId="0" applyNumberFormat="1" applyFont="1"/>
    <xf numFmtId="43" fontId="2" fillId="0" borderId="0" xfId="0" applyNumberFormat="1" applyFont="1"/>
    <xf numFmtId="212" fontId="3" fillId="0" borderId="0" xfId="0" applyNumberFormat="1" applyFont="1"/>
    <xf numFmtId="43" fontId="2" fillId="0" borderId="0" xfId="0" applyNumberFormat="1" applyFont="1" applyAlignment="1">
      <alignment horizontal="center"/>
    </xf>
    <xf numFmtId="10" fontId="4" fillId="0" borderId="0" xfId="1" applyNumberFormat="1" applyFont="1" applyFill="1" applyBorder="1" applyAlignment="1">
      <alignment horizontal="center" vertical="top" wrapText="1"/>
    </xf>
    <xf numFmtId="10" fontId="80" fillId="0" borderId="0" xfId="2" applyNumberFormat="1" applyFont="1" applyFill="1" applyBorder="1" applyAlignment="1">
      <alignment horizontal="center" vertical="top" wrapText="1"/>
    </xf>
    <xf numFmtId="2" fontId="4" fillId="0" borderId="0" xfId="0" applyNumberFormat="1" applyFont="1"/>
    <xf numFmtId="0" fontId="4" fillId="0" borderId="0" xfId="0" applyFont="1"/>
    <xf numFmtId="211" fontId="4" fillId="0" borderId="0" xfId="0" applyNumberFormat="1" applyFont="1"/>
    <xf numFmtId="212" fontId="4" fillId="0" borderId="0" xfId="0" applyNumberFormat="1" applyFont="1"/>
    <xf numFmtId="0" fontId="81" fillId="0" borderId="20" xfId="0" applyFont="1" applyFill="1" applyBorder="1" applyAlignment="1">
      <alignment horizontal="center" vertical="top" wrapText="1"/>
    </xf>
    <xf numFmtId="43" fontId="4" fillId="0" borderId="0" xfId="0" applyNumberFormat="1" applyFont="1" applyAlignment="1">
      <alignment horizontal="center"/>
    </xf>
    <xf numFmtId="0" fontId="2" fillId="3" borderId="0" xfId="0" applyFont="1" applyFill="1"/>
    <xf numFmtId="165" fontId="68" fillId="3" borderId="0" xfId="1" applyNumberFormat="1" applyFont="1" applyFill="1"/>
    <xf numFmtId="164" fontId="2" fillId="3" borderId="0" xfId="1" applyNumberFormat="1" applyFont="1" applyFill="1" applyAlignment="1">
      <alignment vertical="top"/>
    </xf>
    <xf numFmtId="167" fontId="2" fillId="3" borderId="0" xfId="1" applyNumberFormat="1" applyFont="1" applyFill="1" applyAlignment="1">
      <alignment vertical="top"/>
    </xf>
    <xf numFmtId="0" fontId="66" fillId="57" borderId="0" xfId="1" applyNumberFormat="1" applyFont="1" applyFill="1"/>
    <xf numFmtId="165" fontId="66" fillId="0" borderId="0" xfId="1" applyNumberFormat="1" applyFont="1"/>
    <xf numFmtId="165" fontId="66" fillId="0" borderId="0" xfId="1" applyNumberFormat="1" applyFont="1" applyAlignment="1">
      <alignment vertical="top"/>
    </xf>
    <xf numFmtId="165" fontId="66" fillId="0" borderId="0" xfId="1" applyNumberFormat="1" applyFont="1" applyFill="1" applyAlignment="1">
      <alignment vertical="top"/>
    </xf>
    <xf numFmtId="165" fontId="82" fillId="0" borderId="21" xfId="1" applyNumberFormat="1" applyFont="1" applyBorder="1" applyAlignment="1">
      <alignment vertical="top"/>
    </xf>
    <xf numFmtId="167" fontId="3" fillId="56" borderId="0" xfId="1" applyNumberFormat="1" applyFont="1" applyFill="1" applyAlignment="1">
      <alignment horizontal="left" vertical="top"/>
    </xf>
    <xf numFmtId="165" fontId="2" fillId="60" borderId="0" xfId="1" applyNumberFormat="1" applyFont="1" applyFill="1"/>
    <xf numFmtId="165" fontId="4" fillId="0" borderId="0" xfId="1" applyNumberFormat="1" applyFont="1" applyAlignment="1">
      <alignment horizontal="right" vertical="center"/>
    </xf>
    <xf numFmtId="43" fontId="4" fillId="0" borderId="0" xfId="1" applyNumberFormat="1" applyFont="1"/>
    <xf numFmtId="164" fontId="2" fillId="61" borderId="0" xfId="1" applyNumberFormat="1" applyFont="1" applyFill="1"/>
    <xf numFmtId="201" fontId="2" fillId="0" borderId="0" xfId="0" applyNumberFormat="1" applyFont="1"/>
    <xf numFmtId="1" fontId="2" fillId="61" borderId="0" xfId="1" applyNumberFormat="1" applyFont="1" applyFill="1" applyAlignment="1">
      <alignment horizontal="center"/>
    </xf>
    <xf numFmtId="165" fontId="68" fillId="0" borderId="0" xfId="236" applyNumberFormat="1" applyFont="1"/>
    <xf numFmtId="165" fontId="68" fillId="3" borderId="0" xfId="236" applyNumberFormat="1" applyFont="1" applyFill="1"/>
    <xf numFmtId="165" fontId="68" fillId="0" borderId="0" xfId="236" applyNumberFormat="1" applyFont="1" applyAlignment="1">
      <alignment horizontal="left" vertical="center"/>
    </xf>
    <xf numFmtId="164" fontId="2" fillId="0" borderId="0" xfId="236" applyNumberFormat="1" applyFont="1" applyFill="1" applyAlignment="1">
      <alignment vertical="top"/>
    </xf>
    <xf numFmtId="164" fontId="2" fillId="3" borderId="0" xfId="236" applyNumberFormat="1" applyFont="1" applyFill="1" applyAlignment="1">
      <alignment vertical="top"/>
    </xf>
    <xf numFmtId="167" fontId="2" fillId="0" borderId="0" xfId="236" applyNumberFormat="1" applyFont="1" applyFill="1" applyAlignment="1">
      <alignment vertical="top"/>
    </xf>
    <xf numFmtId="167" fontId="2" fillId="3" borderId="0" xfId="236" applyNumberFormat="1" applyFont="1" applyFill="1" applyAlignment="1">
      <alignment vertical="top"/>
    </xf>
    <xf numFmtId="167" fontId="3" fillId="56" borderId="0" xfId="236" applyNumberFormat="1" applyFont="1" applyFill="1" applyAlignment="1">
      <alignment horizontal="left" vertical="top"/>
    </xf>
    <xf numFmtId="167" fontId="2" fillId="56" borderId="0" xfId="236" applyNumberFormat="1" applyFont="1" applyFill="1" applyAlignment="1">
      <alignment horizontal="centerContinuous" vertical="top"/>
    </xf>
    <xf numFmtId="165" fontId="2" fillId="0" borderId="0" xfId="236" applyNumberFormat="1" applyFont="1"/>
    <xf numFmtId="0" fontId="2" fillId="57" borderId="0" xfId="236" applyNumberFormat="1" applyFont="1" applyFill="1"/>
    <xf numFmtId="0" fontId="66" fillId="57" borderId="0" xfId="236" applyNumberFormat="1" applyFont="1" applyFill="1"/>
    <xf numFmtId="165" fontId="66" fillId="0" borderId="0" xfId="236" applyNumberFormat="1" applyFont="1"/>
    <xf numFmtId="165" fontId="65" fillId="0" borderId="0" xfId="236" applyNumberFormat="1" applyFont="1" applyAlignment="1">
      <alignment vertical="center"/>
    </xf>
    <xf numFmtId="165" fontId="65" fillId="0" borderId="0" xfId="236" applyNumberFormat="1" applyFont="1" applyAlignment="1">
      <alignment vertical="top"/>
    </xf>
    <xf numFmtId="165" fontId="2" fillId="0" borderId="0" xfId="236" applyNumberFormat="1" applyFont="1" applyAlignment="1">
      <alignment vertical="top"/>
    </xf>
    <xf numFmtId="201" fontId="2" fillId="0" borderId="0" xfId="236" applyNumberFormat="1" applyFont="1" applyAlignment="1">
      <alignment vertical="top"/>
    </xf>
    <xf numFmtId="165" fontId="2" fillId="0" borderId="0" xfId="236" applyNumberFormat="1" applyFont="1" applyFill="1" applyAlignment="1">
      <alignment vertical="top"/>
    </xf>
    <xf numFmtId="165" fontId="4" fillId="0" borderId="0" xfId="236" applyNumberFormat="1" applyFont="1" applyAlignment="1">
      <alignment vertical="top"/>
    </xf>
    <xf numFmtId="200" fontId="2" fillId="0" borderId="0" xfId="236" applyNumberFormat="1" applyFont="1" applyAlignment="1">
      <alignment vertical="top"/>
    </xf>
    <xf numFmtId="165" fontId="65" fillId="0" borderId="4" xfId="236" applyNumberFormat="1" applyFont="1" applyBorder="1" applyAlignment="1">
      <alignment vertical="top"/>
    </xf>
    <xf numFmtId="165" fontId="2" fillId="60" borderId="23" xfId="236" applyNumberFormat="1" applyFont="1" applyFill="1" applyBorder="1"/>
    <xf numFmtId="165" fontId="2" fillId="60" borderId="24" xfId="236" applyNumberFormat="1" applyFont="1" applyFill="1" applyBorder="1" applyAlignment="1">
      <alignment vertical="top"/>
    </xf>
    <xf numFmtId="165" fontId="3" fillId="60" borderId="7" xfId="236" applyNumberFormat="1" applyFont="1" applyFill="1" applyBorder="1" applyAlignment="1">
      <alignment horizontal="center"/>
    </xf>
    <xf numFmtId="165" fontId="81" fillId="60" borderId="7" xfId="236" applyNumberFormat="1" applyFont="1" applyFill="1" applyBorder="1" applyAlignment="1">
      <alignment horizontal="center"/>
    </xf>
    <xf numFmtId="165" fontId="2" fillId="60" borderId="5" xfId="236" applyNumberFormat="1" applyFont="1" applyFill="1" applyBorder="1"/>
    <xf numFmtId="165" fontId="2" fillId="60" borderId="0" xfId="236" applyNumberFormat="1" applyFont="1" applyFill="1" applyBorder="1" applyAlignment="1">
      <alignment vertical="top"/>
    </xf>
    <xf numFmtId="43" fontId="2" fillId="60" borderId="11" xfId="236" applyNumberFormat="1" applyFont="1" applyFill="1" applyBorder="1"/>
    <xf numFmtId="167" fontId="4" fillId="60" borderId="11" xfId="236" applyNumberFormat="1" applyFont="1" applyFill="1" applyBorder="1"/>
    <xf numFmtId="43" fontId="2" fillId="0" borderId="0" xfId="236" applyNumberFormat="1" applyFont="1"/>
    <xf numFmtId="165" fontId="2" fillId="60" borderId="27" xfId="236" applyNumberFormat="1" applyFont="1" applyFill="1" applyBorder="1"/>
    <xf numFmtId="165" fontId="2" fillId="60" borderId="1" xfId="236" applyNumberFormat="1" applyFont="1" applyFill="1" applyBorder="1" applyAlignment="1">
      <alignment vertical="top"/>
    </xf>
    <xf numFmtId="43" fontId="2" fillId="60" borderId="7" xfId="236" applyNumberFormat="1" applyFont="1" applyFill="1" applyBorder="1"/>
    <xf numFmtId="167" fontId="4" fillId="60" borderId="7" xfId="236" applyNumberFormat="1" applyFont="1" applyFill="1" applyBorder="1"/>
    <xf numFmtId="165" fontId="2" fillId="58" borderId="23" xfId="1" applyNumberFormat="1" applyFont="1" applyFill="1" applyBorder="1"/>
    <xf numFmtId="165" fontId="2" fillId="58" borderId="24" xfId="1" applyNumberFormat="1" applyFont="1" applyFill="1" applyBorder="1"/>
    <xf numFmtId="165" fontId="2" fillId="58" borderId="25" xfId="1" applyNumberFormat="1" applyFont="1" applyFill="1" applyBorder="1"/>
    <xf numFmtId="165" fontId="3" fillId="58" borderId="7" xfId="1" applyNumberFormat="1" applyFont="1" applyFill="1" applyBorder="1" applyAlignment="1">
      <alignment horizontal="center"/>
    </xf>
    <xf numFmtId="165" fontId="3" fillId="58" borderId="7" xfId="1" applyNumberFormat="1" applyFont="1" applyFill="1" applyBorder="1" applyAlignment="1">
      <alignment horizontal="left"/>
    </xf>
    <xf numFmtId="165" fontId="3" fillId="58" borderId="26" xfId="1" applyNumberFormat="1" applyFont="1" applyFill="1" applyBorder="1" applyAlignment="1">
      <alignment horizontal="center"/>
    </xf>
    <xf numFmtId="165" fontId="2" fillId="58" borderId="5" xfId="1" applyNumberFormat="1" applyFont="1" applyFill="1" applyBorder="1"/>
    <xf numFmtId="165" fontId="2" fillId="58" borderId="0" xfId="1" applyNumberFormat="1" applyFont="1" applyFill="1" applyBorder="1"/>
    <xf numFmtId="165" fontId="2" fillId="58" borderId="9" xfId="1" applyNumberFormat="1" applyFont="1" applyFill="1" applyBorder="1"/>
    <xf numFmtId="43" fontId="2" fillId="58" borderId="11" xfId="1" applyNumberFormat="1" applyFont="1" applyFill="1" applyBorder="1"/>
    <xf numFmtId="10" fontId="2" fillId="58" borderId="9" xfId="2" applyNumberFormat="1" applyFont="1" applyFill="1" applyBorder="1"/>
    <xf numFmtId="43" fontId="2" fillId="58" borderId="7" xfId="1" applyNumberFormat="1" applyFont="1" applyFill="1" applyBorder="1"/>
    <xf numFmtId="10" fontId="2" fillId="58" borderId="7" xfId="2" applyNumberFormat="1" applyFont="1" applyFill="1" applyBorder="1"/>
    <xf numFmtId="43" fontId="2" fillId="0" borderId="0" xfId="1" applyNumberFormat="1" applyFont="1" applyAlignment="1">
      <alignment vertical="top"/>
    </xf>
    <xf numFmtId="213" fontId="2" fillId="59" borderId="0" xfId="1" applyNumberFormat="1" applyFont="1" applyFill="1" applyAlignment="1">
      <alignment horizontal="center"/>
    </xf>
    <xf numFmtId="1" fontId="72" fillId="0" borderId="0" xfId="1" applyNumberFormat="1" applyFont="1"/>
    <xf numFmtId="1" fontId="70" fillId="0" borderId="0" xfId="1" applyNumberFormat="1" applyFont="1"/>
    <xf numFmtId="43" fontId="2" fillId="61" borderId="0" xfId="1" applyNumberFormat="1" applyFont="1" applyFill="1"/>
    <xf numFmtId="165" fontId="72" fillId="3" borderId="20" xfId="1" applyNumberFormat="1" applyFont="1" applyFill="1" applyBorder="1" applyAlignment="1">
      <alignment horizontal="left" vertical="top" wrapText="1"/>
    </xf>
    <xf numFmtId="165" fontId="3" fillId="3" borderId="20" xfId="1" applyNumberFormat="1" applyFont="1" applyFill="1" applyBorder="1" applyAlignment="1">
      <alignment horizontal="center" vertical="top" wrapText="1"/>
    </xf>
    <xf numFmtId="0" fontId="74" fillId="3" borderId="20" xfId="0" applyFont="1" applyFill="1" applyBorder="1" applyAlignment="1">
      <alignment horizontal="center" vertical="top" wrapText="1"/>
    </xf>
    <xf numFmtId="165" fontId="74" fillId="3" borderId="20" xfId="1" applyNumberFormat="1" applyFont="1" applyFill="1" applyBorder="1" applyAlignment="1">
      <alignment horizontal="center" vertical="top" wrapText="1"/>
    </xf>
    <xf numFmtId="0" fontId="3" fillId="3" borderId="20" xfId="0" applyFont="1" applyFill="1" applyBorder="1" applyAlignment="1">
      <alignment horizontal="center" vertical="top" wrapText="1"/>
    </xf>
    <xf numFmtId="165" fontId="3" fillId="3" borderId="0" xfId="1" applyNumberFormat="1" applyFont="1" applyFill="1" applyBorder="1" applyAlignment="1">
      <alignment horizontal="left" vertical="top" wrapText="1"/>
    </xf>
    <xf numFmtId="165" fontId="72" fillId="3" borderId="0" xfId="1" applyNumberFormat="1" applyFont="1" applyFill="1" applyBorder="1" applyAlignment="1">
      <alignment horizontal="left" vertical="top" wrapText="1"/>
    </xf>
    <xf numFmtId="165" fontId="3" fillId="3" borderId="0" xfId="1" applyNumberFormat="1" applyFont="1" applyFill="1" applyBorder="1" applyAlignment="1">
      <alignment horizontal="center" vertical="top" wrapText="1"/>
    </xf>
    <xf numFmtId="0" fontId="74" fillId="3" borderId="0" xfId="0" applyFont="1" applyFill="1" applyBorder="1" applyAlignment="1">
      <alignment horizontal="center" vertical="top" wrapText="1"/>
    </xf>
    <xf numFmtId="165" fontId="74" fillId="3" borderId="0" xfId="1" applyNumberFormat="1" applyFont="1" applyFill="1" applyBorder="1" applyAlignment="1">
      <alignment horizontal="center" vertical="top" wrapText="1"/>
    </xf>
    <xf numFmtId="165" fontId="76" fillId="3" borderId="0" xfId="1" applyNumberFormat="1" applyFont="1" applyFill="1" applyBorder="1" applyAlignment="1">
      <alignment horizontal="center" vertical="top" wrapText="1"/>
    </xf>
    <xf numFmtId="0" fontId="69" fillId="3" borderId="0" xfId="0" applyFont="1" applyFill="1"/>
    <xf numFmtId="9" fontId="69" fillId="3" borderId="0" xfId="2" applyFont="1" applyFill="1"/>
    <xf numFmtId="9" fontId="2" fillId="3" borderId="0" xfId="2" applyFont="1" applyFill="1"/>
    <xf numFmtId="43" fontId="65" fillId="0" borderId="21" xfId="1" applyNumberFormat="1" applyFont="1" applyBorder="1" applyAlignment="1">
      <alignment vertical="top"/>
    </xf>
    <xf numFmtId="213" fontId="2" fillId="0" borderId="0" xfId="0" applyNumberFormat="1" applyFont="1" applyFill="1" applyAlignment="1">
      <alignment horizontal="center"/>
    </xf>
    <xf numFmtId="0" fontId="67" fillId="0" borderId="0" xfId="0" applyFont="1" applyFill="1" applyBorder="1"/>
    <xf numFmtId="165" fontId="3" fillId="0" borderId="0" xfId="1" applyNumberFormat="1" applyFont="1" applyFill="1" applyAlignment="1">
      <alignment horizontal="center" vertical="top" wrapText="1"/>
    </xf>
    <xf numFmtId="0" fontId="70" fillId="0" borderId="0" xfId="0" applyFont="1" applyFill="1"/>
    <xf numFmtId="165" fontId="71" fillId="0" borderId="0" xfId="1" applyNumberFormat="1" applyFont="1" applyFill="1" applyAlignment="1">
      <alignment horizontal="center" vertical="top" wrapText="1"/>
    </xf>
    <xf numFmtId="1" fontId="72" fillId="3" borderId="0" xfId="1" applyNumberFormat="1" applyFont="1" applyFill="1"/>
    <xf numFmtId="0" fontId="2" fillId="3" borderId="0" xfId="1" applyNumberFormat="1" applyFont="1" applyFill="1"/>
    <xf numFmtId="43" fontId="2" fillId="3" borderId="0" xfId="1" applyNumberFormat="1" applyFont="1" applyFill="1"/>
    <xf numFmtId="200" fontId="2" fillId="3" borderId="0" xfId="1" applyNumberFormat="1" applyFont="1" applyFill="1"/>
    <xf numFmtId="165" fontId="2" fillId="3" borderId="0" xfId="1" applyNumberFormat="1" applyFont="1" applyFill="1"/>
    <xf numFmtId="165" fontId="3" fillId="3" borderId="0" xfId="1" applyNumberFormat="1" applyFont="1" applyFill="1"/>
    <xf numFmtId="165" fontId="2" fillId="3" borderId="0" xfId="1" applyNumberFormat="1" applyFont="1" applyFill="1" applyBorder="1"/>
    <xf numFmtId="164" fontId="2" fillId="3" borderId="0" xfId="1" applyNumberFormat="1" applyFont="1" applyFill="1"/>
    <xf numFmtId="164" fontId="2" fillId="3" borderId="4" xfId="1" applyNumberFormat="1" applyFont="1" applyFill="1" applyBorder="1"/>
    <xf numFmtId="165" fontId="2" fillId="3" borderId="0" xfId="1" applyNumberFormat="1" applyFont="1" applyFill="1" applyAlignment="1">
      <alignment horizontal="right" vertical="center"/>
    </xf>
    <xf numFmtId="207" fontId="2" fillId="3" borderId="0" xfId="1" applyNumberFormat="1" applyFont="1" applyFill="1" applyAlignment="1">
      <alignment horizontal="right" vertical="center"/>
    </xf>
    <xf numFmtId="43" fontId="2" fillId="3" borderId="0" xfId="1" applyNumberFormat="1" applyFont="1" applyFill="1" applyAlignment="1">
      <alignment horizontal="right" vertical="center"/>
    </xf>
    <xf numFmtId="167" fontId="2" fillId="0" borderId="0" xfId="1" applyNumberFormat="1" applyFont="1" applyFill="1" applyAlignment="1">
      <alignment horizontal="right" vertical="center"/>
    </xf>
    <xf numFmtId="43" fontId="2" fillId="0" borderId="0" xfId="1" applyNumberFormat="1" applyFont="1" applyFill="1" applyAlignment="1">
      <alignment horizontal="right" vertical="center"/>
    </xf>
    <xf numFmtId="164" fontId="2" fillId="0" borderId="0" xfId="1" applyNumberFormat="1" applyFont="1" applyFill="1" applyAlignment="1">
      <alignment horizontal="right" vertical="center"/>
    </xf>
    <xf numFmtId="0" fontId="66" fillId="3" borderId="0" xfId="1" applyNumberFormat="1" applyFont="1" applyFill="1"/>
    <xf numFmtId="165" fontId="66" fillId="3" borderId="0" xfId="1" applyNumberFormat="1" applyFont="1" applyFill="1"/>
    <xf numFmtId="165" fontId="66" fillId="3" borderId="0" xfId="1" applyNumberFormat="1" applyFont="1" applyFill="1" applyAlignment="1">
      <alignment vertical="top"/>
    </xf>
    <xf numFmtId="165" fontId="82" fillId="3" borderId="21" xfId="1" applyNumberFormat="1" applyFont="1" applyFill="1" applyBorder="1" applyAlignment="1">
      <alignment vertical="top"/>
    </xf>
    <xf numFmtId="0" fontId="66" fillId="3" borderId="0" xfId="236" applyNumberFormat="1" applyFont="1" applyFill="1"/>
    <xf numFmtId="165" fontId="66" fillId="3" borderId="0" xfId="236" applyNumberFormat="1" applyFont="1" applyFill="1"/>
    <xf numFmtId="43" fontId="2" fillId="3" borderId="11" xfId="236" applyNumberFormat="1" applyFont="1" applyFill="1" applyBorder="1"/>
    <xf numFmtId="43" fontId="2" fillId="3" borderId="7" xfId="236" applyNumberFormat="1" applyFont="1" applyFill="1" applyBorder="1"/>
    <xf numFmtId="165" fontId="3" fillId="3" borderId="7" xfId="1" applyNumberFormat="1" applyFont="1" applyFill="1" applyBorder="1" applyAlignment="1">
      <alignment horizontal="center"/>
    </xf>
    <xf numFmtId="43" fontId="2" fillId="3" borderId="11" xfId="1" applyNumberFormat="1" applyFont="1" applyFill="1" applyBorder="1"/>
    <xf numFmtId="43" fontId="2" fillId="3" borderId="7" xfId="1" applyNumberFormat="1" applyFont="1" applyFill="1" applyBorder="1"/>
    <xf numFmtId="0" fontId="3" fillId="0" borderId="29" xfId="0" applyFont="1" applyFill="1" applyBorder="1"/>
    <xf numFmtId="0" fontId="2" fillId="0" borderId="30" xfId="0" applyFont="1" applyBorder="1"/>
    <xf numFmtId="0" fontId="2" fillId="0" borderId="32" xfId="0" applyFont="1" applyBorder="1"/>
    <xf numFmtId="167" fontId="2" fillId="0" borderId="0" xfId="1" applyNumberFormat="1" applyFont="1" applyFill="1"/>
    <xf numFmtId="43" fontId="2" fillId="0" borderId="0" xfId="1" applyNumberFormat="1" applyFont="1" applyFill="1"/>
    <xf numFmtId="164" fontId="2" fillId="0" borderId="0" xfId="1" applyNumberFormat="1" applyFont="1" applyFill="1"/>
    <xf numFmtId="43" fontId="2" fillId="0" borderId="4" xfId="1" applyNumberFormat="1" applyFont="1" applyFill="1" applyBorder="1"/>
    <xf numFmtId="164" fontId="2" fillId="0" borderId="4" xfId="1" applyNumberFormat="1" applyFont="1" applyFill="1" applyBorder="1"/>
    <xf numFmtId="207" fontId="2" fillId="0" borderId="0" xfId="1" applyNumberFormat="1" applyFont="1" applyFill="1" applyAlignment="1">
      <alignment horizontal="right" vertical="center"/>
    </xf>
    <xf numFmtId="165" fontId="2" fillId="0" borderId="4" xfId="1" applyNumberFormat="1" applyFont="1" applyFill="1" applyBorder="1" applyAlignment="1">
      <alignment horizontal="left"/>
    </xf>
    <xf numFmtId="165" fontId="2" fillId="0" borderId="4" xfId="1" applyNumberFormat="1" applyFont="1" applyFill="1" applyBorder="1"/>
    <xf numFmtId="165" fontId="2" fillId="0" borderId="4" xfId="1" applyNumberFormat="1" applyFont="1" applyFill="1" applyBorder="1" applyAlignment="1">
      <alignment horizontal="right" vertical="center"/>
    </xf>
    <xf numFmtId="165" fontId="2" fillId="0" borderId="0" xfId="1" applyNumberFormat="1" applyFont="1" applyFill="1" applyAlignment="1">
      <alignment horizontal="left"/>
    </xf>
    <xf numFmtId="168" fontId="2" fillId="0" borderId="0" xfId="1" applyNumberFormat="1" applyFont="1" applyFill="1" applyAlignment="1">
      <alignment horizontal="left"/>
    </xf>
    <xf numFmtId="1" fontId="70" fillId="0" borderId="0" xfId="1" applyNumberFormat="1" applyFont="1" applyFill="1"/>
    <xf numFmtId="169" fontId="2" fillId="0" borderId="0" xfId="1" applyNumberFormat="1" applyFont="1" applyFill="1" applyAlignment="1">
      <alignment horizontal="left"/>
    </xf>
    <xf numFmtId="165" fontId="3" fillId="0" borderId="0" xfId="1" applyNumberFormat="1" applyFont="1" applyFill="1"/>
    <xf numFmtId="165" fontId="4" fillId="0" borderId="0" xfId="1" applyNumberFormat="1" applyFont="1" applyFill="1" applyAlignment="1">
      <alignment horizontal="right" vertical="center"/>
    </xf>
    <xf numFmtId="165" fontId="4" fillId="0" borderId="0" xfId="1" applyNumberFormat="1" applyFont="1" applyFill="1"/>
    <xf numFmtId="165" fontId="65" fillId="0" borderId="0" xfId="1" applyNumberFormat="1" applyFont="1" applyFill="1"/>
    <xf numFmtId="169" fontId="2" fillId="0" borderId="0" xfId="1" applyNumberFormat="1" applyFont="1" applyFill="1"/>
    <xf numFmtId="208" fontId="2" fillId="0" borderId="0" xfId="1" applyNumberFormat="1" applyFont="1" applyFill="1" applyAlignment="1">
      <alignment horizontal="right" vertical="center"/>
    </xf>
    <xf numFmtId="10" fontId="66" fillId="0" borderId="0" xfId="2" applyNumberFormat="1" applyFont="1"/>
    <xf numFmtId="10" fontId="66" fillId="3" borderId="0" xfId="2" applyNumberFormat="1" applyFont="1" applyFill="1"/>
    <xf numFmtId="0" fontId="2" fillId="62" borderId="0" xfId="0" applyFont="1" applyFill="1"/>
    <xf numFmtId="206" fontId="2" fillId="62" borderId="0" xfId="1" applyNumberFormat="1" applyFont="1" applyFill="1" applyAlignment="1">
      <alignment vertical="top"/>
    </xf>
    <xf numFmtId="164" fontId="65" fillId="0" borderId="4" xfId="236" applyNumberFormat="1" applyFont="1" applyBorder="1" applyAlignment="1">
      <alignment vertical="top"/>
    </xf>
    <xf numFmtId="164" fontId="82" fillId="0" borderId="4" xfId="236" applyNumberFormat="1" applyFont="1" applyBorder="1" applyAlignment="1">
      <alignment vertical="top"/>
    </xf>
    <xf numFmtId="164" fontId="82" fillId="3" borderId="4" xfId="236" applyNumberFormat="1" applyFont="1" applyFill="1" applyBorder="1" applyAlignment="1">
      <alignment vertical="top"/>
    </xf>
    <xf numFmtId="165" fontId="3" fillId="3" borderId="7" xfId="236" applyNumberFormat="1" applyFont="1" applyFill="1" applyBorder="1" applyAlignment="1">
      <alignment horizontal="center"/>
    </xf>
    <xf numFmtId="165" fontId="69" fillId="0" borderId="22" xfId="1" applyNumberFormat="1" applyFont="1" applyFill="1" applyBorder="1" applyAlignment="1">
      <alignment vertical="top"/>
    </xf>
    <xf numFmtId="165" fontId="69" fillId="0" borderId="0" xfId="1" applyNumberFormat="1" applyFont="1" applyFill="1" applyAlignment="1">
      <alignment vertical="top"/>
    </xf>
    <xf numFmtId="165" fontId="80" fillId="0" borderId="22" xfId="1" applyNumberFormat="1" applyFont="1" applyFill="1" applyBorder="1" applyAlignment="1">
      <alignment vertical="top"/>
    </xf>
    <xf numFmtId="165" fontId="2" fillId="0" borderId="22" xfId="1" applyNumberFormat="1" applyFont="1" applyFill="1" applyBorder="1" applyAlignment="1">
      <alignment vertical="top"/>
    </xf>
    <xf numFmtId="202" fontId="76" fillId="0" borderId="0" xfId="1" applyNumberFormat="1" applyFont="1" applyFill="1" applyAlignment="1">
      <alignment vertical="top"/>
    </xf>
    <xf numFmtId="205" fontId="77" fillId="0" borderId="0" xfId="1" applyNumberFormat="1" applyFont="1" applyFill="1" applyAlignment="1">
      <alignment vertical="top"/>
    </xf>
    <xf numFmtId="165" fontId="69" fillId="0" borderId="28" xfId="236" applyNumberFormat="1" applyFont="1" applyFill="1" applyBorder="1" applyAlignment="1">
      <alignment vertical="top"/>
    </xf>
    <xf numFmtId="165" fontId="69" fillId="0" borderId="0" xfId="236" applyNumberFormat="1" applyFont="1" applyFill="1" applyAlignment="1">
      <alignment vertical="top"/>
    </xf>
    <xf numFmtId="165" fontId="80" fillId="0" borderId="28" xfId="236" applyNumberFormat="1" applyFont="1" applyFill="1" applyBorder="1" applyAlignment="1">
      <alignment vertical="top"/>
    </xf>
    <xf numFmtId="165" fontId="2" fillId="0" borderId="28" xfId="236" applyNumberFormat="1" applyFont="1" applyFill="1" applyBorder="1" applyAlignment="1">
      <alignment vertical="top"/>
    </xf>
    <xf numFmtId="202" fontId="76" fillId="0" borderId="0" xfId="236" applyNumberFormat="1" applyFont="1" applyFill="1" applyAlignment="1">
      <alignment vertical="top"/>
    </xf>
    <xf numFmtId="205" fontId="77" fillId="0" borderId="0" xfId="236" applyNumberFormat="1" applyFont="1" applyFill="1" applyAlignment="1">
      <alignment vertical="top"/>
    </xf>
    <xf numFmtId="165" fontId="3" fillId="61" borderId="20" xfId="1" applyNumberFormat="1" applyFont="1" applyFill="1" applyBorder="1" applyAlignment="1">
      <alignment horizontal="left" vertical="top"/>
    </xf>
    <xf numFmtId="165" fontId="72" fillId="61" borderId="20" xfId="1" applyNumberFormat="1" applyFont="1" applyFill="1" applyBorder="1" applyAlignment="1">
      <alignment horizontal="left" vertical="top" wrapText="1"/>
    </xf>
    <xf numFmtId="165" fontId="3" fillId="61" borderId="20" xfId="1" applyNumberFormat="1" applyFont="1" applyFill="1" applyBorder="1" applyAlignment="1">
      <alignment horizontal="center" vertical="top" wrapText="1"/>
    </xf>
    <xf numFmtId="0" fontId="74" fillId="61" borderId="20" xfId="0" applyFont="1" applyFill="1" applyBorder="1" applyAlignment="1">
      <alignment horizontal="center" vertical="top" wrapText="1"/>
    </xf>
    <xf numFmtId="165" fontId="74" fillId="61" borderId="20" xfId="1" applyNumberFormat="1" applyFont="1" applyFill="1" applyBorder="1" applyAlignment="1">
      <alignment horizontal="center" vertical="top" wrapText="1"/>
    </xf>
    <xf numFmtId="0" fontId="3" fillId="61" borderId="20" xfId="0" applyFont="1" applyFill="1" applyBorder="1" applyAlignment="1">
      <alignment horizontal="center" vertical="top" wrapText="1"/>
    </xf>
    <xf numFmtId="165" fontId="3" fillId="61" borderId="0" xfId="1" applyNumberFormat="1" applyFont="1" applyFill="1" applyBorder="1" applyAlignment="1">
      <alignment horizontal="left" vertical="top" wrapText="1"/>
    </xf>
    <xf numFmtId="165" fontId="72" fillId="61" borderId="0" xfId="1" applyNumberFormat="1" applyFont="1" applyFill="1" applyBorder="1" applyAlignment="1">
      <alignment horizontal="left" vertical="top" wrapText="1"/>
    </xf>
    <xf numFmtId="165" fontId="3" fillId="61" borderId="0" xfId="1" applyNumberFormat="1" applyFont="1" applyFill="1" applyBorder="1" applyAlignment="1">
      <alignment horizontal="center" vertical="top" wrapText="1"/>
    </xf>
    <xf numFmtId="0" fontId="74" fillId="61" borderId="0" xfId="0" applyFont="1" applyFill="1" applyBorder="1" applyAlignment="1">
      <alignment horizontal="center" vertical="top" wrapText="1"/>
    </xf>
    <xf numFmtId="165" fontId="74" fillId="61" borderId="0" xfId="1" applyNumberFormat="1" applyFont="1" applyFill="1" applyBorder="1" applyAlignment="1">
      <alignment horizontal="center" vertical="top" wrapText="1"/>
    </xf>
    <xf numFmtId="165" fontId="76" fillId="61" borderId="0" xfId="1" applyNumberFormat="1" applyFont="1" applyFill="1" applyBorder="1" applyAlignment="1">
      <alignment horizontal="center" vertical="top" wrapText="1"/>
    </xf>
    <xf numFmtId="201" fontId="2" fillId="61" borderId="0" xfId="1" applyNumberFormat="1" applyFont="1" applyFill="1" applyAlignment="1">
      <alignment vertical="top"/>
    </xf>
    <xf numFmtId="0" fontId="2" fillId="61" borderId="0" xfId="0" applyFont="1" applyFill="1"/>
    <xf numFmtId="2" fontId="2" fillId="61" borderId="0" xfId="0" applyNumberFormat="1" applyFont="1" applyFill="1"/>
    <xf numFmtId="206" fontId="2" fillId="61" borderId="0" xfId="1" applyNumberFormat="1" applyFont="1" applyFill="1" applyAlignment="1">
      <alignment vertical="top"/>
    </xf>
    <xf numFmtId="209" fontId="2" fillId="61" borderId="0" xfId="1" applyNumberFormat="1" applyFont="1" applyFill="1" applyAlignment="1">
      <alignment vertical="top"/>
    </xf>
    <xf numFmtId="201" fontId="3" fillId="61" borderId="0" xfId="1" applyNumberFormat="1" applyFont="1" applyFill="1" applyAlignment="1">
      <alignment vertical="top"/>
    </xf>
    <xf numFmtId="209" fontId="3" fillId="61" borderId="0" xfId="0" applyNumberFormat="1" applyFont="1" applyFill="1"/>
    <xf numFmtId="206" fontId="3" fillId="61" borderId="0" xfId="0" applyNumberFormat="1" applyFont="1" applyFill="1"/>
    <xf numFmtId="209" fontId="3" fillId="0" borderId="0" xfId="1" applyNumberFormat="1" applyFont="1" applyFill="1" applyAlignment="1">
      <alignment vertical="top"/>
    </xf>
    <xf numFmtId="209" fontId="4" fillId="0" borderId="0" xfId="0" applyNumberFormat="1" applyFont="1"/>
    <xf numFmtId="2" fontId="2" fillId="0" borderId="0" xfId="0" applyNumberFormat="1" applyFont="1" applyAlignment="1">
      <alignment horizontal="center"/>
    </xf>
    <xf numFmtId="43" fontId="2" fillId="0" borderId="0" xfId="236" applyNumberFormat="1" applyFont="1" applyAlignment="1">
      <alignment vertical="top"/>
    </xf>
    <xf numFmtId="43" fontId="2" fillId="3" borderId="0" xfId="236" applyNumberFormat="1" applyFont="1" applyFill="1" applyAlignment="1">
      <alignment vertical="top"/>
    </xf>
    <xf numFmtId="213" fontId="2" fillId="58" borderId="0" xfId="1" applyNumberFormat="1" applyFont="1" applyFill="1" applyAlignment="1">
      <alignment horizontal="center"/>
    </xf>
    <xf numFmtId="209" fontId="2" fillId="58" borderId="0" xfId="1" applyNumberFormat="1" applyFont="1" applyFill="1" applyAlignment="1">
      <alignment vertical="top"/>
    </xf>
    <xf numFmtId="43" fontId="2" fillId="59" borderId="0" xfId="0" applyNumberFormat="1" applyFont="1" applyFill="1"/>
    <xf numFmtId="164" fontId="2" fillId="0" borderId="0" xfId="236" applyNumberFormat="1" applyFont="1" applyAlignment="1">
      <alignment vertical="top"/>
    </xf>
    <xf numFmtId="164" fontId="77" fillId="55" borderId="0" xfId="236" applyNumberFormat="1" applyFont="1" applyFill="1" applyAlignment="1">
      <alignment vertical="top"/>
    </xf>
    <xf numFmtId="164" fontId="2" fillId="0" borderId="0" xfId="236" applyNumberFormat="1" applyFont="1"/>
    <xf numFmtId="0" fontId="3" fillId="58" borderId="31" xfId="0" applyFont="1" applyFill="1" applyBorder="1"/>
    <xf numFmtId="165" fontId="3" fillId="58" borderId="20" xfId="1" applyNumberFormat="1" applyFont="1" applyFill="1" applyBorder="1" applyAlignment="1">
      <alignment horizontal="left" vertical="top" wrapText="1"/>
    </xf>
    <xf numFmtId="165" fontId="3" fillId="58" borderId="20" xfId="1" applyNumberFormat="1" applyFont="1" applyFill="1" applyBorder="1" applyAlignment="1">
      <alignment horizontal="left" vertical="top"/>
    </xf>
    <xf numFmtId="165" fontId="72" fillId="58" borderId="20" xfId="1" applyNumberFormat="1" applyFont="1" applyFill="1" applyBorder="1" applyAlignment="1">
      <alignment horizontal="left" vertical="top" wrapText="1"/>
    </xf>
    <xf numFmtId="165" fontId="3" fillId="58" borderId="20" xfId="1" applyNumberFormat="1" applyFont="1" applyFill="1" applyBorder="1" applyAlignment="1">
      <alignment horizontal="center" vertical="top" wrapText="1"/>
    </xf>
    <xf numFmtId="0" fontId="74" fillId="58" borderId="20" xfId="0" applyFont="1" applyFill="1" applyBorder="1" applyAlignment="1">
      <alignment horizontal="center" vertical="top" wrapText="1"/>
    </xf>
    <xf numFmtId="165" fontId="74" fillId="58" borderId="20" xfId="1" applyNumberFormat="1" applyFont="1" applyFill="1" applyBorder="1" applyAlignment="1">
      <alignment horizontal="center" vertical="top" wrapText="1"/>
    </xf>
    <xf numFmtId="0" fontId="3" fillId="58" borderId="20" xfId="0" applyFont="1" applyFill="1" applyBorder="1" applyAlignment="1">
      <alignment horizontal="center" vertical="top" wrapText="1"/>
    </xf>
    <xf numFmtId="165" fontId="3" fillId="58" borderId="0" xfId="1" applyNumberFormat="1" applyFont="1" applyFill="1" applyBorder="1" applyAlignment="1">
      <alignment horizontal="left" vertical="top" wrapText="1"/>
    </xf>
    <xf numFmtId="165" fontId="72" fillId="58" borderId="0" xfId="1" applyNumberFormat="1" applyFont="1" applyFill="1" applyBorder="1" applyAlignment="1">
      <alignment horizontal="left" vertical="top" wrapText="1"/>
    </xf>
    <xf numFmtId="165" fontId="3" fillId="58" borderId="0" xfId="1" applyNumberFormat="1" applyFont="1" applyFill="1" applyBorder="1" applyAlignment="1">
      <alignment horizontal="center" vertical="top" wrapText="1"/>
    </xf>
    <xf numFmtId="0" fontId="74" fillId="58" borderId="0" xfId="0" applyFont="1" applyFill="1" applyBorder="1" applyAlignment="1">
      <alignment horizontal="center" vertical="top" wrapText="1"/>
    </xf>
    <xf numFmtId="165" fontId="74" fillId="58" borderId="0" xfId="1" applyNumberFormat="1" applyFont="1" applyFill="1" applyBorder="1" applyAlignment="1">
      <alignment horizontal="center" vertical="top" wrapText="1"/>
    </xf>
    <xf numFmtId="165" fontId="76" fillId="58" borderId="0" xfId="1" applyNumberFormat="1" applyFont="1" applyFill="1" applyBorder="1" applyAlignment="1">
      <alignment horizontal="center" vertical="top" wrapText="1"/>
    </xf>
    <xf numFmtId="0" fontId="2" fillId="58" borderId="0" xfId="0" applyFont="1" applyFill="1"/>
    <xf numFmtId="0" fontId="3" fillId="58" borderId="0" xfId="0" applyFont="1" applyFill="1" applyBorder="1" applyAlignment="1">
      <alignment horizontal="center" vertical="top" wrapText="1"/>
    </xf>
    <xf numFmtId="165" fontId="2" fillId="58" borderId="0" xfId="1" applyNumberFormat="1" applyFont="1" applyFill="1" applyAlignment="1">
      <alignment horizontal="left"/>
    </xf>
    <xf numFmtId="213" fontId="2" fillId="58" borderId="0" xfId="0" applyNumberFormat="1" applyFont="1" applyFill="1" applyAlignment="1">
      <alignment horizontal="center"/>
    </xf>
    <xf numFmtId="213" fontId="2" fillId="58" borderId="0" xfId="1" applyNumberFormat="1" applyFont="1" applyFill="1" applyAlignment="1">
      <alignment vertical="top"/>
    </xf>
    <xf numFmtId="2" fontId="2" fillId="58" borderId="0" xfId="1" applyNumberFormat="1" applyFont="1" applyFill="1" applyAlignment="1">
      <alignment vertical="top"/>
    </xf>
    <xf numFmtId="43" fontId="2" fillId="0" borderId="0" xfId="0" applyNumberFormat="1" applyFont="1" applyFill="1"/>
    <xf numFmtId="43" fontId="3" fillId="0" borderId="0" xfId="0" applyNumberFormat="1" applyFont="1" applyFill="1"/>
    <xf numFmtId="43" fontId="65" fillId="0" borderId="0" xfId="0" applyNumberFormat="1" applyFont="1"/>
    <xf numFmtId="206" fontId="2" fillId="58" borderId="0" xfId="1" applyNumberFormat="1" applyFont="1" applyFill="1" applyAlignment="1">
      <alignment vertical="top"/>
    </xf>
    <xf numFmtId="10" fontId="2" fillId="58" borderId="0" xfId="2" applyNumberFormat="1" applyFont="1" applyFill="1"/>
    <xf numFmtId="167" fontId="2" fillId="58" borderId="0" xfId="1" applyNumberFormat="1" applyFont="1" applyFill="1"/>
    <xf numFmtId="167" fontId="69" fillId="58" borderId="0" xfId="0" applyNumberFormat="1" applyFont="1" applyFill="1"/>
    <xf numFmtId="165" fontId="67" fillId="59" borderId="0" xfId="1" applyNumberFormat="1" applyFont="1" applyFill="1" applyAlignment="1">
      <alignment horizontal="center"/>
    </xf>
    <xf numFmtId="165" fontId="67" fillId="58" borderId="0" xfId="1" applyNumberFormat="1" applyFont="1" applyFill="1" applyAlignment="1">
      <alignment horizontal="center"/>
    </xf>
    <xf numFmtId="165" fontId="68" fillId="3" borderId="0" xfId="1" applyNumberFormat="1" applyFont="1" applyFill="1" applyAlignment="1">
      <alignment horizontal="center"/>
    </xf>
  </cellXfs>
  <cellStyles count="238">
    <cellStyle name="_Capex" xfId="8"/>
    <cellStyle name="_UED AMP 2009-14 Final 250309 Less PU" xfId="9"/>
    <cellStyle name="_UED AMP 2009-14 Final 250309 Less PU_1011 monthly" xfId="10"/>
    <cellStyle name="Accent1 - 20%" xfId="11"/>
    <cellStyle name="Accent1 - 40%" xfId="12"/>
    <cellStyle name="Accent1 - 60%" xfId="13"/>
    <cellStyle name="Accent2 - 20%" xfId="14"/>
    <cellStyle name="Accent2 - 40%" xfId="15"/>
    <cellStyle name="Accent2 - 60%" xfId="16"/>
    <cellStyle name="Accent3 - 20%" xfId="17"/>
    <cellStyle name="Accent3 - 40%" xfId="18"/>
    <cellStyle name="Accent3 - 60%" xfId="19"/>
    <cellStyle name="Accent4 - 20%" xfId="20"/>
    <cellStyle name="Accent4 - 40%" xfId="21"/>
    <cellStyle name="Accent4 - 60%" xfId="22"/>
    <cellStyle name="Accent5 - 20%" xfId="23"/>
    <cellStyle name="Accent5 - 40%" xfId="24"/>
    <cellStyle name="Accent5 - 60%" xfId="25"/>
    <cellStyle name="Accent6 - 20%" xfId="26"/>
    <cellStyle name="Accent6 - 40%" xfId="27"/>
    <cellStyle name="Accent6 - 60%" xfId="28"/>
    <cellStyle name="Agara" xfId="29"/>
    <cellStyle name="Assumptions Center Currency" xfId="30"/>
    <cellStyle name="Assumptions Center Date" xfId="31"/>
    <cellStyle name="Assumptions Center Multiple" xfId="32"/>
    <cellStyle name="Assumptions Center Number" xfId="33"/>
    <cellStyle name="Assumptions Center Percentage" xfId="34"/>
    <cellStyle name="Assumptions Center Year" xfId="35"/>
    <cellStyle name="Assumptions Heading" xfId="36"/>
    <cellStyle name="Assumptions Right Currency" xfId="37"/>
    <cellStyle name="Assumptions Right Date" xfId="38"/>
    <cellStyle name="Assumptions Right Multiple" xfId="39"/>
    <cellStyle name="Assumptions Right Number" xfId="40"/>
    <cellStyle name="Assumptions Right Percentage" xfId="41"/>
    <cellStyle name="Assumptions Right Year" xfId="42"/>
    <cellStyle name="B79812_.wvu.PrintTitlest" xfId="43"/>
    <cellStyle name="Black" xfId="44"/>
    <cellStyle name="Blockout" xfId="45"/>
    <cellStyle name="Blue" xfId="46"/>
    <cellStyle name="CaptionC" xfId="47"/>
    <cellStyle name="CaptionL" xfId="48"/>
    <cellStyle name="Cell Link" xfId="49"/>
    <cellStyle name="Center Currency" xfId="50"/>
    <cellStyle name="Center Date" xfId="51"/>
    <cellStyle name="Center Multiple" xfId="52"/>
    <cellStyle name="Center Number" xfId="53"/>
    <cellStyle name="Center Percentage" xfId="54"/>
    <cellStyle name="Center Year" xfId="55"/>
    <cellStyle name="Comma" xfId="1" builtinId="3"/>
    <cellStyle name="Comma  - Style1" xfId="56"/>
    <cellStyle name="Comma  - Style2" xfId="57"/>
    <cellStyle name="Comma  - Style3" xfId="58"/>
    <cellStyle name="Comma  - Style4" xfId="59"/>
    <cellStyle name="Comma  - Style5" xfId="60"/>
    <cellStyle name="Comma  - Style6" xfId="61"/>
    <cellStyle name="Comma  - Style7" xfId="62"/>
    <cellStyle name="Comma  - Style8" xfId="63"/>
    <cellStyle name="Comma [0]7Z_87C" xfId="64"/>
    <cellStyle name="Comma [1]" xfId="65"/>
    <cellStyle name="Comma 0" xfId="66"/>
    <cellStyle name="Comma 1" xfId="67"/>
    <cellStyle name="Comma 2" xfId="3"/>
    <cellStyle name="Comma 2 2" xfId="236"/>
    <cellStyle name="Comma 3" xfId="68"/>
    <cellStyle name="Comma 4" xfId="69"/>
    <cellStyle name="Comma0" xfId="70"/>
    <cellStyle name="Currency [$0]" xfId="71"/>
    <cellStyle name="Currency [£0]" xfId="72"/>
    <cellStyle name="Currency 11" xfId="73"/>
    <cellStyle name="Currency 2" xfId="74"/>
    <cellStyle name="Currency 3" xfId="75"/>
    <cellStyle name="Currency 4" xfId="76"/>
    <cellStyle name="D4_B8B1_005004B79812_.wvu.PrintTitlest" xfId="77"/>
    <cellStyle name="Date" xfId="78"/>
    <cellStyle name="Emphasis 1" xfId="79"/>
    <cellStyle name="Emphasis 2" xfId="80"/>
    <cellStyle name="Emphasis 3" xfId="81"/>
    <cellStyle name="Euro" xfId="82"/>
    <cellStyle name="Fixed" xfId="83"/>
    <cellStyle name="fred" xfId="84"/>
    <cellStyle name="Fred%" xfId="85"/>
    <cellStyle name="Gilsans" xfId="86"/>
    <cellStyle name="Gilsansl" xfId="87"/>
    <cellStyle name="Grey" xfId="88"/>
    <cellStyle name="Header1" xfId="89"/>
    <cellStyle name="Header2" xfId="90"/>
    <cellStyle name="Heading 1 2" xfId="91"/>
    <cellStyle name="Heading 1 3" xfId="92"/>
    <cellStyle name="Heading 2 2" xfId="93"/>
    <cellStyle name="Heading 2 3" xfId="94"/>
    <cellStyle name="Heading 3 2" xfId="95"/>
    <cellStyle name="Heading 3 3" xfId="96"/>
    <cellStyle name="Heading 4 2" xfId="97"/>
    <cellStyle name="Heading 4 3" xfId="98"/>
    <cellStyle name="Heading(4)" xfId="99"/>
    <cellStyle name="Heading2" xfId="100"/>
    <cellStyle name="Hyperlink 2" xfId="101"/>
    <cellStyle name="Hyperlink 3" xfId="7"/>
    <cellStyle name="Hyperlink Arrow" xfId="102"/>
    <cellStyle name="Hyperlink Text" xfId="103"/>
    <cellStyle name="import" xfId="104"/>
    <cellStyle name="import%" xfId="105"/>
    <cellStyle name="import_ICRC Electricity model 1-1  (1 Feb 2003) " xfId="106"/>
    <cellStyle name="Input $" xfId="107"/>
    <cellStyle name="Input %" xfId="108"/>
    <cellStyle name="Input [yellow]" xfId="109"/>
    <cellStyle name="Input text" xfId="110"/>
    <cellStyle name="Input1" xfId="111"/>
    <cellStyle name="Input1%" xfId="112"/>
    <cellStyle name="Input1_ICRC Electricity model 1-1  (1 Feb 2003) " xfId="113"/>
    <cellStyle name="Input1default" xfId="114"/>
    <cellStyle name="Input1default%" xfId="115"/>
    <cellStyle name="Input2" xfId="116"/>
    <cellStyle name="Input3" xfId="117"/>
    <cellStyle name="InputArea" xfId="118"/>
    <cellStyle name="InputAreaDotted" xfId="119"/>
    <cellStyle name="key result" xfId="120"/>
    <cellStyle name="Lines" xfId="121"/>
    <cellStyle name="Local import" xfId="122"/>
    <cellStyle name="Local import %" xfId="123"/>
    <cellStyle name="Lookup Table Heading" xfId="124"/>
    <cellStyle name="Lookup Table Label" xfId="125"/>
    <cellStyle name="Lookup Table Number" xfId="126"/>
    <cellStyle name="Mine" xfId="127"/>
    <cellStyle name="Model Name" xfId="128"/>
    <cellStyle name="Non crit Input 0.0" xfId="129"/>
    <cellStyle name="Normal" xfId="0" builtinId="0"/>
    <cellStyle name="Normal - Style1" xfId="130"/>
    <cellStyle name="Normal 10" xfId="237"/>
    <cellStyle name="Normal 13" xfId="6"/>
    <cellStyle name="Normal 2" xfId="5"/>
    <cellStyle name="Normal 3" xfId="131"/>
    <cellStyle name="Normal 38" xfId="132"/>
    <cellStyle name="Normal 4" xfId="133"/>
    <cellStyle name="Normal 40" xfId="134"/>
    <cellStyle name="Normal 5" xfId="135"/>
    <cellStyle name="Normal 5 2" xfId="136"/>
    <cellStyle name="Normal 6" xfId="137"/>
    <cellStyle name="Normal 7" xfId="138"/>
    <cellStyle name="Normal 8" xfId="139"/>
    <cellStyle name="Normal 9" xfId="140"/>
    <cellStyle name="Normal 9 2" xfId="141"/>
    <cellStyle name="Percent" xfId="2" builtinId="5"/>
    <cellStyle name="Percent [2]" xfId="142"/>
    <cellStyle name="Percent 2" xfId="4"/>
    <cellStyle name="Percent 3" xfId="143"/>
    <cellStyle name="Percent 4" xfId="144"/>
    <cellStyle name="Percentage" xfId="145"/>
    <cellStyle name="Period Title" xfId="146"/>
    <cellStyle name="PSChar" xfId="147"/>
    <cellStyle name="PSDate" xfId="148"/>
    <cellStyle name="PSDec" xfId="149"/>
    <cellStyle name="PSDetail" xfId="150"/>
    <cellStyle name="PSHeading" xfId="151"/>
    <cellStyle name="PSInt" xfId="152"/>
    <cellStyle name="PSSpacer" xfId="153"/>
    <cellStyle name="Ratio" xfId="154"/>
    <cellStyle name="Right Currency" xfId="155"/>
    <cellStyle name="Right Date" xfId="156"/>
    <cellStyle name="Right Multiple" xfId="157"/>
    <cellStyle name="Right Number" xfId="158"/>
    <cellStyle name="Right Percentage" xfId="159"/>
    <cellStyle name="Right Year" xfId="160"/>
    <cellStyle name="SAPBEXaggData" xfId="161"/>
    <cellStyle name="SAPBEXaggDataEmph" xfId="162"/>
    <cellStyle name="SAPBEXaggItem" xfId="163"/>
    <cellStyle name="SAPBEXaggItemX" xfId="164"/>
    <cellStyle name="SAPBEXchaText" xfId="165"/>
    <cellStyle name="SAPBEXexcBad7" xfId="166"/>
    <cellStyle name="SAPBEXexcBad8" xfId="167"/>
    <cellStyle name="SAPBEXexcBad9" xfId="168"/>
    <cellStyle name="SAPBEXexcCritical4" xfId="169"/>
    <cellStyle name="SAPBEXexcCritical5" xfId="170"/>
    <cellStyle name="SAPBEXexcCritical6" xfId="171"/>
    <cellStyle name="SAPBEXexcGood1" xfId="172"/>
    <cellStyle name="SAPBEXexcGood2" xfId="173"/>
    <cellStyle name="SAPBEXexcGood3" xfId="174"/>
    <cellStyle name="SAPBEXfilterDrill" xfId="175"/>
    <cellStyle name="SAPBEXfilterItem" xfId="176"/>
    <cellStyle name="SAPBEXfilterText" xfId="177"/>
    <cellStyle name="SAPBEXformats" xfId="178"/>
    <cellStyle name="SAPBEXheaderItem" xfId="179"/>
    <cellStyle name="SAPBEXheaderText" xfId="180"/>
    <cellStyle name="SAPBEXHLevel0" xfId="181"/>
    <cellStyle name="SAPBEXHLevel0X" xfId="182"/>
    <cellStyle name="SAPBEXHLevel1" xfId="183"/>
    <cellStyle name="SAPBEXHLevel1X" xfId="184"/>
    <cellStyle name="SAPBEXHLevel2" xfId="185"/>
    <cellStyle name="SAPBEXHLevel2X" xfId="186"/>
    <cellStyle name="SAPBEXHLevel3" xfId="187"/>
    <cellStyle name="SAPBEXHLevel3X" xfId="188"/>
    <cellStyle name="SAPBEXinputData" xfId="189"/>
    <cellStyle name="SAPBEXItemHeader" xfId="190"/>
    <cellStyle name="SAPBEXresData" xfId="191"/>
    <cellStyle name="SAPBEXresDataEmph" xfId="192"/>
    <cellStyle name="SAPBEXresItem" xfId="193"/>
    <cellStyle name="SAPBEXresItemX" xfId="194"/>
    <cellStyle name="SAPBEXstdData" xfId="195"/>
    <cellStyle name="SAPBEXstdDataEmph" xfId="196"/>
    <cellStyle name="SAPBEXstdItem" xfId="197"/>
    <cellStyle name="SAPBEXstdItemX" xfId="198"/>
    <cellStyle name="SAPBEXtitle" xfId="199"/>
    <cellStyle name="SAPBEXunassignedItem" xfId="200"/>
    <cellStyle name="SAPBEXundefined" xfId="201"/>
    <cellStyle name="SAPError" xfId="202"/>
    <cellStyle name="SAPKey" xfId="203"/>
    <cellStyle name="SAPLocked" xfId="204"/>
    <cellStyle name="SAPOutput" xfId="205"/>
    <cellStyle name="SAPSpace" xfId="206"/>
    <cellStyle name="SAPText" xfId="207"/>
    <cellStyle name="SAPUnLocked" xfId="208"/>
    <cellStyle name="Section Number" xfId="209"/>
    <cellStyle name="SEM-BPS-data" xfId="210"/>
    <cellStyle name="SEM-BPS-headdata" xfId="211"/>
    <cellStyle name="SEM-BPS-headkey" xfId="212"/>
    <cellStyle name="SEM-BPS-key" xfId="213"/>
    <cellStyle name="Sheet Title" xfId="214"/>
    <cellStyle name="Special" xfId="215"/>
    <cellStyle name="StaticText" xfId="216"/>
    <cellStyle name="Style 1" xfId="217"/>
    <cellStyle name="Style2" xfId="218"/>
    <cellStyle name="Style3" xfId="219"/>
    <cellStyle name="Style4" xfId="220"/>
    <cellStyle name="Style5" xfId="221"/>
    <cellStyle name="Table Head Green" xfId="222"/>
    <cellStyle name="Table Head_pldt" xfId="223"/>
    <cellStyle name="Table Source" xfId="224"/>
    <cellStyle name="Table Units" xfId="225"/>
    <cellStyle name="Text" xfId="226"/>
    <cellStyle name="Text 2" xfId="227"/>
    <cellStyle name="Text Head 1" xfId="228"/>
    <cellStyle name="Text Head 2" xfId="229"/>
    <cellStyle name="Text Indent 2" xfId="230"/>
    <cellStyle name="Theirs" xfId="231"/>
    <cellStyle name="TOC 1" xfId="232"/>
    <cellStyle name="TOC 2" xfId="233"/>
    <cellStyle name="TOC 3" xfId="234"/>
    <cellStyle name="year" xfId="235"/>
  </cellStyles>
  <dxfs count="0"/>
  <tableStyles count="0" defaultTableStyle="TableStyleMedium2" defaultPivotStyle="PivotStyleLight16"/>
  <colors>
    <mruColors>
      <color rgb="FFFFFF66"/>
      <color rgb="FFFFE6B3"/>
      <color rgb="FFFFCC66"/>
      <color rgb="FFCCFFFF"/>
      <color rgb="FFFF99FF"/>
      <color rgb="FFFFFF99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rp\FIN\MKT\INTER-DEPT\Legacy%20Data\_FINANCIAL%20ACCOUNTING\FIN_ACC\Fin%20Acctg\Statutory%20Accounts\Dec%2000%20Accounts\Powercor\TBPCA200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rp\FIN\MKT\DEPT\AIMRO\Monthly%20Reporting\Bus%20Report\2011\02.%20Feb%202011\PL%20and%20Flash%20analysis\Capex%20Report%20Feb%20201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rp\FIN\MKT\DEPT\AIMRO\Monthly%20Reporting\Bus%20Report\2011\02.%20Feb%202011\PL%20and%20Flash%20analysis\Metering%20P_L%20-%20Feb%2020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#BusinessQuery#"/>
      <sheetName val="PCOR00"/>
      <sheetName val="TB 00"/>
      <sheetName val="Tax"/>
      <sheetName val="Loss on Disposal"/>
      <sheetName val="Interest"/>
      <sheetName val="Operating Leases"/>
      <sheetName val="Corp cape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ex-METR"/>
      <sheetName val="Func code 205 breakdown"/>
      <sheetName val="Metr Direct Capex by AC"/>
      <sheetName val="Metr Direct Capex by order BW"/>
      <sheetName val="Metr Direct Capex BW"/>
      <sheetName val="Metr Overheads BW"/>
      <sheetName val="Metr Total Capex BW"/>
      <sheetName val="Metr Total Capex Rollout"/>
      <sheetName val="Reco Sheet for Fcast"/>
      <sheetName val="Capex Bud 11-MET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1">
          <cell r="E1" t="str">
            <v>F240 CAP Capital Expenditure Forecast Function Codes Listing</v>
          </cell>
        </row>
        <row r="2">
          <cell r="G2" t="str">
            <v>Author</v>
          </cell>
          <cell r="H2" t="str">
            <v>SGOHIL</v>
          </cell>
          <cell r="J2" t="str">
            <v>Status of Data</v>
          </cell>
          <cell r="K2" t="str">
            <v>31/05/2010 12:21:34</v>
          </cell>
        </row>
        <row r="6">
          <cell r="F6" t="str">
            <v>Author</v>
          </cell>
          <cell r="G6" t="str">
            <v>SGOHIL</v>
          </cell>
          <cell r="I6" t="str">
            <v>Last Refreshed</v>
          </cell>
          <cell r="J6" t="str">
            <v>31/05/2010 13:40:23</v>
          </cell>
          <cell r="L6" t="str">
            <v>Order (Selection Options, Optional)</v>
          </cell>
          <cell r="M6" t="str">
            <v>Empty Demarcation</v>
          </cell>
          <cell r="O6" t="str">
            <v>Actuals 4 Period Season (single period)</v>
          </cell>
          <cell r="P6" t="str">
            <v>004.2010</v>
          </cell>
        </row>
        <row r="7">
          <cell r="F7" t="str">
            <v>Current User</v>
          </cell>
          <cell r="G7" t="str">
            <v>RPARNES</v>
          </cell>
          <cell r="I7" t="str">
            <v>Key Date</v>
          </cell>
          <cell r="J7" t="str">
            <v>31/05/2010</v>
          </cell>
          <cell r="L7" t="str">
            <v>Business Area Intervals Optional</v>
          </cell>
          <cell r="M7" t="str">
            <v>METR</v>
          </cell>
          <cell r="O7" t="str">
            <v>Forecast Period Variable</v>
          </cell>
          <cell r="P7" t="str">
            <v>005.2010</v>
          </cell>
        </row>
        <row r="8">
          <cell r="F8" t="str">
            <v>Last Changed By</v>
          </cell>
          <cell r="G8" t="str">
            <v>SSEHARAN</v>
          </cell>
          <cell r="I8" t="str">
            <v>Changed At</v>
          </cell>
          <cell r="J8" t="str">
            <v>7/05/2010 14:47:41</v>
          </cell>
          <cell r="L8" t="str">
            <v>Order Type Optional Selects</v>
          </cell>
          <cell r="M8" t="str">
            <v>Empty Demarcation</v>
          </cell>
          <cell r="O8" t="str">
            <v>WBS Element (Selection Options, Optional)</v>
          </cell>
          <cell r="P8" t="str">
            <v>Empty Demarcation</v>
          </cell>
        </row>
        <row r="9">
          <cell r="F9" t="str">
            <v>InfoProvider</v>
          </cell>
          <cell r="G9" t="str">
            <v>ZOPA_M01</v>
          </cell>
          <cell r="I9" t="str">
            <v>Status of Data</v>
          </cell>
          <cell r="J9" t="str">
            <v>31/05/2010 12:21:34</v>
          </cell>
          <cell r="L9" t="str">
            <v>Forecast Version (Single Mandatory)</v>
          </cell>
          <cell r="M9" t="str">
            <v>20</v>
          </cell>
          <cell r="O9" t="str">
            <v>Budget version (single value entry,mandatory)</v>
          </cell>
          <cell r="P9" t="str">
            <v>1</v>
          </cell>
        </row>
        <row r="10">
          <cell r="F10" t="str">
            <v>Query Technical Name</v>
          </cell>
          <cell r="G10" t="str">
            <v>ZOPA_M01_Q0010</v>
          </cell>
          <cell r="I10" t="str">
            <v>Relevance of Data (Date)</v>
          </cell>
          <cell r="J10" t="str">
            <v>31/05/2010</v>
          </cell>
          <cell r="L10" t="str">
            <v>BW FunctionCode Optional Selections</v>
          </cell>
          <cell r="M10" t="str">
            <v>205</v>
          </cell>
          <cell r="O10" t="str">
            <v>Company Code (Selection Options, Optional)</v>
          </cell>
          <cell r="P10" t="str">
            <v>Empty Demarcation</v>
          </cell>
        </row>
        <row r="11">
          <cell r="F11" t="str">
            <v>Query Description</v>
          </cell>
          <cell r="G11" t="str">
            <v>F240 CAP Capital Expenditure Forecast Function Codes Listing</v>
          </cell>
          <cell r="I11" t="str">
            <v>Relevance of Data (Time)</v>
          </cell>
          <cell r="J11" t="str">
            <v>12:21:34</v>
          </cell>
        </row>
        <row r="15">
          <cell r="C15" t="str">
            <v>Business area</v>
          </cell>
          <cell r="D15" t="str">
            <v/>
          </cell>
          <cell r="F15" t="str">
            <v/>
          </cell>
          <cell r="G15" t="str">
            <v/>
          </cell>
          <cell r="H15" t="str">
            <v/>
          </cell>
          <cell r="I15" t="str">
            <v/>
          </cell>
          <cell r="J15" t="str">
            <v/>
          </cell>
          <cell r="K15" t="str">
            <v xml:space="preserve">
Forecast 5
MAY 2010</v>
          </cell>
          <cell r="L15" t="str">
            <v xml:space="preserve">
Forecast 6
JUN 2010</v>
          </cell>
          <cell r="M15" t="str">
            <v xml:space="preserve">
Forecast 7
JUL 2010</v>
          </cell>
          <cell r="N15" t="str">
            <v xml:space="preserve">
Forecast 8
AUG 2010</v>
          </cell>
          <cell r="O15" t="str">
            <v xml:space="preserve">
Forecast 9
SEP 2010</v>
          </cell>
          <cell r="P15" t="str">
            <v xml:space="preserve">
Forecast 10
OCT 2010</v>
          </cell>
          <cell r="Q15" t="str">
            <v xml:space="preserve">
Forecast 11
NOV 2010</v>
          </cell>
          <cell r="R15" t="str">
            <v xml:space="preserve">
Forecast 12
DEC 2010</v>
          </cell>
          <cell r="S15" t="str">
            <v>Total periods 5-12</v>
          </cell>
        </row>
        <row r="16">
          <cell r="C16" t="str">
            <v>BWFIN Function Code</v>
          </cell>
          <cell r="D16" t="str">
            <v>205 IT METERING DATA SERVICES</v>
          </cell>
          <cell r="F16" t="str">
            <v>Cost element</v>
          </cell>
          <cell r="G16" t="str">
            <v/>
          </cell>
          <cell r="H16" t="str">
            <v>WBS (Function Code)</v>
          </cell>
          <cell r="I16" t="str">
            <v>Order</v>
          </cell>
          <cell r="J16" t="str">
            <v/>
          </cell>
          <cell r="K16" t="str">
            <v>* 1,000 AUD</v>
          </cell>
          <cell r="L16" t="str">
            <v>* 1,000 AUD</v>
          </cell>
          <cell r="M16" t="str">
            <v>* 1,000 AUD</v>
          </cell>
          <cell r="N16" t="str">
            <v>* 1,000 AUD</v>
          </cell>
          <cell r="O16" t="str">
            <v>* 1,000 AUD</v>
          </cell>
          <cell r="P16" t="str">
            <v>* 1,000 AUD</v>
          </cell>
          <cell r="Q16" t="str">
            <v>* 1,000 AUD</v>
          </cell>
          <cell r="R16" t="str">
            <v>* 1,000 AUD</v>
          </cell>
        </row>
        <row r="17">
          <cell r="C17" t="str">
            <v>Capex or Opex  Indic</v>
          </cell>
          <cell r="D17" t="str">
            <v/>
          </cell>
          <cell r="F17" t="str">
            <v>524100</v>
          </cell>
          <cell r="G17" t="str">
            <v>Cap Purch ComputerHW</v>
          </cell>
          <cell r="H17" t="str">
            <v>BG/10/MT/BTC/205/01</v>
          </cell>
          <cell r="I17" t="str">
            <v>#</v>
          </cell>
          <cell r="J17" t="str">
            <v>Not assigned</v>
          </cell>
          <cell r="K17">
            <v>0.375</v>
          </cell>
          <cell r="L17">
            <v>0.375</v>
          </cell>
          <cell r="M17">
            <v>0.375</v>
          </cell>
          <cell r="N17">
            <v>0.375</v>
          </cell>
          <cell r="O17">
            <v>0.375</v>
          </cell>
          <cell r="P17">
            <v>0.375</v>
          </cell>
          <cell r="Q17">
            <v>0.375</v>
          </cell>
          <cell r="R17">
            <v>0.375</v>
          </cell>
          <cell r="S17">
            <v>3000</v>
          </cell>
        </row>
        <row r="18">
          <cell r="C18" t="str">
            <v>Company code</v>
          </cell>
          <cell r="D18" t="str">
            <v/>
          </cell>
          <cell r="F18" t="str">
            <v/>
          </cell>
          <cell r="G18" t="str">
            <v/>
          </cell>
          <cell r="H18" t="str">
            <v/>
          </cell>
          <cell r="I18" t="str">
            <v>Result</v>
          </cell>
          <cell r="J18" t="str">
            <v/>
          </cell>
          <cell r="K18">
            <v>0.375</v>
          </cell>
          <cell r="L18">
            <v>0.375</v>
          </cell>
          <cell r="M18">
            <v>0.375</v>
          </cell>
          <cell r="N18">
            <v>0.375</v>
          </cell>
          <cell r="O18">
            <v>0.375</v>
          </cell>
          <cell r="P18">
            <v>0.375</v>
          </cell>
          <cell r="Q18">
            <v>0.375</v>
          </cell>
          <cell r="R18">
            <v>0.375</v>
          </cell>
          <cell r="S18">
            <v>3000</v>
          </cell>
        </row>
        <row r="19">
          <cell r="C19" t="str">
            <v>Cost element</v>
          </cell>
          <cell r="D19" t="str">
            <v>]4500/633000 Corporate Overheads to Capital[, ]4500/634000 Local Overheads to Capital[...</v>
          </cell>
          <cell r="F19" t="str">
            <v/>
          </cell>
          <cell r="G19" t="str">
            <v/>
          </cell>
          <cell r="H19" t="str">
            <v>BG/10/MT/BTP/205/01</v>
          </cell>
          <cell r="I19" t="str">
            <v>#</v>
          </cell>
          <cell r="J19" t="str">
            <v>Not assigned</v>
          </cell>
        </row>
        <row r="20">
          <cell r="C20" t="str">
            <v>Order type</v>
          </cell>
          <cell r="D20" t="str">
            <v/>
          </cell>
          <cell r="F20" t="str">
            <v/>
          </cell>
          <cell r="G20" t="str">
            <v/>
          </cell>
          <cell r="H20" t="str">
            <v/>
          </cell>
          <cell r="I20" t="str">
            <v>Result</v>
          </cell>
          <cell r="J20" t="str">
            <v/>
          </cell>
        </row>
        <row r="21">
          <cell r="C21" t="str">
            <v>Order</v>
          </cell>
          <cell r="D21" t="str">
            <v/>
          </cell>
          <cell r="F21" t="str">
            <v/>
          </cell>
          <cell r="G21" t="str">
            <v/>
          </cell>
          <cell r="H21" t="str">
            <v>BG/10/MT/FIC/205/01</v>
          </cell>
          <cell r="I21" t="str">
            <v>#</v>
          </cell>
          <cell r="J21" t="str">
            <v>Not assigned</v>
          </cell>
        </row>
        <row r="22">
          <cell r="C22" t="str">
            <v>Time Analysis: Forecast Reports</v>
          </cell>
          <cell r="D22" t="str">
            <v>,Forecast 5_x000D_
MAY 2010,Forecast 6_x000D_
JUN 2010,Forecast 7_x000D_
JUL 2010,Forecast 8_x000D_
AUG 2010,Forecast 9_x000D_
SEP 2010...</v>
          </cell>
          <cell r="F22" t="str">
            <v/>
          </cell>
          <cell r="G22" t="str">
            <v/>
          </cell>
          <cell r="H22" t="str">
            <v/>
          </cell>
          <cell r="I22" t="str">
            <v>Result</v>
          </cell>
          <cell r="J22" t="str">
            <v/>
          </cell>
        </row>
        <row r="23">
          <cell r="C23" t="str">
            <v>WBS (Function Code)</v>
          </cell>
          <cell r="D23" t="str">
            <v/>
          </cell>
          <cell r="F23" t="str">
            <v/>
          </cell>
          <cell r="G23" t="str">
            <v/>
          </cell>
          <cell r="H23" t="str">
            <v>BG/10/MT/FIP/205/01</v>
          </cell>
          <cell r="I23" t="str">
            <v>#</v>
          </cell>
          <cell r="J23" t="str">
            <v>Not assigned</v>
          </cell>
        </row>
        <row r="24">
          <cell r="F24" t="str">
            <v/>
          </cell>
          <cell r="G24" t="str">
            <v/>
          </cell>
          <cell r="H24" t="str">
            <v/>
          </cell>
          <cell r="I24" t="str">
            <v>Result</v>
          </cell>
          <cell r="J24" t="str">
            <v/>
          </cell>
        </row>
        <row r="25">
          <cell r="F25" t="str">
            <v/>
          </cell>
          <cell r="G25" t="str">
            <v/>
          </cell>
          <cell r="H25" t="str">
            <v>BG/10/MT/ITC/205/01</v>
          </cell>
          <cell r="I25" t="str">
            <v>#</v>
          </cell>
          <cell r="J25" t="str">
            <v>Not assigned</v>
          </cell>
        </row>
        <row r="26">
          <cell r="F26" t="str">
            <v/>
          </cell>
          <cell r="G26" t="str">
            <v/>
          </cell>
          <cell r="H26" t="str">
            <v/>
          </cell>
          <cell r="I26" t="str">
            <v>Result</v>
          </cell>
          <cell r="J26" t="str">
            <v/>
          </cell>
        </row>
        <row r="27">
          <cell r="F27" t="str">
            <v/>
          </cell>
          <cell r="G27" t="str">
            <v/>
          </cell>
          <cell r="H27" t="str">
            <v>BG/10/MT/ITP/205/01</v>
          </cell>
          <cell r="I27" t="str">
            <v>#</v>
          </cell>
          <cell r="J27" t="str">
            <v>Not assigned</v>
          </cell>
        </row>
        <row r="28">
          <cell r="F28" t="str">
            <v/>
          </cell>
          <cell r="G28" t="str">
            <v/>
          </cell>
          <cell r="H28" t="str">
            <v/>
          </cell>
          <cell r="I28" t="str">
            <v>Result</v>
          </cell>
          <cell r="J28" t="str">
            <v/>
          </cell>
        </row>
        <row r="29">
          <cell r="F29" t="str">
            <v/>
          </cell>
          <cell r="G29" t="str">
            <v/>
          </cell>
          <cell r="H29" t="str">
            <v>Result</v>
          </cell>
          <cell r="I29" t="str">
            <v/>
          </cell>
          <cell r="J29" t="str">
            <v/>
          </cell>
        </row>
        <row r="30">
          <cell r="F30" t="str">
            <v>533000</v>
          </cell>
          <cell r="G30" t="str">
            <v>IT Prof Services</v>
          </cell>
          <cell r="H30" t="str">
            <v>BG/10/MT/ITC/205/01</v>
          </cell>
          <cell r="I30" t="str">
            <v>#</v>
          </cell>
          <cell r="J30" t="str">
            <v>Not assigned</v>
          </cell>
        </row>
        <row r="31">
          <cell r="F31" t="str">
            <v/>
          </cell>
          <cell r="G31" t="str">
            <v/>
          </cell>
          <cell r="H31" t="str">
            <v/>
          </cell>
          <cell r="I31" t="str">
            <v>Result</v>
          </cell>
          <cell r="J31" t="str">
            <v/>
          </cell>
        </row>
        <row r="32">
          <cell r="F32" t="str">
            <v/>
          </cell>
          <cell r="G32" t="str">
            <v/>
          </cell>
          <cell r="H32" t="str">
            <v>BG/10/MT/ITP/205/01</v>
          </cell>
          <cell r="I32" t="str">
            <v>#</v>
          </cell>
          <cell r="J32" t="str">
            <v>Not assigned</v>
          </cell>
        </row>
        <row r="33">
          <cell r="F33" t="str">
            <v/>
          </cell>
          <cell r="G33" t="str">
            <v/>
          </cell>
          <cell r="H33" t="str">
            <v/>
          </cell>
          <cell r="I33" t="str">
            <v>Result</v>
          </cell>
          <cell r="J33" t="str">
            <v/>
          </cell>
        </row>
        <row r="34">
          <cell r="F34" t="str">
            <v/>
          </cell>
          <cell r="G34" t="str">
            <v/>
          </cell>
          <cell r="H34" t="str">
            <v>Result</v>
          </cell>
          <cell r="I34" t="str">
            <v/>
          </cell>
          <cell r="J34" t="str">
            <v/>
          </cell>
        </row>
        <row r="35">
          <cell r="F35" t="str">
            <v>611988</v>
          </cell>
          <cell r="G35" t="str">
            <v>AMI Cpx Prj Mgmt Fee</v>
          </cell>
          <cell r="H35" t="str">
            <v>BG/10/MT/AMC/205/20</v>
          </cell>
          <cell r="I35" t="str">
            <v>#</v>
          </cell>
          <cell r="J35" t="str">
            <v>Not assigned</v>
          </cell>
        </row>
        <row r="36">
          <cell r="F36" t="str">
            <v/>
          </cell>
          <cell r="G36" t="str">
            <v/>
          </cell>
          <cell r="H36" t="str">
            <v/>
          </cell>
          <cell r="I36" t="str">
            <v>Result</v>
          </cell>
          <cell r="J36" t="str">
            <v/>
          </cell>
        </row>
        <row r="37">
          <cell r="F37" t="str">
            <v/>
          </cell>
          <cell r="G37" t="str">
            <v/>
          </cell>
          <cell r="H37" t="str">
            <v>BG/10/MT/AMP/205/20</v>
          </cell>
          <cell r="I37" t="str">
            <v>#</v>
          </cell>
          <cell r="J37" t="str">
            <v>Not assigned</v>
          </cell>
        </row>
        <row r="38">
          <cell r="F38" t="str">
            <v/>
          </cell>
          <cell r="G38" t="str">
            <v/>
          </cell>
          <cell r="H38" t="str">
            <v/>
          </cell>
          <cell r="I38" t="str">
            <v>Result</v>
          </cell>
          <cell r="J38" t="str">
            <v/>
          </cell>
        </row>
        <row r="39">
          <cell r="F39" t="str">
            <v/>
          </cell>
          <cell r="G39" t="str">
            <v/>
          </cell>
          <cell r="H39" t="str">
            <v>BG/10/MT/BTC/205/20</v>
          </cell>
          <cell r="I39" t="str">
            <v>#</v>
          </cell>
          <cell r="J39" t="str">
            <v>Not assigned</v>
          </cell>
        </row>
        <row r="40">
          <cell r="F40" t="str">
            <v/>
          </cell>
          <cell r="G40" t="str">
            <v/>
          </cell>
          <cell r="H40" t="str">
            <v/>
          </cell>
          <cell r="I40" t="str">
            <v>Result</v>
          </cell>
          <cell r="J40" t="str">
            <v/>
          </cell>
        </row>
        <row r="41">
          <cell r="F41" t="str">
            <v/>
          </cell>
          <cell r="G41" t="str">
            <v/>
          </cell>
          <cell r="H41" t="str">
            <v>BG/10/MT/BTP/205/20</v>
          </cell>
          <cell r="I41" t="str">
            <v>#</v>
          </cell>
          <cell r="J41" t="str">
            <v>Not assigned</v>
          </cell>
        </row>
        <row r="42">
          <cell r="F42" t="str">
            <v/>
          </cell>
          <cell r="G42" t="str">
            <v/>
          </cell>
          <cell r="H42" t="str">
            <v/>
          </cell>
          <cell r="I42" t="str">
            <v>Result</v>
          </cell>
          <cell r="J42" t="str">
            <v/>
          </cell>
        </row>
        <row r="43">
          <cell r="F43" t="str">
            <v/>
          </cell>
          <cell r="G43" t="str">
            <v/>
          </cell>
          <cell r="H43" t="str">
            <v>BG/10/MT/FIC/205/20</v>
          </cell>
          <cell r="I43" t="str">
            <v>#</v>
          </cell>
          <cell r="J43" t="str">
            <v>Not assigned</v>
          </cell>
        </row>
        <row r="44">
          <cell r="F44" t="str">
            <v/>
          </cell>
          <cell r="G44" t="str">
            <v/>
          </cell>
          <cell r="H44" t="str">
            <v/>
          </cell>
          <cell r="I44" t="str">
            <v>Result</v>
          </cell>
          <cell r="J44" t="str">
            <v/>
          </cell>
        </row>
        <row r="45">
          <cell r="F45" t="str">
            <v/>
          </cell>
          <cell r="G45" t="str">
            <v/>
          </cell>
          <cell r="H45" t="str">
            <v>BG/10/MT/FIP/205/20</v>
          </cell>
          <cell r="I45" t="str">
            <v>#</v>
          </cell>
          <cell r="J45" t="str">
            <v>Not assigned</v>
          </cell>
        </row>
        <row r="46">
          <cell r="F46" t="str">
            <v/>
          </cell>
          <cell r="G46" t="str">
            <v/>
          </cell>
          <cell r="H46" t="str">
            <v/>
          </cell>
          <cell r="I46" t="str">
            <v>Result</v>
          </cell>
          <cell r="J46" t="str">
            <v/>
          </cell>
        </row>
        <row r="47">
          <cell r="F47" t="str">
            <v/>
          </cell>
          <cell r="G47" t="str">
            <v/>
          </cell>
          <cell r="H47" t="str">
            <v>BG/10/MT/ITC/205/20</v>
          </cell>
          <cell r="I47" t="str">
            <v>#</v>
          </cell>
          <cell r="J47" t="str">
            <v>Not assigned</v>
          </cell>
        </row>
        <row r="48">
          <cell r="F48" t="str">
            <v/>
          </cell>
          <cell r="G48" t="str">
            <v/>
          </cell>
          <cell r="H48" t="str">
            <v/>
          </cell>
          <cell r="I48" t="str">
            <v>Result</v>
          </cell>
          <cell r="J48" t="str">
            <v/>
          </cell>
        </row>
        <row r="49">
          <cell r="F49" t="str">
            <v/>
          </cell>
          <cell r="G49" t="str">
            <v/>
          </cell>
          <cell r="H49" t="str">
            <v>BG/10/MT/ITP/205/20</v>
          </cell>
          <cell r="I49" t="str">
            <v>#</v>
          </cell>
          <cell r="J49" t="str">
            <v>Not assigned</v>
          </cell>
        </row>
        <row r="50">
          <cell r="F50" t="str">
            <v/>
          </cell>
          <cell r="G50" t="str">
            <v/>
          </cell>
          <cell r="H50" t="str">
            <v/>
          </cell>
          <cell r="I50" t="str">
            <v>Result</v>
          </cell>
          <cell r="J50" t="str">
            <v/>
          </cell>
        </row>
        <row r="51">
          <cell r="F51" t="str">
            <v/>
          </cell>
          <cell r="G51" t="str">
            <v/>
          </cell>
          <cell r="H51" t="str">
            <v>BG/10/MT/MDC/205/20</v>
          </cell>
          <cell r="I51" t="str">
            <v>#</v>
          </cell>
          <cell r="J51" t="str">
            <v>Not assigned</v>
          </cell>
        </row>
        <row r="52">
          <cell r="F52" t="str">
            <v/>
          </cell>
          <cell r="G52" t="str">
            <v/>
          </cell>
          <cell r="H52" t="str">
            <v/>
          </cell>
          <cell r="I52" t="str">
            <v>Result</v>
          </cell>
          <cell r="J52" t="str">
            <v/>
          </cell>
        </row>
        <row r="53">
          <cell r="F53" t="str">
            <v/>
          </cell>
          <cell r="G53" t="str">
            <v/>
          </cell>
          <cell r="H53" t="str">
            <v>BG/10/MT/MDP/205/20</v>
          </cell>
          <cell r="I53" t="str">
            <v>#</v>
          </cell>
          <cell r="J53" t="str">
            <v>Not assigned</v>
          </cell>
        </row>
        <row r="54">
          <cell r="F54" t="str">
            <v/>
          </cell>
          <cell r="G54" t="str">
            <v/>
          </cell>
          <cell r="H54" t="str">
            <v/>
          </cell>
          <cell r="I54" t="str">
            <v>Result</v>
          </cell>
          <cell r="J54" t="str">
            <v/>
          </cell>
        </row>
        <row r="55">
          <cell r="F55" t="str">
            <v/>
          </cell>
          <cell r="G55" t="str">
            <v/>
          </cell>
          <cell r="H55" t="str">
            <v>Result</v>
          </cell>
          <cell r="I55" t="str">
            <v/>
          </cell>
          <cell r="J55" t="str">
            <v/>
          </cell>
        </row>
        <row r="56">
          <cell r="F56" t="str">
            <v>635005</v>
          </cell>
          <cell r="G56" t="str">
            <v>AMI Proj Margin</v>
          </cell>
          <cell r="H56" t="str">
            <v>BG/10/MT/AMC/205/20</v>
          </cell>
          <cell r="I56" t="str">
            <v>#</v>
          </cell>
          <cell r="J56" t="str">
            <v>Not assigned</v>
          </cell>
        </row>
        <row r="57">
          <cell r="F57" t="str">
            <v/>
          </cell>
          <cell r="G57" t="str">
            <v/>
          </cell>
          <cell r="H57" t="str">
            <v/>
          </cell>
          <cell r="I57" t="str">
            <v>Result</v>
          </cell>
          <cell r="J57" t="str">
            <v/>
          </cell>
        </row>
        <row r="58">
          <cell r="F58" t="str">
            <v/>
          </cell>
          <cell r="G58" t="str">
            <v/>
          </cell>
          <cell r="H58" t="str">
            <v>BG/10/MT/AMP/205/20</v>
          </cell>
          <cell r="I58" t="str">
            <v>#</v>
          </cell>
          <cell r="J58" t="str">
            <v>Not assigned</v>
          </cell>
        </row>
        <row r="59">
          <cell r="F59" t="str">
            <v/>
          </cell>
          <cell r="G59" t="str">
            <v/>
          </cell>
          <cell r="H59" t="str">
            <v/>
          </cell>
          <cell r="I59" t="str">
            <v>Result</v>
          </cell>
          <cell r="J59" t="str">
            <v/>
          </cell>
        </row>
        <row r="60">
          <cell r="F60" t="str">
            <v/>
          </cell>
          <cell r="G60" t="str">
            <v/>
          </cell>
          <cell r="H60" t="str">
            <v>BG/10/MT/BTC/205/20</v>
          </cell>
          <cell r="I60" t="str">
            <v>#</v>
          </cell>
          <cell r="J60" t="str">
            <v>Not assigned</v>
          </cell>
        </row>
        <row r="61">
          <cell r="F61" t="str">
            <v/>
          </cell>
          <cell r="G61" t="str">
            <v/>
          </cell>
          <cell r="H61" t="str">
            <v/>
          </cell>
          <cell r="I61" t="str">
            <v>Result</v>
          </cell>
          <cell r="J61" t="str">
            <v/>
          </cell>
        </row>
        <row r="62">
          <cell r="F62" t="str">
            <v/>
          </cell>
          <cell r="G62" t="str">
            <v/>
          </cell>
          <cell r="H62" t="str">
            <v>BG/10/MT/BTP/205/20</v>
          </cell>
          <cell r="I62" t="str">
            <v>#</v>
          </cell>
          <cell r="J62" t="str">
            <v>Not assigned</v>
          </cell>
        </row>
        <row r="63">
          <cell r="F63" t="str">
            <v/>
          </cell>
          <cell r="G63" t="str">
            <v/>
          </cell>
          <cell r="H63" t="str">
            <v/>
          </cell>
          <cell r="I63" t="str">
            <v>Result</v>
          </cell>
          <cell r="J63" t="str">
            <v/>
          </cell>
        </row>
        <row r="64">
          <cell r="F64" t="str">
            <v/>
          </cell>
          <cell r="G64" t="str">
            <v/>
          </cell>
          <cell r="H64" t="str">
            <v>BG/10/MT/FIC/205/20</v>
          </cell>
          <cell r="I64" t="str">
            <v>#</v>
          </cell>
          <cell r="J64" t="str">
            <v>Not assigned</v>
          </cell>
        </row>
        <row r="65">
          <cell r="F65" t="str">
            <v/>
          </cell>
          <cell r="G65" t="str">
            <v/>
          </cell>
          <cell r="H65" t="str">
            <v/>
          </cell>
          <cell r="I65" t="str">
            <v>Result</v>
          </cell>
          <cell r="J65" t="str">
            <v/>
          </cell>
        </row>
        <row r="66">
          <cell r="F66" t="str">
            <v/>
          </cell>
          <cell r="G66" t="str">
            <v/>
          </cell>
          <cell r="H66" t="str">
            <v>BG/10/MT/FIP/205/20</v>
          </cell>
          <cell r="I66" t="str">
            <v>#</v>
          </cell>
          <cell r="J66" t="str">
            <v>Not assigned</v>
          </cell>
        </row>
        <row r="67">
          <cell r="F67" t="str">
            <v/>
          </cell>
          <cell r="G67" t="str">
            <v/>
          </cell>
          <cell r="H67" t="str">
            <v/>
          </cell>
          <cell r="I67" t="str">
            <v>Result</v>
          </cell>
          <cell r="J67" t="str">
            <v/>
          </cell>
        </row>
        <row r="68">
          <cell r="F68" t="str">
            <v/>
          </cell>
          <cell r="G68" t="str">
            <v/>
          </cell>
          <cell r="H68" t="str">
            <v>BG/10/MT/ITC/205/20</v>
          </cell>
          <cell r="I68" t="str">
            <v>#</v>
          </cell>
          <cell r="J68" t="str">
            <v>Not assigned</v>
          </cell>
        </row>
        <row r="69">
          <cell r="F69" t="str">
            <v/>
          </cell>
          <cell r="G69" t="str">
            <v/>
          </cell>
          <cell r="H69" t="str">
            <v/>
          </cell>
          <cell r="I69" t="str">
            <v>Result</v>
          </cell>
          <cell r="J69" t="str">
            <v/>
          </cell>
        </row>
        <row r="70">
          <cell r="F70" t="str">
            <v/>
          </cell>
          <cell r="G70" t="str">
            <v/>
          </cell>
          <cell r="H70" t="str">
            <v>BG/10/MT/ITP/205/20</v>
          </cell>
          <cell r="I70" t="str">
            <v>#</v>
          </cell>
          <cell r="J70" t="str">
            <v>Not assigned</v>
          </cell>
        </row>
        <row r="71">
          <cell r="F71" t="str">
            <v/>
          </cell>
          <cell r="G71" t="str">
            <v/>
          </cell>
          <cell r="H71" t="str">
            <v/>
          </cell>
          <cell r="I71" t="str">
            <v>Result</v>
          </cell>
          <cell r="J71" t="str">
            <v/>
          </cell>
        </row>
        <row r="72">
          <cell r="F72" t="str">
            <v/>
          </cell>
          <cell r="G72" t="str">
            <v/>
          </cell>
          <cell r="H72" t="str">
            <v>BG/10/MT/MDC/205/20</v>
          </cell>
          <cell r="I72" t="str">
            <v>#</v>
          </cell>
          <cell r="J72" t="str">
            <v>Not assigned</v>
          </cell>
        </row>
        <row r="73">
          <cell r="F73" t="str">
            <v/>
          </cell>
          <cell r="G73" t="str">
            <v/>
          </cell>
          <cell r="H73" t="str">
            <v/>
          </cell>
          <cell r="I73" t="str">
            <v>Result</v>
          </cell>
          <cell r="J73" t="str">
            <v/>
          </cell>
        </row>
        <row r="74">
          <cell r="F74" t="str">
            <v/>
          </cell>
          <cell r="G74" t="str">
            <v/>
          </cell>
          <cell r="H74" t="str">
            <v>BG/10/MT/MDP/205/20</v>
          </cell>
          <cell r="I74" t="str">
            <v>#</v>
          </cell>
          <cell r="J74" t="str">
            <v>Not assigned</v>
          </cell>
        </row>
        <row r="75">
          <cell r="F75" t="str">
            <v/>
          </cell>
          <cell r="G75" t="str">
            <v/>
          </cell>
          <cell r="H75" t="str">
            <v/>
          </cell>
          <cell r="I75" t="str">
            <v>Result</v>
          </cell>
          <cell r="J75" t="str">
            <v/>
          </cell>
        </row>
        <row r="76">
          <cell r="F76" t="str">
            <v/>
          </cell>
          <cell r="G76" t="str">
            <v/>
          </cell>
          <cell r="H76" t="str">
            <v>Result</v>
          </cell>
          <cell r="I76" t="str">
            <v/>
          </cell>
          <cell r="J76" t="str">
            <v/>
          </cell>
        </row>
        <row r="77">
          <cell r="F77" t="str">
            <v>Overall Result</v>
          </cell>
          <cell r="G77" t="str">
            <v/>
          </cell>
          <cell r="H77" t="str">
            <v/>
          </cell>
          <cell r="I77" t="str">
            <v/>
          </cell>
          <cell r="J77" t="str">
            <v/>
          </cell>
        </row>
      </sheetData>
      <sheetData sheetId="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&amp;L-METR Comb"/>
      <sheetName val="Detailed P&amp;L-JMT"/>
      <sheetName val="GM"/>
      <sheetName val="Tech"/>
      <sheetName val="AMI P &amp; L"/>
      <sheetName val="Unit Pricing - PAL"/>
      <sheetName val="Unit Pricing - CP"/>
      <sheetName val="Regulation"/>
      <sheetName val="Deployment"/>
      <sheetName val="BExRepositorySheet"/>
      <sheetName val="P&amp;L-METR BW Proj"/>
      <sheetName val="P&amp;L-METR BW BAU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O253"/>
  <sheetViews>
    <sheetView tabSelected="1" zoomScale="80" zoomScaleNormal="80" workbookViewId="0"/>
  </sheetViews>
  <sheetFormatPr defaultColWidth="9" defaultRowHeight="12.75"/>
  <cols>
    <col min="1" max="1" width="2.875" style="50" customWidth="1"/>
    <col min="2" max="2" width="2.75" style="50" customWidth="1"/>
    <col min="3" max="3" width="32.625" style="9" customWidth="1"/>
    <col min="4" max="4" width="11" style="9" customWidth="1"/>
    <col min="5" max="6" width="12" style="9" customWidth="1"/>
    <col min="7" max="7" width="10.5" style="9" customWidth="1"/>
    <col min="8" max="8" width="12.75" style="9" customWidth="1"/>
    <col min="9" max="19" width="11.375" style="9" customWidth="1"/>
    <col min="20" max="16384" width="9" style="9"/>
  </cols>
  <sheetData>
    <row r="1" spans="1:41" s="25" customFormat="1" ht="18.75">
      <c r="A1" s="49"/>
      <c r="B1" s="49"/>
      <c r="C1" s="26"/>
      <c r="D1" s="26"/>
      <c r="E1" s="330" t="s">
        <v>46</v>
      </c>
      <c r="F1" s="330"/>
      <c r="G1" s="331" t="s">
        <v>59</v>
      </c>
      <c r="H1" s="331"/>
      <c r="I1" s="332"/>
      <c r="J1" s="332"/>
      <c r="N1" s="49"/>
    </row>
    <row r="2" spans="1:41" s="25" customFormat="1" ht="12.75" customHeight="1">
      <c r="A2" s="49" t="s">
        <v>15</v>
      </c>
      <c r="B2" s="49"/>
      <c r="C2" s="26"/>
      <c r="D2" s="26"/>
      <c r="N2" s="49"/>
    </row>
    <row r="3" spans="1:41" s="25" customFormat="1" ht="12.75" customHeight="1">
      <c r="A3" s="49"/>
      <c r="B3" s="49"/>
      <c r="C3" s="26"/>
      <c r="D3" s="26"/>
      <c r="N3" s="49"/>
    </row>
    <row r="4" spans="1:41">
      <c r="N4" s="50"/>
    </row>
    <row r="5" spans="1:41" ht="15.75">
      <c r="B5" s="200" t="s">
        <v>12</v>
      </c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</row>
    <row r="6" spans="1:41" s="1" customFormat="1">
      <c r="A6" s="50"/>
      <c r="B6" s="8"/>
      <c r="N6" s="8"/>
      <c r="AO6" s="6"/>
    </row>
    <row r="7" spans="1:41" s="1" customFormat="1">
      <c r="A7" s="50"/>
      <c r="B7" s="8"/>
      <c r="C7" s="10" t="s">
        <v>31</v>
      </c>
      <c r="E7" s="11">
        <v>2012</v>
      </c>
      <c r="N7" s="8"/>
      <c r="AO7" s="6"/>
    </row>
    <row r="8" spans="1:41">
      <c r="B8" s="8"/>
      <c r="C8" s="10" t="s">
        <v>31</v>
      </c>
      <c r="E8" s="11">
        <v>2017</v>
      </c>
      <c r="N8" s="50"/>
    </row>
    <row r="9" spans="1:41">
      <c r="B9" s="8"/>
      <c r="N9" s="50"/>
    </row>
    <row r="10" spans="1:41">
      <c r="B10" s="8"/>
      <c r="C10" s="10" t="s">
        <v>64</v>
      </c>
      <c r="E10" s="97">
        <v>4.7701658536585437E-2</v>
      </c>
      <c r="G10" s="67"/>
      <c r="N10" s="50"/>
    </row>
    <row r="11" spans="1:41">
      <c r="B11" s="8"/>
      <c r="C11" s="10" t="s">
        <v>65</v>
      </c>
      <c r="E11" s="96">
        <v>3.2232743212101587E-2</v>
      </c>
      <c r="N11" s="50"/>
    </row>
    <row r="12" spans="1:41">
      <c r="B12" s="8"/>
      <c r="E12" s="9">
        <f>1+O17/2</f>
        <v>1.0122494495180738</v>
      </c>
      <c r="N12" s="50"/>
    </row>
    <row r="13" spans="1:41">
      <c r="B13" s="8"/>
      <c r="N13" s="50"/>
    </row>
    <row r="14" spans="1:41" ht="15.75">
      <c r="B14" s="200" t="s">
        <v>17</v>
      </c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</row>
    <row r="15" spans="1:41">
      <c r="N15" s="50"/>
    </row>
    <row r="16" spans="1:41" s="12" customFormat="1">
      <c r="A16" s="50"/>
      <c r="B16" s="201"/>
      <c r="C16" s="39" t="s">
        <v>0</v>
      </c>
      <c r="D16" s="39"/>
      <c r="E16" s="40"/>
      <c r="F16" s="40"/>
      <c r="G16" s="41"/>
      <c r="H16" s="40"/>
      <c r="I16" s="42">
        <f>first_reg_period</f>
        <v>2012</v>
      </c>
      <c r="J16" s="42">
        <f>I16+1</f>
        <v>2013</v>
      </c>
      <c r="K16" s="42">
        <f t="shared" ref="K16:S16" si="0">J16+1</f>
        <v>2014</v>
      </c>
      <c r="L16" s="42">
        <f t="shared" si="0"/>
        <v>2015</v>
      </c>
      <c r="M16" s="42">
        <f t="shared" si="0"/>
        <v>2016</v>
      </c>
      <c r="N16" s="42">
        <f t="shared" si="0"/>
        <v>2017</v>
      </c>
      <c r="O16" s="42">
        <f t="shared" si="0"/>
        <v>2018</v>
      </c>
      <c r="P16" s="42">
        <f t="shared" si="0"/>
        <v>2019</v>
      </c>
      <c r="Q16" s="42">
        <f t="shared" si="0"/>
        <v>2020</v>
      </c>
      <c r="R16" s="42">
        <f t="shared" si="0"/>
        <v>2021</v>
      </c>
      <c r="S16" s="42">
        <f t="shared" si="0"/>
        <v>2022</v>
      </c>
    </row>
    <row r="17" spans="1:19">
      <c r="C17" s="9" t="s">
        <v>6</v>
      </c>
      <c r="D17" s="34"/>
      <c r="H17" s="37"/>
      <c r="I17" s="96">
        <v>3.5199076745527913E-2</v>
      </c>
      <c r="J17" s="96">
        <v>2.0040080160320661E-2</v>
      </c>
      <c r="K17" s="96">
        <v>2.16110019646365E-2</v>
      </c>
      <c r="L17" s="96">
        <v>2.3076923076923217E-2</v>
      </c>
      <c r="M17" s="96">
        <v>1.5037593984962294E-2</v>
      </c>
      <c r="N17" s="96">
        <v>1.2962962962963065E-2</v>
      </c>
      <c r="O17" s="327">
        <v>2.4498899036147659E-2</v>
      </c>
      <c r="P17" s="327">
        <v>2.4498899036147659E-2</v>
      </c>
      <c r="Q17" s="327">
        <v>2.4498899036147659E-2</v>
      </c>
      <c r="R17" s="327">
        <v>2.4498899036147659E-2</v>
      </c>
      <c r="S17" s="327">
        <v>2.4498899036147659E-2</v>
      </c>
    </row>
    <row r="18" spans="1:19">
      <c r="C18" s="43" t="s">
        <v>19</v>
      </c>
      <c r="D18" s="44"/>
      <c r="E18" s="43"/>
      <c r="F18" s="43"/>
      <c r="G18" s="43"/>
      <c r="H18" s="45"/>
      <c r="I18" s="328">
        <v>1</v>
      </c>
      <c r="J18" s="329">
        <f>(I18*(1+J17))</f>
        <v>1.0200400801603207</v>
      </c>
      <c r="K18" s="329">
        <f t="shared" ref="K18:S18" si="1">(J18*(1+K17))</f>
        <v>1.0420841683366733</v>
      </c>
      <c r="L18" s="329">
        <f t="shared" si="1"/>
        <v>1.0661322645290583</v>
      </c>
      <c r="M18" s="329">
        <f t="shared" si="1"/>
        <v>1.0821643286573146</v>
      </c>
      <c r="N18" s="329">
        <f t="shared" si="1"/>
        <v>1.0961923847695392</v>
      </c>
      <c r="O18" s="329">
        <f t="shared" si="1"/>
        <v>1.123047891328202</v>
      </c>
      <c r="P18" s="329">
        <f t="shared" si="1"/>
        <v>1.1505613282306102</v>
      </c>
      <c r="Q18" s="329">
        <f t="shared" si="1"/>
        <v>1.1787488140458278</v>
      </c>
      <c r="R18" s="329">
        <f t="shared" si="1"/>
        <v>1.2076268622301154</v>
      </c>
      <c r="S18" s="329">
        <f t="shared" si="1"/>
        <v>1.2372123908012307</v>
      </c>
    </row>
    <row r="19" spans="1:19" s="12" customFormat="1">
      <c r="A19" s="50"/>
      <c r="B19" s="201"/>
      <c r="C19" s="43" t="str">
        <f>"Conversion from $ "&amp;first_reg_period&amp;" to $ "&amp;second_reg_period</f>
        <v>Conversion from $ 2012 to $ 2017</v>
      </c>
      <c r="D19" s="83" t="s">
        <v>28</v>
      </c>
      <c r="E19" s="24"/>
      <c r="F19" s="24"/>
      <c r="H19" s="24"/>
      <c r="I19" s="52">
        <f>INDEX($J$18:$S$18,MATCH(second_reg_period,$J$16:$S$16,0))/I18</f>
        <v>1.0961923847695392</v>
      </c>
      <c r="J19" s="23"/>
      <c r="K19" s="23"/>
      <c r="L19" s="23"/>
      <c r="M19" s="23"/>
      <c r="N19" s="23"/>
      <c r="O19" s="9"/>
      <c r="P19" s="9"/>
      <c r="Q19" s="9"/>
      <c r="R19" s="9"/>
      <c r="S19" s="9"/>
    </row>
    <row r="20" spans="1:19" s="12" customFormat="1">
      <c r="A20" s="50"/>
      <c r="B20" s="201"/>
      <c r="C20" s="43" t="s">
        <v>8</v>
      </c>
      <c r="D20" s="83"/>
      <c r="E20" s="24"/>
      <c r="F20" s="24"/>
      <c r="H20" s="24"/>
      <c r="I20" s="108">
        <v>0</v>
      </c>
      <c r="J20" s="84">
        <f t="shared" ref="J20:N20" si="2">$E$10</f>
        <v>4.7701658536585437E-2</v>
      </c>
      <c r="K20" s="84">
        <f t="shared" si="2"/>
        <v>4.7701658536585437E-2</v>
      </c>
      <c r="L20" s="84">
        <f t="shared" si="2"/>
        <v>4.7701658536585437E-2</v>
      </c>
      <c r="M20" s="84">
        <f t="shared" si="2"/>
        <v>4.7701658536585437E-2</v>
      </c>
      <c r="N20" s="84">
        <f t="shared" si="2"/>
        <v>4.7701658536585437E-2</v>
      </c>
      <c r="O20" s="66">
        <f>$E$11</f>
        <v>3.2232743212101587E-2</v>
      </c>
      <c r="P20" s="66">
        <f t="shared" ref="P20:S20" si="3">$E$11</f>
        <v>3.2232743212101587E-2</v>
      </c>
      <c r="Q20" s="66">
        <f t="shared" si="3"/>
        <v>3.2232743212101587E-2</v>
      </c>
      <c r="R20" s="66">
        <f t="shared" si="3"/>
        <v>3.2232743212101587E-2</v>
      </c>
      <c r="S20" s="66">
        <f t="shared" si="3"/>
        <v>3.2232743212101587E-2</v>
      </c>
    </row>
    <row r="21" spans="1:19" s="12" customFormat="1">
      <c r="A21" s="50"/>
      <c r="B21" s="201"/>
      <c r="C21" s="43" t="s">
        <v>27</v>
      </c>
      <c r="D21" s="22"/>
      <c r="E21" s="24"/>
      <c r="F21" s="24"/>
      <c r="H21" s="24"/>
      <c r="I21" s="109">
        <v>0</v>
      </c>
      <c r="J21" s="78">
        <f t="shared" ref="J21:S21" si="4">(1+J20)*(1+J17)-1</f>
        <v>6.8697683757759531E-2</v>
      </c>
      <c r="K21" s="78">
        <f t="shared" si="4"/>
        <v>7.0343541137572574E-2</v>
      </c>
      <c r="L21" s="78">
        <f t="shared" si="4"/>
        <v>7.1879389118199244E-2</v>
      </c>
      <c r="M21" s="78">
        <f t="shared" si="4"/>
        <v>6.3456570695030301E-2</v>
      </c>
      <c r="N21" s="78">
        <f t="shared" si="4"/>
        <v>6.1282976332430295E-2</v>
      </c>
      <c r="O21" s="78">
        <f t="shared" si="4"/>
        <v>5.752130896986074E-2</v>
      </c>
      <c r="P21" s="78">
        <f t="shared" si="4"/>
        <v>5.752130896986074E-2</v>
      </c>
      <c r="Q21" s="78">
        <f t="shared" si="4"/>
        <v>5.752130896986074E-2</v>
      </c>
      <c r="R21" s="78">
        <f t="shared" si="4"/>
        <v>5.752130896986074E-2</v>
      </c>
      <c r="S21" s="78">
        <f t="shared" si="4"/>
        <v>5.752130896986074E-2</v>
      </c>
    </row>
    <row r="22" spans="1:19">
      <c r="I22" s="99"/>
      <c r="J22" s="99"/>
      <c r="K22" s="99"/>
      <c r="L22" s="99"/>
      <c r="M22" s="99"/>
      <c r="N22" s="99"/>
    </row>
    <row r="23" spans="1:19">
      <c r="I23" s="99"/>
      <c r="J23" s="99"/>
      <c r="K23" s="99"/>
      <c r="L23" s="99"/>
      <c r="M23" s="99"/>
      <c r="N23" s="99"/>
    </row>
    <row r="24" spans="1:19">
      <c r="C24" s="46" t="s">
        <v>7</v>
      </c>
      <c r="D24" s="46"/>
      <c r="E24" s="47"/>
      <c r="F24" s="47"/>
      <c r="G24" s="48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47"/>
    </row>
    <row r="25" spans="1:19">
      <c r="N25" s="50"/>
    </row>
    <row r="26" spans="1:19">
      <c r="C26" s="72" t="s">
        <v>68</v>
      </c>
      <c r="N26" s="50"/>
      <c r="O26" s="42">
        <f>O16</f>
        <v>2018</v>
      </c>
      <c r="P26" s="42">
        <f t="shared" ref="P26:S26" si="5">P16</f>
        <v>2019</v>
      </c>
      <c r="Q26" s="42">
        <f t="shared" si="5"/>
        <v>2020</v>
      </c>
      <c r="R26" s="42">
        <f t="shared" si="5"/>
        <v>2021</v>
      </c>
      <c r="S26" s="42">
        <f t="shared" si="5"/>
        <v>2022</v>
      </c>
    </row>
    <row r="27" spans="1:19">
      <c r="C27" s="72"/>
      <c r="N27" s="50"/>
      <c r="O27" s="87" t="s">
        <v>66</v>
      </c>
      <c r="P27" s="87" t="s">
        <v>66</v>
      </c>
      <c r="Q27" s="87" t="s">
        <v>66</v>
      </c>
      <c r="R27" s="87" t="s">
        <v>66</v>
      </c>
      <c r="S27" s="87" t="s">
        <v>66</v>
      </c>
    </row>
    <row r="28" spans="1:19">
      <c r="C28" s="254" t="s">
        <v>47</v>
      </c>
      <c r="N28" s="50"/>
      <c r="O28" s="131"/>
      <c r="P28" s="131"/>
      <c r="Q28" s="131"/>
      <c r="R28" s="131"/>
      <c r="S28" s="131"/>
    </row>
    <row r="29" spans="1:19">
      <c r="C29" s="254" t="s">
        <v>48</v>
      </c>
      <c r="N29" s="50"/>
      <c r="O29" s="131"/>
      <c r="P29" s="131"/>
      <c r="Q29" s="131"/>
      <c r="R29" s="131"/>
      <c r="S29" s="131"/>
    </row>
    <row r="30" spans="1:19">
      <c r="C30" s="254" t="s">
        <v>49</v>
      </c>
      <c r="N30" s="50"/>
      <c r="O30" s="131"/>
      <c r="P30" s="131"/>
      <c r="Q30" s="131"/>
      <c r="R30" s="131"/>
      <c r="S30" s="131"/>
    </row>
    <row r="31" spans="1:19">
      <c r="C31" s="254" t="s">
        <v>50</v>
      </c>
      <c r="N31" s="50"/>
      <c r="O31" s="131"/>
      <c r="P31" s="131"/>
      <c r="Q31" s="131"/>
      <c r="R31" s="131"/>
      <c r="S31" s="131"/>
    </row>
    <row r="32" spans="1:19">
      <c r="C32" s="254" t="s">
        <v>51</v>
      </c>
      <c r="N32" s="50"/>
      <c r="O32" s="131"/>
      <c r="P32" s="131"/>
      <c r="Q32" s="131"/>
      <c r="R32" s="131"/>
      <c r="S32" s="131"/>
    </row>
    <row r="33" spans="1:25">
      <c r="C33" s="254" t="s">
        <v>52</v>
      </c>
      <c r="N33" s="50"/>
      <c r="O33" s="131"/>
      <c r="P33" s="131"/>
      <c r="Q33" s="131"/>
      <c r="R33" s="131"/>
      <c r="S33" s="131"/>
    </row>
    <row r="34" spans="1:25">
      <c r="C34" s="254" t="s">
        <v>53</v>
      </c>
      <c r="N34" s="50"/>
      <c r="O34" s="131"/>
      <c r="P34" s="131"/>
      <c r="Q34" s="131"/>
      <c r="R34" s="131"/>
      <c r="S34" s="131"/>
    </row>
    <row r="35" spans="1:25">
      <c r="C35" s="254" t="s">
        <v>54</v>
      </c>
      <c r="N35" s="50"/>
      <c r="O35" s="131"/>
      <c r="P35" s="131"/>
      <c r="Q35" s="131"/>
      <c r="R35" s="131"/>
      <c r="S35" s="131"/>
    </row>
    <row r="36" spans="1:25">
      <c r="C36" s="116" t="s">
        <v>57</v>
      </c>
      <c r="N36" s="50"/>
      <c r="O36" s="131"/>
      <c r="P36" s="131"/>
      <c r="Q36" s="131"/>
      <c r="R36" s="131"/>
      <c r="S36" s="131"/>
    </row>
    <row r="37" spans="1:25">
      <c r="C37" s="254"/>
      <c r="N37" s="50"/>
      <c r="O37" s="131"/>
      <c r="P37" s="131"/>
      <c r="Q37" s="131"/>
      <c r="R37" s="131"/>
      <c r="S37" s="131"/>
    </row>
    <row r="38" spans="1:25">
      <c r="C38" s="254"/>
      <c r="N38" s="50"/>
      <c r="O38" s="131"/>
      <c r="P38" s="131"/>
      <c r="Q38" s="131"/>
      <c r="R38" s="131"/>
      <c r="S38" s="131"/>
    </row>
    <row r="39" spans="1:25">
      <c r="N39" s="50"/>
    </row>
    <row r="40" spans="1:25">
      <c r="N40" s="50"/>
    </row>
    <row r="41" spans="1:25" s="12" customFormat="1" ht="25.5">
      <c r="A41" s="202"/>
      <c r="B41" s="203"/>
      <c r="C41" s="60"/>
      <c r="D41" s="60"/>
      <c r="E41" s="40" t="s">
        <v>1</v>
      </c>
      <c r="F41" s="40" t="s">
        <v>2</v>
      </c>
      <c r="G41" s="61"/>
      <c r="H41" s="62"/>
      <c r="I41" s="40" t="str">
        <f>I16&amp;" Closing RAB"</f>
        <v>2012 Closing RAB</v>
      </c>
      <c r="J41" s="42">
        <f>J16</f>
        <v>2013</v>
      </c>
      <c r="K41" s="42">
        <f t="shared" ref="K41:S41" si="6">K16</f>
        <v>2014</v>
      </c>
      <c r="L41" s="42">
        <f t="shared" si="6"/>
        <v>2015</v>
      </c>
      <c r="M41" s="42">
        <f t="shared" si="6"/>
        <v>2016</v>
      </c>
      <c r="N41" s="42">
        <f t="shared" si="6"/>
        <v>2017</v>
      </c>
      <c r="O41" s="42">
        <f t="shared" si="6"/>
        <v>2018</v>
      </c>
      <c r="P41" s="42">
        <f t="shared" si="6"/>
        <v>2019</v>
      </c>
      <c r="Q41" s="42">
        <f t="shared" si="6"/>
        <v>2020</v>
      </c>
      <c r="R41" s="42">
        <f t="shared" si="6"/>
        <v>2021</v>
      </c>
      <c r="S41" s="42">
        <f t="shared" si="6"/>
        <v>2022</v>
      </c>
    </row>
    <row r="42" spans="1:25" s="12" customFormat="1">
      <c r="A42" s="202"/>
      <c r="B42" s="203"/>
      <c r="C42" s="33"/>
      <c r="D42" s="33"/>
      <c r="E42" s="24"/>
      <c r="F42" s="24"/>
      <c r="G42" s="35"/>
      <c r="H42" s="36"/>
      <c r="I42" s="86" t="str">
        <f t="shared" ref="I42:S42" si="7">"$m real "&amp;first_reg_period</f>
        <v>$m real 2012</v>
      </c>
      <c r="J42" s="86" t="str">
        <f t="shared" si="7"/>
        <v>$m real 2012</v>
      </c>
      <c r="K42" s="86" t="str">
        <f t="shared" si="7"/>
        <v>$m real 2012</v>
      </c>
      <c r="L42" s="86" t="str">
        <f t="shared" si="7"/>
        <v>$m real 2012</v>
      </c>
      <c r="M42" s="86" t="str">
        <f t="shared" si="7"/>
        <v>$m real 2012</v>
      </c>
      <c r="N42" s="86" t="str">
        <f t="shared" si="7"/>
        <v>$m real 2012</v>
      </c>
      <c r="O42" s="86" t="str">
        <f t="shared" si="7"/>
        <v>$m real 2012</v>
      </c>
      <c r="P42" s="86" t="str">
        <f t="shared" si="7"/>
        <v>$m real 2012</v>
      </c>
      <c r="Q42" s="86" t="str">
        <f t="shared" si="7"/>
        <v>$m real 2012</v>
      </c>
      <c r="R42" s="86" t="str">
        <f t="shared" si="7"/>
        <v>$m real 2012</v>
      </c>
      <c r="S42" s="86" t="str">
        <f t="shared" si="7"/>
        <v>$m real 2012</v>
      </c>
    </row>
    <row r="43" spans="1:25">
      <c r="C43" s="9" t="str">
        <f>C28</f>
        <v>Mains &amp; Services</v>
      </c>
      <c r="D43" s="34"/>
      <c r="E43" s="98">
        <v>40.999434066606099</v>
      </c>
      <c r="F43" s="98">
        <v>60</v>
      </c>
      <c r="H43" s="17" t="str">
        <f t="shared" ref="H43:H53" si="8">"$m Real ("&amp;first_reg_period&amp;")"</f>
        <v>$m Real (2012)</v>
      </c>
      <c r="I43" s="297">
        <v>984.62925518401221</v>
      </c>
      <c r="J43" s="297">
        <v>83.795537565239201</v>
      </c>
      <c r="K43" s="180">
        <v>89.278541152404316</v>
      </c>
      <c r="L43" s="180">
        <v>93.241714078157671</v>
      </c>
      <c r="M43" s="297">
        <v>74.647541663963992</v>
      </c>
      <c r="N43" s="297">
        <v>78.346765268086557</v>
      </c>
      <c r="O43" s="79">
        <f t="shared" ref="O43:S51" si="9">O28/conv_2015_2010</f>
        <v>0</v>
      </c>
      <c r="P43" s="79">
        <f t="shared" si="9"/>
        <v>0</v>
      </c>
      <c r="Q43" s="79">
        <f t="shared" si="9"/>
        <v>0</v>
      </c>
      <c r="R43" s="79">
        <f t="shared" si="9"/>
        <v>0</v>
      </c>
      <c r="S43" s="79">
        <f t="shared" si="9"/>
        <v>0</v>
      </c>
      <c r="U43" s="100"/>
      <c r="V43" s="100"/>
      <c r="W43" s="100"/>
      <c r="X43" s="100"/>
      <c r="Y43" s="100"/>
    </row>
    <row r="44" spans="1:25">
      <c r="C44" s="9" t="str">
        <f t="shared" ref="C44:C53" si="10">C29</f>
        <v>Meters</v>
      </c>
      <c r="D44" s="34"/>
      <c r="E44" s="98">
        <v>8.0232974801028369</v>
      </c>
      <c r="F44" s="98">
        <v>15</v>
      </c>
      <c r="H44" s="17" t="str">
        <f t="shared" si="8"/>
        <v>$m Real (2012)</v>
      </c>
      <c r="I44" s="297">
        <v>95.687545878253815</v>
      </c>
      <c r="J44" s="297">
        <v>8.3478758117830161</v>
      </c>
      <c r="K44" s="180">
        <v>10.08503865972658</v>
      </c>
      <c r="L44" s="180">
        <v>9.0137840383998711</v>
      </c>
      <c r="M44" s="297">
        <v>14.040898119645583</v>
      </c>
      <c r="N44" s="297">
        <v>14.469748930635131</v>
      </c>
      <c r="O44" s="79">
        <f t="shared" si="9"/>
        <v>0</v>
      </c>
      <c r="P44" s="79">
        <f t="shared" si="9"/>
        <v>0</v>
      </c>
      <c r="Q44" s="79">
        <f t="shared" si="9"/>
        <v>0</v>
      </c>
      <c r="R44" s="79">
        <f t="shared" si="9"/>
        <v>0</v>
      </c>
      <c r="S44" s="79">
        <f t="shared" si="9"/>
        <v>0</v>
      </c>
      <c r="U44" s="100"/>
      <c r="V44" s="100"/>
      <c r="W44" s="100"/>
      <c r="X44" s="100"/>
      <c r="Y44" s="100"/>
    </row>
    <row r="45" spans="1:25">
      <c r="C45" s="9" t="str">
        <f t="shared" si="10"/>
        <v>Buildings</v>
      </c>
      <c r="D45" s="34"/>
      <c r="E45" s="98">
        <v>21</v>
      </c>
      <c r="F45" s="98">
        <v>50</v>
      </c>
      <c r="H45" s="17" t="str">
        <f t="shared" si="8"/>
        <v>$m Real (2012)</v>
      </c>
      <c r="I45" s="297">
        <v>8.8422120278575456</v>
      </c>
      <c r="J45" s="297">
        <v>-0.74426716632612966</v>
      </c>
      <c r="K45" s="180">
        <v>0</v>
      </c>
      <c r="L45" s="180">
        <v>0</v>
      </c>
      <c r="M45" s="297">
        <v>0</v>
      </c>
      <c r="N45" s="297">
        <v>0</v>
      </c>
      <c r="O45" s="79">
        <f t="shared" si="9"/>
        <v>0</v>
      </c>
      <c r="P45" s="79">
        <f t="shared" si="9"/>
        <v>0</v>
      </c>
      <c r="Q45" s="79">
        <f t="shared" si="9"/>
        <v>0</v>
      </c>
      <c r="R45" s="79">
        <f t="shared" si="9"/>
        <v>0</v>
      </c>
      <c r="S45" s="79">
        <f t="shared" si="9"/>
        <v>0</v>
      </c>
      <c r="U45" s="100"/>
      <c r="V45" s="100"/>
      <c r="W45" s="100"/>
      <c r="X45" s="100"/>
      <c r="Y45" s="100"/>
    </row>
    <row r="46" spans="1:25">
      <c r="C46" s="9" t="str">
        <f t="shared" si="10"/>
        <v>SCADA</v>
      </c>
      <c r="D46" s="34"/>
      <c r="E46" s="98">
        <v>7.9192508960023327</v>
      </c>
      <c r="F46" s="98">
        <v>15</v>
      </c>
      <c r="H46" s="17" t="str">
        <f t="shared" si="8"/>
        <v>$m Real (2012)</v>
      </c>
      <c r="I46" s="297">
        <v>0.93883147174174819</v>
      </c>
      <c r="J46" s="297">
        <v>0.14747196156080211</v>
      </c>
      <c r="K46" s="180">
        <v>0.37876866832169803</v>
      </c>
      <c r="L46" s="180">
        <v>0.38386935469726607</v>
      </c>
      <c r="M46" s="297">
        <v>0.38825245863304841</v>
      </c>
      <c r="N46" s="297">
        <v>0.47659377024870619</v>
      </c>
      <c r="O46" s="79">
        <f t="shared" si="9"/>
        <v>0</v>
      </c>
      <c r="P46" s="79">
        <f t="shared" si="9"/>
        <v>0</v>
      </c>
      <c r="Q46" s="79">
        <f t="shared" si="9"/>
        <v>0</v>
      </c>
      <c r="R46" s="79">
        <f t="shared" si="9"/>
        <v>0</v>
      </c>
      <c r="S46" s="79">
        <f t="shared" si="9"/>
        <v>0</v>
      </c>
      <c r="U46" s="100"/>
      <c r="V46" s="100"/>
      <c r="W46" s="100"/>
      <c r="X46" s="100"/>
      <c r="Y46" s="100"/>
    </row>
    <row r="47" spans="1:25">
      <c r="C47" s="9" t="str">
        <f t="shared" si="10"/>
        <v>Computer Equipment</v>
      </c>
      <c r="D47" s="34"/>
      <c r="E47" s="98">
        <v>3.493337120748309</v>
      </c>
      <c r="F47" s="98">
        <v>5</v>
      </c>
      <c r="H47" s="17" t="str">
        <f t="shared" si="8"/>
        <v>$m Real (2012)</v>
      </c>
      <c r="I47" s="297">
        <v>0.82976042804924943</v>
      </c>
      <c r="J47" s="297">
        <v>0.85594817935343981</v>
      </c>
      <c r="K47" s="180">
        <v>0.39115313708529575</v>
      </c>
      <c r="L47" s="180">
        <v>10.58603085373449</v>
      </c>
      <c r="M47" s="297">
        <v>1.2030225483428678</v>
      </c>
      <c r="N47" s="297">
        <v>8.0933601272836668</v>
      </c>
      <c r="O47" s="79">
        <f t="shared" si="9"/>
        <v>0</v>
      </c>
      <c r="P47" s="79">
        <f t="shared" si="9"/>
        <v>0</v>
      </c>
      <c r="Q47" s="79">
        <f t="shared" si="9"/>
        <v>0</v>
      </c>
      <c r="R47" s="79">
        <f t="shared" si="9"/>
        <v>0</v>
      </c>
      <c r="S47" s="79">
        <f t="shared" si="9"/>
        <v>0</v>
      </c>
      <c r="U47" s="100"/>
      <c r="V47" s="100"/>
      <c r="W47" s="100"/>
      <c r="X47" s="100"/>
      <c r="Y47" s="100"/>
    </row>
    <row r="48" spans="1:25">
      <c r="C48" s="9" t="str">
        <f t="shared" si="10"/>
        <v>Other Assets</v>
      </c>
      <c r="D48" s="34"/>
      <c r="E48" s="98">
        <v>10.950613106742995</v>
      </c>
      <c r="F48" s="98">
        <v>15</v>
      </c>
      <c r="H48" s="17" t="str">
        <f t="shared" si="8"/>
        <v>$m Real (2012)</v>
      </c>
      <c r="I48" s="297">
        <v>26.472067723893975</v>
      </c>
      <c r="J48" s="297">
        <v>4.0918213537531249</v>
      </c>
      <c r="K48" s="180">
        <v>3.7277334287716886</v>
      </c>
      <c r="L48" s="180">
        <v>2.0489223621099968</v>
      </c>
      <c r="M48" s="297">
        <v>2.9198277542975846</v>
      </c>
      <c r="N48" s="297">
        <v>3.9017557303748585</v>
      </c>
      <c r="O48" s="79">
        <f t="shared" si="9"/>
        <v>0</v>
      </c>
      <c r="P48" s="79">
        <f t="shared" si="9"/>
        <v>0</v>
      </c>
      <c r="Q48" s="79">
        <f t="shared" si="9"/>
        <v>0</v>
      </c>
      <c r="R48" s="79">
        <f t="shared" si="9"/>
        <v>0</v>
      </c>
      <c r="S48" s="79">
        <f t="shared" si="9"/>
        <v>0</v>
      </c>
      <c r="U48" s="100"/>
      <c r="V48" s="100"/>
      <c r="W48" s="100"/>
      <c r="X48" s="100"/>
      <c r="Y48" s="100"/>
    </row>
    <row r="49" spans="3:25">
      <c r="C49" s="9" t="str">
        <f t="shared" si="10"/>
        <v>Equity Raising Costs</v>
      </c>
      <c r="D49" s="34"/>
      <c r="E49" s="98">
        <v>0</v>
      </c>
      <c r="F49" s="98">
        <v>0</v>
      </c>
      <c r="H49" s="17" t="str">
        <f t="shared" si="8"/>
        <v>$m Real (2012)</v>
      </c>
      <c r="I49" s="297">
        <v>0</v>
      </c>
      <c r="J49" s="297">
        <v>0</v>
      </c>
      <c r="K49" s="180">
        <v>0</v>
      </c>
      <c r="L49" s="180">
        <v>0</v>
      </c>
      <c r="M49" s="297">
        <v>0</v>
      </c>
      <c r="N49" s="297">
        <v>0</v>
      </c>
      <c r="O49" s="79">
        <f t="shared" si="9"/>
        <v>0</v>
      </c>
      <c r="P49" s="79">
        <f t="shared" si="9"/>
        <v>0</v>
      </c>
      <c r="Q49" s="79">
        <f t="shared" si="9"/>
        <v>0</v>
      </c>
      <c r="R49" s="79">
        <f t="shared" si="9"/>
        <v>0</v>
      </c>
      <c r="S49" s="79">
        <f t="shared" si="9"/>
        <v>0</v>
      </c>
      <c r="U49" s="100"/>
      <c r="V49" s="100"/>
      <c r="W49" s="100"/>
      <c r="X49" s="100"/>
      <c r="Y49" s="100"/>
    </row>
    <row r="50" spans="3:25">
      <c r="C50" s="9" t="str">
        <f t="shared" si="10"/>
        <v>Land</v>
      </c>
      <c r="D50" s="34"/>
      <c r="E50" s="98" t="s">
        <v>41</v>
      </c>
      <c r="F50" s="98">
        <v>0</v>
      </c>
      <c r="H50" s="17" t="str">
        <f t="shared" si="8"/>
        <v>$m Real (2012)</v>
      </c>
      <c r="I50" s="297">
        <v>0</v>
      </c>
      <c r="J50" s="297">
        <v>0</v>
      </c>
      <c r="K50" s="180">
        <v>0</v>
      </c>
      <c r="L50" s="180">
        <v>0</v>
      </c>
      <c r="M50" s="297">
        <v>0</v>
      </c>
      <c r="N50" s="297">
        <v>0</v>
      </c>
      <c r="O50" s="79">
        <f t="shared" si="9"/>
        <v>0</v>
      </c>
      <c r="P50" s="79">
        <f t="shared" si="9"/>
        <v>0</v>
      </c>
      <c r="Q50" s="79">
        <f t="shared" si="9"/>
        <v>0</v>
      </c>
      <c r="R50" s="79">
        <f t="shared" si="9"/>
        <v>0</v>
      </c>
      <c r="S50" s="79">
        <f t="shared" si="9"/>
        <v>0</v>
      </c>
      <c r="U50" s="100"/>
      <c r="V50" s="100"/>
      <c r="W50" s="100"/>
      <c r="X50" s="100"/>
      <c r="Y50" s="100"/>
    </row>
    <row r="51" spans="3:25">
      <c r="C51" s="9" t="str">
        <f t="shared" si="10"/>
        <v>Low pressure mains accelerated depn</v>
      </c>
      <c r="D51" s="1"/>
      <c r="E51" s="98">
        <f>F51+5</f>
        <v>10</v>
      </c>
      <c r="F51" s="98">
        <v>5</v>
      </c>
      <c r="H51" s="17" t="str">
        <f t="shared" si="8"/>
        <v>$m Real (2012)</v>
      </c>
      <c r="I51" s="180">
        <v>0</v>
      </c>
      <c r="J51" s="180">
        <v>0</v>
      </c>
      <c r="K51" s="180">
        <v>0</v>
      </c>
      <c r="L51" s="180">
        <v>0</v>
      </c>
      <c r="M51" s="180">
        <v>0</v>
      </c>
      <c r="N51" s="180">
        <v>0</v>
      </c>
      <c r="O51" s="79">
        <f t="shared" si="9"/>
        <v>0</v>
      </c>
      <c r="P51" s="79">
        <f t="shared" si="9"/>
        <v>0</v>
      </c>
      <c r="Q51" s="79">
        <f t="shared" si="9"/>
        <v>0</v>
      </c>
      <c r="R51" s="79">
        <f t="shared" si="9"/>
        <v>0</v>
      </c>
      <c r="S51" s="79">
        <f t="shared" si="9"/>
        <v>0</v>
      </c>
      <c r="U51" s="100"/>
      <c r="V51" s="100"/>
      <c r="W51" s="100"/>
      <c r="X51" s="100"/>
      <c r="Y51" s="100"/>
    </row>
    <row r="52" spans="3:25">
      <c r="C52" s="9">
        <f t="shared" si="10"/>
        <v>0</v>
      </c>
      <c r="D52" s="34"/>
      <c r="E52" s="98" t="s">
        <v>41</v>
      </c>
      <c r="F52" s="98" t="s">
        <v>41</v>
      </c>
      <c r="H52" s="17" t="str">
        <f t="shared" si="8"/>
        <v>$m Real (2012)</v>
      </c>
      <c r="I52" s="180">
        <v>0</v>
      </c>
      <c r="J52" s="180">
        <v>0</v>
      </c>
      <c r="K52" s="180">
        <v>0</v>
      </c>
      <c r="L52" s="180">
        <v>0</v>
      </c>
      <c r="M52" s="180">
        <v>0</v>
      </c>
      <c r="N52" s="180">
        <v>0</v>
      </c>
      <c r="O52" s="79"/>
      <c r="P52" s="79"/>
      <c r="Q52" s="79"/>
      <c r="R52" s="79"/>
      <c r="S52" s="79"/>
    </row>
    <row r="53" spans="3:25">
      <c r="C53" s="9">
        <f t="shared" si="10"/>
        <v>0</v>
      </c>
      <c r="D53" s="1"/>
      <c r="E53" s="98" t="s">
        <v>41</v>
      </c>
      <c r="F53" s="98" t="s">
        <v>41</v>
      </c>
      <c r="H53" s="17" t="str">
        <f t="shared" si="8"/>
        <v>$m Real (2012)</v>
      </c>
      <c r="I53" s="180">
        <v>0</v>
      </c>
      <c r="J53" s="180">
        <v>0</v>
      </c>
      <c r="K53" s="180">
        <v>0</v>
      </c>
      <c r="L53" s="180">
        <v>0</v>
      </c>
      <c r="M53" s="180">
        <v>0</v>
      </c>
      <c r="N53" s="180">
        <v>0</v>
      </c>
      <c r="O53" s="79"/>
      <c r="P53" s="79"/>
      <c r="Q53" s="79"/>
      <c r="R53" s="79"/>
      <c r="S53" s="79"/>
    </row>
    <row r="54" spans="3:25">
      <c r="C54" s="1"/>
      <c r="D54" s="1"/>
      <c r="H54" s="17"/>
      <c r="J54" s="100"/>
      <c r="K54" s="100"/>
      <c r="L54" s="100"/>
      <c r="M54" s="100"/>
      <c r="N54" s="100"/>
    </row>
    <row r="55" spans="3:25">
      <c r="C55" s="1"/>
      <c r="D55" s="1"/>
      <c r="H55" s="17"/>
    </row>
    <row r="56" spans="3:25">
      <c r="C56" s="1"/>
      <c r="D56" s="1"/>
      <c r="H56" s="17"/>
    </row>
    <row r="57" spans="3:25">
      <c r="C57" s="1"/>
      <c r="D57" s="1"/>
      <c r="H57" s="17"/>
    </row>
    <row r="58" spans="3:25">
      <c r="C58" s="43"/>
      <c r="D58" s="43"/>
      <c r="E58" s="43"/>
      <c r="F58" s="43"/>
      <c r="G58" s="43"/>
      <c r="H58" s="43"/>
      <c r="I58" s="43"/>
      <c r="J58" s="51"/>
      <c r="K58" s="51"/>
      <c r="L58" s="51"/>
      <c r="M58" s="51"/>
      <c r="N58" s="38"/>
    </row>
    <row r="59" spans="3:25">
      <c r="C59" s="305" t="s">
        <v>62</v>
      </c>
      <c r="D59" s="60"/>
      <c r="E59" s="40"/>
      <c r="F59" s="40"/>
      <c r="G59" s="61"/>
      <c r="H59" s="62"/>
      <c r="I59" s="40"/>
      <c r="J59" s="42">
        <f>J41</f>
        <v>2013</v>
      </c>
      <c r="K59" s="42">
        <f t="shared" ref="K59:N59" si="11">K41</f>
        <v>2014</v>
      </c>
      <c r="L59" s="42">
        <f t="shared" si="11"/>
        <v>2015</v>
      </c>
      <c r="M59" s="42">
        <f t="shared" si="11"/>
        <v>2016</v>
      </c>
      <c r="N59" s="42">
        <f t="shared" si="11"/>
        <v>2017</v>
      </c>
      <c r="O59" s="111"/>
    </row>
    <row r="60" spans="3:25">
      <c r="C60" s="76"/>
      <c r="D60" s="33"/>
      <c r="E60" s="24"/>
      <c r="F60" s="24"/>
      <c r="G60" s="77"/>
      <c r="H60" s="36"/>
      <c r="I60" s="24"/>
      <c r="J60" s="86" t="s">
        <v>20</v>
      </c>
      <c r="K60" s="86" t="s">
        <v>20</v>
      </c>
      <c r="L60" s="86" t="s">
        <v>20</v>
      </c>
      <c r="M60" s="86" t="s">
        <v>20</v>
      </c>
      <c r="N60" s="86" t="s">
        <v>20</v>
      </c>
    </row>
    <row r="61" spans="3:25">
      <c r="C61" s="9" t="str">
        <f t="shared" ref="C61:C68" si="12">C43</f>
        <v>Mains &amp; Services</v>
      </c>
      <c r="D61" s="43"/>
      <c r="E61" s="43"/>
      <c r="F61" s="43"/>
      <c r="G61" s="43"/>
      <c r="H61" s="43"/>
      <c r="I61" s="43"/>
      <c r="J61" s="64">
        <f>(Inputs!J43*(1+Depreciation!J$7)^0.5*Inputs!J$18)</f>
        <v>88.362005079577557</v>
      </c>
      <c r="K61" s="64">
        <f>(Inputs!K43*(1+Depreciation!K$7)^0.5*Inputs!K$18)</f>
        <v>96.252380554708509</v>
      </c>
      <c r="L61" s="64">
        <f>(Inputs!L43*(1+Depreciation!L$7)^0.5*Inputs!L$18)</f>
        <v>102.91870082493155</v>
      </c>
      <c r="M61" s="64">
        <f>(Inputs!M43*(1+Depreciation!M$7)^0.5*Inputs!M$18)</f>
        <v>83.304527135822298</v>
      </c>
      <c r="N61" s="64">
        <f>(Inputs!N43*(1+Depreciation!N$7)^0.5*Inputs!N$18)</f>
        <v>88.475586445707634</v>
      </c>
      <c r="O61" s="110"/>
      <c r="P61" s="75"/>
      <c r="Q61" s="75"/>
      <c r="R61" s="75"/>
      <c r="S61" s="75"/>
    </row>
    <row r="62" spans="3:25">
      <c r="C62" s="9" t="str">
        <f t="shared" si="12"/>
        <v>Meters</v>
      </c>
      <c r="D62" s="43"/>
      <c r="E62" s="43"/>
      <c r="F62" s="43"/>
      <c r="G62" s="43"/>
      <c r="H62" s="43"/>
      <c r="I62" s="43"/>
      <c r="J62" s="64">
        <f>(Inputs!J44*(1+Depreciation!J$7)^0.5*Inputs!J$18)</f>
        <v>8.8027962623924463</v>
      </c>
      <c r="K62" s="64">
        <f>(Inputs!K44*(1+Depreciation!K$7)^0.5*Inputs!K$18)</f>
        <v>10.872814076653498</v>
      </c>
      <c r="L62" s="64">
        <f>(Inputs!L44*(1+Depreciation!L$7)^0.5*Inputs!L$18)</f>
        <v>9.9492695079694471</v>
      </c>
      <c r="M62" s="64">
        <f>(Inputs!M44*(1+Depreciation!M$7)^0.5*Inputs!M$18)</f>
        <v>15.669241777375083</v>
      </c>
      <c r="N62" s="64">
        <f>(Inputs!N44*(1+Depreciation!N$7)^0.5*Inputs!N$18)</f>
        <v>16.340426027538541</v>
      </c>
      <c r="O62" s="110"/>
      <c r="P62" s="75"/>
      <c r="Q62" s="75"/>
      <c r="R62" s="75"/>
      <c r="S62" s="75"/>
    </row>
    <row r="63" spans="3:25">
      <c r="C63" s="9" t="str">
        <f t="shared" si="12"/>
        <v>Buildings</v>
      </c>
      <c r="D63" s="43"/>
      <c r="E63" s="43"/>
      <c r="F63" s="43"/>
      <c r="G63" s="43"/>
      <c r="H63" s="43"/>
      <c r="I63" s="43"/>
      <c r="J63" s="64">
        <f>(Inputs!J45*(1+Depreciation!J$7)^0.5*Inputs!J$18)</f>
        <v>-0.7848262693018806</v>
      </c>
      <c r="K63" s="64">
        <f>(Inputs!K45*(1+Depreciation!K$7)^0.5*Inputs!K$18)</f>
        <v>0</v>
      </c>
      <c r="L63" s="64">
        <f>(Inputs!L45*(1+Depreciation!L$7)^0.5*Inputs!L$18)</f>
        <v>0</v>
      </c>
      <c r="M63" s="64">
        <f>(Inputs!M45*(1+Depreciation!M$7)^0.5*Inputs!M$18)</f>
        <v>0</v>
      </c>
      <c r="N63" s="64">
        <f>(Inputs!N45*(1+Depreciation!N$7)^0.5*Inputs!N$18)</f>
        <v>0</v>
      </c>
      <c r="O63" s="110"/>
      <c r="P63" s="75"/>
      <c r="Q63" s="75"/>
      <c r="R63" s="75"/>
      <c r="S63" s="75"/>
    </row>
    <row r="64" spans="3:25">
      <c r="C64" s="9" t="str">
        <f t="shared" si="12"/>
        <v>SCADA</v>
      </c>
      <c r="D64" s="43"/>
      <c r="E64" s="43"/>
      <c r="F64" s="43"/>
      <c r="G64" s="43"/>
      <c r="H64" s="43"/>
      <c r="I64" s="43"/>
      <c r="J64" s="64">
        <f>(Inputs!J46*(1+Depreciation!J$7)^0.5*Inputs!J$18)</f>
        <v>0.15550849836586603</v>
      </c>
      <c r="K64" s="64">
        <f>(Inputs!K46*(1+Depreciation!K$7)^0.5*Inputs!K$18)</f>
        <v>0.40835553017454779</v>
      </c>
      <c r="L64" s="64">
        <f>(Inputs!L46*(1+Depreciation!L$7)^0.5*Inputs!L$18)</f>
        <v>0.42370880525460275</v>
      </c>
      <c r="M64" s="64">
        <f>(Inputs!M46*(1+Depreciation!M$7)^0.5*Inputs!M$18)</f>
        <v>0.43327866872486892</v>
      </c>
      <c r="N64" s="64">
        <f>(Inputs!N46*(1+Depreciation!N$7)^0.5*Inputs!N$18)</f>
        <v>0.53820873363231525</v>
      </c>
      <c r="O64" s="110"/>
      <c r="P64" s="75"/>
      <c r="Q64" s="75"/>
      <c r="R64" s="75"/>
      <c r="S64" s="75"/>
    </row>
    <row r="65" spans="3:19">
      <c r="C65" s="9" t="str">
        <f t="shared" si="12"/>
        <v>Computer Equipment</v>
      </c>
      <c r="D65" s="43"/>
      <c r="E65" s="43"/>
      <c r="F65" s="43"/>
      <c r="G65" s="43"/>
      <c r="H65" s="43"/>
      <c r="I65" s="43"/>
      <c r="J65" s="64">
        <f>(Inputs!J47*(1+Depreciation!J$7)^0.5*Inputs!J$18)</f>
        <v>0.90259337871064249</v>
      </c>
      <c r="K65" s="64">
        <f>(Inputs!K47*(1+Depreciation!K$7)^0.5*Inputs!K$18)</f>
        <v>0.42170739037538624</v>
      </c>
      <c r="L65" s="64">
        <f>(Inputs!L47*(1+Depreciation!L$7)^0.5*Inputs!L$18)</f>
        <v>11.684690196125594</v>
      </c>
      <c r="M65" s="64">
        <f>(Inputs!M47*(1+Depreciation!M$7)^0.5*Inputs!M$18)</f>
        <v>1.3425388470872344</v>
      </c>
      <c r="N65" s="64">
        <f>(Inputs!N47*(1+Depreciation!N$7)^0.5*Inputs!N$18)</f>
        <v>9.1396853606846769</v>
      </c>
      <c r="O65" s="110"/>
      <c r="P65" s="75"/>
      <c r="Q65" s="75"/>
      <c r="R65" s="75"/>
      <c r="S65" s="75"/>
    </row>
    <row r="66" spans="3:19">
      <c r="C66" s="9" t="str">
        <f t="shared" si="12"/>
        <v>Other Assets</v>
      </c>
      <c r="D66" s="43"/>
      <c r="E66" s="43"/>
      <c r="F66" s="43"/>
      <c r="G66" s="43"/>
      <c r="H66" s="43"/>
      <c r="I66" s="43"/>
      <c r="J66" s="64">
        <f>(Inputs!J48*(1+Depreciation!J$7)^0.5*Inputs!J$18)</f>
        <v>4.3148066084493228</v>
      </c>
      <c r="K66" s="64">
        <f>(Inputs!K48*(1+Depreciation!K$7)^0.5*Inputs!K$18)</f>
        <v>4.0189189021373055</v>
      </c>
      <c r="L66" s="64">
        <f>(Inputs!L48*(1+Depreciation!L$7)^0.5*Inputs!L$18)</f>
        <v>2.2615674720731964</v>
      </c>
      <c r="M66" s="64">
        <f>(Inputs!M48*(1+Depreciation!M$7)^0.5*Inputs!M$18)</f>
        <v>3.2584444841434284</v>
      </c>
      <c r="N66" s="64">
        <f>(Inputs!N48*(1+Depreciation!N$7)^0.5*Inputs!N$18)</f>
        <v>4.4061822492808433</v>
      </c>
      <c r="O66" s="110"/>
      <c r="P66" s="75"/>
      <c r="Q66" s="75"/>
      <c r="R66" s="75"/>
      <c r="S66" s="75"/>
    </row>
    <row r="67" spans="3:19">
      <c r="C67" s="9" t="str">
        <f t="shared" si="12"/>
        <v>Equity Raising Costs</v>
      </c>
      <c r="D67" s="43"/>
      <c r="E67" s="43"/>
      <c r="F67" s="43"/>
      <c r="G67" s="43"/>
      <c r="H67" s="43"/>
      <c r="I67" s="43"/>
      <c r="J67" s="64">
        <f>(Inputs!J49*(1+Depreciation!J$7)^0.5*Inputs!J$18)</f>
        <v>0</v>
      </c>
      <c r="K67" s="64">
        <f>(Inputs!K49*(1+Depreciation!K$7)^0.5*Inputs!K$18)</f>
        <v>0</v>
      </c>
      <c r="L67" s="64">
        <f>(Inputs!L49*(1+Depreciation!L$7)^0.5*Inputs!L$18)</f>
        <v>0</v>
      </c>
      <c r="M67" s="64">
        <f>(Inputs!M49*(1+Depreciation!M$7)^0.5*Inputs!M$18)</f>
        <v>0</v>
      </c>
      <c r="N67" s="64">
        <f>(Inputs!N49*(1+Depreciation!N$7)^0.5*Inputs!N$18)</f>
        <v>0</v>
      </c>
      <c r="O67" s="110"/>
      <c r="P67" s="75"/>
      <c r="Q67" s="75"/>
      <c r="R67" s="75"/>
      <c r="S67" s="75"/>
    </row>
    <row r="68" spans="3:19">
      <c r="C68" s="9" t="str">
        <f t="shared" si="12"/>
        <v>Land</v>
      </c>
      <c r="D68" s="43"/>
      <c r="E68" s="43"/>
      <c r="F68" s="43"/>
      <c r="G68" s="43"/>
      <c r="H68" s="43"/>
      <c r="I68" s="43"/>
      <c r="J68" s="64">
        <f>(Inputs!J50*(1+Depreciation!J$7)^0.5*Inputs!J$18)</f>
        <v>0</v>
      </c>
      <c r="K68" s="64">
        <f>(Inputs!K50*(1+Depreciation!K$7)^0.5*Inputs!K$18)</f>
        <v>0</v>
      </c>
      <c r="L68" s="64">
        <f>(Inputs!L50*(1+Depreciation!L$7)^0.5*Inputs!L$18)</f>
        <v>0</v>
      </c>
      <c r="M68" s="64">
        <f>(Inputs!M50*(1+Depreciation!M$7)^0.5*Inputs!M$18)</f>
        <v>0</v>
      </c>
      <c r="N68" s="64">
        <f>(Inputs!N50*(1+Depreciation!N$7)^0.5*Inputs!N$18)</f>
        <v>0</v>
      </c>
      <c r="O68" s="110"/>
      <c r="P68" s="75"/>
      <c r="Q68" s="75"/>
      <c r="R68" s="75"/>
      <c r="S68" s="75"/>
    </row>
    <row r="69" spans="3:19">
      <c r="C69" s="9" t="str">
        <f t="shared" ref="C69:C71" si="13">C51</f>
        <v>Low pressure mains accelerated depn</v>
      </c>
      <c r="D69" s="43"/>
      <c r="E69" s="43"/>
      <c r="F69" s="43"/>
      <c r="G69" s="43"/>
      <c r="H69" s="43"/>
      <c r="I69" s="43"/>
      <c r="J69" s="64">
        <f>(Inputs!J51*(1+Depreciation!J$7)^0.5*Inputs!J$18)</f>
        <v>0</v>
      </c>
      <c r="K69" s="64">
        <f>(Inputs!K51*(1+Depreciation!K$7)^0.5*Inputs!K$18)</f>
        <v>0</v>
      </c>
      <c r="L69" s="64">
        <f>(Inputs!L51*(1+Depreciation!L$7)^0.5*Inputs!L$18)</f>
        <v>0</v>
      </c>
      <c r="M69" s="64">
        <f>(Inputs!M51*(1+Depreciation!M$7)^0.5*Inputs!M$18)</f>
        <v>0</v>
      </c>
      <c r="N69" s="64">
        <f>(Inputs!N51*(1+Depreciation!N$7)^0.5*Inputs!N$18)</f>
        <v>0</v>
      </c>
      <c r="O69" s="110"/>
      <c r="P69" s="75"/>
      <c r="Q69" s="75"/>
      <c r="R69" s="75"/>
      <c r="S69" s="75"/>
    </row>
    <row r="70" spans="3:19">
      <c r="C70" s="9">
        <f t="shared" si="13"/>
        <v>0</v>
      </c>
      <c r="D70" s="43"/>
      <c r="E70" s="43"/>
      <c r="F70" s="43"/>
      <c r="G70" s="43"/>
      <c r="H70" s="43"/>
      <c r="I70" s="43"/>
      <c r="J70" s="64">
        <f>(Inputs!J52*(1+Depreciation!J$7)^0.5*Inputs!J$18)</f>
        <v>0</v>
      </c>
      <c r="K70" s="64">
        <f>(Inputs!K52*(1+Depreciation!K$7)^0.5*Inputs!K$18)</f>
        <v>0</v>
      </c>
      <c r="L70" s="64">
        <f>(Inputs!L52*(1+Depreciation!L$7)^0.5*Inputs!L$18)</f>
        <v>0</v>
      </c>
      <c r="M70" s="64">
        <f>(Inputs!M52*(1+Depreciation!M$7)^0.5*Inputs!M$18)</f>
        <v>0</v>
      </c>
      <c r="N70" s="64">
        <f>(Inputs!N52*(1+Depreciation!N$7)^0.5*Inputs!N$18)</f>
        <v>0</v>
      </c>
      <c r="O70" s="110"/>
      <c r="P70" s="75"/>
      <c r="Q70" s="75"/>
      <c r="R70" s="75"/>
      <c r="S70" s="75"/>
    </row>
    <row r="71" spans="3:19">
      <c r="C71" s="9">
        <f t="shared" si="13"/>
        <v>0</v>
      </c>
      <c r="D71" s="43"/>
      <c r="E71" s="43"/>
      <c r="F71" s="43"/>
      <c r="G71" s="43"/>
      <c r="H71" s="43"/>
      <c r="I71" s="43"/>
      <c r="J71" s="64">
        <f>(Inputs!J53*(1+Depreciation!J$7)^0.5*Inputs!J$18)</f>
        <v>0</v>
      </c>
      <c r="K71" s="64">
        <f>(Inputs!K53*(1+Depreciation!K$7)^0.5*Inputs!K$18)</f>
        <v>0</v>
      </c>
      <c r="L71" s="64">
        <f>(Inputs!L53*(1+Depreciation!L$7)^0.5*Inputs!L$18)</f>
        <v>0</v>
      </c>
      <c r="M71" s="64">
        <f>(Inputs!M53*(1+Depreciation!M$7)^0.5*Inputs!M$18)</f>
        <v>0</v>
      </c>
      <c r="N71" s="64">
        <f>(Inputs!N53*(1+Depreciation!N$7)^0.5*Inputs!N$18)</f>
        <v>0</v>
      </c>
      <c r="O71" s="110"/>
      <c r="P71" s="75"/>
      <c r="Q71" s="75"/>
      <c r="R71" s="75"/>
      <c r="S71" s="75"/>
    </row>
    <row r="72" spans="3:19">
      <c r="C72" s="43"/>
      <c r="D72" s="43"/>
      <c r="E72" s="43"/>
      <c r="F72" s="43"/>
      <c r="G72" s="43"/>
      <c r="H72" s="43"/>
      <c r="I72" s="43"/>
      <c r="J72" s="51"/>
      <c r="K72" s="51"/>
      <c r="L72" s="51"/>
      <c r="M72" s="51"/>
      <c r="N72" s="38"/>
    </row>
    <row r="73" spans="3:19">
      <c r="C73" s="43"/>
      <c r="D73" s="43"/>
      <c r="E73" s="43"/>
      <c r="F73" s="43"/>
      <c r="G73" s="43"/>
      <c r="H73" s="43"/>
      <c r="I73" s="43"/>
      <c r="J73" s="51"/>
      <c r="K73" s="51"/>
      <c r="L73" s="51"/>
      <c r="M73" s="51"/>
      <c r="N73" s="38"/>
    </row>
    <row r="74" spans="3:19" ht="13.5" thickBot="1">
      <c r="C74" s="43"/>
      <c r="D74" s="43"/>
      <c r="E74" s="43"/>
      <c r="F74" s="43"/>
      <c r="G74" s="43"/>
      <c r="H74" s="43"/>
      <c r="I74" s="43"/>
      <c r="J74" s="51"/>
      <c r="K74" s="51"/>
      <c r="L74" s="51"/>
      <c r="M74" s="51"/>
      <c r="N74" s="38"/>
    </row>
    <row r="75" spans="3:19">
      <c r="C75" s="305" t="s">
        <v>61</v>
      </c>
      <c r="D75" s="184"/>
      <c r="E75" s="185"/>
      <c r="F75" s="185"/>
      <c r="G75" s="186"/>
      <c r="H75" s="187"/>
      <c r="I75" s="185"/>
      <c r="J75" s="188">
        <f>J59</f>
        <v>2013</v>
      </c>
      <c r="K75" s="188">
        <f t="shared" ref="K75:N75" si="14">K59</f>
        <v>2014</v>
      </c>
      <c r="L75" s="188">
        <f t="shared" si="14"/>
        <v>2015</v>
      </c>
      <c r="M75" s="188">
        <f t="shared" si="14"/>
        <v>2016</v>
      </c>
      <c r="N75" s="188">
        <f t="shared" si="14"/>
        <v>2017</v>
      </c>
      <c r="O75" s="111"/>
      <c r="P75" s="230" t="s">
        <v>55</v>
      </c>
      <c r="Q75" s="231"/>
    </row>
    <row r="76" spans="3:19" ht="13.5" thickBot="1">
      <c r="C76" s="189"/>
      <c r="D76" s="190"/>
      <c r="E76" s="191"/>
      <c r="F76" s="191"/>
      <c r="G76" s="192"/>
      <c r="H76" s="193"/>
      <c r="I76" s="191"/>
      <c r="J76" s="194" t="str">
        <f t="shared" ref="J76:N76" si="15">"$real "&amp;$E$7</f>
        <v>$real 2012</v>
      </c>
      <c r="K76" s="194" t="str">
        <f t="shared" si="15"/>
        <v>$real 2012</v>
      </c>
      <c r="L76" s="194" t="str">
        <f t="shared" si="15"/>
        <v>$real 2012</v>
      </c>
      <c r="M76" s="194" t="str">
        <f t="shared" si="15"/>
        <v>$real 2012</v>
      </c>
      <c r="N76" s="194" t="str">
        <f t="shared" si="15"/>
        <v>$real 2012</v>
      </c>
      <c r="P76" s="303" t="s">
        <v>60</v>
      </c>
      <c r="Q76" s="232"/>
    </row>
    <row r="77" spans="3:19">
      <c r="C77" s="116" t="str">
        <f>C61</f>
        <v>Mains &amp; Services</v>
      </c>
      <c r="D77" s="195"/>
      <c r="E77" s="195"/>
      <c r="F77" s="195"/>
      <c r="G77" s="195"/>
      <c r="H77" s="195"/>
      <c r="I77" s="195"/>
      <c r="J77" s="118">
        <v>71.232517855828902</v>
      </c>
      <c r="K77" s="118">
        <v>60.193832978951939</v>
      </c>
      <c r="L77" s="118">
        <v>57.569012470025733</v>
      </c>
      <c r="M77" s="118">
        <v>64.905576330028126</v>
      </c>
      <c r="N77" s="118">
        <v>52.252947021075428</v>
      </c>
      <c r="O77" s="110"/>
      <c r="P77" s="75"/>
      <c r="Q77" s="75"/>
      <c r="R77" s="75"/>
      <c r="S77" s="75"/>
    </row>
    <row r="78" spans="3:19">
      <c r="C78" s="116" t="str">
        <f t="shared" ref="C78:C87" si="16">C62</f>
        <v>Meters</v>
      </c>
      <c r="D78" s="195"/>
      <c r="E78" s="195"/>
      <c r="F78" s="195"/>
      <c r="G78" s="195"/>
      <c r="H78" s="195"/>
      <c r="I78" s="195"/>
      <c r="J78" s="118">
        <v>8.266084993252699</v>
      </c>
      <c r="K78" s="118">
        <v>12.671215206425204</v>
      </c>
      <c r="L78" s="118">
        <v>11.538163028820833</v>
      </c>
      <c r="M78" s="118">
        <v>16.938971382765619</v>
      </c>
      <c r="N78" s="118">
        <v>10.568383785458503</v>
      </c>
      <c r="O78" s="110"/>
      <c r="P78" s="75"/>
      <c r="Q78" s="75"/>
      <c r="R78" s="75"/>
      <c r="S78" s="75"/>
    </row>
    <row r="79" spans="3:19">
      <c r="C79" s="116" t="str">
        <f t="shared" si="16"/>
        <v>Buildings</v>
      </c>
      <c r="D79" s="195"/>
      <c r="E79" s="195"/>
      <c r="F79" s="195"/>
      <c r="G79" s="195"/>
      <c r="H79" s="195"/>
      <c r="I79" s="195"/>
      <c r="J79" s="118">
        <v>0</v>
      </c>
      <c r="K79" s="118">
        <v>0</v>
      </c>
      <c r="L79" s="118">
        <v>0</v>
      </c>
      <c r="M79" s="118">
        <v>0</v>
      </c>
      <c r="N79" s="118">
        <v>0</v>
      </c>
      <c r="O79" s="110"/>
      <c r="P79" s="75"/>
      <c r="Q79" s="75"/>
      <c r="R79" s="75"/>
      <c r="S79" s="75"/>
    </row>
    <row r="80" spans="3:19">
      <c r="C80" s="116" t="str">
        <f t="shared" si="16"/>
        <v>SCADA</v>
      </c>
      <c r="D80" s="195"/>
      <c r="E80" s="195"/>
      <c r="F80" s="195"/>
      <c r="G80" s="195"/>
      <c r="H80" s="195"/>
      <c r="I80" s="195"/>
      <c r="J80" s="118">
        <v>0.22440230189140839</v>
      </c>
      <c r="K80" s="118">
        <v>0.24644699873080053</v>
      </c>
      <c r="L80" s="118">
        <v>0.2535476997295999</v>
      </c>
      <c r="M80" s="118">
        <v>0.25723658492551676</v>
      </c>
      <c r="N80" s="118">
        <v>0.25869269652195626</v>
      </c>
      <c r="O80" s="110"/>
      <c r="P80" s="75"/>
      <c r="Q80" s="75"/>
      <c r="R80" s="75"/>
      <c r="S80" s="75"/>
    </row>
    <row r="81" spans="3:19">
      <c r="C81" s="116" t="str">
        <f t="shared" si="16"/>
        <v>Computer Equipment</v>
      </c>
      <c r="D81" s="195"/>
      <c r="E81" s="195"/>
      <c r="F81" s="195"/>
      <c r="G81" s="195"/>
      <c r="H81" s="195"/>
      <c r="I81" s="195"/>
      <c r="J81" s="118">
        <v>4.6060595015882058</v>
      </c>
      <c r="K81" s="118">
        <v>9.080346758988469</v>
      </c>
      <c r="L81" s="118">
        <v>3.7781401309703413</v>
      </c>
      <c r="M81" s="118">
        <v>0.21571111119029523</v>
      </c>
      <c r="N81" s="118">
        <v>0.90110428352994232</v>
      </c>
      <c r="O81" s="110"/>
      <c r="P81" s="75"/>
      <c r="Q81" s="75"/>
      <c r="R81" s="75"/>
      <c r="S81" s="75"/>
    </row>
    <row r="82" spans="3:19">
      <c r="C82" s="116" t="str">
        <f t="shared" si="16"/>
        <v>Other Assets</v>
      </c>
      <c r="D82" s="195"/>
      <c r="E82" s="195"/>
      <c r="F82" s="195"/>
      <c r="G82" s="195"/>
      <c r="H82" s="195"/>
      <c r="I82" s="195"/>
      <c r="J82" s="118">
        <v>4.9813224272479308</v>
      </c>
      <c r="K82" s="118">
        <v>8.6063148362718049</v>
      </c>
      <c r="L82" s="118">
        <v>6.3311083650238373</v>
      </c>
      <c r="M82" s="118">
        <v>4.0368734094346763</v>
      </c>
      <c r="N82" s="118">
        <v>3.4388109014774253</v>
      </c>
      <c r="O82" s="110"/>
      <c r="P82" s="75"/>
      <c r="Q82" s="75"/>
      <c r="R82" s="75"/>
      <c r="S82" s="75"/>
    </row>
    <row r="83" spans="3:19">
      <c r="C83" s="116" t="str">
        <f t="shared" si="16"/>
        <v>Equity Raising Costs</v>
      </c>
      <c r="D83" s="195"/>
      <c r="E83" s="195"/>
      <c r="F83" s="195"/>
      <c r="G83" s="195"/>
      <c r="H83" s="195"/>
      <c r="I83" s="195"/>
      <c r="J83" s="118">
        <v>0</v>
      </c>
      <c r="K83" s="118">
        <v>0</v>
      </c>
      <c r="L83" s="118">
        <v>0</v>
      </c>
      <c r="M83" s="118">
        <v>0</v>
      </c>
      <c r="N83" s="118">
        <v>0</v>
      </c>
      <c r="O83" s="110"/>
      <c r="P83" s="75"/>
      <c r="Q83" s="75"/>
      <c r="R83" s="75"/>
      <c r="S83" s="75"/>
    </row>
    <row r="84" spans="3:19">
      <c r="C84" s="116" t="str">
        <f t="shared" si="16"/>
        <v>Land</v>
      </c>
      <c r="D84" s="195"/>
      <c r="E84" s="195"/>
      <c r="F84" s="195"/>
      <c r="G84" s="195"/>
      <c r="H84" s="195"/>
      <c r="I84" s="195"/>
      <c r="J84" s="118">
        <v>0</v>
      </c>
      <c r="K84" s="118">
        <v>0</v>
      </c>
      <c r="L84" s="118">
        <v>0</v>
      </c>
      <c r="M84" s="118">
        <v>0</v>
      </c>
      <c r="N84" s="118">
        <v>0</v>
      </c>
      <c r="O84" s="110"/>
      <c r="P84" s="75"/>
      <c r="Q84" s="75"/>
      <c r="R84" s="75"/>
      <c r="S84" s="75"/>
    </row>
    <row r="85" spans="3:19">
      <c r="C85" s="116" t="str">
        <f t="shared" si="16"/>
        <v>Low pressure mains accelerated depn</v>
      </c>
      <c r="D85" s="195"/>
      <c r="E85" s="195"/>
      <c r="F85" s="195"/>
      <c r="G85" s="195"/>
      <c r="H85" s="195"/>
      <c r="I85" s="195"/>
      <c r="J85" s="118"/>
      <c r="K85" s="118"/>
      <c r="L85" s="118"/>
      <c r="M85" s="118"/>
      <c r="N85" s="118"/>
      <c r="O85" s="110"/>
      <c r="P85" s="75"/>
      <c r="Q85" s="75"/>
      <c r="R85" s="75"/>
      <c r="S85" s="75"/>
    </row>
    <row r="86" spans="3:19">
      <c r="C86" s="116">
        <f t="shared" si="16"/>
        <v>0</v>
      </c>
      <c r="D86" s="195"/>
      <c r="E86" s="195"/>
      <c r="F86" s="195"/>
      <c r="G86" s="195"/>
      <c r="H86" s="195"/>
      <c r="I86" s="195"/>
      <c r="J86" s="118"/>
      <c r="K86" s="118"/>
      <c r="L86" s="118"/>
      <c r="M86" s="118"/>
      <c r="N86" s="118"/>
      <c r="O86" s="110"/>
      <c r="P86" s="75"/>
      <c r="Q86" s="75"/>
      <c r="R86" s="75"/>
      <c r="S86" s="75"/>
    </row>
    <row r="87" spans="3:19">
      <c r="C87" s="116">
        <f t="shared" si="16"/>
        <v>0</v>
      </c>
      <c r="D87" s="195"/>
      <c r="E87" s="195"/>
      <c r="F87" s="195"/>
      <c r="G87" s="195"/>
      <c r="H87" s="195"/>
      <c r="I87" s="195"/>
      <c r="J87" s="118"/>
      <c r="K87" s="118"/>
      <c r="L87" s="118"/>
      <c r="M87" s="118"/>
      <c r="N87" s="118"/>
      <c r="O87" s="110"/>
      <c r="P87" s="75"/>
      <c r="Q87" s="75"/>
      <c r="R87" s="75"/>
      <c r="S87" s="75"/>
    </row>
    <row r="88" spans="3:19">
      <c r="C88" s="195"/>
      <c r="D88" s="195"/>
      <c r="E88" s="195"/>
      <c r="F88" s="195"/>
      <c r="G88" s="195"/>
      <c r="H88" s="195"/>
      <c r="I88" s="195"/>
      <c r="J88" s="196"/>
      <c r="K88" s="196"/>
      <c r="L88" s="196"/>
      <c r="M88" s="196"/>
      <c r="N88" s="197"/>
    </row>
    <row r="89" spans="3:19">
      <c r="C89" s="43"/>
      <c r="D89" s="43"/>
      <c r="E89" s="43"/>
      <c r="F89" s="43"/>
      <c r="G89" s="43"/>
      <c r="H89" s="43"/>
      <c r="I89" s="43"/>
      <c r="J89" s="51"/>
      <c r="K89" s="51"/>
      <c r="L89" s="51"/>
      <c r="M89" s="51"/>
      <c r="N89" s="38"/>
    </row>
    <row r="90" spans="3:19">
      <c r="C90" s="43"/>
      <c r="D90" s="43"/>
      <c r="E90" s="43"/>
      <c r="F90" s="43"/>
      <c r="G90" s="43"/>
      <c r="H90" s="43"/>
      <c r="I90" s="43"/>
      <c r="J90" s="51"/>
      <c r="K90" s="51"/>
      <c r="L90" s="51"/>
      <c r="M90" s="51"/>
      <c r="N90" s="38"/>
    </row>
    <row r="91" spans="3:19">
      <c r="C91" s="304" t="s">
        <v>63</v>
      </c>
      <c r="D91" s="306"/>
      <c r="E91" s="307"/>
      <c r="F91" s="307"/>
      <c r="G91" s="308"/>
      <c r="H91" s="309"/>
      <c r="I91" s="307"/>
      <c r="J91" s="310">
        <v>2013</v>
      </c>
      <c r="K91" s="310">
        <v>2014</v>
      </c>
      <c r="L91" s="310">
        <v>2015</v>
      </c>
      <c r="M91" s="310">
        <v>2016</v>
      </c>
      <c r="N91" s="310">
        <v>2017</v>
      </c>
    </row>
    <row r="92" spans="3:19">
      <c r="C92" s="311"/>
      <c r="D92" s="312"/>
      <c r="E92" s="313"/>
      <c r="F92" s="313"/>
      <c r="G92" s="314"/>
      <c r="H92" s="315"/>
      <c r="I92" s="313"/>
      <c r="J92" s="316" t="str">
        <f>"$real "&amp;$E$7</f>
        <v>$real 2012</v>
      </c>
      <c r="K92" s="316" t="str">
        <f t="shared" ref="K92:N92" si="17">"$real "&amp;$E$7</f>
        <v>$real 2012</v>
      </c>
      <c r="L92" s="316" t="str">
        <f t="shared" si="17"/>
        <v>$real 2012</v>
      </c>
      <c r="M92" s="316" t="str">
        <f t="shared" si="17"/>
        <v>$real 2012</v>
      </c>
      <c r="N92" s="316" t="str">
        <f t="shared" si="17"/>
        <v>$real 2012</v>
      </c>
    </row>
    <row r="93" spans="3:19">
      <c r="C93" s="317" t="str">
        <f>C77</f>
        <v>Mains &amp; Services</v>
      </c>
      <c r="D93" s="317"/>
      <c r="E93" s="317"/>
      <c r="F93" s="318"/>
      <c r="G93" s="317"/>
      <c r="H93" s="319"/>
      <c r="I93" s="320"/>
      <c r="J93" s="321">
        <v>24.015679181922891</v>
      </c>
      <c r="K93" s="321">
        <v>25.202887812853373</v>
      </c>
      <c r="L93" s="321">
        <v>26.206118362502572</v>
      </c>
      <c r="M93" s="321">
        <v>27.165601903669668</v>
      </c>
      <c r="N93" s="321">
        <v>28.247361509170137</v>
      </c>
    </row>
    <row r="94" spans="3:19">
      <c r="C94" s="317" t="str">
        <f t="shared" ref="C94:C103" si="18">C78</f>
        <v>Meters</v>
      </c>
      <c r="D94" s="317"/>
      <c r="E94" s="317"/>
      <c r="F94" s="317"/>
      <c r="G94" s="317"/>
      <c r="H94" s="319"/>
      <c r="I94" s="320"/>
      <c r="J94" s="321">
        <v>11.926211899228663</v>
      </c>
      <c r="K94" s="321">
        <v>12.477284232112178</v>
      </c>
      <c r="L94" s="321">
        <v>13.322031912540524</v>
      </c>
      <c r="M94" s="321">
        <v>14.09124278112858</v>
      </c>
      <c r="N94" s="321">
        <v>15.220507539979621</v>
      </c>
    </row>
    <row r="95" spans="3:19">
      <c r="C95" s="317" t="str">
        <f t="shared" si="18"/>
        <v>Buildings</v>
      </c>
      <c r="D95" s="317"/>
      <c r="E95" s="317"/>
      <c r="F95" s="317"/>
      <c r="G95" s="317"/>
      <c r="H95" s="319"/>
      <c r="I95" s="320"/>
      <c r="J95" s="321">
        <v>0.42105771561226402</v>
      </c>
      <c r="K95" s="321">
        <v>0.42105771561226402</v>
      </c>
      <c r="L95" s="321">
        <v>0.42105771561226402</v>
      </c>
      <c r="M95" s="321">
        <v>0.42105771561226402</v>
      </c>
      <c r="N95" s="321">
        <v>0.42105771561226402</v>
      </c>
    </row>
    <row r="96" spans="3:19">
      <c r="C96" s="317" t="str">
        <f t="shared" si="18"/>
        <v>SCADA</v>
      </c>
      <c r="D96" s="317"/>
      <c r="E96" s="317"/>
      <c r="F96" s="317"/>
      <c r="G96" s="317"/>
      <c r="H96" s="319"/>
      <c r="I96" s="320"/>
      <c r="J96" s="321">
        <v>0.11855054020521991</v>
      </c>
      <c r="K96" s="321">
        <v>0.13351069366464713</v>
      </c>
      <c r="L96" s="321">
        <v>0.14994049358003383</v>
      </c>
      <c r="M96" s="321">
        <v>0.16684367356200716</v>
      </c>
      <c r="N96" s="321">
        <v>0.18399277922370827</v>
      </c>
    </row>
    <row r="97" spans="3:15">
      <c r="C97" s="317" t="str">
        <f t="shared" si="18"/>
        <v>Computer Equipment</v>
      </c>
      <c r="D97" s="317"/>
      <c r="E97" s="317"/>
      <c r="F97" s="317"/>
      <c r="G97" s="317"/>
      <c r="H97" s="319"/>
      <c r="I97" s="320"/>
      <c r="J97" s="321">
        <v>0.2375265825679905</v>
      </c>
      <c r="K97" s="321">
        <v>1.1587384828856315</v>
      </c>
      <c r="L97" s="321">
        <v>2.9748078346833253</v>
      </c>
      <c r="M97" s="321">
        <v>3.6100899586546813</v>
      </c>
      <c r="N97" s="321">
        <v>3.5360515005474622</v>
      </c>
    </row>
    <row r="98" spans="3:15">
      <c r="C98" s="317" t="str">
        <f t="shared" si="18"/>
        <v>Other Assets</v>
      </c>
      <c r="D98" s="317"/>
      <c r="E98" s="317"/>
      <c r="F98" s="317"/>
      <c r="G98" s="317"/>
      <c r="H98" s="319"/>
      <c r="I98" s="320"/>
      <c r="J98" s="321">
        <v>2.4174050773096369</v>
      </c>
      <c r="K98" s="321">
        <v>2.7494932391261657</v>
      </c>
      <c r="L98" s="321">
        <v>3.323247561544286</v>
      </c>
      <c r="M98" s="321">
        <v>3.7453214525458751</v>
      </c>
      <c r="N98" s="321">
        <v>4.014446346508187</v>
      </c>
    </row>
    <row r="99" spans="3:15">
      <c r="C99" s="317" t="str">
        <f t="shared" si="18"/>
        <v>Equity Raising Costs</v>
      </c>
      <c r="D99" s="317"/>
      <c r="E99" s="317"/>
      <c r="F99" s="317"/>
      <c r="G99" s="317"/>
      <c r="H99" s="319"/>
      <c r="I99" s="320"/>
      <c r="J99" s="321">
        <v>0</v>
      </c>
      <c r="K99" s="321">
        <v>0</v>
      </c>
      <c r="L99" s="321">
        <v>0</v>
      </c>
      <c r="M99" s="321">
        <v>0</v>
      </c>
      <c r="N99" s="321">
        <v>0</v>
      </c>
    </row>
    <row r="100" spans="3:15">
      <c r="C100" s="317" t="str">
        <f t="shared" si="18"/>
        <v>Land</v>
      </c>
      <c r="D100" s="317"/>
      <c r="E100" s="317"/>
      <c r="F100" s="317"/>
      <c r="G100" s="317"/>
      <c r="H100" s="319"/>
      <c r="I100" s="320"/>
      <c r="J100" s="321">
        <v>0</v>
      </c>
      <c r="K100" s="321">
        <v>0</v>
      </c>
      <c r="L100" s="321">
        <v>0</v>
      </c>
      <c r="M100" s="321">
        <v>0</v>
      </c>
      <c r="N100" s="321">
        <v>0</v>
      </c>
    </row>
    <row r="101" spans="3:15">
      <c r="C101" s="317" t="str">
        <f t="shared" si="18"/>
        <v>Low pressure mains accelerated depn</v>
      </c>
      <c r="D101" s="317"/>
      <c r="E101" s="317"/>
      <c r="F101" s="317"/>
      <c r="G101" s="317"/>
      <c r="H101" s="319"/>
      <c r="I101" s="320"/>
      <c r="J101" s="321"/>
      <c r="K101" s="321"/>
      <c r="L101" s="321"/>
      <c r="M101" s="322"/>
      <c r="N101" s="321"/>
    </row>
    <row r="102" spans="3:15">
      <c r="C102" s="317">
        <f t="shared" si="18"/>
        <v>0</v>
      </c>
      <c r="D102" s="317"/>
      <c r="E102" s="317"/>
      <c r="F102" s="317"/>
      <c r="G102" s="317"/>
      <c r="H102" s="319"/>
      <c r="I102" s="320"/>
      <c r="J102" s="321"/>
      <c r="K102" s="321"/>
      <c r="L102" s="321"/>
      <c r="M102" s="322"/>
      <c r="N102" s="321"/>
    </row>
    <row r="103" spans="3:15">
      <c r="C103" s="317">
        <f t="shared" si="18"/>
        <v>0</v>
      </c>
      <c r="D103" s="317"/>
      <c r="E103" s="317"/>
      <c r="F103" s="317"/>
      <c r="G103" s="317"/>
      <c r="H103" s="319"/>
      <c r="I103" s="320"/>
      <c r="J103" s="321"/>
      <c r="K103" s="321"/>
      <c r="L103" s="321"/>
      <c r="M103" s="322"/>
      <c r="N103" s="321"/>
    </row>
    <row r="104" spans="3:15">
      <c r="C104" s="43"/>
      <c r="D104" s="43"/>
      <c r="E104" s="43"/>
      <c r="F104" s="43"/>
      <c r="G104" s="43"/>
      <c r="H104" s="43"/>
      <c r="I104" s="43"/>
      <c r="J104" s="51"/>
      <c r="K104" s="51"/>
      <c r="L104" s="51"/>
      <c r="M104" s="51"/>
      <c r="N104" s="38"/>
    </row>
    <row r="105" spans="3:15">
      <c r="C105" s="43"/>
      <c r="D105" s="43"/>
      <c r="E105" s="43"/>
      <c r="F105" s="43"/>
      <c r="G105" s="43"/>
      <c r="H105" s="43"/>
      <c r="I105" s="43"/>
      <c r="J105" s="51"/>
      <c r="K105" s="51"/>
      <c r="L105" s="51"/>
      <c r="M105" s="51"/>
      <c r="N105" s="38"/>
    </row>
    <row r="106" spans="3:15">
      <c r="C106" s="71" t="s">
        <v>22</v>
      </c>
      <c r="D106" s="60"/>
      <c r="E106" s="40"/>
      <c r="F106" s="40"/>
      <c r="G106" s="61"/>
      <c r="H106" s="62"/>
      <c r="I106" s="40"/>
      <c r="J106" s="42">
        <f>J59</f>
        <v>2013</v>
      </c>
      <c r="K106" s="42">
        <f t="shared" ref="K106:N106" si="19">K59</f>
        <v>2014</v>
      </c>
      <c r="L106" s="42">
        <f t="shared" si="19"/>
        <v>2015</v>
      </c>
      <c r="M106" s="42">
        <f t="shared" si="19"/>
        <v>2016</v>
      </c>
      <c r="N106" s="42">
        <f t="shared" si="19"/>
        <v>2017</v>
      </c>
    </row>
    <row r="107" spans="3:15">
      <c r="C107" s="76"/>
      <c r="D107" s="33"/>
      <c r="E107" s="24"/>
      <c r="F107" s="24"/>
      <c r="G107" s="77"/>
      <c r="H107" s="36"/>
      <c r="I107" s="24"/>
      <c r="J107" s="86" t="s">
        <v>20</v>
      </c>
      <c r="K107" s="86" t="s">
        <v>20</v>
      </c>
      <c r="L107" s="86" t="s">
        <v>20</v>
      </c>
      <c r="M107" s="86" t="s">
        <v>20</v>
      </c>
      <c r="N107" s="86" t="s">
        <v>20</v>
      </c>
    </row>
    <row r="108" spans="3:15">
      <c r="C108" s="9" t="str">
        <f t="shared" ref="C108:C118" si="20">C43</f>
        <v>Mains &amp; Services</v>
      </c>
      <c r="F108" s="23"/>
      <c r="H108" s="17" t="s">
        <v>20</v>
      </c>
      <c r="I108" s="199">
        <f t="shared" ref="I108:I118" si="21">I43</f>
        <v>984.62925518401221</v>
      </c>
      <c r="J108" s="321">
        <f>Inputs!I108+Inputs!J61-J93*Inputs!J$18+Inputs!J$17*Inputs!I108</f>
        <v>1068.226354147841</v>
      </c>
      <c r="K108" s="321">
        <f>Inputs!J108+Inputs!K61-K93*Inputs!K$18+Inputs!K$17*Inputs!J108</f>
        <v>1161.3006461545751</v>
      </c>
      <c r="L108" s="321">
        <f>Inputs!K108+Inputs!L61-L93*Inputs!L$18+Inputs!L$17*Inputs!K108</f>
        <v>1263.0794043456658</v>
      </c>
      <c r="M108" s="322">
        <f>Inputs!L108+Inputs!M61-M93*Inputs!M$18+Inputs!M$17*Inputs!L108</f>
        <v>1335.9799613881496</v>
      </c>
      <c r="N108" s="321">
        <f>Inputs!M108+Inputs!N61-N93*Inputs!N$18+Inputs!N$17*Inputs!M108</f>
        <v>1410.8092640164082</v>
      </c>
      <c r="O108" s="112"/>
    </row>
    <row r="109" spans="3:15">
      <c r="C109" s="9" t="str">
        <f t="shared" si="20"/>
        <v>Meters</v>
      </c>
      <c r="H109" s="17" t="s">
        <v>20</v>
      </c>
      <c r="I109" s="199">
        <f t="shared" si="21"/>
        <v>95.687545878253815</v>
      </c>
      <c r="J109" s="321">
        <f>Inputs!I109+Inputs!J62-J94*Inputs!J$18+Inputs!J$17*Inputs!I109</f>
        <v>94.242714088692651</v>
      </c>
      <c r="K109" s="321">
        <f>Inputs!J109+Inputs!K62-K94*Inputs!K$18+Inputs!K$17*Inputs!J109</f>
        <v>94.149827282548657</v>
      </c>
      <c r="L109" s="321">
        <f>Inputs!K109+Inputs!L62-L94*Inputs!L$18+Inputs!L$17*Inputs!K109</f>
        <v>92.068737061377874</v>
      </c>
      <c r="M109" s="322">
        <f>Inputs!L109+Inputs!M62-M94*Inputs!M$18+Inputs!M$17*Inputs!L109</f>
        <v>93.873430841202961</v>
      </c>
      <c r="N109" s="321">
        <f>Inputs!M109+Inputs!N62-N94*Inputs!N$18+Inputs!N$17*Inputs!M109</f>
        <v>94.746130218289281</v>
      </c>
      <c r="O109" s="112"/>
    </row>
    <row r="110" spans="3:15">
      <c r="C110" s="9" t="str">
        <f t="shared" si="20"/>
        <v>Buildings</v>
      </c>
      <c r="H110" s="17" t="s">
        <v>20</v>
      </c>
      <c r="I110" s="199">
        <f t="shared" si="21"/>
        <v>8.8422120278575456</v>
      </c>
      <c r="J110" s="321">
        <f>Inputs!I110+Inputs!J63-J95*Inputs!J$18+Inputs!J$17*Inputs!I110</f>
        <v>7.805088650403226</v>
      </c>
      <c r="K110" s="321">
        <f>Inputs!J110+Inputs!K63-K95*Inputs!K$18+Inputs!K$17*Inputs!J110</f>
        <v>7.5349868571657064</v>
      </c>
      <c r="L110" s="321">
        <f>Inputs!K110+Inputs!L63-L95*Inputs!L$18+Inputs!L$17*Inputs!K110</f>
        <v>7.259967953411012</v>
      </c>
      <c r="M110" s="322">
        <f>Inputs!L110+Inputs!M63-M95*Inputs!M$18+Inputs!M$17*Inputs!L110</f>
        <v>6.9134867636967163</v>
      </c>
      <c r="N110" s="321">
        <f>Inputs!M110+Inputs!N63-N95*Inputs!N$18+Inputs!N$17*Inputs!M110</f>
        <v>6.5415457751568304</v>
      </c>
      <c r="O110" s="112"/>
    </row>
    <row r="111" spans="3:15">
      <c r="C111" s="9" t="str">
        <f t="shared" si="20"/>
        <v>SCADA</v>
      </c>
      <c r="H111" s="17" t="s">
        <v>20</v>
      </c>
      <c r="I111" s="199">
        <f t="shared" si="21"/>
        <v>0.93883147174174819</v>
      </c>
      <c r="J111" s="321">
        <f>Inputs!I111+Inputs!J64-J96*Inputs!J$18+Inputs!J$17*Inputs!I111</f>
        <v>0.99222792552436878</v>
      </c>
      <c r="K111" s="321">
        <f>Inputs!J111+Inputs!K64-K96*Inputs!K$18+Inputs!K$17*Inputs!J111</f>
        <v>1.2828971151752149</v>
      </c>
      <c r="L111" s="321">
        <f>Inputs!K111+Inputs!L64-L96*Inputs!L$18+Inputs!L$17*Inputs!K111</f>
        <v>1.5763548405072365</v>
      </c>
      <c r="M111" s="322">
        <f>Inputs!L111+Inputs!M64-M96*Inputs!M$18+Inputs!M$17*Inputs!L111</f>
        <v>1.8527858213089337</v>
      </c>
      <c r="N111" s="321">
        <f>Inputs!M111+Inputs!N64-N96*Inputs!N$18+Inputs!N$17*Inputs!M111</f>
        <v>2.2133206654835678</v>
      </c>
      <c r="O111" s="112"/>
    </row>
    <row r="112" spans="3:15">
      <c r="C112" s="9" t="str">
        <f t="shared" si="20"/>
        <v>Computer Equipment</v>
      </c>
      <c r="H112" s="17" t="s">
        <v>20</v>
      </c>
      <c r="I112" s="199">
        <f t="shared" si="21"/>
        <v>0.82976042804924943</v>
      </c>
      <c r="J112" s="321">
        <f>Inputs!I112+Inputs!J65-J97*Inputs!J$18+Inputs!J$17*Inputs!I112</f>
        <v>1.5066956379290009</v>
      </c>
      <c r="K112" s="321">
        <f>Inputs!J112+Inputs!K65-K97*Inputs!K$18+Inputs!K$17*Inputs!J112</f>
        <v>0.75346120243820824</v>
      </c>
      <c r="L112" s="321">
        <f>Inputs!K112+Inputs!L65-L97*Inputs!L$18+Inputs!L$17*Inputs!K112</f>
        <v>9.2840003514441971</v>
      </c>
      <c r="M112" s="322">
        <f>Inputs!L112+Inputs!M65-M97*Inputs!M$18+Inputs!M$17*Inputs!L112</f>
        <v>6.8594376498726426</v>
      </c>
      <c r="N112" s="321">
        <f>Inputs!M112+Inputs!N65-N97*Inputs!N$18+Inputs!N$17*Inputs!M112</f>
        <v>12.211848919706343</v>
      </c>
      <c r="O112" s="112"/>
    </row>
    <row r="113" spans="3:21">
      <c r="C113" s="9" t="str">
        <f t="shared" si="20"/>
        <v>Other Assets</v>
      </c>
      <c r="H113" s="17" t="s">
        <v>20</v>
      </c>
      <c r="I113" s="199">
        <f t="shared" si="21"/>
        <v>26.472067723893975</v>
      </c>
      <c r="J113" s="321">
        <f>Inputs!I113+Inputs!J66-J98*Inputs!J$18+Inputs!J$17*Inputs!I113</f>
        <v>28.851526622700685</v>
      </c>
      <c r="K113" s="321">
        <f>Inputs!J113+Inputs!K66-K98*Inputs!K$18+Inputs!K$17*Inputs!J113</f>
        <v>30.628752547921842</v>
      </c>
      <c r="L113" s="321">
        <f>Inputs!K113+Inputs!L66-L98*Inputs!L$18+Inputs!L$17*Inputs!K113</f>
        <v>30.054115938105664</v>
      </c>
      <c r="M113" s="322">
        <f>Inputs!L113+Inputs!M66-M98*Inputs!M$18+Inputs!M$17*Inputs!L113</f>
        <v>29.711448740003167</v>
      </c>
      <c r="N113" s="321">
        <f>Inputs!M113+Inputs!N66-N98*Inputs!N$18+Inputs!N$17*Inputs!M113</f>
        <v>30.102173884768476</v>
      </c>
      <c r="O113" s="112"/>
    </row>
    <row r="114" spans="3:21">
      <c r="C114" s="9" t="str">
        <f t="shared" si="20"/>
        <v>Equity Raising Costs</v>
      </c>
      <c r="H114" s="17" t="s">
        <v>20</v>
      </c>
      <c r="I114" s="199">
        <f t="shared" si="21"/>
        <v>0</v>
      </c>
      <c r="J114" s="321">
        <f>Inputs!I114+Inputs!J67-J99*Inputs!J$18+Inputs!J$17*Inputs!I114</f>
        <v>0</v>
      </c>
      <c r="K114" s="321">
        <f>Inputs!J114+Inputs!K67-K99*Inputs!K$18+Inputs!K$17*Inputs!J114</f>
        <v>0</v>
      </c>
      <c r="L114" s="321">
        <f>Inputs!K114+Inputs!L67-L99*Inputs!L$18+Inputs!L$17*Inputs!K114</f>
        <v>0</v>
      </c>
      <c r="M114" s="322">
        <f>Inputs!L114+Inputs!M67-M99*Inputs!M$18+Inputs!M$17*Inputs!L114</f>
        <v>0</v>
      </c>
      <c r="N114" s="321">
        <f>Inputs!M114+Inputs!N67-N99*Inputs!N$18+Inputs!N$17*Inputs!M114</f>
        <v>0</v>
      </c>
      <c r="O114" s="112"/>
    </row>
    <row r="115" spans="3:21">
      <c r="C115" s="9" t="str">
        <f t="shared" si="20"/>
        <v>Land</v>
      </c>
      <c r="H115" s="17" t="s">
        <v>20</v>
      </c>
      <c r="I115" s="199">
        <f t="shared" si="21"/>
        <v>0</v>
      </c>
      <c r="J115" s="321">
        <f>Inputs!I115+Inputs!J68-J100*Inputs!J$18+Inputs!J$17*Inputs!I115</f>
        <v>0</v>
      </c>
      <c r="K115" s="321">
        <f>Inputs!J115+Inputs!K68-K100*Inputs!K$18+Inputs!K$17*Inputs!J115</f>
        <v>0</v>
      </c>
      <c r="L115" s="321">
        <f>Inputs!K115+Inputs!L68-L100*Inputs!L$18+Inputs!L$17*Inputs!K115</f>
        <v>0</v>
      </c>
      <c r="M115" s="322">
        <f>Inputs!L115+Inputs!M68-M100*Inputs!M$18+Inputs!M$17*Inputs!L115</f>
        <v>0</v>
      </c>
      <c r="N115" s="321">
        <f>Inputs!M115+Inputs!N68-N100*Inputs!N$18+Inputs!N$17*Inputs!M115</f>
        <v>0</v>
      </c>
      <c r="O115" s="112"/>
    </row>
    <row r="116" spans="3:21">
      <c r="C116" s="9" t="str">
        <f t="shared" si="20"/>
        <v>Low pressure mains accelerated depn</v>
      </c>
      <c r="H116" s="17" t="s">
        <v>20</v>
      </c>
      <c r="I116" s="199">
        <f t="shared" si="21"/>
        <v>0</v>
      </c>
      <c r="J116" s="321">
        <f>Inputs!I116+Inputs!J69-J101*Inputs!J$18+Inputs!J$17*Inputs!I116</f>
        <v>0</v>
      </c>
      <c r="K116" s="321">
        <f>Inputs!J116+Inputs!K69-K101*Inputs!K$18+Inputs!K$17*Inputs!J116</f>
        <v>0</v>
      </c>
      <c r="L116" s="321">
        <f>Inputs!K116+Inputs!L69-L101*Inputs!L$18+Inputs!L$17*Inputs!K116</f>
        <v>0</v>
      </c>
      <c r="M116" s="322">
        <f>Inputs!L116+Inputs!M69-M101*Inputs!M$18+Inputs!M$17*Inputs!L116</f>
        <v>0</v>
      </c>
      <c r="N116" s="321">
        <f>Inputs!M116+Inputs!N69-N101*Inputs!N$18+Inputs!N$17*Inputs!M116</f>
        <v>0</v>
      </c>
      <c r="O116" s="112"/>
    </row>
    <row r="117" spans="3:21">
      <c r="C117" s="9">
        <f t="shared" si="20"/>
        <v>0</v>
      </c>
      <c r="H117" s="17" t="s">
        <v>20</v>
      </c>
      <c r="I117" s="199">
        <f t="shared" si="21"/>
        <v>0</v>
      </c>
      <c r="J117" s="321">
        <f>Inputs!I117+Inputs!J70-J102*Inputs!J$18+Inputs!J$17*Inputs!I117</f>
        <v>0</v>
      </c>
      <c r="K117" s="321">
        <f>Inputs!J117+Inputs!K70-K102*Inputs!K$18+Inputs!K$17*Inputs!J117</f>
        <v>0</v>
      </c>
      <c r="L117" s="321">
        <f>Inputs!K117+Inputs!L70-L102*Inputs!L$18+Inputs!L$17*Inputs!K117</f>
        <v>0</v>
      </c>
      <c r="M117" s="322">
        <f>Inputs!L117+Inputs!M70-M102*Inputs!M$18+Inputs!M$17*Inputs!L117</f>
        <v>0</v>
      </c>
      <c r="N117" s="321">
        <f>Inputs!M117+Inputs!N70-N102*Inputs!N$18+Inputs!N$17*Inputs!M117</f>
        <v>0</v>
      </c>
      <c r="O117" s="112"/>
    </row>
    <row r="118" spans="3:21">
      <c r="C118" s="9">
        <f t="shared" si="20"/>
        <v>0</v>
      </c>
      <c r="H118" s="17" t="s">
        <v>20</v>
      </c>
      <c r="I118" s="199">
        <f t="shared" si="21"/>
        <v>0</v>
      </c>
      <c r="J118" s="321">
        <f>Inputs!I118+Inputs!J71-J103*Inputs!J$18+Inputs!J$17*Inputs!I118</f>
        <v>0</v>
      </c>
      <c r="K118" s="321">
        <f>Inputs!J118+Inputs!K71-K103*Inputs!K$18+Inputs!K$17*Inputs!J118</f>
        <v>0</v>
      </c>
      <c r="L118" s="321">
        <f>Inputs!K118+Inputs!L71-L103*Inputs!L$18+Inputs!L$17*Inputs!K118</f>
        <v>0</v>
      </c>
      <c r="M118" s="322">
        <f>Inputs!L118+Inputs!M71-M103*Inputs!M$18+Inputs!M$17*Inputs!L118</f>
        <v>0</v>
      </c>
      <c r="N118" s="321">
        <f>Inputs!M118+Inputs!N71-N103*Inputs!N$18+Inputs!N$17*Inputs!M118</f>
        <v>0</v>
      </c>
      <c r="O118" s="112"/>
    </row>
    <row r="119" spans="3:21">
      <c r="H119" s="17"/>
      <c r="I119" s="294">
        <f>SUM(I108:I118)</f>
        <v>1117.3996727138085</v>
      </c>
      <c r="J119" s="294">
        <f t="shared" ref="J119:N119" si="22">SUM(J108:J118)</f>
        <v>1201.6246070730906</v>
      </c>
      <c r="K119" s="294">
        <f t="shared" si="22"/>
        <v>1295.6505711598247</v>
      </c>
      <c r="L119" s="294">
        <f t="shared" si="22"/>
        <v>1403.3225804905117</v>
      </c>
      <c r="M119" s="294">
        <f t="shared" si="22"/>
        <v>1475.190551204234</v>
      </c>
      <c r="N119" s="294">
        <f t="shared" si="22"/>
        <v>1556.6242834798127</v>
      </c>
      <c r="O119" s="53"/>
      <c r="P119" s="53"/>
      <c r="Q119" s="53"/>
      <c r="R119" s="53"/>
      <c r="S119" s="53"/>
      <c r="T119" s="53"/>
      <c r="U119" s="53"/>
    </row>
    <row r="121" spans="3:21">
      <c r="C121" s="39" t="s">
        <v>25</v>
      </c>
      <c r="D121" s="60"/>
      <c r="E121" s="40"/>
      <c r="F121" s="40"/>
      <c r="G121" s="61"/>
      <c r="H121" s="62"/>
      <c r="I121" s="40"/>
      <c r="J121" s="42"/>
      <c r="K121" s="42"/>
      <c r="L121" s="42"/>
      <c r="M121" s="42"/>
      <c r="N121" s="42"/>
    </row>
    <row r="122" spans="3:21">
      <c r="C122" s="76"/>
      <c r="D122" s="33"/>
      <c r="E122" s="24"/>
      <c r="F122" s="24"/>
      <c r="G122" s="77"/>
      <c r="H122" s="36"/>
      <c r="I122" s="24"/>
      <c r="J122" s="86" t="s">
        <v>20</v>
      </c>
      <c r="K122" s="86" t="s">
        <v>20</v>
      </c>
      <c r="L122" s="86" t="s">
        <v>20</v>
      </c>
      <c r="M122" s="86" t="s">
        <v>20</v>
      </c>
      <c r="N122" s="86" t="s">
        <v>20</v>
      </c>
    </row>
    <row r="123" spans="3:21">
      <c r="C123" s="58" t="str">
        <f t="shared" ref="C123:C133" si="23">C43</f>
        <v>Mains &amp; Services</v>
      </c>
      <c r="H123" s="101"/>
      <c r="I123" s="326">
        <v>-6.6280727641211854</v>
      </c>
      <c r="O123" s="113"/>
    </row>
    <row r="124" spans="3:21">
      <c r="C124" s="58" t="str">
        <f t="shared" si="23"/>
        <v>Meters</v>
      </c>
      <c r="H124" s="101"/>
      <c r="I124" s="326">
        <v>-0.8409727888084948</v>
      </c>
      <c r="O124" s="113"/>
    </row>
    <row r="125" spans="3:21">
      <c r="C125" s="58" t="str">
        <f t="shared" si="23"/>
        <v>Buildings</v>
      </c>
      <c r="H125" s="101"/>
      <c r="I125" s="326">
        <v>0</v>
      </c>
      <c r="O125" s="113"/>
    </row>
    <row r="126" spans="3:21">
      <c r="C126" s="58" t="str">
        <f t="shared" si="23"/>
        <v>SCADA</v>
      </c>
      <c r="H126" s="101"/>
      <c r="I126" s="326">
        <v>-0.20396865358991298</v>
      </c>
      <c r="O126" s="113"/>
    </row>
    <row r="127" spans="3:21">
      <c r="C127" s="58" t="str">
        <f t="shared" si="23"/>
        <v>Computer Equipment</v>
      </c>
      <c r="H127" s="101"/>
      <c r="I127" s="326">
        <v>-0.37811690253671565</v>
      </c>
      <c r="O127" s="113"/>
    </row>
    <row r="128" spans="3:21">
      <c r="C128" s="58" t="str">
        <f t="shared" si="23"/>
        <v>Other Assets</v>
      </c>
      <c r="H128" s="101"/>
      <c r="I128" s="326">
        <v>13.786361181378172</v>
      </c>
      <c r="O128" s="113"/>
    </row>
    <row r="129" spans="3:15">
      <c r="C129" s="58" t="str">
        <f t="shared" si="23"/>
        <v>Equity Raising Costs</v>
      </c>
      <c r="H129" s="101"/>
      <c r="I129" s="326">
        <v>0</v>
      </c>
      <c r="O129" s="113"/>
    </row>
    <row r="130" spans="3:15">
      <c r="C130" s="58" t="str">
        <f t="shared" si="23"/>
        <v>Land</v>
      </c>
      <c r="H130" s="101"/>
      <c r="I130" s="326">
        <v>0</v>
      </c>
      <c r="O130" s="113"/>
    </row>
    <row r="131" spans="3:15">
      <c r="C131" s="58" t="str">
        <f t="shared" si="23"/>
        <v>Low pressure mains accelerated depn</v>
      </c>
      <c r="H131" s="101"/>
      <c r="I131" s="326">
        <v>0</v>
      </c>
      <c r="O131" s="113"/>
    </row>
    <row r="132" spans="3:15">
      <c r="C132" s="58">
        <f t="shared" si="23"/>
        <v>0</v>
      </c>
      <c r="H132" s="101"/>
      <c r="I132" s="326">
        <v>0</v>
      </c>
      <c r="O132" s="113"/>
    </row>
    <row r="133" spans="3:15">
      <c r="C133" s="58">
        <f t="shared" si="23"/>
        <v>0</v>
      </c>
      <c r="H133" s="101"/>
      <c r="I133" s="326">
        <v>0</v>
      </c>
      <c r="O133" s="113"/>
    </row>
    <row r="134" spans="3:15">
      <c r="C134" s="68" t="s">
        <v>23</v>
      </c>
      <c r="D134" s="72"/>
      <c r="E134" s="72"/>
      <c r="F134" s="72"/>
      <c r="G134" s="72"/>
      <c r="H134" s="101"/>
      <c r="I134" s="292">
        <f>SUM(I123:I133)</f>
        <v>5.7352300723218637</v>
      </c>
      <c r="J134" s="72"/>
      <c r="K134" s="72"/>
      <c r="L134" s="72"/>
      <c r="M134" s="72"/>
    </row>
    <row r="137" spans="3:15">
      <c r="C137" s="71" t="s">
        <v>26</v>
      </c>
      <c r="D137" s="60"/>
      <c r="E137" s="40"/>
      <c r="F137" s="40"/>
      <c r="G137" s="61"/>
      <c r="H137" s="62"/>
      <c r="I137" s="40"/>
      <c r="J137" s="42"/>
      <c r="K137" s="42"/>
      <c r="L137" s="42"/>
      <c r="M137" s="42"/>
      <c r="N137" s="42"/>
    </row>
    <row r="138" spans="3:15">
      <c r="C138" s="76"/>
      <c r="D138" s="33"/>
      <c r="E138" s="24"/>
      <c r="F138" s="24"/>
      <c r="G138" s="77"/>
      <c r="H138" s="36"/>
      <c r="I138" s="24"/>
      <c r="J138" s="86" t="s">
        <v>20</v>
      </c>
      <c r="K138" s="86" t="s">
        <v>20</v>
      </c>
      <c r="L138" s="86" t="s">
        <v>20</v>
      </c>
      <c r="M138" s="86" t="s">
        <v>20</v>
      </c>
      <c r="N138" s="86" t="s">
        <v>20</v>
      </c>
    </row>
    <row r="139" spans="3:15">
      <c r="C139" s="58" t="str">
        <f t="shared" ref="C139:C149" si="24">C43</f>
        <v>Mains &amp; Services</v>
      </c>
      <c r="J139" s="298">
        <f>($I123+SUM($I139:I139))*J$21</f>
        <v>-0.45533324667301628</v>
      </c>
      <c r="K139" s="298">
        <f>($I123+SUM($I139:J139))*K$21</f>
        <v>-0.49827186211443081</v>
      </c>
      <c r="L139" s="298">
        <f>($I123+SUM($I139:K139))*L$21</f>
        <v>-0.54496637399564074</v>
      </c>
      <c r="M139" s="298">
        <f>($I123+SUM($I139:L139))*M$21</f>
        <v>-0.51568897516704237</v>
      </c>
      <c r="N139" s="298">
        <f>($I123+SUM($I139:M139))*N$21</f>
        <v>-0.52962790230517243</v>
      </c>
      <c r="O139" s="293">
        <f>SUM(J139:N139)</f>
        <v>-2.5438883602553028</v>
      </c>
    </row>
    <row r="140" spans="3:15">
      <c r="C140" s="58" t="str">
        <f t="shared" si="24"/>
        <v>Meters</v>
      </c>
      <c r="J140" s="298">
        <f>($I124+SUM($I140:I140))*J$21</f>
        <v>-5.7772882694447067E-2</v>
      </c>
      <c r="K140" s="298">
        <f>($I124+SUM($I140:J140))*K$21</f>
        <v>-6.3220953115582471E-2</v>
      </c>
      <c r="L140" s="298">
        <f>($I124+SUM($I140:K140))*L$21</f>
        <v>-6.9145573329675608E-2</v>
      </c>
      <c r="M140" s="298">
        <f>($I124+SUM($I140:L140))*M$21</f>
        <v>-6.5430844083608025E-2</v>
      </c>
      <c r="N140" s="298">
        <f>($I124+SUM($I140:M140))*N$21</f>
        <v>-6.7199421292326394E-2</v>
      </c>
      <c r="O140" s="293">
        <f t="shared" ref="O140:O149" si="25">SUM(J140:N140)</f>
        <v>-0.32276967451563954</v>
      </c>
    </row>
    <row r="141" spans="3:15">
      <c r="C141" s="58" t="str">
        <f t="shared" si="24"/>
        <v>Buildings</v>
      </c>
      <c r="J141" s="298">
        <f>($I125+SUM($I141:I141))*J$21</f>
        <v>0</v>
      </c>
      <c r="K141" s="298">
        <f>($I125+SUM($I141:J141))*K$21</f>
        <v>0</v>
      </c>
      <c r="L141" s="298">
        <f>($I125+SUM($I141:K141))*L$21</f>
        <v>0</v>
      </c>
      <c r="M141" s="298">
        <f>($I125+SUM($I141:L141))*M$21</f>
        <v>0</v>
      </c>
      <c r="N141" s="298">
        <f>($I125+SUM($I141:M141))*N$21</f>
        <v>0</v>
      </c>
      <c r="O141" s="293">
        <f t="shared" si="25"/>
        <v>0</v>
      </c>
    </row>
    <row r="142" spans="3:15">
      <c r="C142" s="58" t="str">
        <f t="shared" si="24"/>
        <v>SCADA</v>
      </c>
      <c r="J142" s="298">
        <f>($I126+SUM($I142:I142))*J$21</f>
        <v>-1.4012174060815846E-2</v>
      </c>
      <c r="K142" s="298">
        <f>($I126+SUM($I142:J142))*K$21</f>
        <v>-1.5333543317051159E-2</v>
      </c>
      <c r="L142" s="298">
        <f>($I126+SUM($I142:K142))*L$21</f>
        <v>-1.6770494457660948E-2</v>
      </c>
      <c r="M142" s="298">
        <f>($I126+SUM($I142:L142))*M$21</f>
        <v>-1.5869527942626634E-2</v>
      </c>
      <c r="N142" s="298">
        <f>($I126+SUM($I142:M142))*N$21</f>
        <v>-1.6298476794281144E-2</v>
      </c>
      <c r="O142" s="293">
        <f t="shared" si="25"/>
        <v>-7.8284216572435741E-2</v>
      </c>
    </row>
    <row r="143" spans="3:15">
      <c r="C143" s="58" t="str">
        <f t="shared" si="24"/>
        <v>Computer Equipment</v>
      </c>
      <c r="J143" s="298">
        <f>($I127+SUM($I143:I143))*J$21</f>
        <v>-2.5975755393930874E-2</v>
      </c>
      <c r="K143" s="298">
        <f>($I127+SUM($I143:J143))*K$21</f>
        <v>-2.8425308506535477E-2</v>
      </c>
      <c r="L143" s="298">
        <f>($I127+SUM($I143:K143))*L$21</f>
        <v>-3.1089127210150443E-2</v>
      </c>
      <c r="M143" s="298">
        <f>($I127+SUM($I143:L143))*M$21</f>
        <v>-2.9418916312749482E-2</v>
      </c>
      <c r="N143" s="298">
        <f>($I127+SUM($I143:M143))*N$21</f>
        <v>-3.0214101299656244E-2</v>
      </c>
      <c r="O143" s="293">
        <f t="shared" si="25"/>
        <v>-0.14512320872302253</v>
      </c>
    </row>
    <row r="144" spans="3:15">
      <c r="C144" s="58" t="str">
        <f t="shared" si="24"/>
        <v>Other Assets</v>
      </c>
      <c r="J144" s="298">
        <f>($I128+SUM($I144:I144))*J$21</f>
        <v>0.94709108060856972</v>
      </c>
      <c r="K144" s="298">
        <f>($I128+SUM($I144:J144))*K$21</f>
        <v>1.036403205289526</v>
      </c>
      <c r="L144" s="298">
        <f>($I128+SUM($I144:K144))*L$21</f>
        <v>1.1335275774701128</v>
      </c>
      <c r="M144" s="298">
        <f>($I128+SUM($I144:L144))*M$21</f>
        <v>1.0726307211641253</v>
      </c>
      <c r="N144" s="298">
        <f>($I128+SUM($I144:M144))*N$21</f>
        <v>1.1016236261677346</v>
      </c>
      <c r="O144" s="293">
        <f t="shared" si="25"/>
        <v>5.2912762107000679</v>
      </c>
    </row>
    <row r="145" spans="3:15">
      <c r="C145" s="58" t="str">
        <f t="shared" si="24"/>
        <v>Equity Raising Costs</v>
      </c>
      <c r="J145" s="298">
        <f>($I129+SUM($I145:I145))*J$21</f>
        <v>0</v>
      </c>
      <c r="K145" s="298">
        <f>($I129+SUM($I145:J145))*K$21</f>
        <v>0</v>
      </c>
      <c r="L145" s="298">
        <f>($I129+SUM($I145:K145))*L$21</f>
        <v>0</v>
      </c>
      <c r="M145" s="298">
        <f>($I129+SUM($I145:L145))*M$21</f>
        <v>0</v>
      </c>
      <c r="N145" s="298">
        <f>($I129+SUM($I145:M145))*N$21</f>
        <v>0</v>
      </c>
      <c r="O145" s="293">
        <f t="shared" si="25"/>
        <v>0</v>
      </c>
    </row>
    <row r="146" spans="3:15">
      <c r="C146" s="58" t="str">
        <f t="shared" si="24"/>
        <v>Land</v>
      </c>
      <c r="J146" s="298">
        <f>($I130+SUM($I146:I146))*J$21</f>
        <v>0</v>
      </c>
      <c r="K146" s="298">
        <f>($I130+SUM($I146:J146))*K$21</f>
        <v>0</v>
      </c>
      <c r="L146" s="298">
        <f>($I130+SUM($I146:K146))*L$21</f>
        <v>0</v>
      </c>
      <c r="M146" s="298">
        <f>($I130+SUM($I146:L146))*M$21</f>
        <v>0</v>
      </c>
      <c r="N146" s="298">
        <f>($I130+SUM($I146:M146))*N$21</f>
        <v>0</v>
      </c>
      <c r="O146" s="293">
        <f t="shared" si="25"/>
        <v>0</v>
      </c>
    </row>
    <row r="147" spans="3:15">
      <c r="C147" s="58" t="str">
        <f t="shared" si="24"/>
        <v>Low pressure mains accelerated depn</v>
      </c>
      <c r="J147" s="298">
        <f>($I131+SUM($I147:I147))*J$21</f>
        <v>0</v>
      </c>
      <c r="K147" s="298">
        <f>($I131+SUM($I147:J147))*K$21</f>
        <v>0</v>
      </c>
      <c r="L147" s="298">
        <f>($I131+SUM($I147:K147))*L$21</f>
        <v>0</v>
      </c>
      <c r="M147" s="298">
        <f>($I131+SUM($I147:L147))*M$21</f>
        <v>0</v>
      </c>
      <c r="N147" s="298">
        <f>($I131+SUM($I147:M147))*N$21</f>
        <v>0</v>
      </c>
      <c r="O147" s="293">
        <f t="shared" si="25"/>
        <v>0</v>
      </c>
    </row>
    <row r="148" spans="3:15">
      <c r="C148" s="58">
        <f t="shared" si="24"/>
        <v>0</v>
      </c>
      <c r="J148" s="298">
        <f>($I132+SUM($I148:I148))*J$21</f>
        <v>0</v>
      </c>
      <c r="K148" s="298">
        <f>($I132+SUM($I148:J148))*K$21</f>
        <v>0</v>
      </c>
      <c r="L148" s="298">
        <f>($I132+SUM($I148:K148))*L$21</f>
        <v>0</v>
      </c>
      <c r="M148" s="298">
        <f>($I132+SUM($I148:L148))*M$21</f>
        <v>0</v>
      </c>
      <c r="N148" s="298">
        <f>($I132+SUM($I148:M148))*N$21</f>
        <v>0</v>
      </c>
      <c r="O148" s="293">
        <f t="shared" si="25"/>
        <v>0</v>
      </c>
    </row>
    <row r="149" spans="3:15">
      <c r="C149" s="58">
        <f t="shared" si="24"/>
        <v>0</v>
      </c>
      <c r="J149" s="298">
        <f>($I133+SUM($I149:I149))*J$21</f>
        <v>0</v>
      </c>
      <c r="K149" s="298">
        <f>($I133+SUM($I149:J149))*K$21</f>
        <v>0</v>
      </c>
      <c r="L149" s="298">
        <f>($I133+SUM($I149:K149))*L$21</f>
        <v>0</v>
      </c>
      <c r="M149" s="298">
        <f>($I133+SUM($I149:L149))*M$21</f>
        <v>0</v>
      </c>
      <c r="N149" s="298">
        <f>($I133+SUM($I149:M149))*N$21</f>
        <v>0</v>
      </c>
      <c r="O149" s="293">
        <f t="shared" si="25"/>
        <v>0</v>
      </c>
    </row>
    <row r="150" spans="3:15">
      <c r="C150" s="68" t="s">
        <v>23</v>
      </c>
      <c r="J150" s="74">
        <f>SUM(J139:J149)</f>
        <v>0.39399702178635965</v>
      </c>
      <c r="K150" s="74">
        <f t="shared" ref="K150:N150" si="26">SUM(K139:K149)</f>
        <v>0.43115153823592611</v>
      </c>
      <c r="L150" s="74">
        <f t="shared" si="26"/>
        <v>0.47155600847698498</v>
      </c>
      <c r="M150" s="74">
        <f t="shared" si="26"/>
        <v>0.44622245765809876</v>
      </c>
      <c r="N150" s="74">
        <f t="shared" si="26"/>
        <v>0.45828372447629839</v>
      </c>
      <c r="O150" s="106"/>
    </row>
    <row r="151" spans="3:15">
      <c r="N151" s="103">
        <f>SUM(J150:N150)</f>
        <v>2.2012107506336678</v>
      </c>
      <c r="O151" s="30"/>
    </row>
    <row r="152" spans="3:15">
      <c r="O152" s="30"/>
    </row>
    <row r="153" spans="3:15">
      <c r="C153" s="71" t="s">
        <v>35</v>
      </c>
      <c r="D153" s="60"/>
      <c r="E153" s="40"/>
      <c r="F153" s="40"/>
      <c r="G153" s="61"/>
      <c r="H153" s="62"/>
      <c r="I153" s="40"/>
      <c r="J153" s="42"/>
      <c r="K153" s="42"/>
      <c r="L153" s="42"/>
      <c r="M153" s="42"/>
      <c r="N153" s="42"/>
    </row>
    <row r="154" spans="3:15">
      <c r="C154" s="76"/>
      <c r="D154" s="33"/>
      <c r="E154" s="24"/>
      <c r="F154" s="24"/>
      <c r="G154" s="77"/>
      <c r="H154" s="36"/>
      <c r="I154" s="24"/>
      <c r="J154" s="86" t="s">
        <v>20</v>
      </c>
      <c r="K154" s="86" t="s">
        <v>20</v>
      </c>
      <c r="L154" s="86" t="s">
        <v>20</v>
      </c>
      <c r="M154" s="86" t="s">
        <v>20</v>
      </c>
      <c r="N154" s="86" t="s">
        <v>20</v>
      </c>
    </row>
    <row r="155" spans="3:15">
      <c r="C155" s="58" t="str">
        <f t="shared" ref="C155:C165" si="27">C43</f>
        <v>Mains &amp; Services</v>
      </c>
      <c r="J155" s="73"/>
      <c r="K155" s="73"/>
      <c r="L155" s="73"/>
      <c r="M155" s="73"/>
      <c r="N155" s="73">
        <f>I123+SUM(J139:N139)</f>
        <v>-9.1719611243764874</v>
      </c>
      <c r="O155" s="112"/>
    </row>
    <row r="156" spans="3:15">
      <c r="C156" s="58" t="str">
        <f t="shared" si="27"/>
        <v>Meters</v>
      </c>
      <c r="J156" s="73"/>
      <c r="K156" s="73"/>
      <c r="L156" s="73"/>
      <c r="M156" s="73"/>
      <c r="N156" s="73">
        <f t="shared" ref="N156:N165" si="28">I124+SUM(J140:N140)</f>
        <v>-1.1637424633241342</v>
      </c>
      <c r="O156" s="112"/>
    </row>
    <row r="157" spans="3:15">
      <c r="C157" s="58" t="str">
        <f t="shared" si="27"/>
        <v>Buildings</v>
      </c>
      <c r="J157" s="73"/>
      <c r="K157" s="73"/>
      <c r="L157" s="73"/>
      <c r="M157" s="73"/>
      <c r="N157" s="73">
        <f t="shared" si="28"/>
        <v>0</v>
      </c>
      <c r="O157" s="112"/>
    </row>
    <row r="158" spans="3:15">
      <c r="C158" s="58" t="str">
        <f t="shared" si="27"/>
        <v>SCADA</v>
      </c>
      <c r="J158" s="73"/>
      <c r="K158" s="73"/>
      <c r="L158" s="73"/>
      <c r="M158" s="73"/>
      <c r="N158" s="73">
        <f t="shared" si="28"/>
        <v>-0.28225287016234873</v>
      </c>
      <c r="O158" s="112"/>
    </row>
    <row r="159" spans="3:15">
      <c r="C159" s="58" t="str">
        <f t="shared" si="27"/>
        <v>Computer Equipment</v>
      </c>
      <c r="J159" s="73"/>
      <c r="K159" s="73"/>
      <c r="L159" s="73"/>
      <c r="M159" s="73"/>
      <c r="N159" s="73">
        <f t="shared" si="28"/>
        <v>-0.52324011125973824</v>
      </c>
      <c r="O159" s="112"/>
    </row>
    <row r="160" spans="3:15">
      <c r="C160" s="58" t="str">
        <f t="shared" si="27"/>
        <v>Other Assets</v>
      </c>
      <c r="J160" s="73"/>
      <c r="K160" s="73"/>
      <c r="L160" s="73"/>
      <c r="M160" s="73"/>
      <c r="N160" s="94">
        <f t="shared" si="28"/>
        <v>19.077637392078241</v>
      </c>
      <c r="O160" s="112"/>
    </row>
    <row r="161" spans="3:15">
      <c r="C161" s="58" t="str">
        <f t="shared" si="27"/>
        <v>Equity Raising Costs</v>
      </c>
      <c r="J161" s="73"/>
      <c r="K161" s="73"/>
      <c r="L161" s="73"/>
      <c r="M161" s="73"/>
      <c r="N161" s="73">
        <f t="shared" si="28"/>
        <v>0</v>
      </c>
      <c r="O161" s="112"/>
    </row>
    <row r="162" spans="3:15">
      <c r="C162" s="58" t="str">
        <f t="shared" si="27"/>
        <v>Land</v>
      </c>
      <c r="J162" s="73"/>
      <c r="K162" s="73"/>
      <c r="L162" s="73"/>
      <c r="M162" s="73"/>
      <c r="N162" s="73">
        <f t="shared" si="28"/>
        <v>0</v>
      </c>
      <c r="O162" s="112"/>
    </row>
    <row r="163" spans="3:15">
      <c r="C163" s="58" t="str">
        <f t="shared" si="27"/>
        <v>Low pressure mains accelerated depn</v>
      </c>
      <c r="J163" s="73"/>
      <c r="K163" s="73"/>
      <c r="L163" s="73"/>
      <c r="M163" s="73"/>
      <c r="N163" s="73">
        <f t="shared" si="28"/>
        <v>0</v>
      </c>
      <c r="O163" s="112"/>
    </row>
    <row r="164" spans="3:15">
      <c r="C164" s="58">
        <f t="shared" si="27"/>
        <v>0</v>
      </c>
      <c r="J164" s="73"/>
      <c r="K164" s="73"/>
      <c r="L164" s="73"/>
      <c r="M164" s="73"/>
      <c r="N164" s="73">
        <f t="shared" si="28"/>
        <v>0</v>
      </c>
      <c r="O164" s="112"/>
    </row>
    <row r="165" spans="3:15">
      <c r="C165" s="58">
        <f t="shared" si="27"/>
        <v>0</v>
      </c>
      <c r="J165" s="73"/>
      <c r="K165" s="73"/>
      <c r="L165" s="73"/>
      <c r="M165" s="73"/>
      <c r="N165" s="73">
        <f t="shared" si="28"/>
        <v>0</v>
      </c>
      <c r="O165" s="112"/>
    </row>
    <row r="166" spans="3:15">
      <c r="C166" s="68" t="s">
        <v>23</v>
      </c>
      <c r="J166" s="74"/>
      <c r="K166" s="74"/>
      <c r="L166" s="74"/>
      <c r="M166" s="74"/>
      <c r="N166" s="103">
        <f t="shared" ref="N166" si="29">SUM(N155:N165)</f>
        <v>7.9364408229555323</v>
      </c>
    </row>
    <row r="168" spans="3:15">
      <c r="O168" s="30"/>
    </row>
    <row r="169" spans="3:15">
      <c r="C169" s="39" t="s">
        <v>32</v>
      </c>
      <c r="D169" s="60"/>
      <c r="E169" s="40"/>
      <c r="F169" s="40"/>
      <c r="G169" s="61"/>
      <c r="H169" s="62"/>
      <c r="I169" s="40"/>
      <c r="J169" s="42"/>
      <c r="K169" s="42"/>
      <c r="L169" s="42"/>
      <c r="M169" s="42"/>
      <c r="N169" s="42"/>
    </row>
    <row r="170" spans="3:15">
      <c r="C170" s="76"/>
      <c r="D170" s="33"/>
      <c r="E170" s="24"/>
      <c r="F170" s="24"/>
      <c r="G170" s="77"/>
      <c r="H170" s="36"/>
      <c r="I170" s="24"/>
      <c r="J170" s="86" t="s">
        <v>20</v>
      </c>
      <c r="K170" s="86" t="s">
        <v>20</v>
      </c>
      <c r="L170" s="86" t="s">
        <v>20</v>
      </c>
      <c r="M170" s="86" t="s">
        <v>20</v>
      </c>
      <c r="N170" s="86" t="s">
        <v>20</v>
      </c>
    </row>
    <row r="171" spans="3:15">
      <c r="C171" s="58" t="str">
        <f t="shared" ref="C171:C181" si="30">C43</f>
        <v>Mains &amp; Services</v>
      </c>
      <c r="J171" s="73"/>
      <c r="K171" s="73"/>
      <c r="L171" s="73"/>
      <c r="M171" s="73"/>
      <c r="N171" s="73">
        <f>-N179</f>
        <v>-89.912577704896606</v>
      </c>
      <c r="O171" s="113"/>
    </row>
    <row r="172" spans="3:15">
      <c r="C172" s="58" t="str">
        <f t="shared" si="30"/>
        <v>Meters</v>
      </c>
      <c r="J172" s="73"/>
      <c r="K172" s="73"/>
      <c r="L172" s="73"/>
      <c r="M172" s="73"/>
      <c r="N172" s="73"/>
      <c r="O172" s="113"/>
    </row>
    <row r="173" spans="3:15">
      <c r="C173" s="58" t="str">
        <f t="shared" si="30"/>
        <v>Buildings</v>
      </c>
      <c r="J173" s="73"/>
      <c r="K173" s="73"/>
      <c r="L173" s="73"/>
      <c r="M173" s="73"/>
      <c r="N173" s="73"/>
      <c r="O173" s="113"/>
    </row>
    <row r="174" spans="3:15">
      <c r="C174" s="58" t="str">
        <f t="shared" si="30"/>
        <v>SCADA</v>
      </c>
      <c r="J174" s="73"/>
      <c r="K174" s="73"/>
      <c r="L174" s="73"/>
      <c r="M174" s="73"/>
      <c r="N174" s="73"/>
      <c r="O174" s="113"/>
    </row>
    <row r="175" spans="3:15">
      <c r="C175" s="58" t="str">
        <f t="shared" si="30"/>
        <v>Computer Equipment</v>
      </c>
      <c r="J175" s="73"/>
      <c r="K175" s="73"/>
      <c r="L175" s="73"/>
      <c r="M175" s="73"/>
      <c r="N175" s="73"/>
      <c r="O175" s="113"/>
    </row>
    <row r="176" spans="3:15">
      <c r="C176" s="58" t="str">
        <f t="shared" si="30"/>
        <v>Other Assets</v>
      </c>
      <c r="J176" s="73"/>
      <c r="K176" s="73"/>
      <c r="L176" s="73"/>
      <c r="M176" s="73"/>
      <c r="N176" s="73"/>
      <c r="O176" s="113"/>
    </row>
    <row r="177" spans="3:15">
      <c r="C177" s="58" t="str">
        <f t="shared" si="30"/>
        <v>Equity Raising Costs</v>
      </c>
      <c r="J177" s="73"/>
      <c r="K177" s="73"/>
      <c r="L177" s="73"/>
      <c r="M177" s="73"/>
      <c r="N177" s="73"/>
      <c r="O177" s="113"/>
    </row>
    <row r="178" spans="3:15">
      <c r="C178" s="58" t="str">
        <f t="shared" si="30"/>
        <v>Land</v>
      </c>
      <c r="J178" s="73"/>
      <c r="K178" s="73"/>
      <c r="L178" s="73"/>
      <c r="M178" s="73"/>
      <c r="N178" s="73"/>
      <c r="O178" s="113"/>
    </row>
    <row r="179" spans="3:15">
      <c r="C179" s="58" t="str">
        <f t="shared" si="30"/>
        <v>Low pressure mains accelerated depn</v>
      </c>
      <c r="J179" s="73"/>
      <c r="K179" s="73"/>
      <c r="L179" s="73"/>
      <c r="M179" s="73"/>
      <c r="N179" s="255">
        <v>89.912577704896606</v>
      </c>
      <c r="O179" s="113"/>
    </row>
    <row r="180" spans="3:15">
      <c r="C180" s="58">
        <f t="shared" si="30"/>
        <v>0</v>
      </c>
      <c r="J180" s="73"/>
      <c r="K180" s="73"/>
      <c r="L180" s="73"/>
      <c r="M180" s="73"/>
      <c r="N180" s="102"/>
      <c r="O180" s="113"/>
    </row>
    <row r="181" spans="3:15">
      <c r="C181" s="58">
        <f t="shared" si="30"/>
        <v>0</v>
      </c>
      <c r="J181" s="73"/>
      <c r="K181" s="73"/>
      <c r="L181" s="73"/>
      <c r="M181" s="73"/>
      <c r="N181" s="102"/>
      <c r="O181" s="113"/>
    </row>
    <row r="182" spans="3:15">
      <c r="C182" s="68" t="s">
        <v>23</v>
      </c>
      <c r="J182" s="74"/>
      <c r="K182" s="74"/>
      <c r="L182" s="74"/>
      <c r="M182" s="74"/>
      <c r="N182" s="74">
        <f t="shared" ref="N182" si="31">SUM(N171:N181)</f>
        <v>0</v>
      </c>
      <c r="O182" s="104"/>
    </row>
    <row r="183" spans="3:15">
      <c r="O183" s="30"/>
    </row>
    <row r="184" spans="3:15">
      <c r="O184" s="30"/>
    </row>
    <row r="185" spans="3:15">
      <c r="C185" s="272" t="s">
        <v>33</v>
      </c>
      <c r="D185" s="273"/>
      <c r="E185" s="274"/>
      <c r="F185" s="274"/>
      <c r="G185" s="275"/>
      <c r="H185" s="276"/>
      <c r="I185" s="274"/>
      <c r="J185" s="277"/>
      <c r="K185" s="277"/>
      <c r="L185" s="277"/>
      <c r="M185" s="277"/>
      <c r="N185" s="277"/>
    </row>
    <row r="186" spans="3:15">
      <c r="C186" s="278"/>
      <c r="D186" s="279"/>
      <c r="E186" s="280"/>
      <c r="F186" s="280"/>
      <c r="G186" s="281"/>
      <c r="H186" s="282"/>
      <c r="I186" s="283" t="s">
        <v>20</v>
      </c>
      <c r="J186" s="283" t="s">
        <v>20</v>
      </c>
      <c r="K186" s="283" t="s">
        <v>20</v>
      </c>
      <c r="L186" s="283" t="s">
        <v>20</v>
      </c>
      <c r="M186" s="283" t="s">
        <v>20</v>
      </c>
      <c r="N186" s="283" t="s">
        <v>20</v>
      </c>
    </row>
    <row r="187" spans="3:15">
      <c r="C187" s="284" t="str">
        <f t="shared" ref="C187:C197" si="32">C43</f>
        <v>Mains &amp; Services</v>
      </c>
      <c r="D187" s="285"/>
      <c r="E187" s="285"/>
      <c r="F187" s="285"/>
      <c r="G187" s="285"/>
      <c r="H187" s="285"/>
      <c r="I187" s="286"/>
      <c r="J187" s="287"/>
      <c r="K187" s="287"/>
      <c r="L187" s="287"/>
      <c r="M187" s="287"/>
      <c r="N187" s="288">
        <f>I187*$N$18</f>
        <v>0</v>
      </c>
      <c r="O187" s="112"/>
    </row>
    <row r="188" spans="3:15">
      <c r="C188" s="284" t="str">
        <f t="shared" si="32"/>
        <v>Meters</v>
      </c>
      <c r="D188" s="285"/>
      <c r="E188" s="285"/>
      <c r="F188" s="285"/>
      <c r="G188" s="285"/>
      <c r="H188" s="285"/>
      <c r="I188" s="286"/>
      <c r="J188" s="287"/>
      <c r="K188" s="287"/>
      <c r="L188" s="287"/>
      <c r="M188" s="287"/>
      <c r="N188" s="288">
        <f t="shared" ref="N188:N197" si="33">I188*$N$18</f>
        <v>0</v>
      </c>
      <c r="O188" s="112"/>
    </row>
    <row r="189" spans="3:15">
      <c r="C189" s="284" t="str">
        <f t="shared" si="32"/>
        <v>Buildings</v>
      </c>
      <c r="D189" s="285"/>
      <c r="E189" s="285"/>
      <c r="F189" s="285"/>
      <c r="G189" s="285"/>
      <c r="H189" s="285"/>
      <c r="I189" s="286"/>
      <c r="J189" s="287"/>
      <c r="K189" s="287"/>
      <c r="L189" s="287"/>
      <c r="M189" s="287"/>
      <c r="N189" s="288">
        <f t="shared" si="33"/>
        <v>0</v>
      </c>
      <c r="O189" s="112"/>
    </row>
    <row r="190" spans="3:15">
      <c r="C190" s="284" t="str">
        <f t="shared" si="32"/>
        <v>SCADA</v>
      </c>
      <c r="D190" s="285"/>
      <c r="E190" s="285"/>
      <c r="F190" s="285"/>
      <c r="G190" s="285"/>
      <c r="H190" s="285"/>
      <c r="I190" s="286"/>
      <c r="J190" s="287"/>
      <c r="K190" s="287"/>
      <c r="L190" s="287"/>
      <c r="M190" s="287"/>
      <c r="N190" s="288">
        <f t="shared" si="33"/>
        <v>0</v>
      </c>
      <c r="O190" s="112"/>
    </row>
    <row r="191" spans="3:15">
      <c r="C191" s="284" t="str">
        <f t="shared" si="32"/>
        <v>Computer Equipment</v>
      </c>
      <c r="D191" s="285"/>
      <c r="E191" s="285"/>
      <c r="F191" s="285"/>
      <c r="G191" s="285"/>
      <c r="H191" s="285"/>
      <c r="I191" s="286"/>
      <c r="J191" s="287"/>
      <c r="K191" s="287"/>
      <c r="L191" s="287"/>
      <c r="M191" s="287"/>
      <c r="N191" s="288">
        <f t="shared" si="33"/>
        <v>0</v>
      </c>
      <c r="O191" s="112"/>
    </row>
    <row r="192" spans="3:15">
      <c r="C192" s="284" t="str">
        <f t="shared" si="32"/>
        <v>Other Assets</v>
      </c>
      <c r="D192" s="285"/>
      <c r="E192" s="285"/>
      <c r="F192" s="285"/>
      <c r="G192" s="285"/>
      <c r="H192" s="285"/>
      <c r="I192" s="286"/>
      <c r="J192" s="287"/>
      <c r="K192" s="287"/>
      <c r="L192" s="287"/>
      <c r="M192" s="287"/>
      <c r="N192" s="288">
        <f t="shared" si="33"/>
        <v>0</v>
      </c>
      <c r="O192" s="112"/>
    </row>
    <row r="193" spans="3:15">
      <c r="C193" s="284" t="str">
        <f t="shared" si="32"/>
        <v>Equity Raising Costs</v>
      </c>
      <c r="D193" s="285"/>
      <c r="E193" s="285"/>
      <c r="F193" s="285"/>
      <c r="G193" s="285"/>
      <c r="H193" s="285"/>
      <c r="I193" s="286"/>
      <c r="J193" s="287"/>
      <c r="K193" s="287"/>
      <c r="L193" s="287"/>
      <c r="M193" s="287"/>
      <c r="N193" s="288">
        <f t="shared" si="33"/>
        <v>0</v>
      </c>
      <c r="O193" s="112"/>
    </row>
    <row r="194" spans="3:15">
      <c r="C194" s="284" t="str">
        <f t="shared" si="32"/>
        <v>Land</v>
      </c>
      <c r="D194" s="285"/>
      <c r="E194" s="285"/>
      <c r="F194" s="285"/>
      <c r="G194" s="285"/>
      <c r="H194" s="285"/>
      <c r="I194" s="286"/>
      <c r="J194" s="287"/>
      <c r="K194" s="287"/>
      <c r="L194" s="287"/>
      <c r="M194" s="287"/>
      <c r="N194" s="288">
        <f t="shared" si="33"/>
        <v>0</v>
      </c>
      <c r="O194" s="112"/>
    </row>
    <row r="195" spans="3:15">
      <c r="C195" s="284" t="str">
        <f t="shared" si="32"/>
        <v>Low pressure mains accelerated depn</v>
      </c>
      <c r="D195" s="285"/>
      <c r="E195" s="285"/>
      <c r="F195" s="285"/>
      <c r="G195" s="285"/>
      <c r="H195" s="285"/>
      <c r="I195" s="286"/>
      <c r="J195" s="287"/>
      <c r="K195" s="287"/>
      <c r="L195" s="287"/>
      <c r="M195" s="287"/>
      <c r="N195" s="288">
        <f t="shared" si="33"/>
        <v>0</v>
      </c>
      <c r="O195" s="112"/>
    </row>
    <row r="196" spans="3:15">
      <c r="C196" s="284">
        <f t="shared" si="32"/>
        <v>0</v>
      </c>
      <c r="D196" s="285"/>
      <c r="E196" s="285"/>
      <c r="F196" s="285"/>
      <c r="G196" s="285"/>
      <c r="H196" s="285"/>
      <c r="I196" s="286"/>
      <c r="J196" s="287"/>
      <c r="K196" s="287"/>
      <c r="L196" s="287"/>
      <c r="M196" s="287"/>
      <c r="N196" s="288">
        <f t="shared" si="33"/>
        <v>0</v>
      </c>
      <c r="O196" s="112"/>
    </row>
    <row r="197" spans="3:15">
      <c r="C197" s="284">
        <f t="shared" si="32"/>
        <v>0</v>
      </c>
      <c r="D197" s="285"/>
      <c r="E197" s="285"/>
      <c r="F197" s="285"/>
      <c r="G197" s="285"/>
      <c r="H197" s="285"/>
      <c r="I197" s="285"/>
      <c r="J197" s="287"/>
      <c r="K197" s="287"/>
      <c r="L197" s="287"/>
      <c r="M197" s="287"/>
      <c r="N197" s="288">
        <f t="shared" si="33"/>
        <v>0</v>
      </c>
      <c r="O197" s="112"/>
    </row>
    <row r="198" spans="3:15">
      <c r="C198" s="289" t="s">
        <v>23</v>
      </c>
      <c r="D198" s="285"/>
      <c r="E198" s="285"/>
      <c r="F198" s="285"/>
      <c r="G198" s="285"/>
      <c r="H198" s="285"/>
      <c r="I198" s="290">
        <f>SUM(I187:I197)</f>
        <v>0</v>
      </c>
      <c r="J198" s="291"/>
      <c r="K198" s="291"/>
      <c r="L198" s="291"/>
      <c r="M198" s="291"/>
      <c r="N198" s="290">
        <f>SUM(N187:N197)</f>
        <v>0</v>
      </c>
    </row>
    <row r="199" spans="3:15">
      <c r="C199" s="285"/>
      <c r="D199" s="285"/>
      <c r="E199" s="285"/>
      <c r="F199" s="285"/>
      <c r="G199" s="285"/>
      <c r="H199" s="285"/>
      <c r="I199" s="285"/>
      <c r="J199" s="285"/>
      <c r="K199" s="285"/>
      <c r="L199" s="285"/>
      <c r="M199" s="285"/>
      <c r="N199" s="285"/>
      <c r="O199" s="30"/>
    </row>
    <row r="200" spans="3:15">
      <c r="O200" s="30"/>
    </row>
    <row r="201" spans="3:15">
      <c r="C201" s="71" t="s">
        <v>36</v>
      </c>
      <c r="D201" s="60"/>
      <c r="E201" s="40"/>
      <c r="F201" s="40"/>
      <c r="G201" s="61"/>
      <c r="H201" s="62"/>
      <c r="I201" s="40"/>
      <c r="J201" s="42"/>
      <c r="K201" s="42"/>
      <c r="L201" s="42"/>
      <c r="M201" s="42"/>
      <c r="N201" s="42"/>
    </row>
    <row r="202" spans="3:15">
      <c r="C202" s="76"/>
      <c r="D202" s="33"/>
      <c r="E202" s="24"/>
      <c r="F202" s="24"/>
      <c r="G202" s="77"/>
      <c r="H202" s="36"/>
      <c r="I202" s="24"/>
      <c r="J202" s="86" t="s">
        <v>20</v>
      </c>
      <c r="K202" s="86" t="s">
        <v>20</v>
      </c>
      <c r="L202" s="86" t="s">
        <v>20</v>
      </c>
      <c r="M202" s="86" t="s">
        <v>20</v>
      </c>
      <c r="N202" s="86" t="s">
        <v>20</v>
      </c>
    </row>
    <row r="203" spans="3:15">
      <c r="C203" s="58" t="str">
        <f t="shared" ref="C203:C213" si="34">C43</f>
        <v>Mains &amp; Services</v>
      </c>
      <c r="J203" s="73"/>
      <c r="K203" s="73"/>
      <c r="L203" s="73"/>
      <c r="M203" s="73"/>
      <c r="N203" s="73">
        <f>N171+N187</f>
        <v>-89.912577704896606</v>
      </c>
      <c r="O203" s="112"/>
    </row>
    <row r="204" spans="3:15">
      <c r="C204" s="58" t="str">
        <f t="shared" si="34"/>
        <v>Meters</v>
      </c>
      <c r="J204" s="73"/>
      <c r="K204" s="73"/>
      <c r="L204" s="73"/>
      <c r="M204" s="73"/>
      <c r="N204" s="73">
        <f t="shared" ref="N204:N213" si="35">N172+N188</f>
        <v>0</v>
      </c>
      <c r="O204" s="112"/>
    </row>
    <row r="205" spans="3:15">
      <c r="C205" s="58" t="str">
        <f t="shared" si="34"/>
        <v>Buildings</v>
      </c>
      <c r="J205" s="73"/>
      <c r="K205" s="73"/>
      <c r="L205" s="73"/>
      <c r="M205" s="73"/>
      <c r="N205" s="73">
        <f t="shared" si="35"/>
        <v>0</v>
      </c>
      <c r="O205" s="112"/>
    </row>
    <row r="206" spans="3:15">
      <c r="C206" s="58" t="str">
        <f t="shared" si="34"/>
        <v>SCADA</v>
      </c>
      <c r="J206" s="73"/>
      <c r="K206" s="73"/>
      <c r="L206" s="73"/>
      <c r="M206" s="73"/>
      <c r="N206" s="73">
        <f t="shared" si="35"/>
        <v>0</v>
      </c>
      <c r="O206" s="112"/>
    </row>
    <row r="207" spans="3:15">
      <c r="C207" s="58" t="str">
        <f t="shared" si="34"/>
        <v>Computer Equipment</v>
      </c>
      <c r="J207" s="73"/>
      <c r="K207" s="73"/>
      <c r="L207" s="73"/>
      <c r="M207" s="73"/>
      <c r="N207" s="73">
        <f t="shared" si="35"/>
        <v>0</v>
      </c>
      <c r="O207" s="112"/>
    </row>
    <row r="208" spans="3:15">
      <c r="C208" s="58" t="str">
        <f t="shared" si="34"/>
        <v>Other Assets</v>
      </c>
      <c r="J208" s="73"/>
      <c r="K208" s="73"/>
      <c r="L208" s="73"/>
      <c r="M208" s="73"/>
      <c r="N208" s="73">
        <f t="shared" si="35"/>
        <v>0</v>
      </c>
      <c r="O208" s="112"/>
    </row>
    <row r="209" spans="3:15">
      <c r="C209" s="58" t="str">
        <f t="shared" si="34"/>
        <v>Equity Raising Costs</v>
      </c>
      <c r="J209" s="73"/>
      <c r="K209" s="73"/>
      <c r="L209" s="73"/>
      <c r="M209" s="73"/>
      <c r="N209" s="73">
        <f t="shared" si="35"/>
        <v>0</v>
      </c>
      <c r="O209" s="112"/>
    </row>
    <row r="210" spans="3:15">
      <c r="C210" s="58" t="str">
        <f t="shared" si="34"/>
        <v>Land</v>
      </c>
      <c r="J210" s="73"/>
      <c r="K210" s="73"/>
      <c r="L210" s="73"/>
      <c r="M210" s="73"/>
      <c r="N210" s="73">
        <f t="shared" si="35"/>
        <v>0</v>
      </c>
      <c r="O210" s="112"/>
    </row>
    <row r="211" spans="3:15">
      <c r="C211" s="58" t="str">
        <f t="shared" si="34"/>
        <v>Low pressure mains accelerated depn</v>
      </c>
      <c r="J211" s="73"/>
      <c r="K211" s="73"/>
      <c r="L211" s="73"/>
      <c r="M211" s="73"/>
      <c r="N211" s="73">
        <f t="shared" si="35"/>
        <v>89.912577704896606</v>
      </c>
      <c r="O211" s="112"/>
    </row>
    <row r="212" spans="3:15">
      <c r="C212" s="58">
        <f t="shared" si="34"/>
        <v>0</v>
      </c>
      <c r="J212" s="73"/>
      <c r="K212" s="73"/>
      <c r="L212" s="73"/>
      <c r="M212" s="73"/>
      <c r="N212" s="73">
        <f t="shared" si="35"/>
        <v>0</v>
      </c>
      <c r="O212" s="112"/>
    </row>
    <row r="213" spans="3:15">
      <c r="C213" s="58">
        <f t="shared" si="34"/>
        <v>0</v>
      </c>
      <c r="J213" s="73"/>
      <c r="K213" s="73"/>
      <c r="L213" s="73"/>
      <c r="M213" s="73"/>
      <c r="N213" s="73">
        <f t="shared" si="35"/>
        <v>0</v>
      </c>
      <c r="O213" s="112"/>
    </row>
    <row r="214" spans="3:15">
      <c r="C214" s="68" t="s">
        <v>23</v>
      </c>
      <c r="J214" s="74"/>
      <c r="K214" s="74"/>
      <c r="L214" s="74"/>
      <c r="M214" s="74"/>
      <c r="N214" s="74">
        <f t="shared" ref="N214" si="36">SUM(N203:N213)</f>
        <v>0</v>
      </c>
    </row>
    <row r="218" spans="3:15">
      <c r="C218" s="71" t="s">
        <v>24</v>
      </c>
      <c r="D218" s="60"/>
      <c r="E218" s="40"/>
      <c r="F218" s="40"/>
      <c r="G218" s="61"/>
      <c r="H218" s="62"/>
      <c r="I218" s="40"/>
      <c r="J218" s="42"/>
      <c r="K218" s="42"/>
      <c r="L218" s="42"/>
      <c r="M218" s="42"/>
      <c r="N218" s="42"/>
    </row>
    <row r="219" spans="3:15">
      <c r="C219" s="76"/>
      <c r="D219" s="33"/>
      <c r="E219" s="24"/>
      <c r="F219" s="24"/>
      <c r="G219" s="77"/>
      <c r="H219" s="36"/>
      <c r="I219" s="24"/>
      <c r="J219" s="86" t="s">
        <v>20</v>
      </c>
      <c r="K219" s="86" t="s">
        <v>20</v>
      </c>
      <c r="L219" s="86" t="s">
        <v>20</v>
      </c>
      <c r="M219" s="86" t="s">
        <v>20</v>
      </c>
      <c r="N219" s="86" t="s">
        <v>20</v>
      </c>
      <c r="O219" s="87"/>
    </row>
    <row r="220" spans="3:15">
      <c r="C220" s="58" t="str">
        <f t="shared" ref="C220:C230" si="37">C43</f>
        <v>Mains &amp; Services</v>
      </c>
      <c r="N220" s="323">
        <f>(N108+N155+N203)</f>
        <v>1311.7247251871349</v>
      </c>
      <c r="O220" s="99"/>
    </row>
    <row r="221" spans="3:15">
      <c r="C221" s="58" t="str">
        <f t="shared" si="37"/>
        <v>Meters</v>
      </c>
      <c r="N221" s="323">
        <f t="shared" ref="N221:N230" si="38">(N109+N156+N204)</f>
        <v>93.58238775496514</v>
      </c>
      <c r="O221" s="105"/>
    </row>
    <row r="222" spans="3:15">
      <c r="C222" s="58" t="str">
        <f t="shared" si="37"/>
        <v>Buildings</v>
      </c>
      <c r="N222" s="323">
        <f t="shared" si="38"/>
        <v>6.5415457751568304</v>
      </c>
      <c r="O222" s="105"/>
    </row>
    <row r="223" spans="3:15">
      <c r="C223" s="58" t="str">
        <f t="shared" si="37"/>
        <v>SCADA</v>
      </c>
      <c r="N223" s="323">
        <f t="shared" si="38"/>
        <v>1.931067795321219</v>
      </c>
      <c r="O223" s="105"/>
    </row>
    <row r="224" spans="3:15">
      <c r="C224" s="58" t="str">
        <f t="shared" si="37"/>
        <v>Computer Equipment</v>
      </c>
      <c r="N224" s="323">
        <f t="shared" si="38"/>
        <v>11.688608808446604</v>
      </c>
      <c r="O224" s="105"/>
    </row>
    <row r="225" spans="3:15">
      <c r="C225" s="58" t="str">
        <f t="shared" si="37"/>
        <v>Other Assets</v>
      </c>
      <c r="N225" s="323">
        <f t="shared" si="38"/>
        <v>49.179811276846721</v>
      </c>
      <c r="O225" s="105"/>
    </row>
    <row r="226" spans="3:15">
      <c r="C226" s="58" t="str">
        <f t="shared" si="37"/>
        <v>Equity Raising Costs</v>
      </c>
      <c r="N226" s="323">
        <f t="shared" si="38"/>
        <v>0</v>
      </c>
      <c r="O226" s="105"/>
    </row>
    <row r="227" spans="3:15">
      <c r="C227" s="58" t="str">
        <f t="shared" si="37"/>
        <v>Land</v>
      </c>
      <c r="N227" s="323">
        <f t="shared" si="38"/>
        <v>0</v>
      </c>
      <c r="O227" s="105"/>
    </row>
    <row r="228" spans="3:15">
      <c r="C228" s="58" t="str">
        <f t="shared" si="37"/>
        <v>Low pressure mains accelerated depn</v>
      </c>
      <c r="N228" s="323">
        <f t="shared" si="38"/>
        <v>89.912577704896606</v>
      </c>
      <c r="O228" s="105"/>
    </row>
    <row r="229" spans="3:15">
      <c r="C229" s="58">
        <f t="shared" si="37"/>
        <v>0</v>
      </c>
      <c r="N229" s="323">
        <f t="shared" si="38"/>
        <v>0</v>
      </c>
      <c r="O229" s="105"/>
    </row>
    <row r="230" spans="3:15">
      <c r="C230" s="58">
        <f t="shared" si="37"/>
        <v>0</v>
      </c>
      <c r="N230" s="323">
        <f t="shared" si="38"/>
        <v>0</v>
      </c>
      <c r="O230" s="105"/>
    </row>
    <row r="231" spans="3:15">
      <c r="C231" s="68" t="s">
        <v>23</v>
      </c>
      <c r="N231" s="324">
        <f t="shared" ref="N231" si="39">SUM(N220:N230)</f>
        <v>1564.5607243027682</v>
      </c>
    </row>
    <row r="236" spans="3:15">
      <c r="C236" s="71" t="s">
        <v>30</v>
      </c>
      <c r="D236" s="60"/>
      <c r="E236" s="40"/>
      <c r="F236" s="40"/>
      <c r="G236" s="61"/>
      <c r="H236" s="62"/>
      <c r="I236" s="40"/>
      <c r="J236" s="42"/>
      <c r="K236" s="42"/>
      <c r="L236" s="42"/>
      <c r="M236" s="42"/>
      <c r="N236" s="42" t="s">
        <v>29</v>
      </c>
      <c r="O236" s="114" t="s">
        <v>34</v>
      </c>
    </row>
    <row r="237" spans="3:15">
      <c r="N237" s="88" t="str">
        <f>"$m real "&amp;second_reg_period</f>
        <v>$m real 2017</v>
      </c>
      <c r="O237" s="90"/>
    </row>
    <row r="238" spans="3:15">
      <c r="C238" s="130" t="str">
        <f t="shared" ref="C238:C248" si="40">C43</f>
        <v>Mains &amp; Services</v>
      </c>
      <c r="N238" s="299">
        <v>1311.7247251871352</v>
      </c>
      <c r="O238" s="115" t="b">
        <f>ROUND(N238,3)=ROUND(N220,3)</f>
        <v>1</v>
      </c>
    </row>
    <row r="239" spans="3:15">
      <c r="C239" s="130" t="str">
        <f t="shared" si="40"/>
        <v>Meters</v>
      </c>
      <c r="N239" s="299">
        <v>93.58238775496514</v>
      </c>
      <c r="O239" s="115" t="b">
        <f t="shared" ref="O239:O248" si="41">ROUND(N239,3)=ROUND(N221,3)</f>
        <v>1</v>
      </c>
    </row>
    <row r="240" spans="3:15">
      <c r="C240" s="130" t="str">
        <f t="shared" si="40"/>
        <v>Buildings</v>
      </c>
      <c r="N240" s="299">
        <v>6.5415457751568304</v>
      </c>
      <c r="O240" s="115" t="b">
        <f t="shared" si="41"/>
        <v>1</v>
      </c>
    </row>
    <row r="241" spans="3:15">
      <c r="C241" s="130" t="str">
        <f t="shared" si="40"/>
        <v>SCADA</v>
      </c>
      <c r="N241" s="299">
        <v>1.931067795321219</v>
      </c>
      <c r="O241" s="115" t="b">
        <f t="shared" si="41"/>
        <v>1</v>
      </c>
    </row>
    <row r="242" spans="3:15">
      <c r="C242" s="130" t="str">
        <f t="shared" si="40"/>
        <v>Computer Equipment</v>
      </c>
      <c r="J242" s="38"/>
      <c r="K242" s="38"/>
      <c r="L242" s="38"/>
      <c r="N242" s="299">
        <v>11.688608808446601</v>
      </c>
      <c r="O242" s="115" t="b">
        <f t="shared" si="41"/>
        <v>1</v>
      </c>
    </row>
    <row r="243" spans="3:15">
      <c r="C243" s="130" t="str">
        <f t="shared" si="40"/>
        <v>Other Assets</v>
      </c>
      <c r="N243" s="299">
        <v>49.179811276846713</v>
      </c>
      <c r="O243" s="115" t="b">
        <f t="shared" si="41"/>
        <v>1</v>
      </c>
    </row>
    <row r="244" spans="3:15">
      <c r="C244" s="130" t="str">
        <f t="shared" si="40"/>
        <v>Equity Raising Costs</v>
      </c>
      <c r="N244" s="299">
        <v>0</v>
      </c>
      <c r="O244" s="115" t="b">
        <f t="shared" si="41"/>
        <v>1</v>
      </c>
    </row>
    <row r="245" spans="3:15">
      <c r="C245" s="130" t="str">
        <f t="shared" si="40"/>
        <v>Land</v>
      </c>
      <c r="N245" s="299">
        <v>0</v>
      </c>
      <c r="O245" s="115" t="b">
        <f t="shared" si="41"/>
        <v>1</v>
      </c>
    </row>
    <row r="246" spans="3:15">
      <c r="C246" s="130" t="str">
        <f t="shared" si="40"/>
        <v>Low pressure mains accelerated depn</v>
      </c>
      <c r="N246" s="299">
        <v>89.912577704896606</v>
      </c>
      <c r="O246" s="115" t="b">
        <f t="shared" si="41"/>
        <v>1</v>
      </c>
    </row>
    <row r="247" spans="3:15">
      <c r="C247" s="130">
        <f t="shared" si="40"/>
        <v>0</v>
      </c>
      <c r="N247" s="299"/>
      <c r="O247" s="115" t="b">
        <f t="shared" si="41"/>
        <v>1</v>
      </c>
    </row>
    <row r="248" spans="3:15">
      <c r="C248" s="130">
        <f t="shared" si="40"/>
        <v>0</v>
      </c>
      <c r="N248" s="299"/>
      <c r="O248" s="115" t="b">
        <f t="shared" si="41"/>
        <v>1</v>
      </c>
    </row>
    <row r="249" spans="3:15" ht="15">
      <c r="C249" s="89" t="s">
        <v>23</v>
      </c>
      <c r="D249" s="89"/>
      <c r="E249" s="89"/>
      <c r="F249" s="89"/>
      <c r="G249" s="89"/>
      <c r="H249" s="89"/>
      <c r="I249" s="89"/>
      <c r="J249" s="89"/>
      <c r="K249" s="89"/>
      <c r="L249" s="89"/>
      <c r="M249" s="89"/>
      <c r="N249" s="325">
        <f>SUM(N238:N248)</f>
        <v>1564.5607243027684</v>
      </c>
      <c r="O249" s="107"/>
    </row>
    <row r="250" spans="3:15">
      <c r="N250" s="105"/>
      <c r="O250" s="90"/>
    </row>
    <row r="251" spans="3:15">
      <c r="O251" s="90"/>
    </row>
    <row r="252" spans="3:15">
      <c r="O252" s="90"/>
    </row>
    <row r="253" spans="3:15">
      <c r="O253" s="90"/>
    </row>
  </sheetData>
  <dataConsolidate/>
  <mergeCells count="3">
    <mergeCell ref="E1:F1"/>
    <mergeCell ref="G1:H1"/>
    <mergeCell ref="I1:J1"/>
  </mergeCells>
  <dataValidations count="1">
    <dataValidation type="list" allowBlank="1" showInputMessage="1" showErrorMessage="1" sqref="P76">
      <formula1>"Forecast,Actual"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W587"/>
  <sheetViews>
    <sheetView zoomScale="80" zoomScaleNormal="80" workbookViewId="0">
      <pane xSplit="9" ySplit="5" topLeftCell="J6" activePane="bottomRight" state="frozen"/>
      <selection pane="topRight" activeCell="H1" sqref="H1"/>
      <selection pane="bottomLeft" activeCell="A6" sqref="A6"/>
      <selection pane="bottomRight" activeCell="J6" sqref="J6"/>
    </sheetView>
  </sheetViews>
  <sheetFormatPr defaultColWidth="9" defaultRowHeight="12.75"/>
  <cols>
    <col min="1" max="1" width="2.375" style="1" customWidth="1"/>
    <col min="2" max="2" width="5.25" style="1" customWidth="1"/>
    <col min="3" max="3" width="3.5" style="1" customWidth="1"/>
    <col min="4" max="4" width="28.5" style="17" customWidth="1"/>
    <col min="5" max="9" width="9" style="1"/>
    <col min="10" max="13" width="9.875" style="1" bestFit="1" customWidth="1"/>
    <col min="14" max="62" width="9" style="1"/>
    <col min="63" max="69" width="9" style="1" customWidth="1"/>
    <col min="70" max="16384" width="9" style="1"/>
  </cols>
  <sheetData>
    <row r="1" spans="1:75" s="25" customFormat="1" ht="12.75" customHeight="1">
      <c r="D1" s="26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  <c r="AH1" s="49"/>
      <c r="AI1" s="49"/>
      <c r="AJ1" s="49"/>
      <c r="AK1" s="49"/>
      <c r="AL1" s="49"/>
      <c r="AM1" s="49"/>
      <c r="AN1" s="49"/>
      <c r="AO1" s="49"/>
      <c r="AP1" s="49"/>
      <c r="AQ1" s="49"/>
      <c r="AR1" s="49"/>
      <c r="AS1" s="49"/>
      <c r="AT1" s="49"/>
      <c r="AU1" s="49"/>
      <c r="AV1" s="49"/>
      <c r="AW1" s="49"/>
      <c r="AX1" s="49"/>
      <c r="AY1" s="49"/>
      <c r="AZ1" s="49"/>
      <c r="BA1" s="49"/>
      <c r="BB1" s="49"/>
      <c r="BC1" s="49"/>
      <c r="BD1" s="49"/>
      <c r="BE1" s="49"/>
      <c r="BF1" s="49"/>
      <c r="BG1" s="49"/>
      <c r="BH1" s="49"/>
      <c r="BI1" s="49"/>
      <c r="BJ1" s="49"/>
      <c r="BK1" s="49"/>
      <c r="BL1" s="49"/>
      <c r="BM1" s="49"/>
      <c r="BN1" s="49"/>
      <c r="BO1" s="49"/>
      <c r="BP1" s="49"/>
      <c r="BQ1" s="49"/>
      <c r="BR1" s="117"/>
      <c r="BS1" s="117"/>
      <c r="BT1" s="117"/>
      <c r="BU1" s="117"/>
      <c r="BV1" s="117"/>
      <c r="BW1" s="117"/>
    </row>
    <row r="2" spans="1:75" s="25" customFormat="1" ht="12.75" customHeight="1">
      <c r="A2" s="25" t="s">
        <v>13</v>
      </c>
      <c r="D2" s="26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  <c r="AM2" s="49"/>
      <c r="AN2" s="49"/>
      <c r="AO2" s="49"/>
      <c r="AP2" s="49"/>
      <c r="AQ2" s="49"/>
      <c r="AR2" s="49"/>
      <c r="AS2" s="49"/>
      <c r="AT2" s="49"/>
      <c r="AU2" s="49"/>
      <c r="AV2" s="49"/>
      <c r="AW2" s="49"/>
      <c r="AX2" s="49"/>
      <c r="AY2" s="49"/>
      <c r="AZ2" s="49"/>
      <c r="BA2" s="49"/>
      <c r="BB2" s="49"/>
      <c r="BC2" s="49"/>
      <c r="BD2" s="49"/>
      <c r="BE2" s="49"/>
      <c r="BF2" s="49"/>
      <c r="BG2" s="49"/>
      <c r="BH2" s="49"/>
      <c r="BI2" s="49"/>
      <c r="BJ2" s="49"/>
      <c r="BK2" s="49"/>
      <c r="BL2" s="49"/>
      <c r="BM2" s="49"/>
      <c r="BN2" s="49"/>
      <c r="BO2" s="49"/>
      <c r="BP2" s="49"/>
      <c r="BQ2" s="49"/>
      <c r="BR2" s="117"/>
      <c r="BS2" s="117"/>
      <c r="BT2" s="117"/>
      <c r="BU2" s="117"/>
      <c r="BV2" s="117"/>
      <c r="BW2" s="117"/>
    </row>
    <row r="3" spans="1:75" s="25" customFormat="1" ht="12.75" customHeight="1">
      <c r="D3" s="26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/>
      <c r="AF3" s="49"/>
      <c r="AG3" s="49"/>
      <c r="AH3" s="49"/>
      <c r="AI3" s="49"/>
      <c r="AJ3" s="49"/>
      <c r="AK3" s="49"/>
      <c r="AL3" s="49"/>
      <c r="AM3" s="49"/>
      <c r="AN3" s="49"/>
      <c r="AO3" s="49"/>
      <c r="AP3" s="49"/>
      <c r="AQ3" s="49"/>
      <c r="AR3" s="49"/>
      <c r="AS3" s="49"/>
      <c r="AT3" s="49"/>
      <c r="AU3" s="49"/>
      <c r="AV3" s="49"/>
      <c r="AW3" s="49"/>
      <c r="AX3" s="49"/>
      <c r="AY3" s="49"/>
      <c r="AZ3" s="49"/>
      <c r="BA3" s="49"/>
      <c r="BB3" s="49"/>
      <c r="BC3" s="49"/>
      <c r="BD3" s="49"/>
      <c r="BE3" s="49"/>
      <c r="BF3" s="49"/>
      <c r="BG3" s="49"/>
      <c r="BH3" s="49"/>
      <c r="BI3" s="49"/>
      <c r="BJ3" s="49"/>
      <c r="BK3" s="49"/>
      <c r="BL3" s="49"/>
      <c r="BM3" s="49"/>
      <c r="BN3" s="49"/>
      <c r="BO3" s="49"/>
      <c r="BP3" s="49"/>
      <c r="BQ3" s="49"/>
      <c r="BR3" s="117"/>
      <c r="BS3" s="117"/>
      <c r="BT3" s="117"/>
      <c r="BU3" s="117"/>
      <c r="BV3" s="117"/>
      <c r="BW3" s="117"/>
    </row>
    <row r="4" spans="1:75" s="25" customFormat="1" ht="12.75" customHeight="1">
      <c r="D4" s="26"/>
      <c r="I4" s="181">
        <v>0</v>
      </c>
      <c r="J4" s="181">
        <v>1</v>
      </c>
      <c r="K4" s="181">
        <v>2</v>
      </c>
      <c r="L4" s="181">
        <v>3</v>
      </c>
      <c r="M4" s="181">
        <v>4</v>
      </c>
      <c r="N4" s="181">
        <v>5</v>
      </c>
      <c r="O4" s="181">
        <v>6</v>
      </c>
      <c r="P4" s="181">
        <v>7</v>
      </c>
      <c r="Q4" s="181">
        <v>8</v>
      </c>
      <c r="R4" s="181">
        <v>9</v>
      </c>
      <c r="S4" s="181">
        <v>10</v>
      </c>
      <c r="T4" s="181">
        <v>11</v>
      </c>
      <c r="U4" s="181">
        <v>12</v>
      </c>
      <c r="V4" s="181">
        <v>13</v>
      </c>
      <c r="W4" s="181">
        <v>14</v>
      </c>
      <c r="X4" s="181">
        <v>15</v>
      </c>
      <c r="Y4" s="181">
        <v>16</v>
      </c>
      <c r="Z4" s="181">
        <v>17</v>
      </c>
      <c r="AA4" s="181">
        <v>18</v>
      </c>
      <c r="AB4" s="181">
        <v>19</v>
      </c>
      <c r="AC4" s="181">
        <v>20</v>
      </c>
      <c r="AD4" s="181">
        <v>21</v>
      </c>
      <c r="AE4" s="181">
        <v>22</v>
      </c>
      <c r="AF4" s="181">
        <v>23</v>
      </c>
      <c r="AG4" s="181">
        <v>24</v>
      </c>
      <c r="AH4" s="181">
        <v>25</v>
      </c>
      <c r="AI4" s="181">
        <v>26</v>
      </c>
      <c r="AJ4" s="181">
        <v>27</v>
      </c>
      <c r="AK4" s="181">
        <v>28</v>
      </c>
      <c r="AL4" s="181">
        <v>29</v>
      </c>
      <c r="AM4" s="181">
        <v>30</v>
      </c>
      <c r="AN4" s="181">
        <v>31</v>
      </c>
      <c r="AO4" s="181">
        <v>32</v>
      </c>
      <c r="AP4" s="181">
        <v>33</v>
      </c>
      <c r="AQ4" s="181">
        <v>34</v>
      </c>
      <c r="AR4" s="181">
        <v>35</v>
      </c>
      <c r="AS4" s="181">
        <v>36</v>
      </c>
      <c r="AT4" s="181">
        <v>37</v>
      </c>
      <c r="AU4" s="181">
        <v>38</v>
      </c>
      <c r="AV4" s="181">
        <v>39</v>
      </c>
      <c r="AW4" s="181">
        <v>40</v>
      </c>
      <c r="AX4" s="181">
        <v>41</v>
      </c>
      <c r="AY4" s="181">
        <v>42</v>
      </c>
      <c r="AZ4" s="181">
        <v>43</v>
      </c>
      <c r="BA4" s="181">
        <v>44</v>
      </c>
      <c r="BB4" s="181">
        <v>45</v>
      </c>
      <c r="BC4" s="181">
        <v>46</v>
      </c>
      <c r="BD4" s="181">
        <v>47</v>
      </c>
      <c r="BE4" s="181">
        <v>48</v>
      </c>
      <c r="BF4" s="181">
        <v>49</v>
      </c>
      <c r="BG4" s="181">
        <v>50</v>
      </c>
      <c r="BH4" s="181">
        <v>51</v>
      </c>
      <c r="BI4" s="181">
        <v>52</v>
      </c>
      <c r="BJ4" s="181">
        <v>53</v>
      </c>
      <c r="BK4" s="181">
        <v>54</v>
      </c>
      <c r="BL4" s="181">
        <v>55</v>
      </c>
      <c r="BM4" s="181">
        <v>56</v>
      </c>
      <c r="BN4" s="181">
        <v>57</v>
      </c>
      <c r="BO4" s="181">
        <v>58</v>
      </c>
      <c r="BP4" s="181">
        <v>59</v>
      </c>
      <c r="BQ4" s="181">
        <v>60</v>
      </c>
      <c r="BR4" s="204">
        <v>61</v>
      </c>
      <c r="BS4" s="204">
        <v>62</v>
      </c>
      <c r="BT4" s="204">
        <v>63</v>
      </c>
      <c r="BU4" s="204">
        <v>64</v>
      </c>
      <c r="BV4" s="204">
        <v>65</v>
      </c>
      <c r="BW4" s="204">
        <v>66</v>
      </c>
    </row>
    <row r="5" spans="1:75" ht="12.75" customHeight="1">
      <c r="B5" s="27" t="s">
        <v>14</v>
      </c>
      <c r="C5" s="28"/>
      <c r="D5" s="28"/>
      <c r="E5" s="28"/>
      <c r="F5" s="28"/>
      <c r="G5" s="28"/>
      <c r="H5" s="28"/>
      <c r="I5" s="29">
        <f>first_reg_period</f>
        <v>2012</v>
      </c>
      <c r="J5" s="29">
        <f>I5+1</f>
        <v>2013</v>
      </c>
      <c r="K5" s="29">
        <f t="shared" ref="K5:S5" si="0">J5+1</f>
        <v>2014</v>
      </c>
      <c r="L5" s="29">
        <f t="shared" si="0"/>
        <v>2015</v>
      </c>
      <c r="M5" s="29">
        <f t="shared" si="0"/>
        <v>2016</v>
      </c>
      <c r="N5" s="29">
        <f t="shared" si="0"/>
        <v>2017</v>
      </c>
      <c r="O5" s="29">
        <f t="shared" si="0"/>
        <v>2018</v>
      </c>
      <c r="P5" s="29">
        <f t="shared" si="0"/>
        <v>2019</v>
      </c>
      <c r="Q5" s="29">
        <f t="shared" si="0"/>
        <v>2020</v>
      </c>
      <c r="R5" s="29">
        <f t="shared" si="0"/>
        <v>2021</v>
      </c>
      <c r="S5" s="29">
        <f t="shared" si="0"/>
        <v>2022</v>
      </c>
      <c r="T5" s="29">
        <f t="shared" ref="T5" si="1">S5+1</f>
        <v>2023</v>
      </c>
      <c r="U5" s="29">
        <f t="shared" ref="U5" si="2">T5+1</f>
        <v>2024</v>
      </c>
      <c r="V5" s="29">
        <f t="shared" ref="V5" si="3">U5+1</f>
        <v>2025</v>
      </c>
      <c r="W5" s="29">
        <f t="shared" ref="W5" si="4">V5+1</f>
        <v>2026</v>
      </c>
      <c r="X5" s="29">
        <f t="shared" ref="X5" si="5">W5+1</f>
        <v>2027</v>
      </c>
      <c r="Y5" s="29">
        <f t="shared" ref="Y5" si="6">X5+1</f>
        <v>2028</v>
      </c>
      <c r="Z5" s="29">
        <f t="shared" ref="Z5" si="7">Y5+1</f>
        <v>2029</v>
      </c>
      <c r="AA5" s="29">
        <f t="shared" ref="AA5" si="8">Z5+1</f>
        <v>2030</v>
      </c>
      <c r="AB5" s="29">
        <f t="shared" ref="AB5" si="9">AA5+1</f>
        <v>2031</v>
      </c>
      <c r="AC5" s="29">
        <f t="shared" ref="AC5" si="10">AB5+1</f>
        <v>2032</v>
      </c>
      <c r="AD5" s="29">
        <f t="shared" ref="AD5" si="11">AC5+1</f>
        <v>2033</v>
      </c>
      <c r="AE5" s="29">
        <f t="shared" ref="AE5" si="12">AD5+1</f>
        <v>2034</v>
      </c>
      <c r="AF5" s="29">
        <f t="shared" ref="AF5" si="13">AE5+1</f>
        <v>2035</v>
      </c>
      <c r="AG5" s="29">
        <f t="shared" ref="AG5" si="14">AF5+1</f>
        <v>2036</v>
      </c>
      <c r="AH5" s="29">
        <f t="shared" ref="AH5" si="15">AG5+1</f>
        <v>2037</v>
      </c>
      <c r="AI5" s="29">
        <f t="shared" ref="AI5" si="16">AH5+1</f>
        <v>2038</v>
      </c>
      <c r="AJ5" s="29">
        <f t="shared" ref="AJ5" si="17">AI5+1</f>
        <v>2039</v>
      </c>
      <c r="AK5" s="29">
        <f t="shared" ref="AK5" si="18">AJ5+1</f>
        <v>2040</v>
      </c>
      <c r="AL5" s="29">
        <f t="shared" ref="AL5" si="19">AK5+1</f>
        <v>2041</v>
      </c>
      <c r="AM5" s="29">
        <f t="shared" ref="AM5" si="20">AL5+1</f>
        <v>2042</v>
      </c>
      <c r="AN5" s="29">
        <f t="shared" ref="AN5" si="21">AM5+1</f>
        <v>2043</v>
      </c>
      <c r="AO5" s="29">
        <f t="shared" ref="AO5" si="22">AN5+1</f>
        <v>2044</v>
      </c>
      <c r="AP5" s="29">
        <f t="shared" ref="AP5" si="23">AO5+1</f>
        <v>2045</v>
      </c>
      <c r="AQ5" s="29">
        <f t="shared" ref="AQ5" si="24">AP5+1</f>
        <v>2046</v>
      </c>
      <c r="AR5" s="29">
        <f t="shared" ref="AR5" si="25">AQ5+1</f>
        <v>2047</v>
      </c>
      <c r="AS5" s="29">
        <f t="shared" ref="AS5" si="26">AR5+1</f>
        <v>2048</v>
      </c>
      <c r="AT5" s="29">
        <f t="shared" ref="AT5" si="27">AS5+1</f>
        <v>2049</v>
      </c>
      <c r="AU5" s="29">
        <f t="shared" ref="AU5" si="28">AT5+1</f>
        <v>2050</v>
      </c>
      <c r="AV5" s="29">
        <f t="shared" ref="AV5" si="29">AU5+1</f>
        <v>2051</v>
      </c>
      <c r="AW5" s="29">
        <f t="shared" ref="AW5" si="30">AV5+1</f>
        <v>2052</v>
      </c>
      <c r="AX5" s="29">
        <f t="shared" ref="AX5" si="31">AW5+1</f>
        <v>2053</v>
      </c>
      <c r="AY5" s="29">
        <f t="shared" ref="AY5" si="32">AX5+1</f>
        <v>2054</v>
      </c>
      <c r="AZ5" s="29">
        <f t="shared" ref="AZ5" si="33">AY5+1</f>
        <v>2055</v>
      </c>
      <c r="BA5" s="29">
        <f t="shared" ref="BA5" si="34">AZ5+1</f>
        <v>2056</v>
      </c>
      <c r="BB5" s="29">
        <f t="shared" ref="BB5" si="35">BA5+1</f>
        <v>2057</v>
      </c>
      <c r="BC5" s="29">
        <f t="shared" ref="BC5" si="36">BB5+1</f>
        <v>2058</v>
      </c>
      <c r="BD5" s="29">
        <f t="shared" ref="BD5" si="37">BC5+1</f>
        <v>2059</v>
      </c>
      <c r="BE5" s="29">
        <f t="shared" ref="BE5" si="38">BD5+1</f>
        <v>2060</v>
      </c>
      <c r="BF5" s="29">
        <f t="shared" ref="BF5" si="39">BE5+1</f>
        <v>2061</v>
      </c>
      <c r="BG5" s="29">
        <f t="shared" ref="BG5" si="40">BF5+1</f>
        <v>2062</v>
      </c>
      <c r="BH5" s="29">
        <f t="shared" ref="BH5" si="41">BG5+1</f>
        <v>2063</v>
      </c>
      <c r="BI5" s="29">
        <f t="shared" ref="BI5" si="42">BH5+1</f>
        <v>2064</v>
      </c>
      <c r="BJ5" s="29">
        <f t="shared" ref="BJ5" si="43">BI5+1</f>
        <v>2065</v>
      </c>
      <c r="BK5" s="29">
        <f t="shared" ref="BK5" si="44">BJ5+1</f>
        <v>2066</v>
      </c>
      <c r="BL5" s="29">
        <f t="shared" ref="BL5" si="45">BK5+1</f>
        <v>2067</v>
      </c>
      <c r="BM5" s="29">
        <f t="shared" ref="BM5" si="46">BL5+1</f>
        <v>2068</v>
      </c>
      <c r="BN5" s="29">
        <f t="shared" ref="BN5" si="47">BM5+1</f>
        <v>2069</v>
      </c>
      <c r="BO5" s="29">
        <f t="shared" ref="BO5" si="48">BN5+1</f>
        <v>2070</v>
      </c>
      <c r="BP5" s="29">
        <f t="shared" ref="BP5:BQ5" si="49">BO5+1</f>
        <v>2071</v>
      </c>
      <c r="BQ5" s="29">
        <f t="shared" si="49"/>
        <v>2072</v>
      </c>
      <c r="BR5" s="205">
        <f t="shared" ref="BR5" si="50">BQ5+1</f>
        <v>2073</v>
      </c>
      <c r="BS5" s="205">
        <f t="shared" ref="BS5" si="51">BR5+1</f>
        <v>2074</v>
      </c>
      <c r="BT5" s="205">
        <f t="shared" ref="BT5" si="52">BS5+1</f>
        <v>2075</v>
      </c>
      <c r="BU5" s="205">
        <f t="shared" ref="BU5" si="53">BT5+1</f>
        <v>2076</v>
      </c>
      <c r="BV5" s="205">
        <f t="shared" ref="BV5" si="54">BU5+1</f>
        <v>2077</v>
      </c>
      <c r="BW5" s="205">
        <f t="shared" ref="BW5" si="55">BV5+1</f>
        <v>2078</v>
      </c>
    </row>
    <row r="6" spans="1:75" ht="12.75" customHeight="1">
      <c r="D6" s="10" t="s">
        <v>8</v>
      </c>
      <c r="E6" s="1" t="str">
        <f>"$m Real ("&amp;first_reg_period&amp;")"</f>
        <v>$m Real (2012)</v>
      </c>
      <c r="J6" s="63">
        <f>Inputs!J20</f>
        <v>4.7701658536585437E-2</v>
      </c>
      <c r="K6" s="63">
        <f>Inputs!K20</f>
        <v>4.7701658536585437E-2</v>
      </c>
      <c r="L6" s="63">
        <f>Inputs!L20</f>
        <v>4.7701658536585437E-2</v>
      </c>
      <c r="M6" s="63">
        <f>Inputs!M20</f>
        <v>4.7701658536585437E-2</v>
      </c>
      <c r="N6" s="63">
        <f>Inputs!N20</f>
        <v>4.7701658536585437E-2</v>
      </c>
      <c r="O6" s="63">
        <f>Inputs!O20</f>
        <v>3.2232743212101587E-2</v>
      </c>
      <c r="P6" s="63">
        <f>Inputs!P20</f>
        <v>3.2232743212101587E-2</v>
      </c>
      <c r="Q6" s="63">
        <f>Inputs!Q20</f>
        <v>3.2232743212101587E-2</v>
      </c>
      <c r="R6" s="63">
        <f>Inputs!R20</f>
        <v>3.2232743212101587E-2</v>
      </c>
      <c r="S6" s="63">
        <f>Inputs!S20</f>
        <v>3.2232743212101587E-2</v>
      </c>
      <c r="T6" s="252">
        <f>S6</f>
        <v>3.2232743212101587E-2</v>
      </c>
      <c r="U6" s="252">
        <f t="shared" ref="U6:BQ6" si="56">T6</f>
        <v>3.2232743212101587E-2</v>
      </c>
      <c r="V6" s="252">
        <f t="shared" si="56"/>
        <v>3.2232743212101587E-2</v>
      </c>
      <c r="W6" s="252">
        <f t="shared" si="56"/>
        <v>3.2232743212101587E-2</v>
      </c>
      <c r="X6" s="252">
        <f t="shared" si="56"/>
        <v>3.2232743212101587E-2</v>
      </c>
      <c r="Y6" s="252">
        <f t="shared" si="56"/>
        <v>3.2232743212101587E-2</v>
      </c>
      <c r="Z6" s="252">
        <f t="shared" si="56"/>
        <v>3.2232743212101587E-2</v>
      </c>
      <c r="AA6" s="252">
        <f t="shared" si="56"/>
        <v>3.2232743212101587E-2</v>
      </c>
      <c r="AB6" s="252">
        <f t="shared" si="56"/>
        <v>3.2232743212101587E-2</v>
      </c>
      <c r="AC6" s="252">
        <f t="shared" si="56"/>
        <v>3.2232743212101587E-2</v>
      </c>
      <c r="AD6" s="252">
        <f t="shared" si="56"/>
        <v>3.2232743212101587E-2</v>
      </c>
      <c r="AE6" s="252">
        <f t="shared" si="56"/>
        <v>3.2232743212101587E-2</v>
      </c>
      <c r="AF6" s="252">
        <f t="shared" si="56"/>
        <v>3.2232743212101587E-2</v>
      </c>
      <c r="AG6" s="252">
        <f t="shared" si="56"/>
        <v>3.2232743212101587E-2</v>
      </c>
      <c r="AH6" s="252">
        <f t="shared" si="56"/>
        <v>3.2232743212101587E-2</v>
      </c>
      <c r="AI6" s="252">
        <f t="shared" si="56"/>
        <v>3.2232743212101587E-2</v>
      </c>
      <c r="AJ6" s="252">
        <f t="shared" si="56"/>
        <v>3.2232743212101587E-2</v>
      </c>
      <c r="AK6" s="252">
        <f t="shared" si="56"/>
        <v>3.2232743212101587E-2</v>
      </c>
      <c r="AL6" s="252">
        <f t="shared" si="56"/>
        <v>3.2232743212101587E-2</v>
      </c>
      <c r="AM6" s="252">
        <f t="shared" si="56"/>
        <v>3.2232743212101587E-2</v>
      </c>
      <c r="AN6" s="252">
        <f t="shared" si="56"/>
        <v>3.2232743212101587E-2</v>
      </c>
      <c r="AO6" s="252">
        <f t="shared" si="56"/>
        <v>3.2232743212101587E-2</v>
      </c>
      <c r="AP6" s="252">
        <f t="shared" si="56"/>
        <v>3.2232743212101587E-2</v>
      </c>
      <c r="AQ6" s="252">
        <f t="shared" si="56"/>
        <v>3.2232743212101587E-2</v>
      </c>
      <c r="AR6" s="252">
        <f t="shared" si="56"/>
        <v>3.2232743212101587E-2</v>
      </c>
      <c r="AS6" s="252">
        <f t="shared" si="56"/>
        <v>3.2232743212101587E-2</v>
      </c>
      <c r="AT6" s="252">
        <f t="shared" si="56"/>
        <v>3.2232743212101587E-2</v>
      </c>
      <c r="AU6" s="252">
        <f t="shared" si="56"/>
        <v>3.2232743212101587E-2</v>
      </c>
      <c r="AV6" s="252">
        <f t="shared" si="56"/>
        <v>3.2232743212101587E-2</v>
      </c>
      <c r="AW6" s="252">
        <f t="shared" si="56"/>
        <v>3.2232743212101587E-2</v>
      </c>
      <c r="AX6" s="252">
        <f t="shared" si="56"/>
        <v>3.2232743212101587E-2</v>
      </c>
      <c r="AY6" s="252">
        <f t="shared" si="56"/>
        <v>3.2232743212101587E-2</v>
      </c>
      <c r="AZ6" s="252">
        <f t="shared" si="56"/>
        <v>3.2232743212101587E-2</v>
      </c>
      <c r="BA6" s="252">
        <f t="shared" si="56"/>
        <v>3.2232743212101587E-2</v>
      </c>
      <c r="BB6" s="252">
        <f t="shared" si="56"/>
        <v>3.2232743212101587E-2</v>
      </c>
      <c r="BC6" s="252">
        <f t="shared" si="56"/>
        <v>3.2232743212101587E-2</v>
      </c>
      <c r="BD6" s="252">
        <f t="shared" si="56"/>
        <v>3.2232743212101587E-2</v>
      </c>
      <c r="BE6" s="252">
        <f t="shared" si="56"/>
        <v>3.2232743212101587E-2</v>
      </c>
      <c r="BF6" s="252">
        <f t="shared" si="56"/>
        <v>3.2232743212101587E-2</v>
      </c>
      <c r="BG6" s="252">
        <f t="shared" si="56"/>
        <v>3.2232743212101587E-2</v>
      </c>
      <c r="BH6" s="252">
        <f t="shared" si="56"/>
        <v>3.2232743212101587E-2</v>
      </c>
      <c r="BI6" s="252">
        <f t="shared" si="56"/>
        <v>3.2232743212101587E-2</v>
      </c>
      <c r="BJ6" s="252">
        <f t="shared" si="56"/>
        <v>3.2232743212101587E-2</v>
      </c>
      <c r="BK6" s="252">
        <f t="shared" si="56"/>
        <v>3.2232743212101587E-2</v>
      </c>
      <c r="BL6" s="252">
        <f t="shared" si="56"/>
        <v>3.2232743212101587E-2</v>
      </c>
      <c r="BM6" s="252">
        <f t="shared" si="56"/>
        <v>3.2232743212101587E-2</v>
      </c>
      <c r="BN6" s="252">
        <f t="shared" si="56"/>
        <v>3.2232743212101587E-2</v>
      </c>
      <c r="BO6" s="252">
        <f t="shared" si="56"/>
        <v>3.2232743212101587E-2</v>
      </c>
      <c r="BP6" s="252">
        <f t="shared" si="56"/>
        <v>3.2232743212101587E-2</v>
      </c>
      <c r="BQ6" s="252">
        <f t="shared" si="56"/>
        <v>3.2232743212101587E-2</v>
      </c>
      <c r="BR6" s="253">
        <f t="shared" ref="BR6:BR7" si="57">BQ6</f>
        <v>3.2232743212101587E-2</v>
      </c>
      <c r="BS6" s="253">
        <f t="shared" ref="BS6:BS7" si="58">BR6</f>
        <v>3.2232743212101587E-2</v>
      </c>
      <c r="BT6" s="253">
        <f t="shared" ref="BT6:BT7" si="59">BS6</f>
        <v>3.2232743212101587E-2</v>
      </c>
      <c r="BU6" s="253">
        <f t="shared" ref="BU6:BU7" si="60">BT6</f>
        <v>3.2232743212101587E-2</v>
      </c>
      <c r="BV6" s="253">
        <f t="shared" ref="BV6:BV7" si="61">BU6</f>
        <v>3.2232743212101587E-2</v>
      </c>
      <c r="BW6" s="253">
        <f t="shared" ref="BW6:BW7" si="62">BV6</f>
        <v>3.2232743212101587E-2</v>
      </c>
    </row>
    <row r="7" spans="1:75" ht="12.75" customHeight="1">
      <c r="D7" s="10" t="s">
        <v>21</v>
      </c>
      <c r="E7" s="1" t="str">
        <f>"$m Real ("&amp;first_reg_period&amp;")"</f>
        <v>$m Real (2012)</v>
      </c>
      <c r="J7" s="63">
        <f>Inputs!J21</f>
        <v>6.8697683757759531E-2</v>
      </c>
      <c r="K7" s="63">
        <f>Inputs!K21</f>
        <v>7.0343541137572574E-2</v>
      </c>
      <c r="L7" s="63">
        <f>Inputs!L21</f>
        <v>7.1879389118199244E-2</v>
      </c>
      <c r="M7" s="63">
        <f>Inputs!M21</f>
        <v>6.3456570695030301E-2</v>
      </c>
      <c r="N7" s="63">
        <f>Inputs!N21</f>
        <v>6.1282976332430295E-2</v>
      </c>
      <c r="O7" s="63">
        <f>Inputs!O21</f>
        <v>5.752130896986074E-2</v>
      </c>
      <c r="P7" s="63">
        <f>Inputs!P21</f>
        <v>5.752130896986074E-2</v>
      </c>
      <c r="Q7" s="63">
        <f>Inputs!Q21</f>
        <v>5.752130896986074E-2</v>
      </c>
      <c r="R7" s="63">
        <f>Inputs!R21</f>
        <v>5.752130896986074E-2</v>
      </c>
      <c r="S7" s="63">
        <f>Inputs!S21</f>
        <v>5.752130896986074E-2</v>
      </c>
      <c r="T7" s="252">
        <f>S7</f>
        <v>5.752130896986074E-2</v>
      </c>
      <c r="U7" s="252">
        <f t="shared" ref="U7:BQ7" si="63">T7</f>
        <v>5.752130896986074E-2</v>
      </c>
      <c r="V7" s="252">
        <f t="shared" si="63"/>
        <v>5.752130896986074E-2</v>
      </c>
      <c r="W7" s="252">
        <f t="shared" si="63"/>
        <v>5.752130896986074E-2</v>
      </c>
      <c r="X7" s="252">
        <f t="shared" si="63"/>
        <v>5.752130896986074E-2</v>
      </c>
      <c r="Y7" s="252">
        <f t="shared" si="63"/>
        <v>5.752130896986074E-2</v>
      </c>
      <c r="Z7" s="252">
        <f t="shared" si="63"/>
        <v>5.752130896986074E-2</v>
      </c>
      <c r="AA7" s="252">
        <f t="shared" si="63"/>
        <v>5.752130896986074E-2</v>
      </c>
      <c r="AB7" s="252">
        <f t="shared" si="63"/>
        <v>5.752130896986074E-2</v>
      </c>
      <c r="AC7" s="252">
        <f t="shared" si="63"/>
        <v>5.752130896986074E-2</v>
      </c>
      <c r="AD7" s="252">
        <f t="shared" si="63"/>
        <v>5.752130896986074E-2</v>
      </c>
      <c r="AE7" s="252">
        <f t="shared" si="63"/>
        <v>5.752130896986074E-2</v>
      </c>
      <c r="AF7" s="252">
        <f t="shared" si="63"/>
        <v>5.752130896986074E-2</v>
      </c>
      <c r="AG7" s="252">
        <f t="shared" si="63"/>
        <v>5.752130896986074E-2</v>
      </c>
      <c r="AH7" s="252">
        <f t="shared" si="63"/>
        <v>5.752130896986074E-2</v>
      </c>
      <c r="AI7" s="252">
        <f t="shared" si="63"/>
        <v>5.752130896986074E-2</v>
      </c>
      <c r="AJ7" s="252">
        <f t="shared" si="63"/>
        <v>5.752130896986074E-2</v>
      </c>
      <c r="AK7" s="252">
        <f t="shared" si="63"/>
        <v>5.752130896986074E-2</v>
      </c>
      <c r="AL7" s="252">
        <f t="shared" si="63"/>
        <v>5.752130896986074E-2</v>
      </c>
      <c r="AM7" s="252">
        <f t="shared" si="63"/>
        <v>5.752130896986074E-2</v>
      </c>
      <c r="AN7" s="252">
        <f t="shared" si="63"/>
        <v>5.752130896986074E-2</v>
      </c>
      <c r="AO7" s="252">
        <f t="shared" si="63"/>
        <v>5.752130896986074E-2</v>
      </c>
      <c r="AP7" s="252">
        <f t="shared" si="63"/>
        <v>5.752130896986074E-2</v>
      </c>
      <c r="AQ7" s="252">
        <f t="shared" si="63"/>
        <v>5.752130896986074E-2</v>
      </c>
      <c r="AR7" s="252">
        <f t="shared" si="63"/>
        <v>5.752130896986074E-2</v>
      </c>
      <c r="AS7" s="252">
        <f t="shared" si="63"/>
        <v>5.752130896986074E-2</v>
      </c>
      <c r="AT7" s="252">
        <f t="shared" si="63"/>
        <v>5.752130896986074E-2</v>
      </c>
      <c r="AU7" s="252">
        <f t="shared" si="63"/>
        <v>5.752130896986074E-2</v>
      </c>
      <c r="AV7" s="252">
        <f t="shared" si="63"/>
        <v>5.752130896986074E-2</v>
      </c>
      <c r="AW7" s="252">
        <f t="shared" si="63"/>
        <v>5.752130896986074E-2</v>
      </c>
      <c r="AX7" s="252">
        <f t="shared" si="63"/>
        <v>5.752130896986074E-2</v>
      </c>
      <c r="AY7" s="252">
        <f t="shared" si="63"/>
        <v>5.752130896986074E-2</v>
      </c>
      <c r="AZ7" s="252">
        <f t="shared" si="63"/>
        <v>5.752130896986074E-2</v>
      </c>
      <c r="BA7" s="252">
        <f t="shared" si="63"/>
        <v>5.752130896986074E-2</v>
      </c>
      <c r="BB7" s="252">
        <f t="shared" si="63"/>
        <v>5.752130896986074E-2</v>
      </c>
      <c r="BC7" s="252">
        <f t="shared" si="63"/>
        <v>5.752130896986074E-2</v>
      </c>
      <c r="BD7" s="252">
        <f t="shared" si="63"/>
        <v>5.752130896986074E-2</v>
      </c>
      <c r="BE7" s="252">
        <f t="shared" si="63"/>
        <v>5.752130896986074E-2</v>
      </c>
      <c r="BF7" s="252">
        <f t="shared" si="63"/>
        <v>5.752130896986074E-2</v>
      </c>
      <c r="BG7" s="252">
        <f t="shared" si="63"/>
        <v>5.752130896986074E-2</v>
      </c>
      <c r="BH7" s="252">
        <f t="shared" si="63"/>
        <v>5.752130896986074E-2</v>
      </c>
      <c r="BI7" s="252">
        <f t="shared" si="63"/>
        <v>5.752130896986074E-2</v>
      </c>
      <c r="BJ7" s="252">
        <f t="shared" si="63"/>
        <v>5.752130896986074E-2</v>
      </c>
      <c r="BK7" s="252">
        <f t="shared" si="63"/>
        <v>5.752130896986074E-2</v>
      </c>
      <c r="BL7" s="252">
        <f t="shared" si="63"/>
        <v>5.752130896986074E-2</v>
      </c>
      <c r="BM7" s="252">
        <f t="shared" si="63"/>
        <v>5.752130896986074E-2</v>
      </c>
      <c r="BN7" s="252">
        <f t="shared" si="63"/>
        <v>5.752130896986074E-2</v>
      </c>
      <c r="BO7" s="252">
        <f t="shared" si="63"/>
        <v>5.752130896986074E-2</v>
      </c>
      <c r="BP7" s="252">
        <f t="shared" si="63"/>
        <v>5.752130896986074E-2</v>
      </c>
      <c r="BQ7" s="252">
        <f t="shared" si="63"/>
        <v>5.752130896986074E-2</v>
      </c>
      <c r="BR7" s="253">
        <f t="shared" si="57"/>
        <v>5.752130896986074E-2</v>
      </c>
      <c r="BS7" s="253">
        <f t="shared" si="58"/>
        <v>5.752130896986074E-2</v>
      </c>
      <c r="BT7" s="253">
        <f t="shared" si="59"/>
        <v>5.752130896986074E-2</v>
      </c>
      <c r="BU7" s="253">
        <f t="shared" si="60"/>
        <v>5.752130896986074E-2</v>
      </c>
      <c r="BV7" s="253">
        <f t="shared" si="61"/>
        <v>5.752130896986074E-2</v>
      </c>
      <c r="BW7" s="253">
        <f t="shared" si="62"/>
        <v>5.752130896986074E-2</v>
      </c>
    </row>
    <row r="8" spans="1:75" ht="12.75" customHeight="1">
      <c r="G8" s="3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206"/>
      <c r="BS8" s="206"/>
      <c r="BT8" s="206"/>
      <c r="BU8" s="206"/>
      <c r="BV8" s="206"/>
      <c r="BW8" s="206"/>
    </row>
    <row r="9" spans="1:75" ht="12.75" customHeight="1">
      <c r="D9" s="17" t="s">
        <v>10</v>
      </c>
      <c r="E9" s="1" t="str">
        <f>"$m Real ("&amp;first_reg_period&amp;")"</f>
        <v>$m Real (2012)</v>
      </c>
      <c r="J9" s="13">
        <f t="shared" ref="J9:AO9" ca="1" si="64">SUMIF($D$17:$D$593, $D9, J$17:J$488)</f>
        <v>39.136430996846663</v>
      </c>
      <c r="K9" s="13">
        <f t="shared" ca="1" si="64"/>
        <v>41.609271403176365</v>
      </c>
      <c r="L9" s="13">
        <f t="shared" ca="1" si="64"/>
        <v>44.208441224146299</v>
      </c>
      <c r="M9" s="13">
        <f t="shared" ca="1" si="64"/>
        <v>48.679038617459128</v>
      </c>
      <c r="N9" s="13">
        <f t="shared" ca="1" si="64"/>
        <v>51.285702617913209</v>
      </c>
      <c r="O9" s="13">
        <f t="shared" ca="1" si="64"/>
        <v>70.697973780967061</v>
      </c>
      <c r="P9" s="13">
        <f t="shared" ca="1" si="64"/>
        <v>70.998326715168375</v>
      </c>
      <c r="Q9" s="13">
        <f t="shared" ca="1" si="64"/>
        <v>70.907818485346326</v>
      </c>
      <c r="R9" s="13">
        <f t="shared" ca="1" si="64"/>
        <v>56.958501983294596</v>
      </c>
      <c r="S9" s="13">
        <f t="shared" ca="1" si="64"/>
        <v>56.432530230463968</v>
      </c>
      <c r="T9" s="13">
        <f t="shared" ca="1" si="64"/>
        <v>38.241083870048804</v>
      </c>
      <c r="U9" s="13">
        <f t="shared" ca="1" si="64"/>
        <v>35.943066919251201</v>
      </c>
      <c r="V9" s="13">
        <f t="shared" ca="1" si="64"/>
        <v>35.943066919251201</v>
      </c>
      <c r="W9" s="13">
        <f t="shared" ca="1" si="64"/>
        <v>35.943066919251201</v>
      </c>
      <c r="X9" s="13">
        <f t="shared" ca="1" si="64"/>
        <v>35.943066919251201</v>
      </c>
      <c r="Y9" s="13">
        <f t="shared" ca="1" si="64"/>
        <v>34.334622789957358</v>
      </c>
      <c r="Z9" s="13">
        <f t="shared" ca="1" si="64"/>
        <v>33.467133258426955</v>
      </c>
      <c r="AA9" s="13">
        <f t="shared" ca="1" si="64"/>
        <v>32.488319903814947</v>
      </c>
      <c r="AB9" s="13">
        <f t="shared" ca="1" si="64"/>
        <v>31.698264973130318</v>
      </c>
      <c r="AC9" s="13">
        <f t="shared" ca="1" si="64"/>
        <v>30.505533923723966</v>
      </c>
      <c r="AD9" s="13">
        <f t="shared" ca="1" si="64"/>
        <v>29.211064248134036</v>
      </c>
      <c r="AE9" s="13">
        <f t="shared" ca="1" si="64"/>
        <v>28.790006532521776</v>
      </c>
      <c r="AF9" s="13">
        <f t="shared" ca="1" si="64"/>
        <v>28.790006532521772</v>
      </c>
      <c r="AG9" s="13">
        <f t="shared" ca="1" si="64"/>
        <v>28.790006532521772</v>
      </c>
      <c r="AH9" s="13">
        <f t="shared" ca="1" si="64"/>
        <v>28.790006532521772</v>
      </c>
      <c r="AI9" s="13">
        <f t="shared" ca="1" si="64"/>
        <v>28.790006532521772</v>
      </c>
      <c r="AJ9" s="13">
        <f t="shared" ca="1" si="64"/>
        <v>28.790006532521772</v>
      </c>
      <c r="AK9" s="13">
        <f t="shared" ca="1" si="64"/>
        <v>28.790006532521772</v>
      </c>
      <c r="AL9" s="13">
        <f t="shared" ca="1" si="64"/>
        <v>28.790006532521772</v>
      </c>
      <c r="AM9" s="13">
        <f t="shared" ca="1" si="64"/>
        <v>28.790006532521772</v>
      </c>
      <c r="AN9" s="13">
        <f t="shared" ca="1" si="64"/>
        <v>28.790006532521772</v>
      </c>
      <c r="AO9" s="13">
        <f t="shared" ca="1" si="64"/>
        <v>28.790006532521772</v>
      </c>
      <c r="AP9" s="13">
        <f t="shared" ref="AP9:BW9" ca="1" si="65">SUMIF($D$17:$D$593, $D9, AP$17:AP$488)</f>
        <v>28.790006532521772</v>
      </c>
      <c r="AQ9" s="13">
        <f t="shared" ca="1" si="65"/>
        <v>28.790006532521772</v>
      </c>
      <c r="AR9" s="13">
        <f t="shared" ca="1" si="65"/>
        <v>28.790006532521772</v>
      </c>
      <c r="AS9" s="13">
        <f t="shared" ca="1" si="65"/>
        <v>28.790006532521772</v>
      </c>
      <c r="AT9" s="13">
        <f t="shared" ca="1" si="65"/>
        <v>28.790006532521772</v>
      </c>
      <c r="AU9" s="13">
        <f t="shared" ca="1" si="65"/>
        <v>28.790006532521772</v>
      </c>
      <c r="AV9" s="13">
        <f t="shared" ca="1" si="65"/>
        <v>28.790006532521772</v>
      </c>
      <c r="AW9" s="13">
        <f t="shared" ca="1" si="65"/>
        <v>28.790006532521772</v>
      </c>
      <c r="AX9" s="13">
        <f t="shared" ca="1" si="65"/>
        <v>28.777704704158879</v>
      </c>
      <c r="AY9" s="13">
        <f t="shared" ca="1" si="65"/>
        <v>7.0527694388560027</v>
      </c>
      <c r="AZ9" s="13">
        <f t="shared" ca="1" si="65"/>
        <v>7.0527694388560027</v>
      </c>
      <c r="BA9" s="13">
        <f t="shared" ca="1" si="65"/>
        <v>7.0527694388560027</v>
      </c>
      <c r="BB9" s="13">
        <f t="shared" ca="1" si="65"/>
        <v>7.0527694388560027</v>
      </c>
      <c r="BC9" s="13">
        <f t="shared" ca="1" si="65"/>
        <v>7.0527694388560027</v>
      </c>
      <c r="BD9" s="13">
        <f t="shared" ca="1" si="65"/>
        <v>7.0527694388560027</v>
      </c>
      <c r="BE9" s="13">
        <f t="shared" ca="1" si="65"/>
        <v>7.0527694388560027</v>
      </c>
      <c r="BF9" s="13">
        <f t="shared" ca="1" si="65"/>
        <v>7.0527694388560027</v>
      </c>
      <c r="BG9" s="13">
        <f t="shared" ca="1" si="65"/>
        <v>7.0527694388560027</v>
      </c>
      <c r="BH9" s="13">
        <f t="shared" ca="1" si="65"/>
        <v>7.0527694388560036</v>
      </c>
      <c r="BI9" s="13">
        <f t="shared" ca="1" si="65"/>
        <v>7.0681575845684446</v>
      </c>
      <c r="BJ9" s="13">
        <f t="shared" ca="1" si="65"/>
        <v>7.0681575845684446</v>
      </c>
      <c r="BK9" s="13">
        <f t="shared" ca="1" si="65"/>
        <v>7.0681575845684446</v>
      </c>
      <c r="BL9" s="13">
        <f t="shared" ca="1" si="65"/>
        <v>7.0681575845684446</v>
      </c>
      <c r="BM9" s="13">
        <f t="shared" ca="1" si="65"/>
        <v>7.0681575845684446</v>
      </c>
      <c r="BN9" s="13">
        <f t="shared" ca="1" si="65"/>
        <v>7.0681575845684446</v>
      </c>
      <c r="BO9" s="13">
        <f t="shared" ca="1" si="65"/>
        <v>7.0681575845684446</v>
      </c>
      <c r="BP9" s="13">
        <f t="shared" ca="1" si="65"/>
        <v>7.0681575845684446</v>
      </c>
      <c r="BQ9" s="13">
        <f t="shared" ca="1" si="65"/>
        <v>7.0681575845684446</v>
      </c>
      <c r="BR9" s="207">
        <f t="shared" ca="1" si="65"/>
        <v>7.2202868383848831</v>
      </c>
      <c r="BS9" s="207">
        <f t="shared" ca="1" si="65"/>
        <v>5.7765199577460766</v>
      </c>
      <c r="BT9" s="207">
        <f t="shared" ca="1" si="65"/>
        <v>4.237098871309934</v>
      </c>
      <c r="BU9" s="207">
        <f t="shared" ca="1" si="65"/>
        <v>2.6281881034015622</v>
      </c>
      <c r="BV9" s="207">
        <f t="shared" ca="1" si="65"/>
        <v>1.3451955404146929</v>
      </c>
      <c r="BW9" s="207">
        <f t="shared" ca="1" si="65"/>
        <v>0</v>
      </c>
    </row>
    <row r="10" spans="1:75" ht="12.75" customHeight="1">
      <c r="D10" s="17" t="s">
        <v>7</v>
      </c>
      <c r="E10" s="1" t="str">
        <f>"$m Real ("&amp;first_reg_period&amp;")"</f>
        <v>$m Real (2012)</v>
      </c>
      <c r="J10" s="1">
        <f t="shared" ref="J10:AO10" ca="1" si="66">SUMIF($C$17:$C$593, $D10, J$17:J$488)</f>
        <v>13.12779638669859</v>
      </c>
      <c r="K10" s="1">
        <f t="shared" ca="1" si="66"/>
        <v>15.086877218790439</v>
      </c>
      <c r="L10" s="1">
        <f t="shared" ca="1" si="66"/>
        <v>22.810711944981197</v>
      </c>
      <c r="M10" s="1">
        <f t="shared" ca="1" si="66"/>
        <v>19.131571083125884</v>
      </c>
      <c r="N10" s="1">
        <f t="shared" ca="1" si="66"/>
        <v>27.754710572572307</v>
      </c>
      <c r="O10" s="1">
        <f t="shared" ca="1" si="66"/>
        <v>0</v>
      </c>
      <c r="P10" s="1">
        <f t="shared" ca="1" si="66"/>
        <v>0</v>
      </c>
      <c r="Q10" s="1">
        <f t="shared" ca="1" si="66"/>
        <v>0</v>
      </c>
      <c r="R10" s="1">
        <f t="shared" ca="1" si="66"/>
        <v>0</v>
      </c>
      <c r="S10" s="1">
        <f t="shared" ca="1" si="66"/>
        <v>0</v>
      </c>
      <c r="T10" s="1">
        <f t="shared" ca="1" si="66"/>
        <v>0</v>
      </c>
      <c r="U10" s="1">
        <f t="shared" ca="1" si="66"/>
        <v>0</v>
      </c>
      <c r="V10" s="1">
        <f t="shared" ca="1" si="66"/>
        <v>0</v>
      </c>
      <c r="W10" s="1">
        <f t="shared" ca="1" si="66"/>
        <v>0</v>
      </c>
      <c r="X10" s="1">
        <f t="shared" ca="1" si="66"/>
        <v>0</v>
      </c>
      <c r="Y10" s="1">
        <f t="shared" ca="1" si="66"/>
        <v>0</v>
      </c>
      <c r="Z10" s="1">
        <f t="shared" ca="1" si="66"/>
        <v>0</v>
      </c>
      <c r="AA10" s="1">
        <f t="shared" ca="1" si="66"/>
        <v>0</v>
      </c>
      <c r="AB10" s="1">
        <f t="shared" ca="1" si="66"/>
        <v>0</v>
      </c>
      <c r="AC10" s="1">
        <f t="shared" ca="1" si="66"/>
        <v>0</v>
      </c>
      <c r="AD10" s="1">
        <f t="shared" ca="1" si="66"/>
        <v>0</v>
      </c>
      <c r="AE10" s="1">
        <f t="shared" ca="1" si="66"/>
        <v>0</v>
      </c>
      <c r="AF10" s="1">
        <f t="shared" ca="1" si="66"/>
        <v>0</v>
      </c>
      <c r="AG10" s="1">
        <f t="shared" ca="1" si="66"/>
        <v>0</v>
      </c>
      <c r="AH10" s="1">
        <f t="shared" ca="1" si="66"/>
        <v>0</v>
      </c>
      <c r="AI10" s="1">
        <f t="shared" ca="1" si="66"/>
        <v>0</v>
      </c>
      <c r="AJ10" s="1">
        <f t="shared" ca="1" si="66"/>
        <v>0</v>
      </c>
      <c r="AK10" s="1">
        <f t="shared" ca="1" si="66"/>
        <v>0</v>
      </c>
      <c r="AL10" s="1">
        <f t="shared" ca="1" si="66"/>
        <v>0</v>
      </c>
      <c r="AM10" s="1">
        <f t="shared" ca="1" si="66"/>
        <v>0</v>
      </c>
      <c r="AN10" s="1">
        <f t="shared" ca="1" si="66"/>
        <v>0</v>
      </c>
      <c r="AO10" s="1">
        <f t="shared" ca="1" si="66"/>
        <v>0</v>
      </c>
      <c r="AP10" s="1">
        <f t="shared" ref="AP10:BW10" ca="1" si="67">SUMIF($C$17:$C$593, $D10, AP$17:AP$488)</f>
        <v>0</v>
      </c>
      <c r="AQ10" s="1">
        <f t="shared" ca="1" si="67"/>
        <v>0</v>
      </c>
      <c r="AR10" s="1">
        <f t="shared" ca="1" si="67"/>
        <v>0</v>
      </c>
      <c r="AS10" s="1">
        <f t="shared" ca="1" si="67"/>
        <v>0</v>
      </c>
      <c r="AT10" s="1">
        <f t="shared" ca="1" si="67"/>
        <v>0</v>
      </c>
      <c r="AU10" s="1">
        <f t="shared" ca="1" si="67"/>
        <v>0</v>
      </c>
      <c r="AV10" s="1">
        <f t="shared" ca="1" si="67"/>
        <v>0</v>
      </c>
      <c r="AW10" s="1">
        <f t="shared" ca="1" si="67"/>
        <v>0</v>
      </c>
      <c r="AX10" s="1">
        <f t="shared" ca="1" si="67"/>
        <v>0</v>
      </c>
      <c r="AY10" s="1">
        <f t="shared" ca="1" si="67"/>
        <v>0</v>
      </c>
      <c r="AZ10" s="1">
        <f t="shared" ca="1" si="67"/>
        <v>0</v>
      </c>
      <c r="BA10" s="1">
        <f t="shared" ca="1" si="67"/>
        <v>0</v>
      </c>
      <c r="BB10" s="1">
        <f t="shared" ca="1" si="67"/>
        <v>0</v>
      </c>
      <c r="BC10" s="1">
        <f t="shared" ca="1" si="67"/>
        <v>0</v>
      </c>
      <c r="BD10" s="1">
        <f t="shared" ca="1" si="67"/>
        <v>0</v>
      </c>
      <c r="BE10" s="1">
        <f t="shared" ca="1" si="67"/>
        <v>0</v>
      </c>
      <c r="BF10" s="1">
        <f t="shared" ca="1" si="67"/>
        <v>0</v>
      </c>
      <c r="BG10" s="1">
        <f t="shared" ca="1" si="67"/>
        <v>0</v>
      </c>
      <c r="BH10" s="1">
        <f t="shared" ca="1" si="67"/>
        <v>0</v>
      </c>
      <c r="BI10" s="1">
        <f t="shared" ca="1" si="67"/>
        <v>0</v>
      </c>
      <c r="BJ10" s="1">
        <f t="shared" ca="1" si="67"/>
        <v>0</v>
      </c>
      <c r="BK10" s="1">
        <f t="shared" ca="1" si="67"/>
        <v>0</v>
      </c>
      <c r="BL10" s="1">
        <f t="shared" ca="1" si="67"/>
        <v>0</v>
      </c>
      <c r="BM10" s="1">
        <f t="shared" ca="1" si="67"/>
        <v>0</v>
      </c>
      <c r="BN10" s="1">
        <f t="shared" ca="1" si="67"/>
        <v>0</v>
      </c>
      <c r="BO10" s="1">
        <f t="shared" ca="1" si="67"/>
        <v>0</v>
      </c>
      <c r="BP10" s="1">
        <f t="shared" ca="1" si="67"/>
        <v>0</v>
      </c>
      <c r="BQ10" s="1">
        <f t="shared" ca="1" si="67"/>
        <v>0</v>
      </c>
      <c r="BR10" s="208">
        <f t="shared" ca="1" si="67"/>
        <v>0</v>
      </c>
      <c r="BS10" s="208">
        <f t="shared" ca="1" si="67"/>
        <v>0</v>
      </c>
      <c r="BT10" s="208">
        <f t="shared" ca="1" si="67"/>
        <v>0</v>
      </c>
      <c r="BU10" s="208">
        <f t="shared" ca="1" si="67"/>
        <v>0</v>
      </c>
      <c r="BV10" s="208">
        <f t="shared" ca="1" si="67"/>
        <v>0</v>
      </c>
      <c r="BW10" s="208">
        <f t="shared" ca="1" si="67"/>
        <v>0</v>
      </c>
    </row>
    <row r="11" spans="1:75" ht="12.75" customHeight="1"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206"/>
      <c r="BS11" s="206"/>
      <c r="BT11" s="206"/>
      <c r="BU11" s="206"/>
      <c r="BV11" s="206"/>
      <c r="BW11" s="206"/>
    </row>
    <row r="12" spans="1:75" ht="12.75" customHeight="1">
      <c r="D12" s="17" t="s">
        <v>16</v>
      </c>
      <c r="E12" s="1" t="str">
        <f>"$m Real ("&amp;first_reg_period&amp;")"</f>
        <v>$m Real (2012)</v>
      </c>
      <c r="I12" s="1">
        <f t="shared" ref="I12:AN12" si="68">SUMIF($D$17:$D$593, $D12, I$17:I$593)</f>
        <v>1117.3996727138085</v>
      </c>
      <c r="J12" s="1">
        <f t="shared" si="68"/>
        <v>1078.2632417169618</v>
      </c>
      <c r="K12" s="1">
        <f t="shared" si="68"/>
        <v>1039.1268107201154</v>
      </c>
      <c r="L12" s="1">
        <f t="shared" si="68"/>
        <v>999.99037972326846</v>
      </c>
      <c r="M12" s="1">
        <f t="shared" si="68"/>
        <v>960.97429462864443</v>
      </c>
      <c r="N12" s="1">
        <f t="shared" si="68"/>
        <v>922.07539021436583</v>
      </c>
      <c r="O12" s="1">
        <f t="shared" si="68"/>
        <v>869.05040274218584</v>
      </c>
      <c r="P12" s="1">
        <f t="shared" si="68"/>
        <v>816.02541527000585</v>
      </c>
      <c r="Q12" s="1">
        <f t="shared" si="68"/>
        <v>763.01000064772575</v>
      </c>
      <c r="R12" s="1">
        <f t="shared" si="68"/>
        <v>721.75192493055533</v>
      </c>
      <c r="S12" s="1">
        <f t="shared" si="68"/>
        <v>680.77169989780919</v>
      </c>
      <c r="T12" s="1">
        <f t="shared" si="68"/>
        <v>656.31538813773363</v>
      </c>
      <c r="U12" s="1">
        <f t="shared" si="68"/>
        <v>634.15709332845563</v>
      </c>
      <c r="V12" s="1">
        <f t="shared" si="68"/>
        <v>611.99879851917763</v>
      </c>
      <c r="W12" s="1">
        <f t="shared" si="68"/>
        <v>589.84050370989962</v>
      </c>
      <c r="X12" s="1">
        <f t="shared" si="68"/>
        <v>567.68220890062162</v>
      </c>
      <c r="Y12" s="1">
        <f t="shared" si="68"/>
        <v>545.52391409134361</v>
      </c>
      <c r="Z12" s="1">
        <f t="shared" si="68"/>
        <v>523.36561928206572</v>
      </c>
      <c r="AA12" s="1">
        <f t="shared" si="68"/>
        <v>501.2073244727876</v>
      </c>
      <c r="AB12" s="1">
        <f t="shared" si="68"/>
        <v>479.0490296635096</v>
      </c>
      <c r="AC12" s="1">
        <f t="shared" si="68"/>
        <v>456.89073485423154</v>
      </c>
      <c r="AD12" s="1">
        <f t="shared" si="68"/>
        <v>434.73244004495348</v>
      </c>
      <c r="AE12" s="1">
        <f t="shared" si="68"/>
        <v>412.99520295128769</v>
      </c>
      <c r="AF12" s="1">
        <f t="shared" si="68"/>
        <v>391.25796585762191</v>
      </c>
      <c r="AG12" s="1">
        <f t="shared" si="68"/>
        <v>369.52072876395613</v>
      </c>
      <c r="AH12" s="1">
        <f t="shared" si="68"/>
        <v>347.78349167029035</v>
      </c>
      <c r="AI12" s="1">
        <f t="shared" si="68"/>
        <v>326.04625457662456</v>
      </c>
      <c r="AJ12" s="1">
        <f t="shared" si="68"/>
        <v>304.30901748295878</v>
      </c>
      <c r="AK12" s="1">
        <f t="shared" si="68"/>
        <v>282.571780389293</v>
      </c>
      <c r="AL12" s="1">
        <f t="shared" si="68"/>
        <v>260.83454329562721</v>
      </c>
      <c r="AM12" s="1">
        <f t="shared" si="68"/>
        <v>239.09730620196143</v>
      </c>
      <c r="AN12" s="1">
        <f t="shared" si="68"/>
        <v>217.36006910829565</v>
      </c>
      <c r="AO12" s="1">
        <f t="shared" ref="AO12:BW12" si="69">SUMIF($D$17:$D$593, $D12, AO$17:AO$593)</f>
        <v>195.62283201462986</v>
      </c>
      <c r="AP12" s="1">
        <f t="shared" si="69"/>
        <v>173.88559492096408</v>
      </c>
      <c r="AQ12" s="1">
        <f t="shared" si="69"/>
        <v>152.1483578272983</v>
      </c>
      <c r="AR12" s="1">
        <f t="shared" si="69"/>
        <v>130.41112073363252</v>
      </c>
      <c r="AS12" s="1">
        <f t="shared" si="69"/>
        <v>108.67388363996676</v>
      </c>
      <c r="AT12" s="1">
        <f t="shared" si="69"/>
        <v>86.936646546300992</v>
      </c>
      <c r="AU12" s="1">
        <f t="shared" si="69"/>
        <v>65.199409452635223</v>
      </c>
      <c r="AV12" s="1">
        <f t="shared" si="69"/>
        <v>43.462172358969454</v>
      </c>
      <c r="AW12" s="1">
        <f t="shared" si="69"/>
        <v>21.724935265303682</v>
      </c>
      <c r="AX12" s="1">
        <f t="shared" si="69"/>
        <v>8.0670192748044656E-13</v>
      </c>
      <c r="AY12" s="1">
        <f t="shared" si="69"/>
        <v>8.0670192748044656E-13</v>
      </c>
      <c r="AZ12" s="1">
        <f t="shared" si="69"/>
        <v>8.0670192748044656E-13</v>
      </c>
      <c r="BA12" s="1">
        <f t="shared" si="69"/>
        <v>8.0670192748044656E-13</v>
      </c>
      <c r="BB12" s="1">
        <f t="shared" si="69"/>
        <v>8.0670192748044656E-13</v>
      </c>
      <c r="BC12" s="1">
        <f t="shared" si="69"/>
        <v>8.0670192748044656E-13</v>
      </c>
      <c r="BD12" s="1">
        <f t="shared" si="69"/>
        <v>8.0670192748044656E-13</v>
      </c>
      <c r="BE12" s="1">
        <f t="shared" si="69"/>
        <v>8.0670192748044656E-13</v>
      </c>
      <c r="BF12" s="1">
        <f t="shared" si="69"/>
        <v>8.0670192748044656E-13</v>
      </c>
      <c r="BG12" s="1">
        <f t="shared" si="69"/>
        <v>8.0670192748044656E-13</v>
      </c>
      <c r="BH12" s="1">
        <f t="shared" si="69"/>
        <v>8.0670192748044656E-13</v>
      </c>
      <c r="BI12" s="1">
        <f t="shared" si="69"/>
        <v>8.0670192748044656E-13</v>
      </c>
      <c r="BJ12" s="1">
        <f t="shared" si="69"/>
        <v>8.0670192748044656E-13</v>
      </c>
      <c r="BK12" s="1">
        <f t="shared" si="69"/>
        <v>8.0670192748044656E-13</v>
      </c>
      <c r="BL12" s="1">
        <f t="shared" si="69"/>
        <v>8.0670192748044656E-13</v>
      </c>
      <c r="BM12" s="1">
        <f t="shared" si="69"/>
        <v>8.0670192748044656E-13</v>
      </c>
      <c r="BN12" s="1">
        <f t="shared" si="69"/>
        <v>8.0670192748044656E-13</v>
      </c>
      <c r="BO12" s="1">
        <f t="shared" si="69"/>
        <v>8.0670192748044656E-13</v>
      </c>
      <c r="BP12" s="1">
        <f t="shared" si="69"/>
        <v>8.0670192748044656E-13</v>
      </c>
      <c r="BQ12" s="1">
        <f t="shared" si="69"/>
        <v>8.0670192748044656E-13</v>
      </c>
      <c r="BR12" s="208">
        <f t="shared" si="69"/>
        <v>8.0670192748044656E-13</v>
      </c>
      <c r="BS12" s="208">
        <f t="shared" si="69"/>
        <v>8.0670192748044656E-13</v>
      </c>
      <c r="BT12" s="208">
        <f t="shared" si="69"/>
        <v>8.0670192748044656E-13</v>
      </c>
      <c r="BU12" s="208">
        <f t="shared" si="69"/>
        <v>8.0670192748044656E-13</v>
      </c>
      <c r="BV12" s="208">
        <f t="shared" si="69"/>
        <v>8.0670192748044656E-13</v>
      </c>
      <c r="BW12" s="208">
        <f t="shared" si="69"/>
        <v>8.0670192748044656E-13</v>
      </c>
    </row>
    <row r="13" spans="1:75" ht="12.75" customHeight="1">
      <c r="D13" s="17" t="s">
        <v>9</v>
      </c>
      <c r="E13" s="1" t="str">
        <f>"$m Real ("&amp;first_reg_period&amp;")"</f>
        <v>$m Real (2012)</v>
      </c>
      <c r="J13" s="1">
        <f t="shared" ref="J13:AO13" ca="1" si="70">SUMIF($D$17:$D$593, $D13, J$17:J$593)</f>
        <v>99.753809225027069</v>
      </c>
      <c r="K13" s="1">
        <f t="shared" ca="1" si="70"/>
        <v>204.73311122364078</v>
      </c>
      <c r="L13" s="1">
        <f t="shared" ca="1" si="70"/>
        <v>319.00645901583516</v>
      </c>
      <c r="M13" s="1">
        <f t="shared" ca="1" si="70"/>
        <v>405.45463035533953</v>
      </c>
      <c r="N13" s="1">
        <f t="shared" ca="1" si="70"/>
        <v>501.53427514915495</v>
      </c>
      <c r="O13" s="1">
        <f t="shared" ca="1" si="70"/>
        <v>484.84027864177119</v>
      </c>
      <c r="P13" s="1">
        <f t="shared" ca="1" si="70"/>
        <v>468.32325427426031</v>
      </c>
      <c r="Q13" s="1">
        <f t="shared" ca="1" si="70"/>
        <v>451.88716528667157</v>
      </c>
      <c r="R13" s="1">
        <f t="shared" ca="1" si="70"/>
        <v>437.64305389602515</v>
      </c>
      <c r="S13" s="1">
        <f t="shared" ca="1" si="70"/>
        <v>423.64706357378486</v>
      </c>
      <c r="T13" s="1">
        <f t="shared" ca="1" si="70"/>
        <v>411.31860633928915</v>
      </c>
      <c r="U13" s="1">
        <f t="shared" ca="1" si="70"/>
        <v>398.99014910479355</v>
      </c>
      <c r="V13" s="1">
        <f t="shared" ca="1" si="70"/>
        <v>386.66169187029783</v>
      </c>
      <c r="W13" s="1">
        <f t="shared" ca="1" si="70"/>
        <v>374.33323463580217</v>
      </c>
      <c r="X13" s="1">
        <f t="shared" ca="1" si="70"/>
        <v>362.00477740130651</v>
      </c>
      <c r="Y13" s="1">
        <f t="shared" ca="1" si="70"/>
        <v>349.67632016681091</v>
      </c>
      <c r="Z13" s="1">
        <f t="shared" ca="1" si="70"/>
        <v>338.2153524638457</v>
      </c>
      <c r="AA13" s="1">
        <f t="shared" ca="1" si="70"/>
        <v>327.73319811549243</v>
      </c>
      <c r="AB13" s="1">
        <f t="shared" ca="1" si="70"/>
        <v>318.04109869782388</v>
      </c>
      <c r="AC13" s="1">
        <f t="shared" ca="1" si="70"/>
        <v>309.54173032956157</v>
      </c>
      <c r="AD13" s="1">
        <f t="shared" ca="1" si="70"/>
        <v>302.3368316368892</v>
      </c>
      <c r="AE13" s="1">
        <f t="shared" ca="1" si="70"/>
        <v>295.13193294421689</v>
      </c>
      <c r="AF13" s="1">
        <f t="shared" ca="1" si="70"/>
        <v>287.92703425154457</v>
      </c>
      <c r="AG13" s="1">
        <f t="shared" ca="1" si="70"/>
        <v>280.72213555887225</v>
      </c>
      <c r="AH13" s="1">
        <f t="shared" ca="1" si="70"/>
        <v>273.51723686619994</v>
      </c>
      <c r="AI13" s="1">
        <f t="shared" ca="1" si="70"/>
        <v>266.31233817352762</v>
      </c>
      <c r="AJ13" s="1">
        <f t="shared" ca="1" si="70"/>
        <v>259.10743948085525</v>
      </c>
      <c r="AK13" s="1">
        <f t="shared" ca="1" si="70"/>
        <v>251.90254078818296</v>
      </c>
      <c r="AL13" s="1">
        <f t="shared" ca="1" si="70"/>
        <v>244.69764209551062</v>
      </c>
      <c r="AM13" s="1">
        <f t="shared" ca="1" si="70"/>
        <v>237.4927434028383</v>
      </c>
      <c r="AN13" s="1">
        <f t="shared" ca="1" si="70"/>
        <v>230.28784471016598</v>
      </c>
      <c r="AO13" s="1">
        <f t="shared" ca="1" si="70"/>
        <v>223.08294601749367</v>
      </c>
      <c r="AP13" s="1">
        <f t="shared" ref="AP13:BW13" ca="1" si="71">SUMIF($D$17:$D$593, $D13, AP$17:AP$593)</f>
        <v>215.87804732482132</v>
      </c>
      <c r="AQ13" s="1">
        <f t="shared" ca="1" si="71"/>
        <v>208.67314863214901</v>
      </c>
      <c r="AR13" s="1">
        <f t="shared" ca="1" si="71"/>
        <v>201.46824993947669</v>
      </c>
      <c r="AS13" s="1">
        <f t="shared" ca="1" si="71"/>
        <v>194.26335124680435</v>
      </c>
      <c r="AT13" s="1">
        <f t="shared" ca="1" si="71"/>
        <v>187.05845255413203</v>
      </c>
      <c r="AU13" s="1">
        <f t="shared" ca="1" si="71"/>
        <v>179.85355386145972</v>
      </c>
      <c r="AV13" s="1">
        <f t="shared" ca="1" si="71"/>
        <v>172.64865516878737</v>
      </c>
      <c r="AW13" s="1">
        <f t="shared" ca="1" si="71"/>
        <v>165.44375647611506</v>
      </c>
      <c r="AX13" s="1">
        <f t="shared" ca="1" si="71"/>
        <v>158.23885778344274</v>
      </c>
      <c r="AY13" s="1">
        <f t="shared" ca="1" si="71"/>
        <v>151.03395909077042</v>
      </c>
      <c r="AZ13" s="1">
        <f t="shared" ca="1" si="71"/>
        <v>143.82906039809808</v>
      </c>
      <c r="BA13" s="1">
        <f t="shared" ca="1" si="71"/>
        <v>136.62416170542576</v>
      </c>
      <c r="BB13" s="1">
        <f t="shared" ca="1" si="71"/>
        <v>129.41926301275345</v>
      </c>
      <c r="BC13" s="1">
        <f t="shared" ca="1" si="71"/>
        <v>122.21436432008112</v>
      </c>
      <c r="BD13" s="1">
        <f t="shared" ca="1" si="71"/>
        <v>115.00946562740879</v>
      </c>
      <c r="BE13" s="1">
        <f t="shared" ca="1" si="71"/>
        <v>107.80456693473647</v>
      </c>
      <c r="BF13" s="1">
        <f t="shared" ca="1" si="71"/>
        <v>100.59966824206414</v>
      </c>
      <c r="BG13" s="1">
        <f t="shared" ca="1" si="71"/>
        <v>93.394769549391825</v>
      </c>
      <c r="BH13" s="1">
        <f t="shared" ca="1" si="71"/>
        <v>86.189870856719494</v>
      </c>
      <c r="BI13" s="1">
        <f t="shared" ca="1" si="71"/>
        <v>78.969584018334729</v>
      </c>
      <c r="BJ13" s="1">
        <f t="shared" ca="1" si="71"/>
        <v>71.749297179949963</v>
      </c>
      <c r="BK13" s="1">
        <f t="shared" ca="1" si="71"/>
        <v>64.529010341565197</v>
      </c>
      <c r="BL13" s="1">
        <f t="shared" ca="1" si="71"/>
        <v>57.308723503180438</v>
      </c>
      <c r="BM13" s="1">
        <f t="shared" ca="1" si="71"/>
        <v>50.08843666479568</v>
      </c>
      <c r="BN13" s="1">
        <f t="shared" ca="1" si="71"/>
        <v>42.868149826410921</v>
      </c>
      <c r="BO13" s="1">
        <f t="shared" ca="1" si="71"/>
        <v>35.647862988026162</v>
      </c>
      <c r="BP13" s="1">
        <f t="shared" ca="1" si="71"/>
        <v>28.427576149641403</v>
      </c>
      <c r="BQ13" s="1">
        <f t="shared" ca="1" si="71"/>
        <v>21.207289311256645</v>
      </c>
      <c r="BR13" s="208">
        <f t="shared" ca="1" si="71"/>
        <v>13.98700247287176</v>
      </c>
      <c r="BS13" s="208">
        <f t="shared" ca="1" si="71"/>
        <v>8.2104825151256833</v>
      </c>
      <c r="BT13" s="208">
        <f t="shared" ca="1" si="71"/>
        <v>3.9733836438157497</v>
      </c>
      <c r="BU13" s="208">
        <f t="shared" ca="1" si="71"/>
        <v>1.3451955404141875</v>
      </c>
      <c r="BV13" s="208">
        <f t="shared" ca="1" si="71"/>
        <v>-5.0533882633985172E-13</v>
      </c>
      <c r="BW13" s="208">
        <f t="shared" ca="1" si="71"/>
        <v>-5.0533882633985172E-13</v>
      </c>
    </row>
    <row r="14" spans="1:75" ht="12.75" customHeight="1">
      <c r="D14" s="18" t="s">
        <v>5</v>
      </c>
      <c r="E14" s="1" t="str">
        <f>"$m Real ("&amp;first_reg_period&amp;")"</f>
        <v>$m Real (2012)</v>
      </c>
      <c r="F14" s="2"/>
      <c r="G14" s="2"/>
      <c r="H14" s="2"/>
      <c r="I14" s="2">
        <f>SUM(I12:I13)</f>
        <v>1117.3996727138085</v>
      </c>
      <c r="J14" s="2">
        <f ca="1">SUM(J12:J13)</f>
        <v>1178.0170509419888</v>
      </c>
      <c r="K14" s="2">
        <f t="shared" ref="K14:N14" ca="1" si="72">SUM(K12:K13)</f>
        <v>1243.859921943756</v>
      </c>
      <c r="L14" s="2">
        <f t="shared" ca="1" si="72"/>
        <v>1318.9968387391036</v>
      </c>
      <c r="M14" s="2">
        <f t="shared" ca="1" si="72"/>
        <v>1366.428924983984</v>
      </c>
      <c r="N14" s="2">
        <f t="shared" ca="1" si="72"/>
        <v>1423.6096653635209</v>
      </c>
      <c r="O14" s="2">
        <f t="shared" ref="O14:S14" ca="1" si="73">SUM(O12:O13)</f>
        <v>1353.8906813839571</v>
      </c>
      <c r="P14" s="2">
        <f t="shared" ca="1" si="73"/>
        <v>1284.3486695442662</v>
      </c>
      <c r="Q14" s="2">
        <f t="shared" ca="1" si="73"/>
        <v>1214.8971659343974</v>
      </c>
      <c r="R14" s="2">
        <f t="shared" ca="1" si="73"/>
        <v>1159.3949788265804</v>
      </c>
      <c r="S14" s="2">
        <f t="shared" ca="1" si="73"/>
        <v>1104.418763471594</v>
      </c>
      <c r="T14" s="2">
        <f t="shared" ref="T14:BK14" ca="1" si="74">SUM(T12:T13)</f>
        <v>1067.6339944770227</v>
      </c>
      <c r="U14" s="2">
        <f t="shared" ca="1" si="74"/>
        <v>1033.1472424332492</v>
      </c>
      <c r="V14" s="2">
        <f t="shared" ca="1" si="74"/>
        <v>998.6604903894754</v>
      </c>
      <c r="W14" s="2">
        <f t="shared" ca="1" si="74"/>
        <v>964.17373834570185</v>
      </c>
      <c r="X14" s="2">
        <f t="shared" ca="1" si="74"/>
        <v>929.68698630192807</v>
      </c>
      <c r="Y14" s="2">
        <f t="shared" ca="1" si="74"/>
        <v>895.20023425815452</v>
      </c>
      <c r="Z14" s="2">
        <f t="shared" ca="1" si="74"/>
        <v>861.58097174591148</v>
      </c>
      <c r="AA14" s="2">
        <f t="shared" ca="1" si="74"/>
        <v>828.94052258828003</v>
      </c>
      <c r="AB14" s="2">
        <f t="shared" ca="1" si="74"/>
        <v>797.09012836133343</v>
      </c>
      <c r="AC14" s="2">
        <f t="shared" ca="1" si="74"/>
        <v>766.43246518379306</v>
      </c>
      <c r="AD14" s="2">
        <f t="shared" ca="1" si="74"/>
        <v>737.06927168184268</v>
      </c>
      <c r="AE14" s="2">
        <f t="shared" ca="1" si="74"/>
        <v>708.12713589550458</v>
      </c>
      <c r="AF14" s="2">
        <f t="shared" ca="1" si="74"/>
        <v>679.18500010916648</v>
      </c>
      <c r="AG14" s="2">
        <f t="shared" ca="1" si="74"/>
        <v>650.24286432282838</v>
      </c>
      <c r="AH14" s="2">
        <f t="shared" ca="1" si="74"/>
        <v>621.30072853649028</v>
      </c>
      <c r="AI14" s="2">
        <f t="shared" ca="1" si="74"/>
        <v>592.35859275015218</v>
      </c>
      <c r="AJ14" s="2">
        <f t="shared" ca="1" si="74"/>
        <v>563.41645696381397</v>
      </c>
      <c r="AK14" s="2">
        <f t="shared" ca="1" si="74"/>
        <v>534.47432117747599</v>
      </c>
      <c r="AL14" s="2">
        <f t="shared" ca="1" si="74"/>
        <v>505.53218539113783</v>
      </c>
      <c r="AM14" s="2">
        <f t="shared" ca="1" si="74"/>
        <v>476.59004960479973</v>
      </c>
      <c r="AN14" s="2">
        <f t="shared" ca="1" si="74"/>
        <v>447.64791381846163</v>
      </c>
      <c r="AO14" s="2">
        <f t="shared" ca="1" si="74"/>
        <v>418.70577803212353</v>
      </c>
      <c r="AP14" s="2">
        <f t="shared" ca="1" si="74"/>
        <v>389.76364224578538</v>
      </c>
      <c r="AQ14" s="2">
        <f t="shared" ca="1" si="74"/>
        <v>360.82150645944728</v>
      </c>
      <c r="AR14" s="2">
        <f t="shared" ca="1" si="74"/>
        <v>331.87937067310918</v>
      </c>
      <c r="AS14" s="2">
        <f t="shared" ca="1" si="74"/>
        <v>302.93723488677108</v>
      </c>
      <c r="AT14" s="2">
        <f t="shared" ca="1" si="74"/>
        <v>273.99509910043304</v>
      </c>
      <c r="AU14" s="2">
        <f t="shared" ca="1" si="74"/>
        <v>245.05296331409494</v>
      </c>
      <c r="AV14" s="2">
        <f t="shared" ca="1" si="74"/>
        <v>216.11082752775684</v>
      </c>
      <c r="AW14" s="2">
        <f t="shared" ca="1" si="74"/>
        <v>187.16869174141874</v>
      </c>
      <c r="AX14" s="2">
        <f t="shared" ca="1" si="74"/>
        <v>158.23885778344354</v>
      </c>
      <c r="AY14" s="2">
        <f t="shared" ca="1" si="74"/>
        <v>151.03395909077122</v>
      </c>
      <c r="AZ14" s="2">
        <f t="shared" ca="1" si="74"/>
        <v>143.82906039809887</v>
      </c>
      <c r="BA14" s="2">
        <f t="shared" ca="1" si="74"/>
        <v>136.62416170542656</v>
      </c>
      <c r="BB14" s="2">
        <f t="shared" ca="1" si="74"/>
        <v>129.41926301275424</v>
      </c>
      <c r="BC14" s="2">
        <f t="shared" ca="1" si="74"/>
        <v>122.21436432008193</v>
      </c>
      <c r="BD14" s="2">
        <f t="shared" ca="1" si="74"/>
        <v>115.0094656274096</v>
      </c>
      <c r="BE14" s="2">
        <f t="shared" ca="1" si="74"/>
        <v>107.80456693473728</v>
      </c>
      <c r="BF14" s="2">
        <f t="shared" ca="1" si="74"/>
        <v>100.59966824206495</v>
      </c>
      <c r="BG14" s="2">
        <f t="shared" ca="1" si="74"/>
        <v>93.394769549392635</v>
      </c>
      <c r="BH14" s="2">
        <f t="shared" ca="1" si="74"/>
        <v>86.189870856720304</v>
      </c>
      <c r="BI14" s="2">
        <f t="shared" ca="1" si="74"/>
        <v>78.969584018335539</v>
      </c>
      <c r="BJ14" s="2">
        <f t="shared" ca="1" si="74"/>
        <v>71.749297179950773</v>
      </c>
      <c r="BK14" s="2">
        <f t="shared" ca="1" si="74"/>
        <v>64.529010341566007</v>
      </c>
      <c r="BL14" s="2">
        <f t="shared" ref="BL14:BP14" ca="1" si="75">SUM(BL12:BL13)</f>
        <v>57.308723503181248</v>
      </c>
      <c r="BM14" s="2">
        <f t="shared" ca="1" si="75"/>
        <v>50.08843666479649</v>
      </c>
      <c r="BN14" s="2">
        <f t="shared" ca="1" si="75"/>
        <v>42.868149826411731</v>
      </c>
      <c r="BO14" s="2">
        <f t="shared" ca="1" si="75"/>
        <v>35.647862988026972</v>
      </c>
      <c r="BP14" s="2">
        <f t="shared" ca="1" si="75"/>
        <v>28.42757614964221</v>
      </c>
      <c r="BQ14" s="2">
        <f t="shared" ref="BQ14:BW14" ca="1" si="76">SUM(BQ12:BQ13)</f>
        <v>21.207289311257451</v>
      </c>
      <c r="BR14" s="209">
        <f t="shared" ca="1" si="76"/>
        <v>13.987002472872566</v>
      </c>
      <c r="BS14" s="209">
        <f t="shared" ca="1" si="76"/>
        <v>8.2104825151264897</v>
      </c>
      <c r="BT14" s="209">
        <f t="shared" ca="1" si="76"/>
        <v>3.9733836438165566</v>
      </c>
      <c r="BU14" s="209">
        <f t="shared" ca="1" si="76"/>
        <v>1.3451955404149942</v>
      </c>
      <c r="BV14" s="209">
        <f t="shared" ca="1" si="76"/>
        <v>3.0136310114059484E-13</v>
      </c>
      <c r="BW14" s="209">
        <f t="shared" ca="1" si="76"/>
        <v>3.0136310114059484E-13</v>
      </c>
    </row>
    <row r="15" spans="1:75" ht="12.75" customHeight="1"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206"/>
      <c r="BS15" s="206"/>
      <c r="BT15" s="206"/>
      <c r="BU15" s="206"/>
      <c r="BV15" s="206"/>
      <c r="BW15" s="206"/>
    </row>
    <row r="16" spans="1:75" ht="12.75" customHeight="1">
      <c r="N16" s="5"/>
      <c r="BR16" s="208"/>
      <c r="BS16" s="208"/>
      <c r="BT16" s="208"/>
      <c r="BU16" s="208"/>
      <c r="BV16" s="208"/>
      <c r="BW16" s="208"/>
    </row>
    <row r="17" spans="1:75" s="14" customFormat="1" ht="12.75" customHeight="1">
      <c r="A17" s="15"/>
      <c r="B17" s="16" t="str">
        <f>Inputs!C43</f>
        <v>Mains &amp; Services</v>
      </c>
      <c r="C17" s="15"/>
      <c r="D17" s="19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15"/>
      <c r="BM17" s="15"/>
      <c r="BN17" s="15"/>
      <c r="BO17" s="15"/>
      <c r="BP17" s="15"/>
      <c r="BQ17" s="15"/>
      <c r="BR17" s="210"/>
      <c r="BS17" s="210"/>
      <c r="BT17" s="210"/>
      <c r="BU17" s="210"/>
      <c r="BV17" s="210"/>
      <c r="BW17" s="210"/>
    </row>
    <row r="18" spans="1:75" ht="12.75" customHeight="1">
      <c r="B18" s="7"/>
      <c r="C18" s="1" t="s">
        <v>1</v>
      </c>
      <c r="I18" s="32">
        <f>INDEX(Inputs!$E$43:$E$53, MATCH(B17, Inputs!$C$43:$C$53,0))</f>
        <v>40.999434066606099</v>
      </c>
      <c r="BR18" s="208"/>
      <c r="BS18" s="208"/>
      <c r="BT18" s="208"/>
      <c r="BU18" s="208"/>
      <c r="BV18" s="208"/>
      <c r="BW18" s="208"/>
    </row>
    <row r="19" spans="1:75" ht="12.75" customHeight="1">
      <c r="B19" s="7"/>
      <c r="C19" s="1" t="s">
        <v>2</v>
      </c>
      <c r="I19" s="32">
        <f>INDEX(Inputs!$F$43:$F$53, MATCH(B17, Inputs!$C$43:$C$53,0))</f>
        <v>60</v>
      </c>
      <c r="BR19" s="208"/>
      <c r="BS19" s="208"/>
      <c r="BT19" s="208"/>
      <c r="BU19" s="208"/>
      <c r="BV19" s="208"/>
      <c r="BW19" s="208"/>
    </row>
    <row r="20" spans="1:75" ht="12.75" customHeight="1">
      <c r="B20" s="7"/>
      <c r="I20" s="30"/>
      <c r="BR20" s="208"/>
      <c r="BS20" s="208"/>
      <c r="BT20" s="208"/>
      <c r="BU20" s="208"/>
      <c r="BV20" s="208"/>
      <c r="BW20" s="208"/>
    </row>
    <row r="21" spans="1:75" ht="12.75" customHeight="1">
      <c r="C21" s="2" t="s">
        <v>3</v>
      </c>
      <c r="I21" s="30"/>
      <c r="BR21" s="208"/>
      <c r="BS21" s="208"/>
      <c r="BT21" s="208"/>
      <c r="BU21" s="208"/>
      <c r="BV21" s="208"/>
      <c r="BW21" s="208"/>
    </row>
    <row r="22" spans="1:75" ht="12.75" customHeight="1">
      <c r="D22" s="242" t="s">
        <v>40</v>
      </c>
      <c r="E22" s="8" t="str">
        <f>"$m Real ("&amp;first_reg_period&amp;")"</f>
        <v>$m Real (2012)</v>
      </c>
      <c r="F22" s="8"/>
      <c r="G22" s="8"/>
      <c r="H22" s="8"/>
      <c r="I22" s="32"/>
      <c r="J22" s="206">
        <f>IF(OR($I18=0,I27=0),0,MIN($I27/$I18, $I27-SUM($I22:I22)))</f>
        <v>24.015679181922888</v>
      </c>
      <c r="K22" s="206">
        <f>IF(OR($I18=0,J27=0),0,MIN($I27/$I18, $I27-SUM($I22:J22)))</f>
        <v>24.015679181922888</v>
      </c>
      <c r="L22" s="206">
        <f>IF(OR($I18=0,K27=0),0,MIN($I27/$I18, $I27-SUM($I22:K22)))</f>
        <v>24.015679181922888</v>
      </c>
      <c r="M22" s="206">
        <f>IF(OR($I18=0,L27=0),0,MIN($I27/$I18, $I27-SUM($I22:L22)))</f>
        <v>24.015679181922888</v>
      </c>
      <c r="N22" s="206">
        <f>IF(OR($I18=0,M27=0),0,MIN($I27/$I18, $I27-SUM($I22:M22)))</f>
        <v>24.015679181922888</v>
      </c>
      <c r="O22" s="234">
        <f>IF(OR($I18=0,N27=0),0,MIN($I27/$I18, $I27-SUM($I22:N22)))</f>
        <v>24.015679181922888</v>
      </c>
      <c r="P22" s="234">
        <f>IF(OR($I18=0,O27=0),0,MIN($I27/$I18, $I27-SUM($I22:O22)))</f>
        <v>24.015679181922888</v>
      </c>
      <c r="Q22" s="235">
        <f>IF(OR($I18=0,P27=0),0,MIN($I27/$I18, $I27-SUM($I22:P22)))</f>
        <v>24.015679181922888</v>
      </c>
      <c r="R22" s="235">
        <f>IF(OR($I18=0,Q27=0),0,MIN($I27/$I18, $I27-SUM($I22:Q22)))</f>
        <v>24.015679181922888</v>
      </c>
      <c r="S22" s="235">
        <f>IF(OR($I18=0,R27=0),0,MIN($I27/$I18, $I27-SUM($I22:R22)))</f>
        <v>24.015679181922888</v>
      </c>
      <c r="T22" s="235">
        <f>IF(OR($I18=0,S27=0),0,MIN($I27/$I18, $I27-SUM($I22:S22)))</f>
        <v>24.015679181922888</v>
      </c>
      <c r="U22" s="235">
        <f>IF(OR($I18=0,T27=0),0,MIN($I27/$I18, $I27-SUM($I22:T22)))</f>
        <v>24.015679181922888</v>
      </c>
      <c r="V22" s="235">
        <f>IF(OR($I18=0,U27=0),0,MIN($I27/$I18, $I27-SUM($I22:U22)))</f>
        <v>24.015679181922888</v>
      </c>
      <c r="W22" s="235">
        <f>IF(OR($I18=0,V27=0),0,MIN($I27/$I18, $I27-SUM($I22:V22)))</f>
        <v>24.015679181922888</v>
      </c>
      <c r="X22" s="235">
        <f>IF(OR($I18=0,W27=0),0,MIN($I27/$I18, $I27-SUM($I22:W22)))</f>
        <v>24.015679181922888</v>
      </c>
      <c r="Y22" s="235">
        <f>IF(OR($I18=0,X27=0),0,MIN($I27/$I18, $I27-SUM($I22:X22)))</f>
        <v>24.015679181922888</v>
      </c>
      <c r="Z22" s="235">
        <f>IF(OR($I18=0,Y27=0),0,MIN($I27/$I18, $I27-SUM($I22:Y22)))</f>
        <v>24.015679181922888</v>
      </c>
      <c r="AA22" s="235">
        <f>IF(OR($I18=0,Z27=0),0,MIN($I27/$I18, $I27-SUM($I22:Z22)))</f>
        <v>24.015679181922888</v>
      </c>
      <c r="AB22" s="235">
        <f>IF(OR($I18=0,AA27=0),0,MIN($I27/$I18, $I27-SUM($I22:AA22)))</f>
        <v>24.015679181922888</v>
      </c>
      <c r="AC22" s="235">
        <f>IF(OR($I18=0,AB27=0),0,MIN($I27/$I18, $I27-SUM($I22:AB22)))</f>
        <v>24.015679181922888</v>
      </c>
      <c r="AD22" s="235">
        <f>IF(OR($I18=0,AC27=0),0,MIN($I27/$I18, $I27-SUM($I22:AC22)))</f>
        <v>24.015679181922888</v>
      </c>
      <c r="AE22" s="235">
        <f>IF(OR($I18=0,AD27=0),0,MIN($I27/$I18, $I27-SUM($I22:AD22)))</f>
        <v>24.015679181922888</v>
      </c>
      <c r="AF22" s="235">
        <f>IF(OR($I18=0,AE27=0),0,MIN($I27/$I18, $I27-SUM($I22:AE22)))</f>
        <v>24.015679181922888</v>
      </c>
      <c r="AG22" s="235">
        <f>IF(OR($I18=0,AF27=0),0,MIN($I27/$I18, $I27-SUM($I22:AF22)))</f>
        <v>24.015679181922888</v>
      </c>
      <c r="AH22" s="235">
        <f>IF(OR($I18=0,AG27=0),0,MIN($I27/$I18, $I27-SUM($I22:AG22)))</f>
        <v>24.015679181922888</v>
      </c>
      <c r="AI22" s="235">
        <f>IF(OR($I18=0,AH27=0),0,MIN($I27/$I18, $I27-SUM($I22:AH22)))</f>
        <v>24.015679181922888</v>
      </c>
      <c r="AJ22" s="235">
        <f>IF(OR($I18=0,AI27=0),0,MIN($I27/$I18, $I27-SUM($I22:AI22)))</f>
        <v>24.015679181922888</v>
      </c>
      <c r="AK22" s="235">
        <f>IF(OR($I18=0,AJ27=0),0,MIN($I27/$I18, $I27-SUM($I22:AJ22)))</f>
        <v>24.015679181922888</v>
      </c>
      <c r="AL22" s="235">
        <f>IF(OR($I18=0,AK27=0),0,MIN($I27/$I18, $I27-SUM($I22:AK22)))</f>
        <v>24.015679181922888</v>
      </c>
      <c r="AM22" s="235">
        <f>IF(OR($I18=0,AL27=0),0,MIN($I27/$I18, $I27-SUM($I22:AL22)))</f>
        <v>24.015679181922888</v>
      </c>
      <c r="AN22" s="235">
        <f>IF(OR($I18=0,AM27=0),0,MIN($I27/$I18, $I27-SUM($I22:AM22)))</f>
        <v>24.015679181922888</v>
      </c>
      <c r="AO22" s="235">
        <f>IF(OR($I18=0,AN27=0),0,MIN($I27/$I18, $I27-SUM($I22:AN22)))</f>
        <v>24.015679181922888</v>
      </c>
      <c r="AP22" s="235">
        <f>IF(OR($I18=0,AO27=0),0,MIN($I27/$I18, $I27-SUM($I22:AO22)))</f>
        <v>24.015679181922888</v>
      </c>
      <c r="AQ22" s="235">
        <f>IF(OR($I18=0,AP27=0),0,MIN($I27/$I18, $I27-SUM($I22:AP22)))</f>
        <v>24.015679181922888</v>
      </c>
      <c r="AR22" s="235">
        <f>IF(OR($I18=0,AQ27=0),0,MIN($I27/$I18, $I27-SUM($I22:AQ22)))</f>
        <v>24.015679181922888</v>
      </c>
      <c r="AS22" s="235">
        <f>IF(OR($I18=0,AR27=0),0,MIN($I27/$I18, $I27-SUM($I22:AR22)))</f>
        <v>24.015679181922888</v>
      </c>
      <c r="AT22" s="235">
        <f>IF(OR($I18=0,AS27=0),0,MIN($I27/$I18, $I27-SUM($I22:AS22)))</f>
        <v>24.015679181922888</v>
      </c>
      <c r="AU22" s="235">
        <f>IF(OR($I18=0,AT27=0),0,MIN($I27/$I18, $I27-SUM($I22:AT22)))</f>
        <v>24.015679181922888</v>
      </c>
      <c r="AV22" s="235">
        <f>IF(OR($I18=0,AU27=0),0,MIN($I27/$I18, $I27-SUM($I22:AU22)))</f>
        <v>24.015679181922888</v>
      </c>
      <c r="AW22" s="235">
        <f>IF(OR($I18=0,AV27=0),0,MIN($I27/$I18, $I27-SUM($I22:AV22)))</f>
        <v>24.015679181922888</v>
      </c>
      <c r="AX22" s="235">
        <f>IF(OR($I18=0,AW27=0),0,MIN($I27/$I18, $I27-SUM($I22:AW22)))</f>
        <v>24.002087907096211</v>
      </c>
      <c r="AY22" s="235">
        <f>IF(OR($I18=0,AX27=0),0,MIN($I27/$I18, $I27-SUM($I22:AX22)))</f>
        <v>0</v>
      </c>
      <c r="AZ22" s="235">
        <f>IF(OR($I18=0,AY27=0),0,MIN($I27/$I18, $I27-SUM($I22:AY22)))</f>
        <v>0</v>
      </c>
      <c r="BA22" s="235">
        <f>IF(OR($I18=0,AZ27=0),0,MIN($I27/$I18, $I27-SUM($I22:AZ22)))</f>
        <v>0</v>
      </c>
      <c r="BB22" s="235">
        <f>IF(OR($I18=0,BA27=0),0,MIN($I27/$I18, $I27-SUM($I22:BA22)))</f>
        <v>0</v>
      </c>
      <c r="BC22" s="235">
        <f>IF(OR($I18=0,BB27=0),0,MIN($I27/$I18, $I27-SUM($I22:BB22)))</f>
        <v>0</v>
      </c>
      <c r="BD22" s="235">
        <f>IF(OR($I18=0,BC27=0),0,MIN($I27/$I18, $I27-SUM($I22:BC22)))</f>
        <v>0</v>
      </c>
      <c r="BE22" s="235">
        <f>IF(OR($I18=0,BD27=0),0,MIN($I27/$I18, $I27-SUM($I22:BD22)))</f>
        <v>0</v>
      </c>
      <c r="BF22" s="235">
        <f>IF(OR($I18=0,BE27=0),0,MIN($I27/$I18, $I27-SUM($I22:BE22)))</f>
        <v>0</v>
      </c>
      <c r="BG22" s="235">
        <f>IF(OR($I18=0,BF27=0),0,MIN($I27/$I18, $I27-SUM($I22:BF22)))</f>
        <v>0</v>
      </c>
      <c r="BH22" s="235">
        <f>IF(OR($I18=0,BG27=0),0,MIN($I27/$I18, $I27-SUM($I22:BG22)))</f>
        <v>0</v>
      </c>
      <c r="BI22" s="235">
        <f>IF(OR($I18=0,BH27=0),0,MIN($I27/$I18, $I27-SUM($I22:BH22)))</f>
        <v>0</v>
      </c>
      <c r="BJ22" s="235">
        <f>IF(OR($I18=0,BI27=0),0,MIN($I27/$I18, $I27-SUM($I22:BI22)))</f>
        <v>0</v>
      </c>
      <c r="BK22" s="235">
        <f>IF(OR($I18=0,BJ27=0),0,MIN($I27/$I18, $I27-SUM($I22:BJ22)))</f>
        <v>0</v>
      </c>
      <c r="BL22" s="235">
        <f>IF(OR($I18=0,BK27=0),0,MIN($I27/$I18, $I27-SUM($I22:BK22)))</f>
        <v>0</v>
      </c>
      <c r="BM22" s="235">
        <f>IF(OR($I18=0,BL27=0),0,MIN($I27/$I18, $I27-SUM($I22:BL22)))</f>
        <v>0</v>
      </c>
      <c r="BN22" s="235">
        <f>IF(OR($I18=0,BM27=0),0,MIN($I27/$I18, $I27-SUM($I22:BM22)))</f>
        <v>0</v>
      </c>
      <c r="BO22" s="235">
        <f>IF(OR($I18=0,BN27=0),0,MIN($I27/$I18, $I27-SUM($I22:BN22)))</f>
        <v>0</v>
      </c>
      <c r="BP22" s="235">
        <f>IF(OR($I18=0,BO27=0),0,MIN($I27/$I18, $I27-SUM($I22:BO22)))</f>
        <v>0</v>
      </c>
      <c r="BQ22" s="235">
        <f>IF(OR($I18=0,BP27=0),0,MIN($I27/$I18, $I27-SUM($I22:BP22)))</f>
        <v>0</v>
      </c>
      <c r="BR22" s="211">
        <f>IF(OR($I18=0,BQ27=0),0,MIN($I27/$I18, $I27-SUM($I22:BQ22)))</f>
        <v>0</v>
      </c>
      <c r="BS22" s="211">
        <f>IF(OR($I18=0,BR27=0),0,MIN($I27/$I18, $I27-SUM($I22:BR22)))</f>
        <v>0</v>
      </c>
      <c r="BT22" s="211">
        <f>IF(OR($I18=0,BS27=0),0,MIN($I27/$I18, $I27-SUM($I22:BS22)))</f>
        <v>0</v>
      </c>
      <c r="BU22" s="211">
        <f>IF(OR($I18=0,BT27=0),0,MIN($I27/$I18, $I27-SUM($I22:BT22)))</f>
        <v>0</v>
      </c>
      <c r="BV22" s="211">
        <f>IF(OR($I18=0,BU27=0),0,MIN($I27/$I18, $I27-SUM($I22:BU22)))</f>
        <v>0</v>
      </c>
      <c r="BW22" s="211">
        <f>IF(OR($I18=0,BV27=0),0,MIN($I27/$I18, $I27-SUM($I22:BV22)))</f>
        <v>0</v>
      </c>
    </row>
    <row r="23" spans="1:75" ht="12.75" customHeight="1">
      <c r="D23" s="242" t="s">
        <v>39</v>
      </c>
      <c r="E23" s="8" t="str">
        <f>"$m Real ("&amp;first_reg_period&amp;")"</f>
        <v>$m Real (2012)</v>
      </c>
      <c r="F23" s="8"/>
      <c r="G23" s="8"/>
      <c r="H23" s="8"/>
      <c r="I23" s="32"/>
      <c r="J23" s="183"/>
      <c r="K23" s="183"/>
      <c r="L23" s="183"/>
      <c r="M23" s="183"/>
      <c r="N23" s="183"/>
      <c r="O23" s="234">
        <f>IF(OR($I18=0,N27=0),0,IF($N26&gt;0,(MIN($N26/IF($I18&lt;=5,1,($I18-5)),$N26-SUM($N23:N23))), (MAX($N26/IF($I18&lt;=5,1,($I18-5)),$N26-SUM($N23:N23)))))</f>
        <v>-2.278442088257115</v>
      </c>
      <c r="P23" s="234">
        <f>IF(OR($I18=0,O27=0),0,IF($N26&gt;0,(MIN($N26/IF($I18&lt;=5,1,($I18-5)),$N26-SUM($N23:O23))), (MAX($N26/IF($I18&lt;=5,1,($I18-5)),$N26-SUM($N23:O23)))))</f>
        <v>-2.278442088257115</v>
      </c>
      <c r="Q23" s="235">
        <f>IF(OR($I18=0,P27=0),0,IF($N26&gt;0,(MIN($N26/IF($I18&lt;=5,1,($I18-5)),$N26-SUM($N23:P23))), (MAX($N26/IF($I18&lt;=5,1,($I18-5)),$N26-SUM($N23:P23)))))</f>
        <v>-2.278442088257115</v>
      </c>
      <c r="R23" s="235">
        <f>IF(OR($I18=0,Q27=0),0,IF($N26&gt;0,(MIN($N26/IF($I18&lt;=5,1,($I18-5)),$N26-SUM($N23:Q23))), (MAX($N26/IF($I18&lt;=5,1,($I18-5)),$N26-SUM($N23:Q23)))))</f>
        <v>-2.278442088257115</v>
      </c>
      <c r="S23" s="235">
        <f>IF(OR($I18=0,R27=0),0,IF($N26&gt;0,(MIN($N26/IF($I18&lt;=5,1,($I18-5)),$N26-SUM($N23:R23))), (MAX($N26/IF($I18&lt;=5,1,($I18-5)),$N26-SUM($N23:R23)))))</f>
        <v>-2.278442088257115</v>
      </c>
      <c r="T23" s="235">
        <f>IF(OR($I18=0,S27=0),0,IF($N26&gt;0,(MIN($N26/IF($I18&lt;=5,1,($I18-5)),$N26-SUM($N23:S23))), (MAX($N26/IF($I18&lt;=5,1,($I18-5)),$N26-SUM($N23:S23)))))</f>
        <v>-2.278442088257115</v>
      </c>
      <c r="U23" s="235">
        <f>IF(OR($I18=0,T27=0),0,IF($N26&gt;0,(MIN($N26/IF($I18&lt;=5,1,($I18-5)),$N26-SUM($N23:T23))), (MAX($N26/IF($I18&lt;=5,1,($I18-5)),$N26-SUM($N23:T23)))))</f>
        <v>-2.278442088257115</v>
      </c>
      <c r="V23" s="235">
        <f>IF(OR($I18=0,U27=0),0,IF($N26&gt;0,(MIN($N26/IF($I18&lt;=5,1,($I18-5)),$N26-SUM($N23:U23))), (MAX($N26/IF($I18&lt;=5,1,($I18-5)),$N26-SUM($N23:U23)))))</f>
        <v>-2.278442088257115</v>
      </c>
      <c r="W23" s="235">
        <f>IF(OR($I18=0,V27=0),0,IF($N26&gt;0,(MIN($N26/IF($I18&lt;=5,1,($I18-5)),$N26-SUM($N23:V23))), (MAX($N26/IF($I18&lt;=5,1,($I18-5)),$N26-SUM($N23:V23)))))</f>
        <v>-2.278442088257115</v>
      </c>
      <c r="X23" s="235">
        <f>IF(OR($I18=0,W27=0),0,IF($N26&gt;0,(MIN($N26/IF($I18&lt;=5,1,($I18-5)),$N26-SUM($N23:W23))), (MAX($N26/IF($I18&lt;=5,1,($I18-5)),$N26-SUM($N23:W23)))))</f>
        <v>-2.278442088257115</v>
      </c>
      <c r="Y23" s="235">
        <f>IF(OR($I18=0,X27=0),0,IF($N26&gt;0,(MIN($N26/IF($I18&lt;=5,1,($I18-5)),$N26-SUM($N23:X23))), (MAX($N26/IF($I18&lt;=5,1,($I18-5)),$N26-SUM($N23:X23)))))</f>
        <v>-2.278442088257115</v>
      </c>
      <c r="Z23" s="235">
        <f>IF(OR($I18=0,Y27=0),0,IF($N26&gt;0,(MIN($N26/IF($I18&lt;=5,1,($I18-5)),$N26-SUM($N23:Y23))), (MAX($N26/IF($I18&lt;=5,1,($I18-5)),$N26-SUM($N23:Y23)))))</f>
        <v>-2.278442088257115</v>
      </c>
      <c r="AA23" s="235">
        <f>IF(OR($I18=0,Z27=0),0,IF($N26&gt;0,(MIN($N26/IF($I18&lt;=5,1,($I18-5)),$N26-SUM($N23:Z23))), (MAX($N26/IF($I18&lt;=5,1,($I18-5)),$N26-SUM($N23:Z23)))))</f>
        <v>-2.278442088257115</v>
      </c>
      <c r="AB23" s="235">
        <f>IF(OR($I18=0,AA27=0),0,IF($N26&gt;0,(MIN($N26/IF($I18&lt;=5,1,($I18-5)),$N26-SUM($N23:AA23))), (MAX($N26/IF($I18&lt;=5,1,($I18-5)),$N26-SUM($N23:AA23)))))</f>
        <v>-2.278442088257115</v>
      </c>
      <c r="AC23" s="235">
        <f>IF(OR($I18=0,AB27=0),0,IF($N26&gt;0,(MIN($N26/IF($I18&lt;=5,1,($I18-5)),$N26-SUM($N23:AB23))), (MAX($N26/IF($I18&lt;=5,1,($I18-5)),$N26-SUM($N23:AB23)))))</f>
        <v>-2.278442088257115</v>
      </c>
      <c r="AD23" s="235">
        <f>IF(OR($I18=0,AC27=0),0,IF($N26&gt;0,(MIN($N26/IF($I18&lt;=5,1,($I18-5)),$N26-SUM($N23:AC23))), (MAX($N26/IF($I18&lt;=5,1,($I18-5)),$N26-SUM($N23:AC23)))))</f>
        <v>-2.278442088257115</v>
      </c>
      <c r="AE23" s="235">
        <f>IF(OR($I18=0,AD27=0),0,IF($N26&gt;0,(MIN($N26/IF($I18&lt;=5,1,($I18-5)),$N26-SUM($N23:AD23))), (MAX($N26/IF($I18&lt;=5,1,($I18-5)),$N26-SUM($N23:AD23)))))</f>
        <v>-2.278442088257115</v>
      </c>
      <c r="AF23" s="235">
        <f>IF(OR($I18=0,AE27=0),0,IF($N26&gt;0,(MIN($N26/IF($I18&lt;=5,1,($I18-5)),$N26-SUM($N23:AE23))), (MAX($N26/IF($I18&lt;=5,1,($I18-5)),$N26-SUM($N23:AE23)))))</f>
        <v>-2.278442088257115</v>
      </c>
      <c r="AG23" s="235">
        <f>IF(OR($I18=0,AF27=0),0,IF($N26&gt;0,(MIN($N26/IF($I18&lt;=5,1,($I18-5)),$N26-SUM($N23:AF23))), (MAX($N26/IF($I18&lt;=5,1,($I18-5)),$N26-SUM($N23:AF23)))))</f>
        <v>-2.278442088257115</v>
      </c>
      <c r="AH23" s="235">
        <f>IF(OR($I18=0,AG27=0),0,IF($N26&gt;0,(MIN($N26/IF($I18&lt;=5,1,($I18-5)),$N26-SUM($N23:AG23))), (MAX($N26/IF($I18&lt;=5,1,($I18-5)),$N26-SUM($N23:AG23)))))</f>
        <v>-2.278442088257115</v>
      </c>
      <c r="AI23" s="235">
        <f>IF(OR($I18=0,AH27=0),0,IF($N26&gt;0,(MIN($N26/IF($I18&lt;=5,1,($I18-5)),$N26-SUM($N23:AH23))), (MAX($N26/IF($I18&lt;=5,1,($I18-5)),$N26-SUM($N23:AH23)))))</f>
        <v>-2.278442088257115</v>
      </c>
      <c r="AJ23" s="235">
        <f>IF(OR($I18=0,AI27=0),0,IF($N26&gt;0,(MIN($N26/IF($I18&lt;=5,1,($I18-5)),$N26-SUM($N23:AI23))), (MAX($N26/IF($I18&lt;=5,1,($I18-5)),$N26-SUM($N23:AI23)))))</f>
        <v>-2.278442088257115</v>
      </c>
      <c r="AK23" s="235">
        <f>IF(OR($I18=0,AJ27=0),0,IF($N26&gt;0,(MIN($N26/IF($I18&lt;=5,1,($I18-5)),$N26-SUM($N23:AJ23))), (MAX($N26/IF($I18&lt;=5,1,($I18-5)),$N26-SUM($N23:AJ23)))))</f>
        <v>-2.278442088257115</v>
      </c>
      <c r="AL23" s="235">
        <f>IF(OR($I18=0,AK27=0),0,IF($N26&gt;0,(MIN($N26/IF($I18&lt;=5,1,($I18-5)),$N26-SUM($N23:AK23))), (MAX($N26/IF($I18&lt;=5,1,($I18-5)),$N26-SUM($N23:AK23)))))</f>
        <v>-2.278442088257115</v>
      </c>
      <c r="AM23" s="235">
        <f>IF(OR($I18=0,AL27=0),0,IF($N26&gt;0,(MIN($N26/IF($I18&lt;=5,1,($I18-5)),$N26-SUM($N23:AL23))), (MAX($N26/IF($I18&lt;=5,1,($I18-5)),$N26-SUM($N23:AL23)))))</f>
        <v>-2.278442088257115</v>
      </c>
      <c r="AN23" s="235">
        <f>IF(OR($I18=0,AM27=0),0,IF($N26&gt;0,(MIN($N26/IF($I18&lt;=5,1,($I18-5)),$N26-SUM($N23:AM23))), (MAX($N26/IF($I18&lt;=5,1,($I18-5)),$N26-SUM($N23:AM23)))))</f>
        <v>-2.278442088257115</v>
      </c>
      <c r="AO23" s="235">
        <f>IF(OR($I18=0,AN27=0),0,IF($N26&gt;0,(MIN($N26/IF($I18&lt;=5,1,($I18-5)),$N26-SUM($N23:AN23))), (MAX($N26/IF($I18&lt;=5,1,($I18-5)),$N26-SUM($N23:AN23)))))</f>
        <v>-2.278442088257115</v>
      </c>
      <c r="AP23" s="235">
        <f>IF(OR($I18=0,AO27=0),0,IF($N26&gt;0,(MIN($N26/IF($I18&lt;=5,1,($I18-5)),$N26-SUM($N23:AO23))), (MAX($N26/IF($I18&lt;=5,1,($I18-5)),$N26-SUM($N23:AO23)))))</f>
        <v>-2.278442088257115</v>
      </c>
      <c r="AQ23" s="235">
        <f>IF(OR($I18=0,AP27=0),0,IF($N26&gt;0,(MIN($N26/IF($I18&lt;=5,1,($I18-5)),$N26-SUM($N23:AP23))), (MAX($N26/IF($I18&lt;=5,1,($I18-5)),$N26-SUM($N23:AP23)))))</f>
        <v>-2.278442088257115</v>
      </c>
      <c r="AR23" s="235">
        <f>IF(OR($I18=0,AQ27=0),0,IF($N26&gt;0,(MIN($N26/IF($I18&lt;=5,1,($I18-5)),$N26-SUM($N23:AQ23))), (MAX($N26/IF($I18&lt;=5,1,($I18-5)),$N26-SUM($N23:AQ23)))))</f>
        <v>-2.278442088257115</v>
      </c>
      <c r="AS23" s="235">
        <f>IF(OR($I18=0,AR27=0),0,IF($N26&gt;0,(MIN($N26/IF($I18&lt;=5,1,($I18-5)),$N26-SUM($N23:AR23))), (MAX($N26/IF($I18&lt;=5,1,($I18-5)),$N26-SUM($N23:AR23)))))</f>
        <v>-2.278442088257115</v>
      </c>
      <c r="AT23" s="235">
        <f>IF(OR($I18=0,AS27=0),0,IF($N26&gt;0,(MIN($N26/IF($I18&lt;=5,1,($I18-5)),$N26-SUM($N23:AS23))), (MAX($N26/IF($I18&lt;=5,1,($I18-5)),$N26-SUM($N23:AS23)))))</f>
        <v>-2.278442088257115</v>
      </c>
      <c r="AU23" s="235">
        <f>IF(OR($I18=0,AT27=0),0,IF($N26&gt;0,(MIN($N26/IF($I18&lt;=5,1,($I18-5)),$N26-SUM($N23:AT23))), (MAX($N26/IF($I18&lt;=5,1,($I18-5)),$N26-SUM($N23:AT23)))))</f>
        <v>-2.278442088257115</v>
      </c>
      <c r="AV23" s="235">
        <f>IF(OR($I18=0,AU27=0),0,IF($N26&gt;0,(MIN($N26/IF($I18&lt;=5,1,($I18-5)),$N26-SUM($N23:AU23))), (MAX($N26/IF($I18&lt;=5,1,($I18-5)),$N26-SUM($N23:AU23)))))</f>
        <v>-2.278442088257115</v>
      </c>
      <c r="AW23" s="235">
        <f>IF(OR($I18=0,AV27=0),0,IF($N26&gt;0,(MIN($N26/IF($I18&lt;=5,1,($I18-5)),$N26-SUM($N23:AV23))), (MAX($N26/IF($I18&lt;=5,1,($I18-5)),$N26-SUM($N23:AV23)))))</f>
        <v>-2.278442088257115</v>
      </c>
      <c r="AX23" s="235">
        <f>IF(OR($I18=0,AW27=0),0,IF($N26&gt;0,(MIN($N26/IF($I18&lt;=5,1,($I18-5)),$N26-SUM($N23:AW23))), (MAX($N26/IF($I18&lt;=5,1,($I18-5)),$N26-SUM($N23:AW23)))))</f>
        <v>-2.2771526417933359</v>
      </c>
      <c r="AY23" s="235">
        <f>IF(OR($I18=0,AX27=0),0,IF($N26&gt;0,(MIN($N26/IF($I18&lt;=5,1,($I18-5)),$N26-SUM($N23:AX23))), (MAX($N26/IF($I18&lt;=5,1,($I18-5)),$N26-SUM($N23:AX23)))))</f>
        <v>0</v>
      </c>
      <c r="AZ23" s="235">
        <f>IF(OR($I18=0,AY27=0),0,IF($N26&gt;0,(MIN($N26/IF($I18&lt;=5,1,($I18-5)),$N26-SUM($N23:AY23))), (MAX($N26/IF($I18&lt;=5,1,($I18-5)),$N26-SUM($N23:AY23)))))</f>
        <v>0</v>
      </c>
      <c r="BA23" s="235">
        <f>IF(OR($I18=0,AZ27=0),0,IF($N26&gt;0,(MIN($N26/IF($I18&lt;=5,1,($I18-5)),$N26-SUM($N23:AZ23))), (MAX($N26/IF($I18&lt;=5,1,($I18-5)),$N26-SUM($N23:AZ23)))))</f>
        <v>0</v>
      </c>
      <c r="BB23" s="235">
        <f>IF(OR($I18=0,BA27=0),0,IF($N26&gt;0,(MIN($N26/IF($I18&lt;=5,1,($I18-5)),$N26-SUM($N23:BA23))), (MAX($N26/IF($I18&lt;=5,1,($I18-5)),$N26-SUM($N23:BA23)))))</f>
        <v>0</v>
      </c>
      <c r="BC23" s="235">
        <f>IF(OR($I18=0,BB27=0),0,IF($N26&gt;0,(MIN($N26/IF($I18&lt;=5,1,($I18-5)),$N26-SUM($N23:BB23))), (MAX($N26/IF($I18&lt;=5,1,($I18-5)),$N26-SUM($N23:BB23)))))</f>
        <v>0</v>
      </c>
      <c r="BD23" s="235">
        <f>IF(OR($I18=0,BC27=0),0,IF($N26&gt;0,(MIN($N26/IF($I18&lt;=5,1,($I18-5)),$N26-SUM($N23:BC23))), (MAX($N26/IF($I18&lt;=5,1,($I18-5)),$N26-SUM($N23:BC23)))))</f>
        <v>0</v>
      </c>
      <c r="BE23" s="235">
        <f>IF(OR($I18=0,BD27=0),0,IF($N26&gt;0,(MIN($N26/IF($I18&lt;=5,1,($I18-5)),$N26-SUM($N23:BD23))), (MAX($N26/IF($I18&lt;=5,1,($I18-5)),$N26-SUM($N23:BD23)))))</f>
        <v>0</v>
      </c>
      <c r="BF23" s="235">
        <f>IF(OR($I18=0,BE27=0),0,IF($N26&gt;0,(MIN($N26/IF($I18&lt;=5,1,($I18-5)),$N26-SUM($N23:BE23))), (MAX($N26/IF($I18&lt;=5,1,($I18-5)),$N26-SUM($N23:BE23)))))</f>
        <v>0</v>
      </c>
      <c r="BG23" s="235">
        <f>IF(OR($I18=0,BF27=0),0,IF($N26&gt;0,(MIN($N26/IF($I18&lt;=5,1,($I18-5)),$N26-SUM($N23:BF23))), (MAX($N26/IF($I18&lt;=5,1,($I18-5)),$N26-SUM($N23:BF23)))))</f>
        <v>0</v>
      </c>
      <c r="BH23" s="235">
        <f>IF(OR($I18=0,BG27=0),0,IF($N26&gt;0,(MIN($N26/IF($I18&lt;=5,1,($I18-5)),$N26-SUM($N23:BG23))), (MAX($N26/IF($I18&lt;=5,1,($I18-5)),$N26-SUM($N23:BG23)))))</f>
        <v>0</v>
      </c>
      <c r="BI23" s="235">
        <f>IF(OR($I18=0,BH27=0),0,IF($N26&gt;0,(MIN($N26/IF($I18&lt;=5,1,($I18-5)),$N26-SUM($N23:BH23))), (MAX($N26/IF($I18&lt;=5,1,($I18-5)),$N26-SUM($N23:BH23)))))</f>
        <v>0</v>
      </c>
      <c r="BJ23" s="235">
        <f>IF(OR($I18=0,BI27=0),0,IF($N26&gt;0,(MIN($N26/IF($I18&lt;=5,1,($I18-5)),$N26-SUM($N23:BI23))), (MAX($N26/IF($I18&lt;=5,1,($I18-5)),$N26-SUM($N23:BI23)))))</f>
        <v>0</v>
      </c>
      <c r="BK23" s="235">
        <f>IF(OR($I18=0,BJ27=0),0,IF($N26&gt;0,(MIN($N26/IF($I18&lt;=5,1,($I18-5)),$N26-SUM($N23:BJ23))), (MAX($N26/IF($I18&lt;=5,1,($I18-5)),$N26-SUM($N23:BJ23)))))</f>
        <v>0</v>
      </c>
      <c r="BL23" s="235">
        <f>IF(OR($I18=0,BK27=0),0,IF($N26&gt;0,(MIN($N26/IF($I18&lt;=5,1,($I18-5)),$N26-SUM($N23:BK23))), (MAX($N26/IF($I18&lt;=5,1,($I18-5)),$N26-SUM($N23:BK23)))))</f>
        <v>0</v>
      </c>
      <c r="BM23" s="235">
        <f>IF(OR($I18=0,BL27=0),0,IF($N26&gt;0,(MIN($N26/IF($I18&lt;=5,1,($I18-5)),$N26-SUM($N23:BL23))), (MAX($N26/IF($I18&lt;=5,1,($I18-5)),$N26-SUM($N23:BL23)))))</f>
        <v>0</v>
      </c>
      <c r="BN23" s="235">
        <f>IF(OR($I18=0,BM27=0),0,IF($N26&gt;0,(MIN($N26/IF($I18&lt;=5,1,($I18-5)),$N26-SUM($N23:BM23))), (MAX($N26/IF($I18&lt;=5,1,($I18-5)),$N26-SUM($N23:BM23)))))</f>
        <v>0</v>
      </c>
      <c r="BO23" s="235">
        <f>IF(OR($I18=0,BN27=0),0,IF($N26&gt;0,(MIN($N26/IF($I18&lt;=5,1,($I18-5)),$N26-SUM($N23:BN23))), (MAX($N26/IF($I18&lt;=5,1,($I18-5)),$N26-SUM($N23:BN23)))))</f>
        <v>0</v>
      </c>
      <c r="BP23" s="235">
        <f>IF(OR($I18=0,BO27=0),0,IF($N26&gt;0,(MIN($N26/IF($I18&lt;=5,1,($I18-5)),$N26-SUM($N23:BO23))), (MAX($N26/IF($I18&lt;=5,1,($I18-5)),$N26-SUM($N23:BO23)))))</f>
        <v>0</v>
      </c>
      <c r="BQ23" s="235">
        <f>IF(OR($I18=0,BP27=0),0,IF($N26&gt;0,(MIN($N26/IF($I18&lt;=5,1,($I18-5)),$N26-SUM($N23:BP23))), (MAX($N26/IF($I18&lt;=5,1,($I18-5)),$N26-SUM($N23:BP23)))))</f>
        <v>0</v>
      </c>
      <c r="BR23" s="211">
        <f>IF(OR($I18=0,BQ27=0),0,IF($N26&gt;0,(MIN($N26/IF($I18&lt;=5,1,($I18-5)),$N26-SUM($N23:BQ23))), (MAX($N26/IF($I18&lt;=5,1,($I18-5)),$N26-SUM($N23:BQ23)))))</f>
        <v>0</v>
      </c>
      <c r="BS23" s="211">
        <f>IF(OR($I18=0,BR27=0),0,IF($N26&gt;0,(MIN($N26/IF($I18&lt;=5,1,($I18-5)),$N26-SUM($N23:BR23))), (MAX($N26/IF($I18&lt;=5,1,($I18-5)),$N26-SUM($N23:BR23)))))</f>
        <v>0</v>
      </c>
      <c r="BT23" s="211">
        <f>IF(OR($I18=0,BS27=0),0,IF($N26&gt;0,(MIN($N26/IF($I18&lt;=5,1,($I18-5)),$N26-SUM($N23:BS23))), (MAX($N26/IF($I18&lt;=5,1,($I18-5)),$N26-SUM($N23:BS23)))))</f>
        <v>0</v>
      </c>
      <c r="BU23" s="211">
        <f>IF(OR($I18=0,BT27=0),0,IF($N26&gt;0,(MIN($N26/IF($I18&lt;=5,1,($I18-5)),$N26-SUM($N23:BT23))), (MAX($N26/IF($I18&lt;=5,1,($I18-5)),$N26-SUM($N23:BT23)))))</f>
        <v>0</v>
      </c>
      <c r="BV23" s="211">
        <f>IF(OR($I18=0,BU27=0),0,IF($N26&gt;0,(MIN($N26/IF($I18&lt;=5,1,($I18-5)),$N26-SUM($N23:BU23))), (MAX($N26/IF($I18&lt;=5,1,($I18-5)),$N26-SUM($N23:BU23)))))</f>
        <v>0</v>
      </c>
      <c r="BW23" s="211">
        <f>IF(OR($I18=0,BV27=0),0,IF($N26&gt;0,(MIN($N26/IF($I18&lt;=5,1,($I18-5)),$N26-SUM($N23:BV23))), (MAX($N26/IF($I18&lt;=5,1,($I18-5)),$N26-SUM($N23:BV23)))))</f>
        <v>0</v>
      </c>
    </row>
    <row r="24" spans="1:75" ht="12.75" customHeight="1">
      <c r="A24" s="8"/>
      <c r="B24" s="8"/>
      <c r="C24" s="8"/>
      <c r="D24" s="239" t="s">
        <v>38</v>
      </c>
      <c r="E24" s="240" t="str">
        <f>"$m Real ("&amp;first_reg_period&amp;")"</f>
        <v>$m Real (2012)</v>
      </c>
      <c r="F24" s="240"/>
      <c r="G24" s="240"/>
      <c r="H24" s="240"/>
      <c r="I24" s="241"/>
      <c r="J24" s="236">
        <f>SUM(J22:J23)</f>
        <v>24.015679181922888</v>
      </c>
      <c r="K24" s="236">
        <f t="shared" ref="K24:BQ24" si="77">SUM(K22:K23)</f>
        <v>24.015679181922888</v>
      </c>
      <c r="L24" s="236">
        <f t="shared" si="77"/>
        <v>24.015679181922888</v>
      </c>
      <c r="M24" s="236">
        <f t="shared" si="77"/>
        <v>24.015679181922888</v>
      </c>
      <c r="N24" s="236">
        <f t="shared" si="77"/>
        <v>24.015679181922888</v>
      </c>
      <c r="O24" s="236">
        <f t="shared" si="77"/>
        <v>21.737237093665772</v>
      </c>
      <c r="P24" s="236">
        <f t="shared" si="77"/>
        <v>21.737237093665772</v>
      </c>
      <c r="Q24" s="237">
        <f t="shared" si="77"/>
        <v>21.737237093665772</v>
      </c>
      <c r="R24" s="237">
        <f t="shared" si="77"/>
        <v>21.737237093665772</v>
      </c>
      <c r="S24" s="237">
        <f t="shared" si="77"/>
        <v>21.737237093665772</v>
      </c>
      <c r="T24" s="237">
        <f t="shared" si="77"/>
        <v>21.737237093665772</v>
      </c>
      <c r="U24" s="237">
        <f t="shared" si="77"/>
        <v>21.737237093665772</v>
      </c>
      <c r="V24" s="237">
        <f t="shared" si="77"/>
        <v>21.737237093665772</v>
      </c>
      <c r="W24" s="237">
        <f t="shared" si="77"/>
        <v>21.737237093665772</v>
      </c>
      <c r="X24" s="237">
        <f t="shared" si="77"/>
        <v>21.737237093665772</v>
      </c>
      <c r="Y24" s="237">
        <f t="shared" si="77"/>
        <v>21.737237093665772</v>
      </c>
      <c r="Z24" s="237">
        <f t="shared" si="77"/>
        <v>21.737237093665772</v>
      </c>
      <c r="AA24" s="237">
        <f t="shared" si="77"/>
        <v>21.737237093665772</v>
      </c>
      <c r="AB24" s="237">
        <f t="shared" si="77"/>
        <v>21.737237093665772</v>
      </c>
      <c r="AC24" s="237">
        <f t="shared" si="77"/>
        <v>21.737237093665772</v>
      </c>
      <c r="AD24" s="237">
        <f t="shared" si="77"/>
        <v>21.737237093665772</v>
      </c>
      <c r="AE24" s="237">
        <f t="shared" si="77"/>
        <v>21.737237093665772</v>
      </c>
      <c r="AF24" s="237">
        <f t="shared" si="77"/>
        <v>21.737237093665772</v>
      </c>
      <c r="AG24" s="237">
        <f t="shared" si="77"/>
        <v>21.737237093665772</v>
      </c>
      <c r="AH24" s="237">
        <f t="shared" si="77"/>
        <v>21.737237093665772</v>
      </c>
      <c r="AI24" s="237">
        <f t="shared" si="77"/>
        <v>21.737237093665772</v>
      </c>
      <c r="AJ24" s="237">
        <f t="shared" si="77"/>
        <v>21.737237093665772</v>
      </c>
      <c r="AK24" s="237">
        <f t="shared" si="77"/>
        <v>21.737237093665772</v>
      </c>
      <c r="AL24" s="237">
        <f t="shared" si="77"/>
        <v>21.737237093665772</v>
      </c>
      <c r="AM24" s="237">
        <f t="shared" si="77"/>
        <v>21.737237093665772</v>
      </c>
      <c r="AN24" s="237">
        <f t="shared" si="77"/>
        <v>21.737237093665772</v>
      </c>
      <c r="AO24" s="237">
        <f t="shared" si="77"/>
        <v>21.737237093665772</v>
      </c>
      <c r="AP24" s="237">
        <f t="shared" si="77"/>
        <v>21.737237093665772</v>
      </c>
      <c r="AQ24" s="237">
        <f t="shared" si="77"/>
        <v>21.737237093665772</v>
      </c>
      <c r="AR24" s="237">
        <f t="shared" si="77"/>
        <v>21.737237093665772</v>
      </c>
      <c r="AS24" s="237">
        <f t="shared" si="77"/>
        <v>21.737237093665772</v>
      </c>
      <c r="AT24" s="237">
        <f t="shared" si="77"/>
        <v>21.737237093665772</v>
      </c>
      <c r="AU24" s="237">
        <f t="shared" si="77"/>
        <v>21.737237093665772</v>
      </c>
      <c r="AV24" s="237">
        <f t="shared" si="77"/>
        <v>21.737237093665772</v>
      </c>
      <c r="AW24" s="237">
        <f t="shared" si="77"/>
        <v>21.737237093665772</v>
      </c>
      <c r="AX24" s="237">
        <f t="shared" si="77"/>
        <v>21.724935265302875</v>
      </c>
      <c r="AY24" s="237">
        <f t="shared" si="77"/>
        <v>0</v>
      </c>
      <c r="AZ24" s="237">
        <f t="shared" si="77"/>
        <v>0</v>
      </c>
      <c r="BA24" s="237">
        <f t="shared" si="77"/>
        <v>0</v>
      </c>
      <c r="BB24" s="237">
        <f t="shared" si="77"/>
        <v>0</v>
      </c>
      <c r="BC24" s="237">
        <f t="shared" si="77"/>
        <v>0</v>
      </c>
      <c r="BD24" s="237">
        <f t="shared" si="77"/>
        <v>0</v>
      </c>
      <c r="BE24" s="237">
        <f t="shared" si="77"/>
        <v>0</v>
      </c>
      <c r="BF24" s="237">
        <f t="shared" si="77"/>
        <v>0</v>
      </c>
      <c r="BG24" s="237">
        <f t="shared" si="77"/>
        <v>0</v>
      </c>
      <c r="BH24" s="237">
        <f t="shared" si="77"/>
        <v>0</v>
      </c>
      <c r="BI24" s="237">
        <f t="shared" si="77"/>
        <v>0</v>
      </c>
      <c r="BJ24" s="237">
        <f t="shared" si="77"/>
        <v>0</v>
      </c>
      <c r="BK24" s="237">
        <f t="shared" si="77"/>
        <v>0</v>
      </c>
      <c r="BL24" s="237">
        <f t="shared" si="77"/>
        <v>0</v>
      </c>
      <c r="BM24" s="237">
        <f t="shared" si="77"/>
        <v>0</v>
      </c>
      <c r="BN24" s="237">
        <f t="shared" si="77"/>
        <v>0</v>
      </c>
      <c r="BO24" s="237">
        <f t="shared" si="77"/>
        <v>0</v>
      </c>
      <c r="BP24" s="237">
        <f t="shared" si="77"/>
        <v>0</v>
      </c>
      <c r="BQ24" s="237">
        <f t="shared" si="77"/>
        <v>0</v>
      </c>
      <c r="BR24" s="212">
        <f t="shared" ref="BR24:BW24" si="78">SUM(BR22:BR23)</f>
        <v>0</v>
      </c>
      <c r="BS24" s="212">
        <f t="shared" si="78"/>
        <v>0</v>
      </c>
      <c r="BT24" s="212">
        <f t="shared" si="78"/>
        <v>0</v>
      </c>
      <c r="BU24" s="212">
        <f t="shared" si="78"/>
        <v>0</v>
      </c>
      <c r="BV24" s="212">
        <f t="shared" si="78"/>
        <v>0</v>
      </c>
      <c r="BW24" s="212">
        <f t="shared" si="78"/>
        <v>0</v>
      </c>
    </row>
    <row r="25" spans="1:75" ht="12.75" customHeight="1">
      <c r="A25" s="8"/>
      <c r="B25" s="8"/>
      <c r="C25" s="8"/>
      <c r="D25" s="242" t="s">
        <v>4</v>
      </c>
      <c r="E25" s="8"/>
      <c r="F25" s="8"/>
      <c r="G25" s="8"/>
      <c r="H25" s="8"/>
      <c r="I25" s="218">
        <f>IF(I$5=first_reg_period, INDEX(Inputs!$I$43:$I$53,MATCH(B17,Inputs!$C$43:$C$53,0)),0)</f>
        <v>984.62925518401221</v>
      </c>
      <c r="J25" s="32">
        <f>IF(J$5=first_reg_period, INDEX(Inputs!$I$43:$I$53,MATCH(C17,Inputs!$C$43:$C$53,0)),0)</f>
        <v>0</v>
      </c>
      <c r="K25" s="32">
        <f>IF(K$5=first_reg_period, INDEX(Inputs!$I$43:$I$53,MATCH(D17,Inputs!$C$43:$C$53,0)),0)</f>
        <v>0</v>
      </c>
      <c r="L25" s="32">
        <f>IF(L$5=first_reg_period, INDEX(Inputs!$I$43:$I$53,MATCH(E17,Inputs!$C$43:$C$53,0)),0)</f>
        <v>0</v>
      </c>
      <c r="M25" s="32">
        <f>IF(M$5=first_reg_period, INDEX(Inputs!$I$43:$I$53,MATCH(F17,Inputs!$C$43:$C$53,0)),0)</f>
        <v>0</v>
      </c>
      <c r="N25" s="32">
        <f>IF(N$5=first_reg_period, INDEX(Inputs!$I$43:$I$53,MATCH(G17,Inputs!$C$43:$C$53,0)),0)</f>
        <v>0</v>
      </c>
      <c r="O25" s="32">
        <f>IF(O$5=first_reg_period, INDEX(Inputs!$I$43:$I$53,MATCH(H17,Inputs!$C$43:$C$53,0)),0)</f>
        <v>0</v>
      </c>
      <c r="P25" s="32">
        <f>IF(P$5=first_reg_period, INDEX(Inputs!$I$43:$I$53,MATCH(I17,Inputs!$C$43:$C$53,0)),0)</f>
        <v>0</v>
      </c>
      <c r="Q25" s="32">
        <f>IF(Q$5=first_reg_period, INDEX(Inputs!$I$43:$I$53,MATCH(J17,Inputs!$C$43:$C$53,0)),0)</f>
        <v>0</v>
      </c>
      <c r="R25" s="32">
        <f>IF(R$5=first_reg_period, INDEX(Inputs!$I$43:$I$53,MATCH(K17,Inputs!$C$43:$C$53,0)),0)</f>
        <v>0</v>
      </c>
      <c r="S25" s="32">
        <f>IF(S$5=first_reg_period, INDEX(Inputs!$I$43:$I$53,MATCH(L17,Inputs!$C$43:$C$53,0)),0)</f>
        <v>0</v>
      </c>
      <c r="T25" s="32">
        <f>IF(T$5=first_reg_period, INDEX(Inputs!$I$43:$I$53,MATCH(M17,Inputs!$C$43:$C$53,0)),0)</f>
        <v>0</v>
      </c>
      <c r="U25" s="32">
        <f>IF(U$5=first_reg_period, INDEX(Inputs!$I$43:$I$53,MATCH(N17,Inputs!$C$43:$C$53,0)),0)</f>
        <v>0</v>
      </c>
      <c r="V25" s="32">
        <f>IF(V$5=first_reg_period, INDEX(Inputs!$I$43:$I$53,MATCH(O17,Inputs!$C$43:$C$53,0)),0)</f>
        <v>0</v>
      </c>
      <c r="W25" s="32">
        <f>IF(W$5=first_reg_period, INDEX(Inputs!$I$43:$I$53,MATCH(P17,Inputs!$C$43:$C$53,0)),0)</f>
        <v>0</v>
      </c>
      <c r="X25" s="32">
        <f>IF(X$5=first_reg_period, INDEX(Inputs!$I$43:$I$53,MATCH(Q17,Inputs!$C$43:$C$53,0)),0)</f>
        <v>0</v>
      </c>
      <c r="Y25" s="32">
        <f>IF(Y$5=first_reg_period, INDEX(Inputs!$I$43:$I$53,MATCH(R17,Inputs!$C$43:$C$53,0)),0)</f>
        <v>0</v>
      </c>
      <c r="Z25" s="32">
        <f>IF(Z$5=first_reg_period, INDEX(Inputs!$I$43:$I$53,MATCH(S17,Inputs!$C$43:$C$53,0)),0)</f>
        <v>0</v>
      </c>
      <c r="AA25" s="32">
        <f>IF(AA$5=first_reg_period, INDEX(Inputs!$I$43:$I$53,MATCH(T17,Inputs!$C$43:$C$53,0)),0)</f>
        <v>0</v>
      </c>
      <c r="AB25" s="32">
        <f>IF(AB$5=first_reg_period, INDEX(Inputs!$I$43:$I$53,MATCH(U17,Inputs!$C$43:$C$53,0)),0)</f>
        <v>0</v>
      </c>
      <c r="AC25" s="32">
        <f>IF(AC$5=first_reg_period, INDEX(Inputs!$I$43:$I$53,MATCH(V17,Inputs!$C$43:$C$53,0)),0)</f>
        <v>0</v>
      </c>
      <c r="AD25" s="32">
        <f>IF(AD$5=first_reg_period, INDEX(Inputs!$I$43:$I$53,MATCH(W17,Inputs!$C$43:$C$53,0)),0)</f>
        <v>0</v>
      </c>
      <c r="AE25" s="32">
        <f>IF(AE$5=first_reg_period, INDEX(Inputs!$I$43:$I$53,MATCH(X17,Inputs!$C$43:$C$53,0)),0)</f>
        <v>0</v>
      </c>
      <c r="AF25" s="32">
        <f>IF(AF$5=first_reg_period, INDEX(Inputs!$I$43:$I$53,MATCH(Y17,Inputs!$C$43:$C$53,0)),0)</f>
        <v>0</v>
      </c>
      <c r="AG25" s="32">
        <f>IF(AG$5=first_reg_period, INDEX(Inputs!$I$43:$I$53,MATCH(Z17,Inputs!$C$43:$C$53,0)),0)</f>
        <v>0</v>
      </c>
      <c r="AH25" s="32">
        <f>IF(AH$5=first_reg_period, INDEX(Inputs!$I$43:$I$53,MATCH(AA17,Inputs!$C$43:$C$53,0)),0)</f>
        <v>0</v>
      </c>
      <c r="AI25" s="32">
        <f>IF(AI$5=first_reg_period, INDEX(Inputs!$I$43:$I$53,MATCH(AB17,Inputs!$C$43:$C$53,0)),0)</f>
        <v>0</v>
      </c>
      <c r="AJ25" s="32">
        <f>IF(AJ$5=first_reg_period, INDEX(Inputs!$I$43:$I$53,MATCH(AC17,Inputs!$C$43:$C$53,0)),0)</f>
        <v>0</v>
      </c>
      <c r="AK25" s="32">
        <f>IF(AK$5=first_reg_period, INDEX(Inputs!$I$43:$I$53,MATCH(AD17,Inputs!$C$43:$C$53,0)),0)</f>
        <v>0</v>
      </c>
      <c r="AL25" s="32">
        <f>IF(AL$5=first_reg_period, INDEX(Inputs!$I$43:$I$53,MATCH(AE17,Inputs!$C$43:$C$53,0)),0)</f>
        <v>0</v>
      </c>
      <c r="AM25" s="32">
        <f>IF(AM$5=first_reg_period, INDEX(Inputs!$I$43:$I$53,MATCH(AF17,Inputs!$C$43:$C$53,0)),0)</f>
        <v>0</v>
      </c>
      <c r="AN25" s="32">
        <f>IF(AN$5=first_reg_period, INDEX(Inputs!$I$43:$I$53,MATCH(AG17,Inputs!$C$43:$C$53,0)),0)</f>
        <v>0</v>
      </c>
      <c r="AO25" s="32">
        <f>IF(AO$5=first_reg_period, INDEX(Inputs!$I$43:$I$53,MATCH(AH17,Inputs!$C$43:$C$53,0)),0)</f>
        <v>0</v>
      </c>
      <c r="AP25" s="32">
        <f>IF(AP$5=first_reg_period, INDEX(Inputs!$I$43:$I$53,MATCH(AI17,Inputs!$C$43:$C$53,0)),0)</f>
        <v>0</v>
      </c>
      <c r="AQ25" s="32">
        <f>IF(AQ$5=first_reg_period, INDEX(Inputs!$I$43:$I$53,MATCH(AJ17,Inputs!$C$43:$C$53,0)),0)</f>
        <v>0</v>
      </c>
      <c r="AR25" s="32">
        <f>IF(AR$5=first_reg_period, INDEX(Inputs!$I$43:$I$53,MATCH(AK17,Inputs!$C$43:$C$53,0)),0)</f>
        <v>0</v>
      </c>
      <c r="AS25" s="32">
        <f>IF(AS$5=first_reg_period, INDEX(Inputs!$I$43:$I$53,MATCH(AL17,Inputs!$C$43:$C$53,0)),0)</f>
        <v>0</v>
      </c>
      <c r="AT25" s="32">
        <f>IF(AT$5=first_reg_period, INDEX(Inputs!$I$43:$I$53,MATCH(AM17,Inputs!$C$43:$C$53,0)),0)</f>
        <v>0</v>
      </c>
      <c r="AU25" s="32">
        <f>IF(AU$5=first_reg_period, INDEX(Inputs!$I$43:$I$53,MATCH(AN17,Inputs!$C$43:$C$53,0)),0)</f>
        <v>0</v>
      </c>
      <c r="AV25" s="32">
        <f>IF(AV$5=first_reg_period, INDEX(Inputs!$I$43:$I$53,MATCH(AO17,Inputs!$C$43:$C$53,0)),0)</f>
        <v>0</v>
      </c>
      <c r="AW25" s="32">
        <f>IF(AW$5=first_reg_period, INDEX(Inputs!$I$43:$I$53,MATCH(AP17,Inputs!$C$43:$C$53,0)),0)</f>
        <v>0</v>
      </c>
      <c r="AX25" s="32">
        <f>IF(AX$5=first_reg_period, INDEX(Inputs!$I$43:$I$53,MATCH(AQ17,Inputs!$C$43:$C$53,0)),0)</f>
        <v>0</v>
      </c>
      <c r="AY25" s="32">
        <f>IF(AY$5=first_reg_period, INDEX(Inputs!$I$43:$I$53,MATCH(AR17,Inputs!$C$43:$C$53,0)),0)</f>
        <v>0</v>
      </c>
      <c r="AZ25" s="32">
        <f>IF(AZ$5=first_reg_period, INDEX(Inputs!$I$43:$I$53,MATCH(AS17,Inputs!$C$43:$C$53,0)),0)</f>
        <v>0</v>
      </c>
      <c r="BA25" s="32">
        <f>IF(BA$5=first_reg_period, INDEX(Inputs!$I$43:$I$53,MATCH(AT17,Inputs!$C$43:$C$53,0)),0)</f>
        <v>0</v>
      </c>
      <c r="BB25" s="32">
        <f>IF(BB$5=first_reg_period, INDEX(Inputs!$I$43:$I$53,MATCH(AU17,Inputs!$C$43:$C$53,0)),0)</f>
        <v>0</v>
      </c>
      <c r="BC25" s="32">
        <f>IF(BC$5=first_reg_period, INDEX(Inputs!$I$43:$I$53,MATCH(AV17,Inputs!$C$43:$C$53,0)),0)</f>
        <v>0</v>
      </c>
      <c r="BD25" s="32">
        <f>IF(BD$5=first_reg_period, INDEX(Inputs!$I$43:$I$53,MATCH(AW17,Inputs!$C$43:$C$53,0)),0)</f>
        <v>0</v>
      </c>
      <c r="BE25" s="32">
        <f>IF(BE$5=first_reg_period, INDEX(Inputs!$I$43:$I$53,MATCH(AX17,Inputs!$C$43:$C$53,0)),0)</f>
        <v>0</v>
      </c>
      <c r="BF25" s="32">
        <f>IF(BF$5=first_reg_period, INDEX(Inputs!$I$43:$I$53,MATCH(AY17,Inputs!$C$43:$C$53,0)),0)</f>
        <v>0</v>
      </c>
      <c r="BG25" s="32">
        <f>IF(BG$5=first_reg_period, INDEX(Inputs!$I$43:$I$53,MATCH(AZ17,Inputs!$C$43:$C$53,0)),0)</f>
        <v>0</v>
      </c>
      <c r="BH25" s="32">
        <f>IF(BH$5=first_reg_period, INDEX(Inputs!$I$43:$I$53,MATCH(BA17,Inputs!$C$43:$C$53,0)),0)</f>
        <v>0</v>
      </c>
      <c r="BI25" s="32">
        <f>IF(BI$5=first_reg_period, INDEX(Inputs!$I$43:$I$53,MATCH(BB17,Inputs!$C$43:$C$53,0)),0)</f>
        <v>0</v>
      </c>
      <c r="BJ25" s="32">
        <f>IF(BJ$5=first_reg_period, INDEX(Inputs!$I$43:$I$53,MATCH(BC17,Inputs!$C$43:$C$53,0)),0)</f>
        <v>0</v>
      </c>
      <c r="BK25" s="32">
        <f>IF(BK$5=first_reg_period, INDEX(Inputs!$I$43:$I$53,MATCH(BD17,Inputs!$C$43:$C$53,0)),0)</f>
        <v>0</v>
      </c>
      <c r="BL25" s="32">
        <f>IF(BL$5=first_reg_period, INDEX(Inputs!$I$43:$I$53,MATCH(BE17,Inputs!$C$43:$C$53,0)),0)</f>
        <v>0</v>
      </c>
      <c r="BM25" s="32">
        <f>IF(BM$5=first_reg_period, INDEX(Inputs!$I$43:$I$53,MATCH(BF17,Inputs!$C$43:$C$53,0)),0)</f>
        <v>0</v>
      </c>
      <c r="BN25" s="32">
        <f>IF(BN$5=first_reg_period, INDEX(Inputs!$I$43:$I$53,MATCH(BG17,Inputs!$C$43:$C$53,0)),0)</f>
        <v>0</v>
      </c>
      <c r="BO25" s="32">
        <f>IF(BO$5=first_reg_period, INDEX(Inputs!$I$43:$I$53,MATCH(BH17,Inputs!$C$43:$C$53,0)),0)</f>
        <v>0</v>
      </c>
      <c r="BP25" s="32">
        <f>IF(BP$5=first_reg_period, INDEX(Inputs!$I$43:$I$53,MATCH(BI17,Inputs!$C$43:$C$53,0)),0)</f>
        <v>0</v>
      </c>
      <c r="BQ25" s="32">
        <f>IF(BQ$5=first_reg_period, INDEX(Inputs!$I$43:$I$53,MATCH(BJ17,Inputs!$C$43:$C$53,0)),0)</f>
        <v>0</v>
      </c>
      <c r="BR25" s="213">
        <f>IF(BR$5=first_reg_period, INDEX(Inputs!$I$43:$I$53,MATCH(BK17,Inputs!$C$43:$C$53,0)),0)</f>
        <v>0</v>
      </c>
      <c r="BS25" s="213">
        <f>IF(BS$5=first_reg_period, INDEX(Inputs!$I$43:$I$53,MATCH(BL17,Inputs!$C$43:$C$53,0)),0)</f>
        <v>0</v>
      </c>
      <c r="BT25" s="213">
        <f>IF(BT$5=first_reg_period, INDEX(Inputs!$I$43:$I$53,MATCH(BM17,Inputs!$C$43:$C$53,0)),0)</f>
        <v>0</v>
      </c>
      <c r="BU25" s="213">
        <f>IF(BU$5=first_reg_period, INDEX(Inputs!$I$43:$I$53,MATCH(BN17,Inputs!$C$43:$C$53,0)),0)</f>
        <v>0</v>
      </c>
      <c r="BV25" s="213">
        <f>IF(BV$5=first_reg_period, INDEX(Inputs!$I$43:$I$53,MATCH(BO17,Inputs!$C$43:$C$53,0)),0)</f>
        <v>0</v>
      </c>
      <c r="BW25" s="213">
        <f>IF(BW$5=first_reg_period, INDEX(Inputs!$I$43:$I$53,MATCH(BP17,Inputs!$C$43:$C$53,0)),0)</f>
        <v>0</v>
      </c>
    </row>
    <row r="26" spans="1:75" s="126" customFormat="1" ht="12.75" customHeight="1">
      <c r="A26" s="8"/>
      <c r="B26" s="8"/>
      <c r="C26" s="8"/>
      <c r="D26" s="242" t="str">
        <f>"RAB adjustments $m Real ("&amp;first_reg_period&amp;")"</f>
        <v>RAB adjustments $m Real (2012)</v>
      </c>
      <c r="E26" s="8"/>
      <c r="F26" s="8"/>
      <c r="G26" s="8"/>
      <c r="H26" s="8"/>
      <c r="I26" s="218"/>
      <c r="J26" s="238">
        <f>IF(J$5=second_reg_period, INDEX(Inputs!$N$203:$N$213,MATCH($B17,Inputs!$C$203:$C$213,0)),0)/conv_2015_2010</f>
        <v>0</v>
      </c>
      <c r="K26" s="238">
        <f>IF(K$5=second_reg_period, INDEX(Inputs!$N$203:$N$213,MATCH($B17,Inputs!$C$203:$C$213,0)),0)/conv_2015_2010</f>
        <v>0</v>
      </c>
      <c r="L26" s="238">
        <f>IF(L$5=second_reg_period, INDEX(Inputs!$N$203:$N$213,MATCH($B17,Inputs!$C$203:$C$213,0)),0)/conv_2015_2010</f>
        <v>0</v>
      </c>
      <c r="M26" s="238">
        <f>IF(M$5=second_reg_period, INDEX(Inputs!$N$203:$N$213,MATCH($B17,Inputs!$C$203:$C$213,0)),0)/conv_2015_2010</f>
        <v>0</v>
      </c>
      <c r="N26" s="238">
        <f>IF(N$5=second_reg_period, INDEX(Inputs!$N$203:$N$213,MATCH($B17,Inputs!$C$203:$C$213,0)),0)/conv_2015_2010</f>
        <v>-82.022625730792328</v>
      </c>
      <c r="O26" s="238">
        <f>IF(O$5=second_reg_period, INDEX(Inputs!$N$203:$N$213,MATCH($B17,Inputs!$C$203:$C$213,0)),0)/conv_2015_2010</f>
        <v>0</v>
      </c>
      <c r="P26" s="238">
        <f>IF(P$5=second_reg_period, INDEX(Inputs!$N$203:$N$213,MATCH($B17,Inputs!$C$203:$C$213,0)),0)/conv_2015_2010</f>
        <v>0</v>
      </c>
      <c r="Q26" s="238">
        <f>IF(Q$5=second_reg_period, INDEX(Inputs!$N$203:$N$213,MATCH($B17,Inputs!$C$203:$C$213,0)),0)/conv_2015_2010</f>
        <v>0</v>
      </c>
      <c r="R26" s="238">
        <f>IF(R$5=second_reg_period, INDEX(Inputs!$N$203:$N$213,MATCH($B17,Inputs!$C$203:$C$213,0)),0)/conv_2015_2010</f>
        <v>0</v>
      </c>
      <c r="S26" s="238">
        <f>IF(S$5=second_reg_period, INDEX(Inputs!$N$203:$N$213,MATCH($B17,Inputs!$C$203:$C$213,0)),0)/conv_2015_2010</f>
        <v>0</v>
      </c>
      <c r="T26" s="238">
        <f>IF(T$5=second_reg_period, INDEX(Inputs!$N$203:$N$213,MATCH($B17,Inputs!$C$203:$C$213,0)),0)/conv_2015_2010</f>
        <v>0</v>
      </c>
      <c r="U26" s="238">
        <f>IF(U$5=second_reg_period, INDEX(Inputs!$N$203:$N$213,MATCH($B17,Inputs!$C$203:$C$213,0)),0)/conv_2015_2010</f>
        <v>0</v>
      </c>
      <c r="V26" s="238">
        <f>IF(V$5=second_reg_period, INDEX(Inputs!$N$203:$N$213,MATCH($B17,Inputs!$C$203:$C$213,0)),0)/conv_2015_2010</f>
        <v>0</v>
      </c>
      <c r="W26" s="238">
        <f>IF(W$5=second_reg_period, INDEX(Inputs!$N$203:$N$213,MATCH($B17,Inputs!$C$203:$C$213,0)),0)/conv_2015_2010</f>
        <v>0</v>
      </c>
      <c r="X26" s="238">
        <f>IF(X$5=second_reg_period, INDEX(Inputs!$N$203:$N$213,MATCH($B17,Inputs!$C$203:$C$213,0)),0)/conv_2015_2010</f>
        <v>0</v>
      </c>
      <c r="Y26" s="238">
        <f>IF(Y$5=second_reg_period, INDEX(Inputs!$N$203:$N$213,MATCH($B17,Inputs!$C$203:$C$213,0)),0)/conv_2015_2010</f>
        <v>0</v>
      </c>
      <c r="Z26" s="238">
        <f>IF(Z$5=second_reg_period, INDEX(Inputs!$N$203:$N$213,MATCH($B17,Inputs!$C$203:$C$213,0)),0)/conv_2015_2010</f>
        <v>0</v>
      </c>
      <c r="AA26" s="238">
        <f>IF(AA$5=second_reg_period, INDEX(Inputs!$N$203:$N$213,MATCH($B17,Inputs!$C$203:$C$213,0)),0)/conv_2015_2010</f>
        <v>0</v>
      </c>
      <c r="AB26" s="238">
        <f>IF(AB$5=second_reg_period, INDEX(Inputs!$N$203:$N$213,MATCH($B17,Inputs!$C$203:$C$213,0)),0)/conv_2015_2010</f>
        <v>0</v>
      </c>
      <c r="AC26" s="238">
        <f>IF(AC$5=second_reg_period, INDEX(Inputs!$N$203:$N$213,MATCH($B17,Inputs!$C$203:$C$213,0)),0)/conv_2015_2010</f>
        <v>0</v>
      </c>
      <c r="AD26" s="238">
        <f>IF(AD$5=second_reg_period, INDEX(Inputs!$N$203:$N$213,MATCH($B17,Inputs!$C$203:$C$213,0)),0)/conv_2015_2010</f>
        <v>0</v>
      </c>
      <c r="AE26" s="238">
        <f>IF(AE$5=second_reg_period, INDEX(Inputs!$N$203:$N$213,MATCH($B17,Inputs!$C$203:$C$213,0)),0)/conv_2015_2010</f>
        <v>0</v>
      </c>
      <c r="AF26" s="238">
        <f>IF(AF$5=second_reg_period, INDEX(Inputs!$N$203:$N$213,MATCH($B17,Inputs!$C$203:$C$213,0)),0)/conv_2015_2010</f>
        <v>0</v>
      </c>
      <c r="AG26" s="238">
        <f>IF(AG$5=second_reg_period, INDEX(Inputs!$N$203:$N$213,MATCH($B17,Inputs!$C$203:$C$213,0)),0)/conv_2015_2010</f>
        <v>0</v>
      </c>
      <c r="AH26" s="238">
        <f>IF(AH$5=second_reg_period, INDEX(Inputs!$N$203:$N$213,MATCH($B17,Inputs!$C$203:$C$213,0)),0)/conv_2015_2010</f>
        <v>0</v>
      </c>
      <c r="AI26" s="238">
        <f>IF(AI$5=second_reg_period, INDEX(Inputs!$N$203:$N$213,MATCH($B17,Inputs!$C$203:$C$213,0)),0)/conv_2015_2010</f>
        <v>0</v>
      </c>
      <c r="AJ26" s="238">
        <f>IF(AJ$5=second_reg_period, INDEX(Inputs!$N$203:$N$213,MATCH($B17,Inputs!$C$203:$C$213,0)),0)/conv_2015_2010</f>
        <v>0</v>
      </c>
      <c r="AK26" s="238">
        <f>IF(AK$5=second_reg_period, INDEX(Inputs!$N$203:$N$213,MATCH($B17,Inputs!$C$203:$C$213,0)),0)/conv_2015_2010</f>
        <v>0</v>
      </c>
      <c r="AL26" s="238">
        <f>IF(AL$5=second_reg_period, INDEX(Inputs!$N$203:$N$213,MATCH($B17,Inputs!$C$203:$C$213,0)),0)/conv_2015_2010</f>
        <v>0</v>
      </c>
      <c r="AM26" s="238">
        <f>IF(AM$5=second_reg_period, INDEX(Inputs!$N$203:$N$213,MATCH($B17,Inputs!$C$203:$C$213,0)),0)/conv_2015_2010</f>
        <v>0</v>
      </c>
      <c r="AN26" s="238">
        <f>IF(AN$5=second_reg_period, INDEX(Inputs!$N$203:$N$213,MATCH($B17,Inputs!$C$203:$C$213,0)),0)/conv_2015_2010</f>
        <v>0</v>
      </c>
      <c r="AO26" s="238">
        <f>IF(AO$5=second_reg_period, INDEX(Inputs!$N$203:$N$213,MATCH($B17,Inputs!$C$203:$C$213,0)),0)/conv_2015_2010</f>
        <v>0</v>
      </c>
      <c r="AP26" s="238">
        <f>IF(AP$5=second_reg_period, INDEX(Inputs!$N$203:$N$213,MATCH($B17,Inputs!$C$203:$C$213,0)),0)/conv_2015_2010</f>
        <v>0</v>
      </c>
      <c r="AQ26" s="238">
        <f>IF(AQ$5=second_reg_period, INDEX(Inputs!$N$203:$N$213,MATCH($B17,Inputs!$C$203:$C$213,0)),0)/conv_2015_2010</f>
        <v>0</v>
      </c>
      <c r="AR26" s="238">
        <f>IF(AR$5=second_reg_period, INDEX(Inputs!$N$203:$N$213,MATCH($B17,Inputs!$C$203:$C$213,0)),0)/conv_2015_2010</f>
        <v>0</v>
      </c>
      <c r="AS26" s="238">
        <f>IF(AS$5=second_reg_period, INDEX(Inputs!$N$203:$N$213,MATCH($B17,Inputs!$C$203:$C$213,0)),0)/conv_2015_2010</f>
        <v>0</v>
      </c>
      <c r="AT26" s="238">
        <f>IF(AT$5=second_reg_period, INDEX(Inputs!$N$203:$N$213,MATCH($B17,Inputs!$C$203:$C$213,0)),0)/conv_2015_2010</f>
        <v>0</v>
      </c>
      <c r="AU26" s="238">
        <f>IF(AU$5=second_reg_period, INDEX(Inputs!$N$203:$N$213,MATCH($B17,Inputs!$C$203:$C$213,0)),0)/conv_2015_2010</f>
        <v>0</v>
      </c>
      <c r="AV26" s="238">
        <f>IF(AV$5=second_reg_period, INDEX(Inputs!$N$203:$N$213,MATCH($B17,Inputs!$C$203:$C$213,0)),0)/conv_2015_2010</f>
        <v>0</v>
      </c>
      <c r="AW26" s="238">
        <f>IF(AW$5=second_reg_period, INDEX(Inputs!$N$203:$N$213,MATCH($B17,Inputs!$C$203:$C$213,0)),0)/conv_2015_2010</f>
        <v>0</v>
      </c>
      <c r="AX26" s="238">
        <f>IF(AX$5=second_reg_period, INDEX(Inputs!$N$203:$N$213,MATCH($B17,Inputs!$C$203:$C$213,0)),0)/conv_2015_2010</f>
        <v>0</v>
      </c>
      <c r="AY26" s="238">
        <f>IF(AY$5=second_reg_period, INDEX(Inputs!$N$203:$N$213,MATCH($B17,Inputs!$C$203:$C$213,0)),0)/conv_2015_2010</f>
        <v>0</v>
      </c>
      <c r="AZ26" s="238">
        <f>IF(AZ$5=second_reg_period, INDEX(Inputs!$N$203:$N$213,MATCH($B17,Inputs!$C$203:$C$213,0)),0)/conv_2015_2010</f>
        <v>0</v>
      </c>
      <c r="BA26" s="238">
        <f>IF(BA$5=second_reg_period, INDEX(Inputs!$N$203:$N$213,MATCH($B17,Inputs!$C$203:$C$213,0)),0)/conv_2015_2010</f>
        <v>0</v>
      </c>
      <c r="BB26" s="238">
        <f>IF(BB$5=second_reg_period, INDEX(Inputs!$N$203:$N$213,MATCH($B17,Inputs!$C$203:$C$213,0)),0)/conv_2015_2010</f>
        <v>0</v>
      </c>
      <c r="BC26" s="238">
        <f>IF(BC$5=second_reg_period, INDEX(Inputs!$N$203:$N$213,MATCH($B17,Inputs!$C$203:$C$213,0)),0)/conv_2015_2010</f>
        <v>0</v>
      </c>
      <c r="BD26" s="238">
        <f>IF(BD$5=second_reg_period, INDEX(Inputs!$N$203:$N$213,MATCH($B17,Inputs!$C$203:$C$213,0)),0)/conv_2015_2010</f>
        <v>0</v>
      </c>
      <c r="BE26" s="238">
        <f>IF(BE$5=second_reg_period, INDEX(Inputs!$N$203:$N$213,MATCH($B17,Inputs!$C$203:$C$213,0)),0)/conv_2015_2010</f>
        <v>0</v>
      </c>
      <c r="BF26" s="238">
        <f>IF(BF$5=second_reg_period, INDEX(Inputs!$N$203:$N$213,MATCH($B17,Inputs!$C$203:$C$213,0)),0)/conv_2015_2010</f>
        <v>0</v>
      </c>
      <c r="BG26" s="238">
        <f>IF(BG$5=second_reg_period, INDEX(Inputs!$N$203:$N$213,MATCH($B17,Inputs!$C$203:$C$213,0)),0)/conv_2015_2010</f>
        <v>0</v>
      </c>
      <c r="BH26" s="238">
        <f>IF(BH$5=second_reg_period, INDEX(Inputs!$N$203:$N$213,MATCH($B17,Inputs!$C$203:$C$213,0)),0)/conv_2015_2010</f>
        <v>0</v>
      </c>
      <c r="BI26" s="238">
        <f>IF(BI$5=second_reg_period, INDEX(Inputs!$N$203:$N$213,MATCH($B17,Inputs!$C$203:$C$213,0)),0)/conv_2015_2010</f>
        <v>0</v>
      </c>
      <c r="BJ26" s="238">
        <f>IF(BJ$5=second_reg_period, INDEX(Inputs!$N$203:$N$213,MATCH($B17,Inputs!$C$203:$C$213,0)),0)/conv_2015_2010</f>
        <v>0</v>
      </c>
      <c r="BK26" s="238">
        <f>IF(BK$5=second_reg_period, INDEX(Inputs!$N$203:$N$213,MATCH($B17,Inputs!$C$203:$C$213,0)),0)/conv_2015_2010</f>
        <v>0</v>
      </c>
      <c r="BL26" s="238">
        <f>IF(BL$5=second_reg_period, INDEX(Inputs!$N$203:$N$213,MATCH($B17,Inputs!$C$203:$C$213,0)),0)/conv_2015_2010</f>
        <v>0</v>
      </c>
      <c r="BM26" s="238">
        <f>IF(BM$5=second_reg_period, INDEX(Inputs!$N$203:$N$213,MATCH($B17,Inputs!$C$203:$C$213,0)),0)/conv_2015_2010</f>
        <v>0</v>
      </c>
      <c r="BN26" s="238">
        <f>IF(BN$5=second_reg_period, INDEX(Inputs!$N$203:$N$213,MATCH($B17,Inputs!$C$203:$C$213,0)),0)/conv_2015_2010</f>
        <v>0</v>
      </c>
      <c r="BO26" s="238">
        <f>IF(BO$5=second_reg_period, INDEX(Inputs!$N$203:$N$213,MATCH($B17,Inputs!$C$203:$C$213,0)),0)/conv_2015_2010</f>
        <v>0</v>
      </c>
      <c r="BP26" s="238">
        <f>IF(BP$5=second_reg_period, INDEX(Inputs!$N$203:$N$213,MATCH($B17,Inputs!$C$203:$C$213,0)),0)/conv_2015_2010</f>
        <v>0</v>
      </c>
      <c r="BQ26" s="238">
        <f>IF(BQ$5=second_reg_period, INDEX(Inputs!$N$203:$N$213,MATCH($B17,Inputs!$C$203:$C$213,0)),0)/conv_2015_2010</f>
        <v>0</v>
      </c>
      <c r="BR26" s="214">
        <f>IF(BR$5=second_reg_period, INDEX(Inputs!$N$203:$N$213,MATCH($B17,Inputs!$C$203:$C$213,0)),0)/conv_2015_2010</f>
        <v>0</v>
      </c>
      <c r="BS26" s="214">
        <f>IF(BS$5=second_reg_period, INDEX(Inputs!$N$203:$N$213,MATCH($B17,Inputs!$C$203:$C$213,0)),0)/conv_2015_2010</f>
        <v>0</v>
      </c>
      <c r="BT26" s="214">
        <f>IF(BT$5=second_reg_period, INDEX(Inputs!$N$203:$N$213,MATCH($B17,Inputs!$C$203:$C$213,0)),0)/conv_2015_2010</f>
        <v>0</v>
      </c>
      <c r="BU26" s="214">
        <f>IF(BU$5=second_reg_period, INDEX(Inputs!$N$203:$N$213,MATCH($B17,Inputs!$C$203:$C$213,0)),0)/conv_2015_2010</f>
        <v>0</v>
      </c>
      <c r="BV26" s="214">
        <f>IF(BV$5=second_reg_period, INDEX(Inputs!$N$203:$N$213,MATCH($B17,Inputs!$C$203:$C$213,0)),0)/conv_2015_2010</f>
        <v>0</v>
      </c>
      <c r="BW26" s="214">
        <f>IF(BW$5=second_reg_period, INDEX(Inputs!$N$203:$N$213,MATCH($B17,Inputs!$C$203:$C$213,0)),0)/conv_2015_2010</f>
        <v>0</v>
      </c>
    </row>
    <row r="27" spans="1:75" ht="12.75" customHeight="1">
      <c r="D27" s="17" t="s">
        <v>16</v>
      </c>
      <c r="E27" s="1" t="str">
        <f>"$m Real ("&amp;first_reg_period&amp;")"</f>
        <v>$m Real (2012)</v>
      </c>
      <c r="I27" s="4">
        <f t="shared" ref="I27" si="79">H27-I22+I25+I26</f>
        <v>984.62925518401221</v>
      </c>
      <c r="J27" s="5">
        <f>I27-J24+J25+J26</f>
        <v>960.6135760020893</v>
      </c>
      <c r="K27" s="1">
        <f t="shared" ref="K27:BQ27" si="80">J27-K24+K25+K26</f>
        <v>936.5978968201664</v>
      </c>
      <c r="L27" s="1">
        <f t="shared" si="80"/>
        <v>912.58221763824349</v>
      </c>
      <c r="M27" s="1">
        <f t="shared" si="80"/>
        <v>888.56653845632059</v>
      </c>
      <c r="N27" s="1">
        <f t="shared" si="80"/>
        <v>782.52823354360532</v>
      </c>
      <c r="O27" s="1">
        <f t="shared" si="80"/>
        <v>760.7909964499396</v>
      </c>
      <c r="P27" s="1">
        <f t="shared" si="80"/>
        <v>739.05375935627387</v>
      </c>
      <c r="Q27" s="1">
        <f t="shared" si="80"/>
        <v>717.31652226260815</v>
      </c>
      <c r="R27" s="1">
        <f t="shared" si="80"/>
        <v>695.57928516894242</v>
      </c>
      <c r="S27" s="1">
        <f t="shared" si="80"/>
        <v>673.84204807527669</v>
      </c>
      <c r="T27" s="1">
        <f t="shared" si="80"/>
        <v>652.10481098161097</v>
      </c>
      <c r="U27" s="1">
        <f t="shared" si="80"/>
        <v>630.36757388794524</v>
      </c>
      <c r="V27" s="1">
        <f t="shared" si="80"/>
        <v>608.63033679427951</v>
      </c>
      <c r="W27" s="1">
        <f t="shared" si="80"/>
        <v>586.89309970061379</v>
      </c>
      <c r="X27" s="1">
        <f t="shared" si="80"/>
        <v>565.15586260694806</v>
      </c>
      <c r="Y27" s="1">
        <f t="shared" si="80"/>
        <v>543.41862551328234</v>
      </c>
      <c r="Z27" s="1">
        <f t="shared" si="80"/>
        <v>521.68138841961661</v>
      </c>
      <c r="AA27" s="1">
        <f t="shared" si="80"/>
        <v>499.94415132595083</v>
      </c>
      <c r="AB27" s="1">
        <f t="shared" si="80"/>
        <v>478.20691423228504</v>
      </c>
      <c r="AC27" s="1">
        <f t="shared" si="80"/>
        <v>456.46967713861926</v>
      </c>
      <c r="AD27" s="1">
        <f t="shared" si="80"/>
        <v>434.73244004495348</v>
      </c>
      <c r="AE27" s="1">
        <f t="shared" si="80"/>
        <v>412.99520295128769</v>
      </c>
      <c r="AF27" s="1">
        <f t="shared" si="80"/>
        <v>391.25796585762191</v>
      </c>
      <c r="AG27" s="1">
        <f t="shared" si="80"/>
        <v>369.52072876395613</v>
      </c>
      <c r="AH27" s="1">
        <f t="shared" si="80"/>
        <v>347.78349167029035</v>
      </c>
      <c r="AI27" s="1">
        <f t="shared" si="80"/>
        <v>326.04625457662456</v>
      </c>
      <c r="AJ27" s="1">
        <f t="shared" si="80"/>
        <v>304.30901748295878</v>
      </c>
      <c r="AK27" s="1">
        <f t="shared" si="80"/>
        <v>282.571780389293</v>
      </c>
      <c r="AL27" s="1">
        <f t="shared" si="80"/>
        <v>260.83454329562721</v>
      </c>
      <c r="AM27" s="1">
        <f t="shared" si="80"/>
        <v>239.09730620196143</v>
      </c>
      <c r="AN27" s="1">
        <f t="shared" si="80"/>
        <v>217.36006910829565</v>
      </c>
      <c r="AO27" s="1">
        <f t="shared" si="80"/>
        <v>195.62283201462986</v>
      </c>
      <c r="AP27" s="1">
        <f t="shared" si="80"/>
        <v>173.88559492096408</v>
      </c>
      <c r="AQ27" s="1">
        <f t="shared" si="80"/>
        <v>152.1483578272983</v>
      </c>
      <c r="AR27" s="1">
        <f t="shared" si="80"/>
        <v>130.41112073363252</v>
      </c>
      <c r="AS27" s="1">
        <f t="shared" si="80"/>
        <v>108.67388363996675</v>
      </c>
      <c r="AT27" s="1">
        <f t="shared" si="80"/>
        <v>86.936646546300977</v>
      </c>
      <c r="AU27" s="1">
        <f t="shared" si="80"/>
        <v>65.199409452635209</v>
      </c>
      <c r="AV27" s="1">
        <f t="shared" si="80"/>
        <v>43.46217235896944</v>
      </c>
      <c r="AW27" s="1">
        <f t="shared" si="80"/>
        <v>21.724935265303667</v>
      </c>
      <c r="AX27" s="1">
        <f t="shared" si="80"/>
        <v>7.9225515037251171E-13</v>
      </c>
      <c r="AY27" s="1">
        <f t="shared" si="80"/>
        <v>7.9225515037251171E-13</v>
      </c>
      <c r="AZ27" s="1">
        <f t="shared" si="80"/>
        <v>7.9225515037251171E-13</v>
      </c>
      <c r="BA27" s="1">
        <f t="shared" si="80"/>
        <v>7.9225515037251171E-13</v>
      </c>
      <c r="BB27" s="1">
        <f t="shared" si="80"/>
        <v>7.9225515037251171E-13</v>
      </c>
      <c r="BC27" s="1">
        <f t="shared" si="80"/>
        <v>7.9225515037251171E-13</v>
      </c>
      <c r="BD27" s="1">
        <f t="shared" si="80"/>
        <v>7.9225515037251171E-13</v>
      </c>
      <c r="BE27" s="1">
        <f t="shared" si="80"/>
        <v>7.9225515037251171E-13</v>
      </c>
      <c r="BF27" s="1">
        <f t="shared" si="80"/>
        <v>7.9225515037251171E-13</v>
      </c>
      <c r="BG27" s="1">
        <f t="shared" si="80"/>
        <v>7.9225515037251171E-13</v>
      </c>
      <c r="BH27" s="1">
        <f t="shared" si="80"/>
        <v>7.9225515037251171E-13</v>
      </c>
      <c r="BI27" s="1">
        <f t="shared" si="80"/>
        <v>7.9225515037251171E-13</v>
      </c>
      <c r="BJ27" s="1">
        <f t="shared" si="80"/>
        <v>7.9225515037251171E-13</v>
      </c>
      <c r="BK27" s="1">
        <f t="shared" si="80"/>
        <v>7.9225515037251171E-13</v>
      </c>
      <c r="BL27" s="1">
        <f t="shared" si="80"/>
        <v>7.9225515037251171E-13</v>
      </c>
      <c r="BM27" s="1">
        <f t="shared" si="80"/>
        <v>7.9225515037251171E-13</v>
      </c>
      <c r="BN27" s="1">
        <f t="shared" si="80"/>
        <v>7.9225515037251171E-13</v>
      </c>
      <c r="BO27" s="1">
        <f t="shared" si="80"/>
        <v>7.9225515037251171E-13</v>
      </c>
      <c r="BP27" s="1">
        <f t="shared" si="80"/>
        <v>7.9225515037251171E-13</v>
      </c>
      <c r="BQ27" s="1">
        <f t="shared" si="80"/>
        <v>7.9225515037251171E-13</v>
      </c>
      <c r="BR27" s="208">
        <f t="shared" ref="BR27" si="81">BQ27-BR24+BR25+BR26</f>
        <v>7.9225515037251171E-13</v>
      </c>
      <c r="BS27" s="208">
        <f t="shared" ref="BS27" si="82">BR27-BS24+BS25+BS26</f>
        <v>7.9225515037251171E-13</v>
      </c>
      <c r="BT27" s="208">
        <f t="shared" ref="BT27" si="83">BS27-BT24+BT25+BT26</f>
        <v>7.9225515037251171E-13</v>
      </c>
      <c r="BU27" s="208">
        <f t="shared" ref="BU27" si="84">BT27-BU24+BU25+BU26</f>
        <v>7.9225515037251171E-13</v>
      </c>
      <c r="BV27" s="208">
        <f t="shared" ref="BV27" si="85">BU27-BV24+BV25+BV26</f>
        <v>7.9225515037251171E-13</v>
      </c>
      <c r="BW27" s="208">
        <f t="shared" ref="BW27" si="86">BV27-BW24+BW25+BW26</f>
        <v>7.9225515037251171E-13</v>
      </c>
    </row>
    <row r="28" spans="1:75" ht="12.75" customHeight="1">
      <c r="I28" s="30"/>
      <c r="J28" s="5"/>
      <c r="K28" s="5"/>
      <c r="L28" s="5"/>
      <c r="M28" s="5"/>
      <c r="N28" s="5"/>
      <c r="O28" s="5"/>
      <c r="P28" s="5"/>
      <c r="Q28" s="5"/>
      <c r="R28" s="5"/>
      <c r="BR28" s="208"/>
      <c r="BS28" s="208"/>
      <c r="BT28" s="208"/>
      <c r="BU28" s="208"/>
      <c r="BV28" s="208"/>
      <c r="BW28" s="208"/>
    </row>
    <row r="29" spans="1:75" ht="12.75" customHeight="1">
      <c r="I29" s="30"/>
      <c r="BR29" s="208"/>
      <c r="BS29" s="208"/>
      <c r="BT29" s="208"/>
      <c r="BU29" s="208"/>
      <c r="BV29" s="208"/>
      <c r="BW29" s="208"/>
    </row>
    <row r="30" spans="1:75" ht="12.75" customHeight="1">
      <c r="C30" s="2" t="s">
        <v>18</v>
      </c>
      <c r="E30" s="1" t="str">
        <f>"$m Real ("&amp;first_reg_period&amp;")"</f>
        <v>$m Real (2012)</v>
      </c>
      <c r="I30" s="30"/>
      <c r="J30" s="208">
        <f>IF(Inputs!$P$76="Actual",INDEX(Inputs!J$43:J$53,MATCH($B17,Inputs!$C$43:$C$53,0))*(1+IF(J$5&lt;=second_reg_period, J$7, J$6))^0.5,INDEX(Inputs!J$77:J$87,MATCH($B17,Inputs!$C$77:$C$87,0)))</f>
        <v>86.626012838328492</v>
      </c>
      <c r="K30" s="208">
        <f>IF(Inputs!$P$76="Actual",INDEX(Inputs!K$43:K$53,MATCH($B17,Inputs!$C$43:$C$53,0))*(1+IF(K$5&lt;=second_reg_period, K$7, K$6))^0.5,INDEX(Inputs!K$77:K$87,MATCH($B17,Inputs!$C$77:$C$87,0)))</f>
        <v>92.365265186152982</v>
      </c>
      <c r="L30" s="208">
        <f>IF(Inputs!$P$76="Actual",INDEX(Inputs!L$43:L$53,MATCH($B17,Inputs!$C$43:$C$53,0))*(1+IF(L$5&lt;=second_reg_period, L$7, L$6))^0.5,INDEX(Inputs!L$77:L$87,MATCH($B17,Inputs!$C$77:$C$87,0)))</f>
        <v>96.53464607451285</v>
      </c>
      <c r="M30" s="208">
        <f>IF(Inputs!$P$76="Actual",INDEX(Inputs!M$43:M$53,MATCH($B17,Inputs!$C$43:$C$53,0))*(1+IF(M$5&lt;=second_reg_period, M$7, M$6))^0.5,INDEX(Inputs!M$77:M$87,MATCH($B17,Inputs!$C$77:$C$87,0)))</f>
        <v>76.979553779213575</v>
      </c>
      <c r="N30" s="208">
        <f>IF(Inputs!$P$76="Actual",INDEX(Inputs!N$43:N$53,MATCH($B17,Inputs!$C$43:$C$53,0))*(1+IF(N$5&lt;=second_reg_period, N$7, N$6))^0.5,INDEX(Inputs!N$77:N$87,MATCH($B17,Inputs!$C$77:$C$87,0)))</f>
        <v>80.711732424877709</v>
      </c>
      <c r="O30" s="208">
        <f>IF(Inputs!$P$76="Actual",INDEX(Inputs!O$43:O$53,MATCH($B17,Inputs!$C$43:$C$53,0))*(1+IF(O$5&lt;=second_reg_period, O$7, O$6))^0.5,INDEX(Inputs!O$77:O$87,MATCH($B17,Inputs!$C$77:$C$87,0)))</f>
        <v>0</v>
      </c>
      <c r="P30" s="208">
        <f>IF(Inputs!$P$76="Actual",INDEX(Inputs!P$43:P$53,MATCH($B17,Inputs!$C$43:$C$53,0))*(1+IF(P$5&lt;=second_reg_period, P$7, P$6))^0.5,INDEX(Inputs!P$77:P$87,MATCH($B17,Inputs!$C$77:$C$87,0)))</f>
        <v>0</v>
      </c>
      <c r="Q30" s="208">
        <f>IF(Inputs!$P$76="Actual",INDEX(Inputs!Q$43:Q$53,MATCH($B17,Inputs!$C$43:$C$53,0))*(1+IF(Q$5&lt;=second_reg_period, Q$7, Q$6))^0.5,INDEX(Inputs!Q$77:Q$87,MATCH($B17,Inputs!$C$77:$C$87,0)))</f>
        <v>0</v>
      </c>
      <c r="R30" s="208">
        <f>IF(Inputs!$P$76="Actual",INDEX(Inputs!R$43:R$53,MATCH($B17,Inputs!$C$43:$C$53,0))*(1+IF(R$5&lt;=second_reg_period, R$7, R$6))^0.5,INDEX(Inputs!R$77:R$87,MATCH($B17,Inputs!$C$77:$C$87,0)))</f>
        <v>0</v>
      </c>
      <c r="S30" s="208">
        <f>IF(Inputs!$P$76="Actual",INDEX(Inputs!S$43:S$53,MATCH($B17,Inputs!$C$43:$C$53,0))*(1+IF(S$5&lt;=second_reg_period, S$7, S$6))^0.5,INDEX(Inputs!S$77:S$87,MATCH($B17,Inputs!$C$77:$C$87,0)))</f>
        <v>0</v>
      </c>
      <c r="T30" s="208">
        <f>IF(Inputs!$P$76="Actual",INDEX(Inputs!T$43:T$53,MATCH($B17,Inputs!$C$43:$C$53,0))*(1+IF(T$5&lt;=second_reg_period, T$7, T$6))^0.5,INDEX(Inputs!T$77:T$87,MATCH($B17,Inputs!$C$77:$C$87,0)))</f>
        <v>0</v>
      </c>
      <c r="U30" s="208">
        <f>IF(Inputs!$P$76="Actual",INDEX(Inputs!U$43:U$53,MATCH($B17,Inputs!$C$43:$C$53,0))*(1+IF(U$5&lt;=second_reg_period, U$7, U$6))^0.5,INDEX(Inputs!U$77:U$87,MATCH($B17,Inputs!$C$77:$C$87,0)))</f>
        <v>0</v>
      </c>
      <c r="V30" s="208">
        <f>IF(Inputs!$P$76="Actual",INDEX(Inputs!V$43:V$53,MATCH($B17,Inputs!$C$43:$C$53,0))*(1+IF(V$5&lt;=second_reg_period, V$7, V$6))^0.5,INDEX(Inputs!V$77:V$87,MATCH($B17,Inputs!$C$77:$C$87,0)))</f>
        <v>0</v>
      </c>
      <c r="W30" s="208">
        <f>IF(Inputs!$P$76="Actual",INDEX(Inputs!W$43:W$53,MATCH($B17,Inputs!$C$43:$C$53,0))*(1+IF(W$5&lt;=second_reg_period, W$7, W$6))^0.5,INDEX(Inputs!W$77:W$87,MATCH($B17,Inputs!$C$77:$C$87,0)))</f>
        <v>0</v>
      </c>
      <c r="X30" s="208">
        <f>IF(Inputs!$P$76="Actual",INDEX(Inputs!X$43:X$53,MATCH($B17,Inputs!$C$43:$C$53,0))*(1+IF(X$5&lt;=second_reg_period, X$7, X$6))^0.5,INDEX(Inputs!X$77:X$87,MATCH($B17,Inputs!$C$77:$C$87,0)))</f>
        <v>0</v>
      </c>
      <c r="Y30" s="208">
        <f>IF(Inputs!$P$76="Actual",INDEX(Inputs!Y$43:Y$53,MATCH($B17,Inputs!$C$43:$C$53,0))*(1+IF(Y$5&lt;=second_reg_period, Y$7, Y$6))^0.5,INDEX(Inputs!Y$77:Y$87,MATCH($B17,Inputs!$C$77:$C$87,0)))</f>
        <v>0</v>
      </c>
      <c r="Z30" s="208">
        <f>IF(Inputs!$P$76="Actual",INDEX(Inputs!Z$43:Z$53,MATCH($B17,Inputs!$C$43:$C$53,0))*(1+IF(Z$5&lt;=second_reg_period, Z$7, Z$6))^0.5,INDEX(Inputs!Z$77:Z$87,MATCH($B17,Inputs!$C$77:$C$87,0)))</f>
        <v>0</v>
      </c>
      <c r="AA30" s="208">
        <f>IF(Inputs!$P$76="Actual",INDEX(Inputs!AA$43:AA$53,MATCH($B17,Inputs!$C$43:$C$53,0))*(1+IF(AA$5&lt;=second_reg_period, AA$7, AA$6))^0.5,INDEX(Inputs!AA$77:AA$87,MATCH($B17,Inputs!$C$77:$C$87,0)))</f>
        <v>0</v>
      </c>
      <c r="AB30" s="208">
        <f>IF(Inputs!$P$76="Actual",INDEX(Inputs!AB$43:AB$53,MATCH($B17,Inputs!$C$43:$C$53,0))*(1+IF(AB$5&lt;=second_reg_period, AB$7, AB$6))^0.5,INDEX(Inputs!AB$77:AB$87,MATCH($B17,Inputs!$C$77:$C$87,0)))</f>
        <v>0</v>
      </c>
      <c r="AC30" s="208">
        <f>IF(Inputs!$P$76="Actual",INDEX(Inputs!AC$43:AC$53,MATCH($B17,Inputs!$C$43:$C$53,0))*(1+IF(AC$5&lt;=second_reg_period, AC$7, AC$6))^0.5,INDEX(Inputs!AC$77:AC$87,MATCH($B17,Inputs!$C$77:$C$87,0)))</f>
        <v>0</v>
      </c>
      <c r="AD30" s="208">
        <f>IF(Inputs!$P$76="Actual",INDEX(Inputs!AD$43:AD$53,MATCH($B17,Inputs!$C$43:$C$53,0))*(1+IF(AD$5&lt;=second_reg_period, AD$7, AD$6))^0.5,INDEX(Inputs!AD$77:AD$87,MATCH($B17,Inputs!$C$77:$C$87,0)))</f>
        <v>0</v>
      </c>
      <c r="AE30" s="208">
        <f>IF(Inputs!$P$76="Actual",INDEX(Inputs!AE$43:AE$53,MATCH($B17,Inputs!$C$43:$C$53,0))*(1+IF(AE$5&lt;=second_reg_period, AE$7, AE$6))^0.5,INDEX(Inputs!AE$77:AE$87,MATCH($B17,Inputs!$C$77:$C$87,0)))</f>
        <v>0</v>
      </c>
      <c r="AF30" s="208">
        <f>IF(Inputs!$P$76="Actual",INDEX(Inputs!AF$43:AF$53,MATCH($B17,Inputs!$C$43:$C$53,0))*(1+IF(AF$5&lt;=second_reg_period, AF$7, AF$6))^0.5,INDEX(Inputs!AF$77:AF$87,MATCH($B17,Inputs!$C$77:$C$87,0)))</f>
        <v>0</v>
      </c>
      <c r="AG30" s="208">
        <f>IF(Inputs!$P$76="Actual",INDEX(Inputs!AG$43:AG$53,MATCH($B17,Inputs!$C$43:$C$53,0))*(1+IF(AG$5&lt;=second_reg_period, AG$7, AG$6))^0.5,INDEX(Inputs!AG$77:AG$87,MATCH($B17,Inputs!$C$77:$C$87,0)))</f>
        <v>0</v>
      </c>
      <c r="AH30" s="208">
        <f>IF(Inputs!$P$76="Actual",INDEX(Inputs!AH$43:AH$53,MATCH($B17,Inputs!$C$43:$C$53,0))*(1+IF(AH$5&lt;=second_reg_period, AH$7, AH$6))^0.5,INDEX(Inputs!AH$77:AH$87,MATCH($B17,Inputs!$C$77:$C$87,0)))</f>
        <v>0</v>
      </c>
      <c r="AI30" s="208">
        <f>IF(Inputs!$P$76="Actual",INDEX(Inputs!AI$43:AI$53,MATCH($B17,Inputs!$C$43:$C$53,0))*(1+IF(AI$5&lt;=second_reg_period, AI$7, AI$6))^0.5,INDEX(Inputs!AI$77:AI$87,MATCH($B17,Inputs!$C$77:$C$87,0)))</f>
        <v>0</v>
      </c>
      <c r="AJ30" s="208">
        <f>IF(Inputs!$P$76="Actual",INDEX(Inputs!AJ$43:AJ$53,MATCH($B17,Inputs!$C$43:$C$53,0))*(1+IF(AJ$5&lt;=second_reg_period, AJ$7, AJ$6))^0.5,INDEX(Inputs!AJ$77:AJ$87,MATCH($B17,Inputs!$C$77:$C$87,0)))</f>
        <v>0</v>
      </c>
      <c r="AK30" s="208">
        <f>IF(Inputs!$P$76="Actual",INDEX(Inputs!AK$43:AK$53,MATCH($B17,Inputs!$C$43:$C$53,0))*(1+IF(AK$5&lt;=second_reg_period, AK$7, AK$6))^0.5,INDEX(Inputs!AK$77:AK$87,MATCH($B17,Inputs!$C$77:$C$87,0)))</f>
        <v>0</v>
      </c>
      <c r="AL30" s="208">
        <f>IF(Inputs!$P$76="Actual",INDEX(Inputs!AL$43:AL$53,MATCH($B17,Inputs!$C$43:$C$53,0))*(1+IF(AL$5&lt;=second_reg_period, AL$7, AL$6))^0.5,INDEX(Inputs!AL$77:AL$87,MATCH($B17,Inputs!$C$77:$C$87,0)))</f>
        <v>0</v>
      </c>
      <c r="AM30" s="208">
        <f>IF(Inputs!$P$76="Actual",INDEX(Inputs!AM$43:AM$53,MATCH($B17,Inputs!$C$43:$C$53,0))*(1+IF(AM$5&lt;=second_reg_period, AM$7, AM$6))^0.5,INDEX(Inputs!AM$77:AM$87,MATCH($B17,Inputs!$C$77:$C$87,0)))</f>
        <v>0</v>
      </c>
      <c r="AN30" s="208">
        <f>IF(Inputs!$P$76="Actual",INDEX(Inputs!AN$43:AN$53,MATCH($B17,Inputs!$C$43:$C$53,0))*(1+IF(AN$5&lt;=second_reg_period, AN$7, AN$6))^0.5,INDEX(Inputs!AN$77:AN$87,MATCH($B17,Inputs!$C$77:$C$87,0)))</f>
        <v>0</v>
      </c>
      <c r="AO30" s="208">
        <f>IF(Inputs!$P$76="Actual",INDEX(Inputs!AO$43:AO$53,MATCH($B17,Inputs!$C$43:$C$53,0))*(1+IF(AO$5&lt;=second_reg_period, AO$7, AO$6))^0.5,INDEX(Inputs!AO$77:AO$87,MATCH($B17,Inputs!$C$77:$C$87,0)))</f>
        <v>0</v>
      </c>
      <c r="AP30" s="208">
        <f>IF(Inputs!$P$76="Actual",INDEX(Inputs!AP$43:AP$53,MATCH($B17,Inputs!$C$43:$C$53,0))*(1+IF(AP$5&lt;=second_reg_period, AP$7, AP$6))^0.5,INDEX(Inputs!AP$77:AP$87,MATCH($B17,Inputs!$C$77:$C$87,0)))</f>
        <v>0</v>
      </c>
      <c r="AQ30" s="208">
        <f>IF(Inputs!$P$76="Actual",INDEX(Inputs!AQ$43:AQ$53,MATCH($B17,Inputs!$C$43:$C$53,0))*(1+IF(AQ$5&lt;=second_reg_period, AQ$7, AQ$6))^0.5,INDEX(Inputs!AQ$77:AQ$87,MATCH($B17,Inputs!$C$77:$C$87,0)))</f>
        <v>0</v>
      </c>
      <c r="AR30" s="208">
        <f>IF(Inputs!$P$76="Actual",INDEX(Inputs!AR$43:AR$53,MATCH($B17,Inputs!$C$43:$C$53,0))*(1+IF(AR$5&lt;=second_reg_period, AR$7, AR$6))^0.5,INDEX(Inputs!AR$77:AR$87,MATCH($B17,Inputs!$C$77:$C$87,0)))</f>
        <v>0</v>
      </c>
      <c r="AS30" s="208">
        <f>IF(Inputs!$P$76="Actual",INDEX(Inputs!AS$43:AS$53,MATCH($B17,Inputs!$C$43:$C$53,0))*(1+IF(AS$5&lt;=second_reg_period, AS$7, AS$6))^0.5,INDEX(Inputs!AS$77:AS$87,MATCH($B17,Inputs!$C$77:$C$87,0)))</f>
        <v>0</v>
      </c>
      <c r="AT30" s="208">
        <f>IF(Inputs!$P$76="Actual",INDEX(Inputs!AT$43:AT$53,MATCH($B17,Inputs!$C$43:$C$53,0))*(1+IF(AT$5&lt;=second_reg_period, AT$7, AT$6))^0.5,INDEX(Inputs!AT$77:AT$87,MATCH($B17,Inputs!$C$77:$C$87,0)))</f>
        <v>0</v>
      </c>
      <c r="AU30" s="208">
        <f>IF(Inputs!$P$76="Actual",INDEX(Inputs!AU$43:AU$53,MATCH($B17,Inputs!$C$43:$C$53,0))*(1+IF(AU$5&lt;=second_reg_period, AU$7, AU$6))^0.5,INDEX(Inputs!AU$77:AU$87,MATCH($B17,Inputs!$C$77:$C$87,0)))</f>
        <v>0</v>
      </c>
      <c r="AV30" s="208">
        <f>IF(Inputs!$P$76="Actual",INDEX(Inputs!AV$43:AV$53,MATCH($B17,Inputs!$C$43:$C$53,0))*(1+IF(AV$5&lt;=second_reg_period, AV$7, AV$6))^0.5,INDEX(Inputs!AV$77:AV$87,MATCH($B17,Inputs!$C$77:$C$87,0)))</f>
        <v>0</v>
      </c>
      <c r="AW30" s="208">
        <f>IF(Inputs!$P$76="Actual",INDEX(Inputs!AW$43:AW$53,MATCH($B17,Inputs!$C$43:$C$53,0))*(1+IF(AW$5&lt;=second_reg_period, AW$7, AW$6))^0.5,INDEX(Inputs!AW$77:AW$87,MATCH($B17,Inputs!$C$77:$C$87,0)))</f>
        <v>0</v>
      </c>
      <c r="AX30" s="208">
        <f>IF(Inputs!$P$76="Actual",INDEX(Inputs!AX$43:AX$53,MATCH($B17,Inputs!$C$43:$C$53,0))*(1+IF(AX$5&lt;=second_reg_period, AX$7, AX$6))^0.5,INDEX(Inputs!AX$77:AX$87,MATCH($B17,Inputs!$C$77:$C$87,0)))</f>
        <v>0</v>
      </c>
      <c r="AY30" s="208">
        <f>IF(Inputs!$P$76="Actual",INDEX(Inputs!AY$43:AY$53,MATCH($B17,Inputs!$C$43:$C$53,0))*(1+IF(AY$5&lt;=second_reg_period, AY$7, AY$6))^0.5,INDEX(Inputs!AY$77:AY$87,MATCH($B17,Inputs!$C$77:$C$87,0)))</f>
        <v>0</v>
      </c>
      <c r="AZ30" s="208">
        <f>IF(Inputs!$P$76="Actual",INDEX(Inputs!AZ$43:AZ$53,MATCH($B17,Inputs!$C$43:$C$53,0))*(1+IF(AZ$5&lt;=second_reg_period, AZ$7, AZ$6))^0.5,INDEX(Inputs!AZ$77:AZ$87,MATCH($B17,Inputs!$C$77:$C$87,0)))</f>
        <v>0</v>
      </c>
      <c r="BA30" s="208">
        <f>IF(Inputs!$P$76="Actual",INDEX(Inputs!BA$43:BA$53,MATCH($B17,Inputs!$C$43:$C$53,0))*(1+IF(BA$5&lt;=second_reg_period, BA$7, BA$6))^0.5,INDEX(Inputs!BA$77:BA$87,MATCH($B17,Inputs!$C$77:$C$87,0)))</f>
        <v>0</v>
      </c>
      <c r="BB30" s="208">
        <f>IF(Inputs!$P$76="Actual",INDEX(Inputs!BB$43:BB$53,MATCH($B17,Inputs!$C$43:$C$53,0))*(1+IF(BB$5&lt;=second_reg_period, BB$7, BB$6))^0.5,INDEX(Inputs!BB$77:BB$87,MATCH($B17,Inputs!$C$77:$C$87,0)))</f>
        <v>0</v>
      </c>
      <c r="BC30" s="208">
        <f>IF(Inputs!$P$76="Actual",INDEX(Inputs!BC$43:BC$53,MATCH($B17,Inputs!$C$43:$C$53,0))*(1+IF(BC$5&lt;=second_reg_period, BC$7, BC$6))^0.5,INDEX(Inputs!BC$77:BC$87,MATCH($B17,Inputs!$C$77:$C$87,0)))</f>
        <v>0</v>
      </c>
      <c r="BD30" s="208">
        <f>IF(Inputs!$P$76="Actual",INDEX(Inputs!BD$43:BD$53,MATCH($B17,Inputs!$C$43:$C$53,0))*(1+IF(BD$5&lt;=second_reg_period, BD$7, BD$6))^0.5,INDEX(Inputs!BD$77:BD$87,MATCH($B17,Inputs!$C$77:$C$87,0)))</f>
        <v>0</v>
      </c>
      <c r="BE30" s="208">
        <f>IF(Inputs!$P$76="Actual",INDEX(Inputs!BE$43:BE$53,MATCH($B17,Inputs!$C$43:$C$53,0))*(1+IF(BE$5&lt;=second_reg_period, BE$7, BE$6))^0.5,INDEX(Inputs!BE$77:BE$87,MATCH($B17,Inputs!$C$77:$C$87,0)))</f>
        <v>0</v>
      </c>
      <c r="BF30" s="208">
        <f>IF(Inputs!$P$76="Actual",INDEX(Inputs!BF$43:BF$53,MATCH($B17,Inputs!$C$43:$C$53,0))*(1+IF(BF$5&lt;=second_reg_period, BF$7, BF$6))^0.5,INDEX(Inputs!BF$77:BF$87,MATCH($B17,Inputs!$C$77:$C$87,0)))</f>
        <v>0</v>
      </c>
      <c r="BG30" s="208">
        <f>IF(Inputs!$P$76="Actual",INDEX(Inputs!BG$43:BG$53,MATCH($B17,Inputs!$C$43:$C$53,0))*(1+IF(BG$5&lt;=second_reg_period, BG$7, BG$6))^0.5,INDEX(Inputs!BG$77:BG$87,MATCH($B17,Inputs!$C$77:$C$87,0)))</f>
        <v>0</v>
      </c>
      <c r="BH30" s="208">
        <f>IF(Inputs!$P$76="Actual",INDEX(Inputs!BH$43:BH$53,MATCH($B17,Inputs!$C$43:$C$53,0))*(1+IF(BH$5&lt;=second_reg_period, BH$7, BH$6))^0.5,INDEX(Inputs!BH$77:BH$87,MATCH($B17,Inputs!$C$77:$C$87,0)))</f>
        <v>0</v>
      </c>
      <c r="BI30" s="208">
        <f>IF(Inputs!$P$76="Actual",INDEX(Inputs!BI$43:BI$53,MATCH($B17,Inputs!$C$43:$C$53,0))*(1+IF(BI$5&lt;=second_reg_period, BI$7, BI$6))^0.5,INDEX(Inputs!BI$77:BI$87,MATCH($B17,Inputs!$C$77:$C$87,0)))</f>
        <v>0</v>
      </c>
      <c r="BJ30" s="208">
        <f>IF(Inputs!$P$76="Actual",INDEX(Inputs!BJ$43:BJ$53,MATCH($B17,Inputs!$C$43:$C$53,0))*(1+IF(BJ$5&lt;=second_reg_period, BJ$7, BJ$6))^0.5,INDEX(Inputs!BJ$77:BJ$87,MATCH($B17,Inputs!$C$77:$C$87,0)))</f>
        <v>0</v>
      </c>
      <c r="BK30" s="208">
        <f>IF(Inputs!$P$76="Actual",INDEX(Inputs!BK$43:BK$53,MATCH($B17,Inputs!$C$43:$C$53,0))*(1+IF(BK$5&lt;=second_reg_period, BK$7, BK$6))^0.5,INDEX(Inputs!BK$77:BK$87,MATCH($B17,Inputs!$C$77:$C$87,0)))</f>
        <v>0</v>
      </c>
      <c r="BL30" s="208">
        <f>IF(Inputs!$P$76="Actual",INDEX(Inputs!BL$43:BL$53,MATCH($B17,Inputs!$C$43:$C$53,0))*(1+IF(BL$5&lt;=second_reg_period, BL$7, BL$6))^0.5,INDEX(Inputs!BL$77:BL$87,MATCH($B17,Inputs!$C$77:$C$87,0)))</f>
        <v>0</v>
      </c>
      <c r="BM30" s="208">
        <f>IF(Inputs!$P$76="Actual",INDEX(Inputs!BM$43:BM$53,MATCH($B17,Inputs!$C$43:$C$53,0))*(1+IF(BM$5&lt;=second_reg_period, BM$7, BM$6))^0.5,INDEX(Inputs!BM$77:BM$87,MATCH($B17,Inputs!$C$77:$C$87,0)))</f>
        <v>0</v>
      </c>
      <c r="BN30" s="208">
        <f>IF(Inputs!$P$76="Actual",INDEX(Inputs!BN$43:BN$53,MATCH($B17,Inputs!$C$43:$C$53,0))*(1+IF(BN$5&lt;=second_reg_period, BN$7, BN$6))^0.5,INDEX(Inputs!BN$77:BN$87,MATCH($B17,Inputs!$C$77:$C$87,0)))</f>
        <v>0</v>
      </c>
      <c r="BO30" s="208">
        <f>IF(Inputs!$P$76="Actual",INDEX(Inputs!BO$43:BO$53,MATCH($B17,Inputs!$C$43:$C$53,0))*(1+IF(BO$5&lt;=second_reg_period, BO$7, BO$6))^0.5,INDEX(Inputs!BO$77:BO$87,MATCH($B17,Inputs!$C$77:$C$87,0)))</f>
        <v>0</v>
      </c>
      <c r="BP30" s="208">
        <f>IF(Inputs!$P$76="Actual",INDEX(Inputs!BP$43:BP$53,MATCH($B17,Inputs!$C$43:$C$53,0))*(1+IF(BP$5&lt;=second_reg_period, BP$7, BP$6))^0.5,INDEX(Inputs!BP$77:BP$87,MATCH($B17,Inputs!$C$77:$C$87,0)))</f>
        <v>0</v>
      </c>
      <c r="BQ30" s="208">
        <f>IF(Inputs!$P$76="Actual",INDEX(Inputs!BQ$43:BQ$53,MATCH($B17,Inputs!$C$43:$C$53,0))*(1+IF(BQ$5&lt;=second_reg_period, BQ$7, BQ$6))^0.5,INDEX(Inputs!BQ$77:BQ$87,MATCH($B17,Inputs!$C$77:$C$87,0)))</f>
        <v>0</v>
      </c>
      <c r="BR30" s="208">
        <f>IF(Inputs!$P$76="Actual",INDEX(Inputs!BR$43:BR$53,MATCH($B17,Inputs!$C$43:$C$53,0))*(1+IF(BR$5&lt;=second_reg_period, BR$7, BR$6))^0.5,INDEX(Inputs!BR$77:BR$87,MATCH($B17,Inputs!$C$77:$C$87,0)))</f>
        <v>0</v>
      </c>
      <c r="BS30" s="208">
        <f>IF(Inputs!$P$76="Actual",INDEX(Inputs!BS$43:BS$53,MATCH($B17,Inputs!$C$43:$C$53,0))*(1+IF(BS$5&lt;=second_reg_period, BS$7, BS$6))^0.5,INDEX(Inputs!BS$77:BS$87,MATCH($B17,Inputs!$C$77:$C$87,0)))</f>
        <v>0</v>
      </c>
      <c r="BT30" s="208">
        <f>IF(Inputs!$P$76="Actual",INDEX(Inputs!BT$43:BT$53,MATCH($B17,Inputs!$C$43:$C$53,0))*(1+IF(BT$5&lt;=second_reg_period, BT$7, BT$6))^0.5,INDEX(Inputs!BT$77:BT$87,MATCH($B17,Inputs!$C$77:$C$87,0)))</f>
        <v>0</v>
      </c>
      <c r="BU30" s="208">
        <f>IF(Inputs!$P$76="Actual",INDEX(Inputs!BU$43:BU$53,MATCH($B17,Inputs!$C$43:$C$53,0))*(1+IF(BU$5&lt;=second_reg_period, BU$7, BU$6))^0.5,INDEX(Inputs!BU$77:BU$87,MATCH($B17,Inputs!$C$77:$C$87,0)))</f>
        <v>0</v>
      </c>
      <c r="BV30" s="208">
        <f>IF(Inputs!$P$76="Actual",INDEX(Inputs!BV$43:BV$53,MATCH($B17,Inputs!$C$43:$C$53,0))*(1+IF(BV$5&lt;=second_reg_period, BV$7, BV$6))^0.5,INDEX(Inputs!BV$77:BV$87,MATCH($B17,Inputs!$C$77:$C$87,0)))</f>
        <v>0</v>
      </c>
      <c r="BW30" s="208">
        <f>IF(Inputs!$P$76="Actual",INDEX(Inputs!BW$43:BW$53,MATCH($B17,Inputs!$C$43:$C$53,0))*(1+IF(BW$5&lt;=second_reg_period, BW$7, BW$6))^0.5,INDEX(Inputs!BW$77:BW$87,MATCH($B17,Inputs!$C$77:$C$87,0)))</f>
        <v>0</v>
      </c>
    </row>
    <row r="31" spans="1:75" ht="12.75" customHeight="1">
      <c r="B31" s="8"/>
      <c r="C31" s="8"/>
      <c r="D31" s="242" t="s">
        <v>11</v>
      </c>
      <c r="E31" s="8"/>
      <c r="F31" s="8"/>
      <c r="G31" s="8"/>
      <c r="H31" s="8"/>
      <c r="I31" s="32"/>
      <c r="K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206"/>
      <c r="BS31" s="206"/>
      <c r="BT31" s="206"/>
      <c r="BU31" s="206"/>
      <c r="BV31" s="206"/>
      <c r="BW31" s="206"/>
    </row>
    <row r="32" spans="1:75" s="126" customFormat="1" ht="12.75" customHeight="1">
      <c r="B32" s="8"/>
      <c r="C32" s="8"/>
      <c r="D32" s="243" t="s">
        <v>37</v>
      </c>
      <c r="E32" s="8" t="str">
        <f t="shared" ref="E32:E62" si="87">"$m Real ("&amp;first_reg_period&amp;")"</f>
        <v>$m Real (2012)</v>
      </c>
      <c r="F32" s="8"/>
      <c r="G32" s="8"/>
      <c r="H32" s="8"/>
      <c r="I32" s="32"/>
      <c r="J32" s="215">
        <f>IF(Inputs!$P$76="Actual",IF(J$5&gt;second_reg_period,IF(SUM($I32:I32)&lt;&gt;INDEX(Inputs!$N$155:$N$165,MATCH($B17,Inputs!$C$155:$C$165,0))/conv_2015_2010,
(INDEX(Inputs!$N$155:$N$165,MATCH($B17,Inputs!$C$155:$C$165,0))/conv_2015_2010)/(MAX(1,$I19-5)),
(INDEX(Inputs!$N$155:$N$165,MATCH($B17,Inputs!$C$155:$C$165,0))/conv_2015_2010)-SUM($I32:I32)),0),0)</f>
        <v>0</v>
      </c>
      <c r="K32" s="215">
        <f>IF(Inputs!$P$76="Actual",IF(K$5&gt;second_reg_period,IF(SUM($I32:J32)&lt;&gt;INDEX(Inputs!$N$155:$N$165,MATCH($B17,Inputs!$C$155:$C$165,0))/conv_2015_2010,
(INDEX(Inputs!$N$155:$N$165,MATCH($B17,Inputs!$C$155:$C$165,0))/conv_2015_2010)/(MAX(1,$I19-5)),
(INDEX(Inputs!$N$155:$N$165,MATCH($B17,Inputs!$C$155:$C$165,0))/conv_2015_2010)-SUM($I32:J32)),0),0)</f>
        <v>0</v>
      </c>
      <c r="L32" s="215">
        <f>IF(Inputs!$P$76="Actual",IF(L$5&gt;second_reg_period,IF(SUM($I32:K32)&lt;&gt;INDEX(Inputs!$N$155:$N$165,MATCH($B17,Inputs!$C$155:$C$165,0))/conv_2015_2010,
(INDEX(Inputs!$N$155:$N$165,MATCH($B17,Inputs!$C$155:$C$165,0))/conv_2015_2010)/(MAX(1,$I19-5)),
(INDEX(Inputs!$N$155:$N$165,MATCH($B17,Inputs!$C$155:$C$165,0))/conv_2015_2010)-SUM($I32:K32)),0),0)</f>
        <v>0</v>
      </c>
      <c r="M32" s="215">
        <f>IF(Inputs!$P$76="Actual",IF(M$5&gt;second_reg_period,IF(SUM($I32:L32)&lt;&gt;INDEX(Inputs!$N$155:$N$165,MATCH($B17,Inputs!$C$155:$C$165,0))/conv_2015_2010,
(INDEX(Inputs!$N$155:$N$165,MATCH($B17,Inputs!$C$155:$C$165,0))/conv_2015_2010)/(MAX(1,$I19-5)),
(INDEX(Inputs!$N$155:$N$165,MATCH($B17,Inputs!$C$155:$C$165,0))/conv_2015_2010)-SUM($I32:L32)),0),0)</f>
        <v>0</v>
      </c>
      <c r="N32" s="215">
        <f>IF(Inputs!$P$76="Actual",IF(N$5&gt;second_reg_period,IF(SUM($I32:M32)&lt;&gt;INDEX(Inputs!$N$155:$N$165,MATCH($B17,Inputs!$C$155:$C$165,0))/conv_2015_2010,
(INDEX(Inputs!$N$155:$N$165,MATCH($B17,Inputs!$C$155:$C$165,0))/conv_2015_2010)/(MAX(1,$I19-5)),
(INDEX(Inputs!$N$155:$N$165,MATCH($B17,Inputs!$C$155:$C$165,0))/conv_2015_2010)-SUM($I32:M32)),0),0)</f>
        <v>0</v>
      </c>
      <c r="O32" s="215">
        <f>IF(Inputs!$P$76="Actual",IF(O$5&gt;second_reg_period,IF(SUM($I32:N32)&lt;&gt;INDEX(Inputs!$N$155:$N$165,MATCH($B17,Inputs!$C$155:$C$165,0))/conv_2015_2010,
(INDEX(Inputs!$N$155:$N$165,MATCH($B17,Inputs!$C$155:$C$165,0))/conv_2015_2010)/(MAX(1,$I19-5)),
(INDEX(Inputs!$N$155:$N$165,MATCH($B17,Inputs!$C$155:$C$165,0))/conv_2015_2010)-SUM($I32:N32)),0),0)</f>
        <v>-0.15212925381631598</v>
      </c>
      <c r="P32" s="215">
        <f>IF(Inputs!$P$76="Actual",IF(P$5&gt;second_reg_period,IF(SUM($I32:O32)&lt;&gt;INDEX(Inputs!$N$155:$N$165,MATCH($B17,Inputs!$C$155:$C$165,0))/conv_2015_2010,
(INDEX(Inputs!$N$155:$N$165,MATCH($B17,Inputs!$C$155:$C$165,0))/conv_2015_2010)/(MAX(1,$I19-5)),
(INDEX(Inputs!$N$155:$N$165,MATCH($B17,Inputs!$C$155:$C$165,0))/conv_2015_2010)-SUM($I32:O32)),0),0)</f>
        <v>-0.15212925381631598</v>
      </c>
      <c r="Q32" s="215">
        <f>IF(Inputs!$P$76="Actual",IF(Q$5&gt;second_reg_period,IF(SUM($I32:P32)&lt;&gt;INDEX(Inputs!$N$155:$N$165,MATCH($B17,Inputs!$C$155:$C$165,0))/conv_2015_2010,
(INDEX(Inputs!$N$155:$N$165,MATCH($B17,Inputs!$C$155:$C$165,0))/conv_2015_2010)/(MAX(1,$I19-5)),
(INDEX(Inputs!$N$155:$N$165,MATCH($B17,Inputs!$C$155:$C$165,0))/conv_2015_2010)-SUM($I32:P32)),0),0)</f>
        <v>-0.15212925381631598</v>
      </c>
      <c r="R32" s="215">
        <f>IF(Inputs!$P$76="Actual",IF(R$5&gt;second_reg_period,IF(SUM($I32:Q32)&lt;&gt;INDEX(Inputs!$N$155:$N$165,MATCH($B17,Inputs!$C$155:$C$165,0))/conv_2015_2010,
(INDEX(Inputs!$N$155:$N$165,MATCH($B17,Inputs!$C$155:$C$165,0))/conv_2015_2010)/(MAX(1,$I19-5)),
(INDEX(Inputs!$N$155:$N$165,MATCH($B17,Inputs!$C$155:$C$165,0))/conv_2015_2010)-SUM($I32:Q32)),0),0)</f>
        <v>-0.15212925381631598</v>
      </c>
      <c r="S32" s="215">
        <f>IF(Inputs!$P$76="Actual",IF(S$5&gt;second_reg_period,IF(SUM($I32:R32)&lt;&gt;INDEX(Inputs!$N$155:$N$165,MATCH($B17,Inputs!$C$155:$C$165,0))/conv_2015_2010,
(INDEX(Inputs!$N$155:$N$165,MATCH($B17,Inputs!$C$155:$C$165,0))/conv_2015_2010)/(MAX(1,$I19-5)),
(INDEX(Inputs!$N$155:$N$165,MATCH($B17,Inputs!$C$155:$C$165,0))/conv_2015_2010)-SUM($I32:R32)),0),0)</f>
        <v>-0.15212925381631598</v>
      </c>
      <c r="T32" s="215">
        <f>IF(Inputs!$P$76="Actual",IF(T$5&gt;second_reg_period,IF(SUM($I32:S32)&lt;&gt;INDEX(Inputs!$N$155:$N$165,MATCH($B17,Inputs!$C$155:$C$165,0))/conv_2015_2010,
(INDEX(Inputs!$N$155:$N$165,MATCH($B17,Inputs!$C$155:$C$165,0))/conv_2015_2010)/(MAX(1,$I19-5)),
(INDEX(Inputs!$N$155:$N$165,MATCH($B17,Inputs!$C$155:$C$165,0))/conv_2015_2010)-SUM($I32:S32)),0),0)</f>
        <v>-0.15212925381631598</v>
      </c>
      <c r="U32" s="215">
        <f>IF(Inputs!$P$76="Actual",IF(U$5&gt;second_reg_period,IF(SUM($I32:T32)&lt;&gt;INDEX(Inputs!$N$155:$N$165,MATCH($B17,Inputs!$C$155:$C$165,0))/conv_2015_2010,
(INDEX(Inputs!$N$155:$N$165,MATCH($B17,Inputs!$C$155:$C$165,0))/conv_2015_2010)/(MAX(1,$I19-5)),
(INDEX(Inputs!$N$155:$N$165,MATCH($B17,Inputs!$C$155:$C$165,0))/conv_2015_2010)-SUM($I32:T32)),0),0)</f>
        <v>-0.15212925381631598</v>
      </c>
      <c r="V32" s="215">
        <f>IF(Inputs!$P$76="Actual",IF(V$5&gt;second_reg_period,IF(SUM($I32:U32)&lt;&gt;INDEX(Inputs!$N$155:$N$165,MATCH($B17,Inputs!$C$155:$C$165,0))/conv_2015_2010,
(INDEX(Inputs!$N$155:$N$165,MATCH($B17,Inputs!$C$155:$C$165,0))/conv_2015_2010)/(MAX(1,$I19-5)),
(INDEX(Inputs!$N$155:$N$165,MATCH($B17,Inputs!$C$155:$C$165,0))/conv_2015_2010)-SUM($I32:U32)),0),0)</f>
        <v>-0.15212925381631598</v>
      </c>
      <c r="W32" s="215">
        <f>IF(Inputs!$P$76="Actual",IF(W$5&gt;second_reg_period,IF(SUM($I32:V32)&lt;&gt;INDEX(Inputs!$N$155:$N$165,MATCH($B17,Inputs!$C$155:$C$165,0))/conv_2015_2010,
(INDEX(Inputs!$N$155:$N$165,MATCH($B17,Inputs!$C$155:$C$165,0))/conv_2015_2010)/(MAX(1,$I19-5)),
(INDEX(Inputs!$N$155:$N$165,MATCH($B17,Inputs!$C$155:$C$165,0))/conv_2015_2010)-SUM($I32:V32)),0),0)</f>
        <v>-0.15212925381631598</v>
      </c>
      <c r="X32" s="215">
        <f>IF(Inputs!$P$76="Actual",IF(X$5&gt;second_reg_period,IF(SUM($I32:W32)&lt;&gt;INDEX(Inputs!$N$155:$N$165,MATCH($B17,Inputs!$C$155:$C$165,0))/conv_2015_2010,
(INDEX(Inputs!$N$155:$N$165,MATCH($B17,Inputs!$C$155:$C$165,0))/conv_2015_2010)/(MAX(1,$I19-5)),
(INDEX(Inputs!$N$155:$N$165,MATCH($B17,Inputs!$C$155:$C$165,0))/conv_2015_2010)-SUM($I32:W32)),0),0)</f>
        <v>-0.15212925381631598</v>
      </c>
      <c r="Y32" s="215">
        <f>IF(Inputs!$P$76="Actual",IF(Y$5&gt;second_reg_period,IF(SUM($I32:X32)&lt;&gt;INDEX(Inputs!$N$155:$N$165,MATCH($B17,Inputs!$C$155:$C$165,0))/conv_2015_2010,
(INDEX(Inputs!$N$155:$N$165,MATCH($B17,Inputs!$C$155:$C$165,0))/conv_2015_2010)/(MAX(1,$I19-5)),
(INDEX(Inputs!$N$155:$N$165,MATCH($B17,Inputs!$C$155:$C$165,0))/conv_2015_2010)-SUM($I32:X32)),0),0)</f>
        <v>-0.15212925381631598</v>
      </c>
      <c r="Z32" s="215">
        <f>IF(Inputs!$P$76="Actual",IF(Z$5&gt;second_reg_period,IF(SUM($I32:Y32)&lt;&gt;INDEX(Inputs!$N$155:$N$165,MATCH($B17,Inputs!$C$155:$C$165,0))/conv_2015_2010,
(INDEX(Inputs!$N$155:$N$165,MATCH($B17,Inputs!$C$155:$C$165,0))/conv_2015_2010)/(MAX(1,$I19-5)),
(INDEX(Inputs!$N$155:$N$165,MATCH($B17,Inputs!$C$155:$C$165,0))/conv_2015_2010)-SUM($I32:Y32)),0),0)</f>
        <v>-0.15212925381631598</v>
      </c>
      <c r="AA32" s="215">
        <f>IF(Inputs!$P$76="Actual",IF(AA$5&gt;second_reg_period,IF(SUM($I32:Z32)&lt;&gt;INDEX(Inputs!$N$155:$N$165,MATCH($B17,Inputs!$C$155:$C$165,0))/conv_2015_2010,
(INDEX(Inputs!$N$155:$N$165,MATCH($B17,Inputs!$C$155:$C$165,0))/conv_2015_2010)/(MAX(1,$I19-5)),
(INDEX(Inputs!$N$155:$N$165,MATCH($B17,Inputs!$C$155:$C$165,0))/conv_2015_2010)-SUM($I32:Z32)),0),0)</f>
        <v>-0.15212925381631598</v>
      </c>
      <c r="AB32" s="215">
        <f>IF(Inputs!$P$76="Actual",IF(AB$5&gt;second_reg_period,IF(SUM($I32:AA32)&lt;&gt;INDEX(Inputs!$N$155:$N$165,MATCH($B17,Inputs!$C$155:$C$165,0))/conv_2015_2010,
(INDEX(Inputs!$N$155:$N$165,MATCH($B17,Inputs!$C$155:$C$165,0))/conv_2015_2010)/(MAX(1,$I19-5)),
(INDEX(Inputs!$N$155:$N$165,MATCH($B17,Inputs!$C$155:$C$165,0))/conv_2015_2010)-SUM($I32:AA32)),0),0)</f>
        <v>-0.15212925381631598</v>
      </c>
      <c r="AC32" s="215">
        <f>IF(Inputs!$P$76="Actual",IF(AC$5&gt;second_reg_period,IF(SUM($I32:AB32)&lt;&gt;INDEX(Inputs!$N$155:$N$165,MATCH($B17,Inputs!$C$155:$C$165,0))/conv_2015_2010,
(INDEX(Inputs!$N$155:$N$165,MATCH($B17,Inputs!$C$155:$C$165,0))/conv_2015_2010)/(MAX(1,$I19-5)),
(INDEX(Inputs!$N$155:$N$165,MATCH($B17,Inputs!$C$155:$C$165,0))/conv_2015_2010)-SUM($I32:AB32)),0),0)</f>
        <v>-0.15212925381631598</v>
      </c>
      <c r="AD32" s="215">
        <f>IF(Inputs!$P$76="Actual",IF(AD$5&gt;second_reg_period,IF(SUM($I32:AC32)&lt;&gt;INDEX(Inputs!$N$155:$N$165,MATCH($B17,Inputs!$C$155:$C$165,0))/conv_2015_2010,
(INDEX(Inputs!$N$155:$N$165,MATCH($B17,Inputs!$C$155:$C$165,0))/conv_2015_2010)/(MAX(1,$I19-5)),
(INDEX(Inputs!$N$155:$N$165,MATCH($B17,Inputs!$C$155:$C$165,0))/conv_2015_2010)-SUM($I32:AC32)),0),0)</f>
        <v>-0.15212925381631598</v>
      </c>
      <c r="AE32" s="215">
        <f>IF(Inputs!$P$76="Actual",IF(AE$5&gt;second_reg_period,IF(SUM($I32:AD32)&lt;&gt;INDEX(Inputs!$N$155:$N$165,MATCH($B17,Inputs!$C$155:$C$165,0))/conv_2015_2010,
(INDEX(Inputs!$N$155:$N$165,MATCH($B17,Inputs!$C$155:$C$165,0))/conv_2015_2010)/(MAX(1,$I19-5)),
(INDEX(Inputs!$N$155:$N$165,MATCH($B17,Inputs!$C$155:$C$165,0))/conv_2015_2010)-SUM($I32:AD32)),0),0)</f>
        <v>-0.15212925381631598</v>
      </c>
      <c r="AF32" s="215">
        <f>IF(Inputs!$P$76="Actual",IF(AF$5&gt;second_reg_period,IF(SUM($I32:AE32)&lt;&gt;INDEX(Inputs!$N$155:$N$165,MATCH($B17,Inputs!$C$155:$C$165,0))/conv_2015_2010,
(INDEX(Inputs!$N$155:$N$165,MATCH($B17,Inputs!$C$155:$C$165,0))/conv_2015_2010)/(MAX(1,$I19-5)),
(INDEX(Inputs!$N$155:$N$165,MATCH($B17,Inputs!$C$155:$C$165,0))/conv_2015_2010)-SUM($I32:AE32)),0),0)</f>
        <v>-0.15212925381631598</v>
      </c>
      <c r="AG32" s="215">
        <f>IF(Inputs!$P$76="Actual",IF(AG$5&gt;second_reg_period,IF(SUM($I32:AF32)&lt;&gt;INDEX(Inputs!$N$155:$N$165,MATCH($B17,Inputs!$C$155:$C$165,0))/conv_2015_2010,
(INDEX(Inputs!$N$155:$N$165,MATCH($B17,Inputs!$C$155:$C$165,0))/conv_2015_2010)/(MAX(1,$I19-5)),
(INDEX(Inputs!$N$155:$N$165,MATCH($B17,Inputs!$C$155:$C$165,0))/conv_2015_2010)-SUM($I32:AF32)),0),0)</f>
        <v>-0.15212925381631598</v>
      </c>
      <c r="AH32" s="215">
        <f>IF(Inputs!$P$76="Actual",IF(AH$5&gt;second_reg_period,IF(SUM($I32:AG32)&lt;&gt;INDEX(Inputs!$N$155:$N$165,MATCH($B17,Inputs!$C$155:$C$165,0))/conv_2015_2010,
(INDEX(Inputs!$N$155:$N$165,MATCH($B17,Inputs!$C$155:$C$165,0))/conv_2015_2010)/(MAX(1,$I19-5)),
(INDEX(Inputs!$N$155:$N$165,MATCH($B17,Inputs!$C$155:$C$165,0))/conv_2015_2010)-SUM($I32:AG32)),0),0)</f>
        <v>-0.15212925381631598</v>
      </c>
      <c r="AI32" s="215">
        <f>IF(Inputs!$P$76="Actual",IF(AI$5&gt;second_reg_period,IF(SUM($I32:AH32)&lt;&gt;INDEX(Inputs!$N$155:$N$165,MATCH($B17,Inputs!$C$155:$C$165,0))/conv_2015_2010,
(INDEX(Inputs!$N$155:$N$165,MATCH($B17,Inputs!$C$155:$C$165,0))/conv_2015_2010)/(MAX(1,$I19-5)),
(INDEX(Inputs!$N$155:$N$165,MATCH($B17,Inputs!$C$155:$C$165,0))/conv_2015_2010)-SUM($I32:AH32)),0),0)</f>
        <v>-0.15212925381631598</v>
      </c>
      <c r="AJ32" s="215">
        <f>IF(Inputs!$P$76="Actual",IF(AJ$5&gt;second_reg_period,IF(SUM($I32:AI32)&lt;&gt;INDEX(Inputs!$N$155:$N$165,MATCH($B17,Inputs!$C$155:$C$165,0))/conv_2015_2010,
(INDEX(Inputs!$N$155:$N$165,MATCH($B17,Inputs!$C$155:$C$165,0))/conv_2015_2010)/(MAX(1,$I19-5)),
(INDEX(Inputs!$N$155:$N$165,MATCH($B17,Inputs!$C$155:$C$165,0))/conv_2015_2010)-SUM($I32:AI32)),0),0)</f>
        <v>-0.15212925381631598</v>
      </c>
      <c r="AK32" s="215">
        <f>IF(Inputs!$P$76="Actual",IF(AK$5&gt;second_reg_period,IF(SUM($I32:AJ32)&lt;&gt;INDEX(Inputs!$N$155:$N$165,MATCH($B17,Inputs!$C$155:$C$165,0))/conv_2015_2010,
(INDEX(Inputs!$N$155:$N$165,MATCH($B17,Inputs!$C$155:$C$165,0))/conv_2015_2010)/(MAX(1,$I19-5)),
(INDEX(Inputs!$N$155:$N$165,MATCH($B17,Inputs!$C$155:$C$165,0))/conv_2015_2010)-SUM($I32:AJ32)),0),0)</f>
        <v>-0.15212925381631598</v>
      </c>
      <c r="AL32" s="215">
        <f>IF(Inputs!$P$76="Actual",IF(AL$5&gt;second_reg_period,IF(SUM($I32:AK32)&lt;&gt;INDEX(Inputs!$N$155:$N$165,MATCH($B17,Inputs!$C$155:$C$165,0))/conv_2015_2010,
(INDEX(Inputs!$N$155:$N$165,MATCH($B17,Inputs!$C$155:$C$165,0))/conv_2015_2010)/(MAX(1,$I19-5)),
(INDEX(Inputs!$N$155:$N$165,MATCH($B17,Inputs!$C$155:$C$165,0))/conv_2015_2010)-SUM($I32:AK32)),0),0)</f>
        <v>-0.15212925381631598</v>
      </c>
      <c r="AM32" s="215">
        <f>IF(Inputs!$P$76="Actual",IF(AM$5&gt;second_reg_period,IF(SUM($I32:AL32)&lt;&gt;INDEX(Inputs!$N$155:$N$165,MATCH($B17,Inputs!$C$155:$C$165,0))/conv_2015_2010,
(INDEX(Inputs!$N$155:$N$165,MATCH($B17,Inputs!$C$155:$C$165,0))/conv_2015_2010)/(MAX(1,$I19-5)),
(INDEX(Inputs!$N$155:$N$165,MATCH($B17,Inputs!$C$155:$C$165,0))/conv_2015_2010)-SUM($I32:AL32)),0),0)</f>
        <v>-0.15212925381631598</v>
      </c>
      <c r="AN32" s="215">
        <f>IF(Inputs!$P$76="Actual",IF(AN$5&gt;second_reg_period,IF(SUM($I32:AM32)&lt;&gt;INDEX(Inputs!$N$155:$N$165,MATCH($B17,Inputs!$C$155:$C$165,0))/conv_2015_2010,
(INDEX(Inputs!$N$155:$N$165,MATCH($B17,Inputs!$C$155:$C$165,0))/conv_2015_2010)/(MAX(1,$I19-5)),
(INDEX(Inputs!$N$155:$N$165,MATCH($B17,Inputs!$C$155:$C$165,0))/conv_2015_2010)-SUM($I32:AM32)),0),0)</f>
        <v>-0.15212925381631598</v>
      </c>
      <c r="AO32" s="215">
        <f>IF(Inputs!$P$76="Actual",IF(AO$5&gt;second_reg_period,IF(SUM($I32:AN32)&lt;&gt;INDEX(Inputs!$N$155:$N$165,MATCH($B17,Inputs!$C$155:$C$165,0))/conv_2015_2010,
(INDEX(Inputs!$N$155:$N$165,MATCH($B17,Inputs!$C$155:$C$165,0))/conv_2015_2010)/(MAX(1,$I19-5)),
(INDEX(Inputs!$N$155:$N$165,MATCH($B17,Inputs!$C$155:$C$165,0))/conv_2015_2010)-SUM($I32:AN32)),0),0)</f>
        <v>-0.15212925381631598</v>
      </c>
      <c r="AP32" s="215">
        <f>IF(Inputs!$P$76="Actual",IF(AP$5&gt;second_reg_period,IF(SUM($I32:AO32)&lt;&gt;INDEX(Inputs!$N$155:$N$165,MATCH($B17,Inputs!$C$155:$C$165,0))/conv_2015_2010,
(INDEX(Inputs!$N$155:$N$165,MATCH($B17,Inputs!$C$155:$C$165,0))/conv_2015_2010)/(MAX(1,$I19-5)),
(INDEX(Inputs!$N$155:$N$165,MATCH($B17,Inputs!$C$155:$C$165,0))/conv_2015_2010)-SUM($I32:AO32)),0),0)</f>
        <v>-0.15212925381631598</v>
      </c>
      <c r="AQ32" s="215">
        <f>IF(Inputs!$P$76="Actual",IF(AQ$5&gt;second_reg_period,IF(SUM($I32:AP32)&lt;&gt;INDEX(Inputs!$N$155:$N$165,MATCH($B17,Inputs!$C$155:$C$165,0))/conv_2015_2010,
(INDEX(Inputs!$N$155:$N$165,MATCH($B17,Inputs!$C$155:$C$165,0))/conv_2015_2010)/(MAX(1,$I19-5)),
(INDEX(Inputs!$N$155:$N$165,MATCH($B17,Inputs!$C$155:$C$165,0))/conv_2015_2010)-SUM($I32:AP32)),0),0)</f>
        <v>-0.15212925381631598</v>
      </c>
      <c r="AR32" s="215">
        <f>IF(Inputs!$P$76="Actual",IF(AR$5&gt;second_reg_period,IF(SUM($I32:AQ32)&lt;&gt;INDEX(Inputs!$N$155:$N$165,MATCH($B17,Inputs!$C$155:$C$165,0))/conv_2015_2010,
(INDEX(Inputs!$N$155:$N$165,MATCH($B17,Inputs!$C$155:$C$165,0))/conv_2015_2010)/(MAX(1,$I19-5)),
(INDEX(Inputs!$N$155:$N$165,MATCH($B17,Inputs!$C$155:$C$165,0))/conv_2015_2010)-SUM($I32:AQ32)),0),0)</f>
        <v>-0.15212925381631598</v>
      </c>
      <c r="AS32" s="215">
        <f>IF(Inputs!$P$76="Actual",IF(AS$5&gt;second_reg_period,IF(SUM($I32:AR32)&lt;&gt;INDEX(Inputs!$N$155:$N$165,MATCH($B17,Inputs!$C$155:$C$165,0))/conv_2015_2010,
(INDEX(Inputs!$N$155:$N$165,MATCH($B17,Inputs!$C$155:$C$165,0))/conv_2015_2010)/(MAX(1,$I19-5)),
(INDEX(Inputs!$N$155:$N$165,MATCH($B17,Inputs!$C$155:$C$165,0))/conv_2015_2010)-SUM($I32:AR32)),0),0)</f>
        <v>-0.15212925381631598</v>
      </c>
      <c r="AT32" s="215">
        <f>IF(Inputs!$P$76="Actual",IF(AT$5&gt;second_reg_period,IF(SUM($I32:AS32)&lt;&gt;INDEX(Inputs!$N$155:$N$165,MATCH($B17,Inputs!$C$155:$C$165,0))/conv_2015_2010,
(INDEX(Inputs!$N$155:$N$165,MATCH($B17,Inputs!$C$155:$C$165,0))/conv_2015_2010)/(MAX(1,$I19-5)),
(INDEX(Inputs!$N$155:$N$165,MATCH($B17,Inputs!$C$155:$C$165,0))/conv_2015_2010)-SUM($I32:AS32)),0),0)</f>
        <v>-0.15212925381631598</v>
      </c>
      <c r="AU32" s="215">
        <f>IF(Inputs!$P$76="Actual",IF(AU$5&gt;second_reg_period,IF(SUM($I32:AT32)&lt;&gt;INDEX(Inputs!$N$155:$N$165,MATCH($B17,Inputs!$C$155:$C$165,0))/conv_2015_2010,
(INDEX(Inputs!$N$155:$N$165,MATCH($B17,Inputs!$C$155:$C$165,0))/conv_2015_2010)/(MAX(1,$I19-5)),
(INDEX(Inputs!$N$155:$N$165,MATCH($B17,Inputs!$C$155:$C$165,0))/conv_2015_2010)-SUM($I32:AT32)),0),0)</f>
        <v>-0.15212925381631598</v>
      </c>
      <c r="AV32" s="215">
        <f>IF(Inputs!$P$76="Actual",IF(AV$5&gt;second_reg_period,IF(SUM($I32:AU32)&lt;&gt;INDEX(Inputs!$N$155:$N$165,MATCH($B17,Inputs!$C$155:$C$165,0))/conv_2015_2010,
(INDEX(Inputs!$N$155:$N$165,MATCH($B17,Inputs!$C$155:$C$165,0))/conv_2015_2010)/(MAX(1,$I19-5)),
(INDEX(Inputs!$N$155:$N$165,MATCH($B17,Inputs!$C$155:$C$165,0))/conv_2015_2010)-SUM($I32:AU32)),0),0)</f>
        <v>-0.15212925381631598</v>
      </c>
      <c r="AW32" s="215">
        <f>IF(Inputs!$P$76="Actual",IF(AW$5&gt;second_reg_period,IF(SUM($I32:AV32)&lt;&gt;INDEX(Inputs!$N$155:$N$165,MATCH($B17,Inputs!$C$155:$C$165,0))/conv_2015_2010,
(INDEX(Inputs!$N$155:$N$165,MATCH($B17,Inputs!$C$155:$C$165,0))/conv_2015_2010)/(MAX(1,$I19-5)),
(INDEX(Inputs!$N$155:$N$165,MATCH($B17,Inputs!$C$155:$C$165,0))/conv_2015_2010)-SUM($I32:AV32)),0),0)</f>
        <v>-0.15212925381631598</v>
      </c>
      <c r="AX32" s="215">
        <f>IF(Inputs!$P$76="Actual",IF(AX$5&gt;second_reg_period,IF(SUM($I32:AW32)&lt;&gt;INDEX(Inputs!$N$155:$N$165,MATCH($B17,Inputs!$C$155:$C$165,0))/conv_2015_2010,
(INDEX(Inputs!$N$155:$N$165,MATCH($B17,Inputs!$C$155:$C$165,0))/conv_2015_2010)/(MAX(1,$I19-5)),
(INDEX(Inputs!$N$155:$N$165,MATCH($B17,Inputs!$C$155:$C$165,0))/conv_2015_2010)-SUM($I32:AW32)),0),0)</f>
        <v>-0.15212925381631598</v>
      </c>
      <c r="AY32" s="215">
        <f>IF(Inputs!$P$76="Actual",IF(AY$5&gt;second_reg_period,IF(SUM($I32:AX32)&lt;&gt;INDEX(Inputs!$N$155:$N$165,MATCH($B17,Inputs!$C$155:$C$165,0))/conv_2015_2010,
(INDEX(Inputs!$N$155:$N$165,MATCH($B17,Inputs!$C$155:$C$165,0))/conv_2015_2010)/(MAX(1,$I19-5)),
(INDEX(Inputs!$N$155:$N$165,MATCH($B17,Inputs!$C$155:$C$165,0))/conv_2015_2010)-SUM($I32:AX32)),0),0)</f>
        <v>-0.15212925381631598</v>
      </c>
      <c r="AZ32" s="215">
        <f>IF(Inputs!$P$76="Actual",IF(AZ$5&gt;second_reg_period,IF(SUM($I32:AY32)&lt;&gt;INDEX(Inputs!$N$155:$N$165,MATCH($B17,Inputs!$C$155:$C$165,0))/conv_2015_2010,
(INDEX(Inputs!$N$155:$N$165,MATCH($B17,Inputs!$C$155:$C$165,0))/conv_2015_2010)/(MAX(1,$I19-5)),
(INDEX(Inputs!$N$155:$N$165,MATCH($B17,Inputs!$C$155:$C$165,0))/conv_2015_2010)-SUM($I32:AY32)),0),0)</f>
        <v>-0.15212925381631598</v>
      </c>
      <c r="BA32" s="215">
        <f>IF(Inputs!$P$76="Actual",IF(BA$5&gt;second_reg_period,IF(SUM($I32:AZ32)&lt;&gt;INDEX(Inputs!$N$155:$N$165,MATCH($B17,Inputs!$C$155:$C$165,0))/conv_2015_2010,
(INDEX(Inputs!$N$155:$N$165,MATCH($B17,Inputs!$C$155:$C$165,0))/conv_2015_2010)/(MAX(1,$I19-5)),
(INDEX(Inputs!$N$155:$N$165,MATCH($B17,Inputs!$C$155:$C$165,0))/conv_2015_2010)-SUM($I32:AZ32)),0),0)</f>
        <v>-0.15212925381631598</v>
      </c>
      <c r="BB32" s="215">
        <f>IF(Inputs!$P$76="Actual",IF(BB$5&gt;second_reg_period,IF(SUM($I32:BA32)&lt;&gt;INDEX(Inputs!$N$155:$N$165,MATCH($B17,Inputs!$C$155:$C$165,0))/conv_2015_2010,
(INDEX(Inputs!$N$155:$N$165,MATCH($B17,Inputs!$C$155:$C$165,0))/conv_2015_2010)/(MAX(1,$I19-5)),
(INDEX(Inputs!$N$155:$N$165,MATCH($B17,Inputs!$C$155:$C$165,0))/conv_2015_2010)-SUM($I32:BA32)),0),0)</f>
        <v>-0.15212925381631598</v>
      </c>
      <c r="BC32" s="215">
        <f>IF(Inputs!$P$76="Actual",IF(BC$5&gt;second_reg_period,IF(SUM($I32:BB32)&lt;&gt;INDEX(Inputs!$N$155:$N$165,MATCH($B17,Inputs!$C$155:$C$165,0))/conv_2015_2010,
(INDEX(Inputs!$N$155:$N$165,MATCH($B17,Inputs!$C$155:$C$165,0))/conv_2015_2010)/(MAX(1,$I19-5)),
(INDEX(Inputs!$N$155:$N$165,MATCH($B17,Inputs!$C$155:$C$165,0))/conv_2015_2010)-SUM($I32:BB32)),0),0)</f>
        <v>-0.15212925381631598</v>
      </c>
      <c r="BD32" s="215">
        <f>IF(Inputs!$P$76="Actual",IF(BD$5&gt;second_reg_period,IF(SUM($I32:BC32)&lt;&gt;INDEX(Inputs!$N$155:$N$165,MATCH($B17,Inputs!$C$155:$C$165,0))/conv_2015_2010,
(INDEX(Inputs!$N$155:$N$165,MATCH($B17,Inputs!$C$155:$C$165,0))/conv_2015_2010)/(MAX(1,$I19-5)),
(INDEX(Inputs!$N$155:$N$165,MATCH($B17,Inputs!$C$155:$C$165,0))/conv_2015_2010)-SUM($I32:BC32)),0),0)</f>
        <v>-0.15212925381631598</v>
      </c>
      <c r="BE32" s="215">
        <f>IF(Inputs!$P$76="Actual",IF(BE$5&gt;second_reg_period,IF(SUM($I32:BD32)&lt;&gt;INDEX(Inputs!$N$155:$N$165,MATCH($B17,Inputs!$C$155:$C$165,0))/conv_2015_2010,
(INDEX(Inputs!$N$155:$N$165,MATCH($B17,Inputs!$C$155:$C$165,0))/conv_2015_2010)/(MAX(1,$I19-5)),
(INDEX(Inputs!$N$155:$N$165,MATCH($B17,Inputs!$C$155:$C$165,0))/conv_2015_2010)-SUM($I32:BD32)),0),0)</f>
        <v>-0.15212925381631598</v>
      </c>
      <c r="BF32" s="215">
        <f>IF(Inputs!$P$76="Actual",IF(BF$5&gt;second_reg_period,IF(SUM($I32:BE32)&lt;&gt;INDEX(Inputs!$N$155:$N$165,MATCH($B17,Inputs!$C$155:$C$165,0))/conv_2015_2010,
(INDEX(Inputs!$N$155:$N$165,MATCH($B17,Inputs!$C$155:$C$165,0))/conv_2015_2010)/(MAX(1,$I19-5)),
(INDEX(Inputs!$N$155:$N$165,MATCH($B17,Inputs!$C$155:$C$165,0))/conv_2015_2010)-SUM($I32:BE32)),0),0)</f>
        <v>-0.15212925381631598</v>
      </c>
      <c r="BG32" s="215">
        <f>IF(Inputs!$P$76="Actual",IF(BG$5&gt;second_reg_period,IF(SUM($I32:BF32)&lt;&gt;INDEX(Inputs!$N$155:$N$165,MATCH($B17,Inputs!$C$155:$C$165,0))/conv_2015_2010,
(INDEX(Inputs!$N$155:$N$165,MATCH($B17,Inputs!$C$155:$C$165,0))/conv_2015_2010)/(MAX(1,$I19-5)),
(INDEX(Inputs!$N$155:$N$165,MATCH($B17,Inputs!$C$155:$C$165,0))/conv_2015_2010)-SUM($I32:BF32)),0),0)</f>
        <v>-0.15212925381631598</v>
      </c>
      <c r="BH32" s="215">
        <f>IF(Inputs!$P$76="Actual",IF(BH$5&gt;second_reg_period,IF(SUM($I32:BG32)&lt;&gt;INDEX(Inputs!$N$155:$N$165,MATCH($B17,Inputs!$C$155:$C$165,0))/conv_2015_2010,
(INDEX(Inputs!$N$155:$N$165,MATCH($B17,Inputs!$C$155:$C$165,0))/conv_2015_2010)/(MAX(1,$I19-5)),
(INDEX(Inputs!$N$155:$N$165,MATCH($B17,Inputs!$C$155:$C$165,0))/conv_2015_2010)-SUM($I32:BG32)),0),0)</f>
        <v>-0.15212925381631598</v>
      </c>
      <c r="BI32" s="215">
        <f>IF(Inputs!$P$76="Actual",IF(BI$5&gt;second_reg_period,IF(SUM($I32:BH32)&lt;&gt;INDEX(Inputs!$N$155:$N$165,MATCH($B17,Inputs!$C$155:$C$165,0))/conv_2015_2010,
(INDEX(Inputs!$N$155:$N$165,MATCH($B17,Inputs!$C$155:$C$165,0))/conv_2015_2010)/(MAX(1,$I19-5)),
(INDEX(Inputs!$N$155:$N$165,MATCH($B17,Inputs!$C$155:$C$165,0))/conv_2015_2010)-SUM($I32:BH32)),0),0)</f>
        <v>-0.15212925381631598</v>
      </c>
      <c r="BJ32" s="215">
        <f>IF(Inputs!$P$76="Actual",IF(BJ$5&gt;second_reg_period,IF(SUM($I32:BI32)&lt;&gt;INDEX(Inputs!$N$155:$N$165,MATCH($B17,Inputs!$C$155:$C$165,0))/conv_2015_2010,
(INDEX(Inputs!$N$155:$N$165,MATCH($B17,Inputs!$C$155:$C$165,0))/conv_2015_2010)/(MAX(1,$I19-5)),
(INDEX(Inputs!$N$155:$N$165,MATCH($B17,Inputs!$C$155:$C$165,0))/conv_2015_2010)-SUM($I32:BI32)),0),0)</f>
        <v>-0.15212925381631598</v>
      </c>
      <c r="BK32" s="215">
        <f>IF(Inputs!$P$76="Actual",IF(BK$5&gt;second_reg_period,IF(SUM($I32:BJ32)&lt;&gt;INDEX(Inputs!$N$155:$N$165,MATCH($B17,Inputs!$C$155:$C$165,0))/conv_2015_2010,
(INDEX(Inputs!$N$155:$N$165,MATCH($B17,Inputs!$C$155:$C$165,0))/conv_2015_2010)/(MAX(1,$I19-5)),
(INDEX(Inputs!$N$155:$N$165,MATCH($B17,Inputs!$C$155:$C$165,0))/conv_2015_2010)-SUM($I32:BJ32)),0),0)</f>
        <v>-0.15212925381631598</v>
      </c>
      <c r="BL32" s="215">
        <f>IF(Inputs!$P$76="Actual",IF(BL$5&gt;second_reg_period,IF(SUM($I32:BK32)&lt;&gt;INDEX(Inputs!$N$155:$N$165,MATCH($B17,Inputs!$C$155:$C$165,0))/conv_2015_2010,
(INDEX(Inputs!$N$155:$N$165,MATCH($B17,Inputs!$C$155:$C$165,0))/conv_2015_2010)/(MAX(1,$I19-5)),
(INDEX(Inputs!$N$155:$N$165,MATCH($B17,Inputs!$C$155:$C$165,0))/conv_2015_2010)-SUM($I32:BK32)),0),0)</f>
        <v>-0.15212925381631598</v>
      </c>
      <c r="BM32" s="215">
        <f>IF(Inputs!$P$76="Actual",IF(BM$5&gt;second_reg_period,IF(SUM($I32:BL32)&lt;&gt;INDEX(Inputs!$N$155:$N$165,MATCH($B17,Inputs!$C$155:$C$165,0))/conv_2015_2010,
(INDEX(Inputs!$N$155:$N$165,MATCH($B17,Inputs!$C$155:$C$165,0))/conv_2015_2010)/(MAX(1,$I19-5)),
(INDEX(Inputs!$N$155:$N$165,MATCH($B17,Inputs!$C$155:$C$165,0))/conv_2015_2010)-SUM($I32:BL32)),0),0)</f>
        <v>-0.15212925381631598</v>
      </c>
      <c r="BN32" s="215">
        <f>IF(Inputs!$P$76="Actual",IF(BN$5&gt;second_reg_period,IF(SUM($I32:BM32)&lt;&gt;INDEX(Inputs!$N$155:$N$165,MATCH($B17,Inputs!$C$155:$C$165,0))/conv_2015_2010,
(INDEX(Inputs!$N$155:$N$165,MATCH($B17,Inputs!$C$155:$C$165,0))/conv_2015_2010)/(MAX(1,$I19-5)),
(INDEX(Inputs!$N$155:$N$165,MATCH($B17,Inputs!$C$155:$C$165,0))/conv_2015_2010)-SUM($I32:BM32)),0),0)</f>
        <v>-0.15212925381631598</v>
      </c>
      <c r="BO32" s="215">
        <f>IF(Inputs!$P$76="Actual",IF(BO$5&gt;second_reg_period,IF(SUM($I32:BN32)&lt;&gt;INDEX(Inputs!$N$155:$N$165,MATCH($B17,Inputs!$C$155:$C$165,0))/conv_2015_2010,
(INDEX(Inputs!$N$155:$N$165,MATCH($B17,Inputs!$C$155:$C$165,0))/conv_2015_2010)/(MAX(1,$I19-5)),
(INDEX(Inputs!$N$155:$N$165,MATCH($B17,Inputs!$C$155:$C$165,0))/conv_2015_2010)-SUM($I32:BN32)),0),0)</f>
        <v>-0.15212925381631598</v>
      </c>
      <c r="BP32" s="215">
        <f>IF(Inputs!$P$76="Actual",IF(BP$5&gt;second_reg_period,IF(SUM($I32:BO32)&lt;&gt;INDEX(Inputs!$N$155:$N$165,MATCH($B17,Inputs!$C$155:$C$165,0))/conv_2015_2010,
(INDEX(Inputs!$N$155:$N$165,MATCH($B17,Inputs!$C$155:$C$165,0))/conv_2015_2010)/(MAX(1,$I19-5)),
(INDEX(Inputs!$N$155:$N$165,MATCH($B17,Inputs!$C$155:$C$165,0))/conv_2015_2010)-SUM($I32:BO32)),0),0)</f>
        <v>-0.15212925381631598</v>
      </c>
      <c r="BQ32" s="215">
        <f>IF(Inputs!$P$76="Actual",IF(BQ$5&gt;second_reg_period,IF(SUM($I32:BP32)&lt;&gt;INDEX(Inputs!$N$155:$N$165,MATCH($B17,Inputs!$C$155:$C$165,0))/conv_2015_2010,
(INDEX(Inputs!$N$155:$N$165,MATCH($B17,Inputs!$C$155:$C$165,0))/conv_2015_2010)/(MAX(1,$I19-5)),
(INDEX(Inputs!$N$155:$N$165,MATCH($B17,Inputs!$C$155:$C$165,0))/conv_2015_2010)-SUM($I32:BP32)),0),0)</f>
        <v>-0.15212925381631598</v>
      </c>
      <c r="BR32" s="215">
        <f>IF(Inputs!$P$76="Actual",IF(BR$5&gt;second_reg_period,IF(SUM($I32:BQ32)&lt;&gt;INDEX(Inputs!$N$155:$N$165,MATCH($B17,Inputs!$C$155:$C$165,0))/conv_2015_2010,
(INDEX(Inputs!$N$155:$N$165,MATCH($B17,Inputs!$C$155:$C$165,0))/conv_2015_2010)/(MAX(1,$I19-5)),
(INDEX(Inputs!$N$155:$N$165,MATCH($B17,Inputs!$C$155:$C$165,0))/conv_2015_2010)-SUM($I32:BQ32)),0),0)</f>
        <v>-1.7763568394002505E-15</v>
      </c>
      <c r="BS32" s="215">
        <f>IF(Inputs!$P$76="Actual",IF(BS$5&gt;second_reg_period,IF(SUM($I32:BR32)&lt;&gt;INDEX(Inputs!$N$155:$N$165,MATCH($B17,Inputs!$C$155:$C$165,0))/conv_2015_2010,
(INDEX(Inputs!$N$155:$N$165,MATCH($B17,Inputs!$C$155:$C$165,0))/conv_2015_2010)/(MAX(1,$I19-5)),
(INDEX(Inputs!$N$155:$N$165,MATCH($B17,Inputs!$C$155:$C$165,0))/conv_2015_2010)-SUM($I32:BR32)),0),0)</f>
        <v>0</v>
      </c>
      <c r="BT32" s="215">
        <f>IF(Inputs!$P$76="Actual",IF(BT$5&gt;second_reg_period,IF(SUM($I32:BS32)&lt;&gt;INDEX(Inputs!$N$155:$N$165,MATCH($B17,Inputs!$C$155:$C$165,0))/conv_2015_2010,
(INDEX(Inputs!$N$155:$N$165,MATCH($B17,Inputs!$C$155:$C$165,0))/conv_2015_2010)/(MAX(1,$I19-5)),
(INDEX(Inputs!$N$155:$N$165,MATCH($B17,Inputs!$C$155:$C$165,0))/conv_2015_2010)-SUM($I32:BS32)),0),0)</f>
        <v>0</v>
      </c>
      <c r="BU32" s="215">
        <f>IF(Inputs!$P$76="Actual",IF(BU$5&gt;second_reg_period,IF(SUM($I32:BT32)&lt;&gt;INDEX(Inputs!$N$155:$N$165,MATCH($B17,Inputs!$C$155:$C$165,0))/conv_2015_2010,
(INDEX(Inputs!$N$155:$N$165,MATCH($B17,Inputs!$C$155:$C$165,0))/conv_2015_2010)/(MAX(1,$I19-5)),
(INDEX(Inputs!$N$155:$N$165,MATCH($B17,Inputs!$C$155:$C$165,0))/conv_2015_2010)-SUM($I32:BT32)),0),0)</f>
        <v>0</v>
      </c>
      <c r="BV32" s="215">
        <f>IF(Inputs!$P$76="Actual",IF(BV$5&gt;second_reg_period,IF(SUM($I32:BU32)&lt;&gt;INDEX(Inputs!$N$155:$N$165,MATCH($B17,Inputs!$C$155:$C$165,0))/conv_2015_2010,
(INDEX(Inputs!$N$155:$N$165,MATCH($B17,Inputs!$C$155:$C$165,0))/conv_2015_2010)/(MAX(1,$I19-5)),
(INDEX(Inputs!$N$155:$N$165,MATCH($B17,Inputs!$C$155:$C$165,0))/conv_2015_2010)-SUM($I32:BU32)),0),0)</f>
        <v>0</v>
      </c>
      <c r="BW32" s="215">
        <f>IF(Inputs!$P$76="Actual",IF(BW$5&gt;second_reg_period,IF(SUM($I32:BV32)&lt;&gt;INDEX(Inputs!$N$155:$N$165,MATCH($B17,Inputs!$C$155:$C$165,0))/conv_2015_2010,
(INDEX(Inputs!$N$155:$N$165,MATCH($B17,Inputs!$C$155:$C$165,0))/conv_2015_2010)/(MAX(1,$I19-5)),
(INDEX(Inputs!$N$155:$N$165,MATCH($B17,Inputs!$C$155:$C$165,0))/conv_2015_2010)-SUM($I32:BV32)),0),0)</f>
        <v>0</v>
      </c>
    </row>
    <row r="33" spans="2:75" ht="12.75" customHeight="1">
      <c r="B33" s="244">
        <v>0</v>
      </c>
      <c r="C33" s="8"/>
      <c r="D33" s="243">
        <f>first_reg_period+1</f>
        <v>2013</v>
      </c>
      <c r="E33" s="8" t="str">
        <f t="shared" si="87"/>
        <v>$m Real (2012)</v>
      </c>
      <c r="F33" s="8"/>
      <c r="G33" s="8"/>
      <c r="H33" s="8"/>
      <c r="I33" s="32"/>
      <c r="J33" s="206">
        <f ca="1">IF(J$5&lt;=$D33,0,IF(SUM($D33,OFFSET($I19,-$B33,0))&gt;J$5,OFFSET(J30,-$B33,-I$4+$B33)/OFFSET($I19,-$B33,0),OFFSET(J30,-$B33,-I$4+$B33)-SUM($I33:I33)))</f>
        <v>0</v>
      </c>
      <c r="K33" s="206">
        <f ca="1">IF(K$5&lt;=$D33,0,IF(SUM($D33,OFFSET($I19,-$B33,0))&gt;K$5,OFFSET(K30,-$B33,-J$4+$B33)/OFFSET($I19,-$B33,0),OFFSET(K30,-$B33,-J$4+$B33)-SUM($I33:J33)))</f>
        <v>1.4437668806388082</v>
      </c>
      <c r="L33" s="206">
        <f ca="1">IF(L$5&lt;=$D33,0,IF(SUM($D33,OFFSET($I19,-$B33,0))&gt;L$5,OFFSET(L30,-$B33,-K$4+$B33)/OFFSET($I19,-$B33,0),OFFSET(L30,-$B33,-K$4+$B33)-SUM($I33:K33)))</f>
        <v>1.4437668806388082</v>
      </c>
      <c r="M33" s="206">
        <f ca="1">IF(M$5&lt;=$D33,0,IF(SUM($D33,OFFSET($I19,-$B33,0))&gt;M$5,OFFSET(M30,-$B33,-L$4+$B33)/OFFSET($I19,-$B33,0),OFFSET(M30,-$B33,-L$4+$B33)-SUM($I33:L33)))</f>
        <v>1.4437668806388082</v>
      </c>
      <c r="N33" s="206">
        <f ca="1">IF(N$5&lt;=$D33,0,IF(SUM($D33,OFFSET($I19,-$B33,0))&gt;N$5,OFFSET(N30,-$B33,-M$4+$B33)/OFFSET($I19,-$B33,0),OFFSET(N30,-$B33,-M$4+$B33)-SUM($I33:M33)))</f>
        <v>1.4437668806388082</v>
      </c>
      <c r="O33" s="5">
        <f ca="1">IF(O$5&lt;=$D33,0,IF(SUM($D33,OFFSET($I19,-$B33,0))&gt;O$5,OFFSET(O30,-$B33,-N$4+$B33)/OFFSET($I19,-$B33,0),OFFSET(O30,-$B33,-N$4+$B33)-SUM($I33:N33)))</f>
        <v>1.4437668806388082</v>
      </c>
      <c r="P33" s="5">
        <f ca="1">IF(P$5&lt;=$D33,0,IF(SUM($D33,OFFSET($I19,-$B33,0))&gt;P$5,OFFSET(P30,-$B33,-O$4+$B33)/OFFSET($I19,-$B33,0),OFFSET(P30,-$B33,-O$4+$B33)-SUM($I33:O33)))</f>
        <v>1.4437668806388082</v>
      </c>
      <c r="Q33" s="5">
        <f ca="1">IF(Q$5&lt;=$D33,0,IF(SUM($D33,OFFSET($I19,-$B33,0))&gt;Q$5,OFFSET(Q30,-$B33,-P$4+$B33)/OFFSET($I19,-$B33,0),OFFSET(Q30,-$B33,-P$4+$B33)-SUM($I33:P33)))</f>
        <v>1.4437668806388082</v>
      </c>
      <c r="R33" s="5">
        <f ca="1">IF(R$5&lt;=$D33,0,IF(SUM($D33,OFFSET($I19,-$B33,0))&gt;R$5,OFFSET(R30,-$B33,-Q$4+$B33)/OFFSET($I19,-$B33,0),OFFSET(R30,-$B33,-Q$4+$B33)-SUM($I33:Q33)))</f>
        <v>1.4437668806388082</v>
      </c>
      <c r="S33" s="5">
        <f ca="1">IF(S$5&lt;=$D33,0,IF(SUM($D33,OFFSET($I19,-$B33,0))&gt;S$5,OFFSET(S30,-$B33,-R$4+$B33)/OFFSET($I19,-$B33,0),OFFSET(S30,-$B33,-R$4+$B33)-SUM($I33:R33)))</f>
        <v>1.4437668806388082</v>
      </c>
      <c r="T33" s="5">
        <f ca="1">IF(T$5&lt;=$D33,0,IF(SUM($D33,OFFSET($I19,-$B33,0))&gt;T$5,OFFSET(T30,-$B33,-S$4+$B33)/OFFSET($I19,-$B33,0),OFFSET(T30,-$B33,-S$4+$B33)-SUM($I33:S33)))</f>
        <v>1.4437668806388082</v>
      </c>
      <c r="U33" s="5">
        <f ca="1">IF(U$5&lt;=$D33,0,IF(SUM($D33,OFFSET($I19,-$B33,0))&gt;U$5,OFFSET(U30,-$B33,-T$4+$B33)/OFFSET($I19,-$B33,0),OFFSET(U30,-$B33,-T$4+$B33)-SUM($I33:T33)))</f>
        <v>1.4437668806388082</v>
      </c>
      <c r="V33" s="5">
        <f ca="1">IF(V$5&lt;=$D33,0,IF(SUM($D33,OFFSET($I19,-$B33,0))&gt;V$5,OFFSET(V30,-$B33,-U$4+$B33)/OFFSET($I19,-$B33,0),OFFSET(V30,-$B33,-U$4+$B33)-SUM($I33:U33)))</f>
        <v>1.4437668806388082</v>
      </c>
      <c r="W33" s="5">
        <f ca="1">IF(W$5&lt;=$D33,0,IF(SUM($D33,OFFSET($I19,-$B33,0))&gt;W$5,OFFSET(W30,-$B33,-V$4+$B33)/OFFSET($I19,-$B33,0),OFFSET(W30,-$B33,-V$4+$B33)-SUM($I33:V33)))</f>
        <v>1.4437668806388082</v>
      </c>
      <c r="X33" s="5">
        <f ca="1">IF(X$5&lt;=$D33,0,IF(SUM($D33,OFFSET($I19,-$B33,0))&gt;X$5,OFFSET(X30,-$B33,-W$4+$B33)/OFFSET($I19,-$B33,0),OFFSET(X30,-$B33,-W$4+$B33)-SUM($I33:W33)))</f>
        <v>1.4437668806388082</v>
      </c>
      <c r="Y33" s="5">
        <f ca="1">IF(Y$5&lt;=$D33,0,IF(SUM($D33,OFFSET($I19,-$B33,0))&gt;Y$5,OFFSET(Y30,-$B33,-X$4+$B33)/OFFSET($I19,-$B33,0),OFFSET(Y30,-$B33,-X$4+$B33)-SUM($I33:X33)))</f>
        <v>1.4437668806388082</v>
      </c>
      <c r="Z33" s="5">
        <f ca="1">IF(Z$5&lt;=$D33,0,IF(SUM($D33,OFFSET($I19,-$B33,0))&gt;Z$5,OFFSET(Z30,-$B33,-Y$4+$B33)/OFFSET($I19,-$B33,0),OFFSET(Z30,-$B33,-Y$4+$B33)-SUM($I33:Y33)))</f>
        <v>1.4437668806388082</v>
      </c>
      <c r="AA33" s="5">
        <f ca="1">IF(AA$5&lt;=$D33,0,IF(SUM($D33,OFFSET($I19,-$B33,0))&gt;AA$5,OFFSET(AA30,-$B33,-Z$4+$B33)/OFFSET($I19,-$B33,0),OFFSET(AA30,-$B33,-Z$4+$B33)-SUM($I33:Z33)))</f>
        <v>1.4437668806388082</v>
      </c>
      <c r="AB33" s="5">
        <f ca="1">IF(AB$5&lt;=$D33,0,IF(SUM($D33,OFFSET($I19,-$B33,0))&gt;AB$5,OFFSET(AB30,-$B33,-AA$4+$B33)/OFFSET($I19,-$B33,0),OFFSET(AB30,-$B33,-AA$4+$B33)-SUM($I33:AA33)))</f>
        <v>1.4437668806388082</v>
      </c>
      <c r="AC33" s="5">
        <f ca="1">IF(AC$5&lt;=$D33,0,IF(SUM($D33,OFFSET($I19,-$B33,0))&gt;AC$5,OFFSET(AC30,-$B33,-AB$4+$B33)/OFFSET($I19,-$B33,0),OFFSET(AC30,-$B33,-AB$4+$B33)-SUM($I33:AB33)))</f>
        <v>1.4437668806388082</v>
      </c>
      <c r="AD33" s="5">
        <f ca="1">IF(AD$5&lt;=$D33,0,IF(SUM($D33,OFFSET($I19,-$B33,0))&gt;AD$5,OFFSET(AD30,-$B33,-AC$4+$B33)/OFFSET($I19,-$B33,0),OFFSET(AD30,-$B33,-AC$4+$B33)-SUM($I33:AC33)))</f>
        <v>1.4437668806388082</v>
      </c>
      <c r="AE33" s="5">
        <f ca="1">IF(AE$5&lt;=$D33,0,IF(SUM($D33,OFFSET($I19,-$B33,0))&gt;AE$5,OFFSET(AE30,-$B33,-AD$4+$B33)/OFFSET($I19,-$B33,0),OFFSET(AE30,-$B33,-AD$4+$B33)-SUM($I33:AD33)))</f>
        <v>1.4437668806388082</v>
      </c>
      <c r="AF33" s="5">
        <f ca="1">IF(AF$5&lt;=$D33,0,IF(SUM($D33,OFFSET($I19,-$B33,0))&gt;AF$5,OFFSET(AF30,-$B33,-AE$4+$B33)/OFFSET($I19,-$B33,0),OFFSET(AF30,-$B33,-AE$4+$B33)-SUM($I33:AE33)))</f>
        <v>1.4437668806388082</v>
      </c>
      <c r="AG33" s="5">
        <f ca="1">IF(AG$5&lt;=$D33,0,IF(SUM($D33,OFFSET($I19,-$B33,0))&gt;AG$5,OFFSET(AG30,-$B33,-AF$4+$B33)/OFFSET($I19,-$B33,0),OFFSET(AG30,-$B33,-AF$4+$B33)-SUM($I33:AF33)))</f>
        <v>1.4437668806388082</v>
      </c>
      <c r="AH33" s="5">
        <f ca="1">IF(AH$5&lt;=$D33,0,IF(SUM($D33,OFFSET($I19,-$B33,0))&gt;AH$5,OFFSET(AH30,-$B33,-AG$4+$B33)/OFFSET($I19,-$B33,0),OFFSET(AH30,-$B33,-AG$4+$B33)-SUM($I33:AG33)))</f>
        <v>1.4437668806388082</v>
      </c>
      <c r="AI33" s="5">
        <f ca="1">IF(AI$5&lt;=$D33,0,IF(SUM($D33,OFFSET($I19,-$B33,0))&gt;AI$5,OFFSET(AI30,-$B33,-AH$4+$B33)/OFFSET($I19,-$B33,0),OFFSET(AI30,-$B33,-AH$4+$B33)-SUM($I33:AH33)))</f>
        <v>1.4437668806388082</v>
      </c>
      <c r="AJ33" s="5">
        <f ca="1">IF(AJ$5&lt;=$D33,0,IF(SUM($D33,OFFSET($I19,-$B33,0))&gt;AJ$5,OFFSET(AJ30,-$B33,-AI$4+$B33)/OFFSET($I19,-$B33,0),OFFSET(AJ30,-$B33,-AI$4+$B33)-SUM($I33:AI33)))</f>
        <v>1.4437668806388082</v>
      </c>
      <c r="AK33" s="5">
        <f ca="1">IF(AK$5&lt;=$D33,0,IF(SUM($D33,OFFSET($I19,-$B33,0))&gt;AK$5,OFFSET(AK30,-$B33,-AJ$4+$B33)/OFFSET($I19,-$B33,0),OFFSET(AK30,-$B33,-AJ$4+$B33)-SUM($I33:AJ33)))</f>
        <v>1.4437668806388082</v>
      </c>
      <c r="AL33" s="5">
        <f ca="1">IF(AL$5&lt;=$D33,0,IF(SUM($D33,OFFSET($I19,-$B33,0))&gt;AL$5,OFFSET(AL30,-$B33,-AK$4+$B33)/OFFSET($I19,-$B33,0),OFFSET(AL30,-$B33,-AK$4+$B33)-SUM($I33:AK33)))</f>
        <v>1.4437668806388082</v>
      </c>
      <c r="AM33" s="5">
        <f ca="1">IF(AM$5&lt;=$D33,0,IF(SUM($D33,OFFSET($I19,-$B33,0))&gt;AM$5,OFFSET(AM30,-$B33,-AL$4+$B33)/OFFSET($I19,-$B33,0),OFFSET(AM30,-$B33,-AL$4+$B33)-SUM($I33:AL33)))</f>
        <v>1.4437668806388082</v>
      </c>
      <c r="AN33" s="5">
        <f ca="1">IF(AN$5&lt;=$D33,0,IF(SUM($D33,OFFSET($I19,-$B33,0))&gt;AN$5,OFFSET(AN30,-$B33,-AM$4+$B33)/OFFSET($I19,-$B33,0),OFFSET(AN30,-$B33,-AM$4+$B33)-SUM($I33:AM33)))</f>
        <v>1.4437668806388082</v>
      </c>
      <c r="AO33" s="5">
        <f ca="1">IF(AO$5&lt;=$D33,0,IF(SUM($D33,OFFSET($I19,-$B33,0))&gt;AO$5,OFFSET(AO30,-$B33,-AN$4+$B33)/OFFSET($I19,-$B33,0),OFFSET(AO30,-$B33,-AN$4+$B33)-SUM($I33:AN33)))</f>
        <v>1.4437668806388082</v>
      </c>
      <c r="AP33" s="5">
        <f ca="1">IF(AP$5&lt;=$D33,0,IF(SUM($D33,OFFSET($I19,-$B33,0))&gt;AP$5,OFFSET(AP30,-$B33,-AO$4+$B33)/OFFSET($I19,-$B33,0),OFFSET(AP30,-$B33,-AO$4+$B33)-SUM($I33:AO33)))</f>
        <v>1.4437668806388082</v>
      </c>
      <c r="AQ33" s="5">
        <f ca="1">IF(AQ$5&lt;=$D33,0,IF(SUM($D33,OFFSET($I19,-$B33,0))&gt;AQ$5,OFFSET(AQ30,-$B33,-AP$4+$B33)/OFFSET($I19,-$B33,0),OFFSET(AQ30,-$B33,-AP$4+$B33)-SUM($I33:AP33)))</f>
        <v>1.4437668806388082</v>
      </c>
      <c r="AR33" s="5">
        <f ca="1">IF(AR$5&lt;=$D33,0,IF(SUM($D33,OFFSET($I19,-$B33,0))&gt;AR$5,OFFSET(AR30,-$B33,-AQ$4+$B33)/OFFSET($I19,-$B33,0),OFFSET(AR30,-$B33,-AQ$4+$B33)-SUM($I33:AQ33)))</f>
        <v>1.4437668806388082</v>
      </c>
      <c r="AS33" s="5">
        <f ca="1">IF(AS$5&lt;=$D33,0,IF(SUM($D33,OFFSET($I19,-$B33,0))&gt;AS$5,OFFSET(AS30,-$B33,-AR$4+$B33)/OFFSET($I19,-$B33,0),OFFSET(AS30,-$B33,-AR$4+$B33)-SUM($I33:AR33)))</f>
        <v>1.4437668806388082</v>
      </c>
      <c r="AT33" s="5">
        <f ca="1">IF(AT$5&lt;=$D33,0,IF(SUM($D33,OFFSET($I19,-$B33,0))&gt;AT$5,OFFSET(AT30,-$B33,-AS$4+$B33)/OFFSET($I19,-$B33,0),OFFSET(AT30,-$B33,-AS$4+$B33)-SUM($I33:AS33)))</f>
        <v>1.4437668806388082</v>
      </c>
      <c r="AU33" s="5">
        <f ca="1">IF(AU$5&lt;=$D33,0,IF(SUM($D33,OFFSET($I19,-$B33,0))&gt;AU$5,OFFSET(AU30,-$B33,-AT$4+$B33)/OFFSET($I19,-$B33,0),OFFSET(AU30,-$B33,-AT$4+$B33)-SUM($I33:AT33)))</f>
        <v>1.4437668806388082</v>
      </c>
      <c r="AV33" s="5">
        <f ca="1">IF(AV$5&lt;=$D33,0,IF(SUM($D33,OFFSET($I19,-$B33,0))&gt;AV$5,OFFSET(AV30,-$B33,-AU$4+$B33)/OFFSET($I19,-$B33,0),OFFSET(AV30,-$B33,-AU$4+$B33)-SUM($I33:AU33)))</f>
        <v>1.4437668806388082</v>
      </c>
      <c r="AW33" s="5">
        <f ca="1">IF(AW$5&lt;=$D33,0,IF(SUM($D33,OFFSET($I19,-$B33,0))&gt;AW$5,OFFSET(AW30,-$B33,-AV$4+$B33)/OFFSET($I19,-$B33,0),OFFSET(AW30,-$B33,-AV$4+$B33)-SUM($I33:AV33)))</f>
        <v>1.4437668806388082</v>
      </c>
      <c r="AX33" s="5">
        <f ca="1">IF(AX$5&lt;=$D33,0,IF(SUM($D33,OFFSET($I19,-$B33,0))&gt;AX$5,OFFSET(AX30,-$B33,-AW$4+$B33)/OFFSET($I19,-$B33,0),OFFSET(AX30,-$B33,-AW$4+$B33)-SUM($I33:AW33)))</f>
        <v>1.4437668806388082</v>
      </c>
      <c r="AY33" s="5">
        <f ca="1">IF(AY$5&lt;=$D33,0,IF(SUM($D33,OFFSET($I19,-$B33,0))&gt;AY$5,OFFSET(AY30,-$B33,-AX$4+$B33)/OFFSET($I19,-$B33,0),OFFSET(AY30,-$B33,-AX$4+$B33)-SUM($I33:AX33)))</f>
        <v>1.4437668806388082</v>
      </c>
      <c r="AZ33" s="5">
        <f ca="1">IF(AZ$5&lt;=$D33,0,IF(SUM($D33,OFFSET($I19,-$B33,0))&gt;AZ$5,OFFSET(AZ30,-$B33,-AY$4+$B33)/OFFSET($I19,-$B33,0),OFFSET(AZ30,-$B33,-AY$4+$B33)-SUM($I33:AY33)))</f>
        <v>1.4437668806388082</v>
      </c>
      <c r="BA33" s="5">
        <f ca="1">IF(BA$5&lt;=$D33,0,IF(SUM($D33,OFFSET($I19,-$B33,0))&gt;BA$5,OFFSET(BA30,-$B33,-AZ$4+$B33)/OFFSET($I19,-$B33,0),OFFSET(BA30,-$B33,-AZ$4+$B33)-SUM($I33:AZ33)))</f>
        <v>1.4437668806388082</v>
      </c>
      <c r="BB33" s="5">
        <f ca="1">IF(BB$5&lt;=$D33,0,IF(SUM($D33,OFFSET($I19,-$B33,0))&gt;BB$5,OFFSET(BB30,-$B33,-BA$4+$B33)/OFFSET($I19,-$B33,0),OFFSET(BB30,-$B33,-BA$4+$B33)-SUM($I33:BA33)))</f>
        <v>1.4437668806388082</v>
      </c>
      <c r="BC33" s="5">
        <f ca="1">IF(BC$5&lt;=$D33,0,IF(SUM($D33,OFFSET($I19,-$B33,0))&gt;BC$5,OFFSET(BC30,-$B33,-BB$4+$B33)/OFFSET($I19,-$B33,0),OFFSET(BC30,-$B33,-BB$4+$B33)-SUM($I33:BB33)))</f>
        <v>1.4437668806388082</v>
      </c>
      <c r="BD33" s="5">
        <f ca="1">IF(BD$5&lt;=$D33,0,IF(SUM($D33,OFFSET($I19,-$B33,0))&gt;BD$5,OFFSET(BD30,-$B33,-BC$4+$B33)/OFFSET($I19,-$B33,0),OFFSET(BD30,-$B33,-BC$4+$B33)-SUM($I33:BC33)))</f>
        <v>1.4437668806388082</v>
      </c>
      <c r="BE33" s="5">
        <f ca="1">IF(BE$5&lt;=$D33,0,IF(SUM($D33,OFFSET($I19,-$B33,0))&gt;BE$5,OFFSET(BE30,-$B33,-BD$4+$B33)/OFFSET($I19,-$B33,0),OFFSET(BE30,-$B33,-BD$4+$B33)-SUM($I33:BD33)))</f>
        <v>1.4437668806388082</v>
      </c>
      <c r="BF33" s="5">
        <f ca="1">IF(BF$5&lt;=$D33,0,IF(SUM($D33,OFFSET($I19,-$B33,0))&gt;BF$5,OFFSET(BF30,-$B33,-BE$4+$B33)/OFFSET($I19,-$B33,0),OFFSET(BF30,-$B33,-BE$4+$B33)-SUM($I33:BE33)))</f>
        <v>1.4437668806388082</v>
      </c>
      <c r="BG33" s="5">
        <f ca="1">IF(BG$5&lt;=$D33,0,IF(SUM($D33,OFFSET($I19,-$B33,0))&gt;BG$5,OFFSET(BG30,-$B33,-BF$4+$B33)/OFFSET($I19,-$B33,0),OFFSET(BG30,-$B33,-BF$4+$B33)-SUM($I33:BF33)))</f>
        <v>1.4437668806388082</v>
      </c>
      <c r="BH33" s="5">
        <f ca="1">IF(BH$5&lt;=$D33,0,IF(SUM($D33,OFFSET($I19,-$B33,0))&gt;BH$5,OFFSET(BH30,-$B33,-BG$4+$B33)/OFFSET($I19,-$B33,0),OFFSET(BH30,-$B33,-BG$4+$B33)-SUM($I33:BG33)))</f>
        <v>1.4437668806388082</v>
      </c>
      <c r="BI33" s="5">
        <f ca="1">IF(BI$5&lt;=$D33,0,IF(SUM($D33,OFFSET($I19,-$B33,0))&gt;BI$5,OFFSET(BI30,-$B33,-BH$4+$B33)/OFFSET($I19,-$B33,0),OFFSET(BI30,-$B33,-BH$4+$B33)-SUM($I33:BH33)))</f>
        <v>1.4437668806388082</v>
      </c>
      <c r="BJ33" s="5">
        <f ca="1">IF(BJ$5&lt;=$D33,0,IF(SUM($D33,OFFSET($I19,-$B33,0))&gt;BJ$5,OFFSET(BJ30,-$B33,-BI$4+$B33)/OFFSET($I19,-$B33,0),OFFSET(BJ30,-$B33,-BI$4+$B33)-SUM($I33:BI33)))</f>
        <v>1.4437668806388082</v>
      </c>
      <c r="BK33" s="5">
        <f ca="1">IF(BK$5&lt;=$D33,0,IF(SUM($D33,OFFSET($I19,-$B33,0))&gt;BK$5,OFFSET(BK30,-$B33,-BJ$4+$B33)/OFFSET($I19,-$B33,0),OFFSET(BK30,-$B33,-BJ$4+$B33)-SUM($I33:BJ33)))</f>
        <v>1.4437668806388082</v>
      </c>
      <c r="BL33" s="5">
        <f ca="1">IF(BL$5&lt;=$D33,0,IF(SUM($D33,OFFSET($I19,-$B33,0))&gt;BL$5,OFFSET(BL30,-$B33,-BK$4+$B33)/OFFSET($I19,-$B33,0),OFFSET(BL30,-$B33,-BK$4+$B33)-SUM($I33:BK33)))</f>
        <v>1.4437668806388082</v>
      </c>
      <c r="BM33" s="5">
        <f ca="1">IF(BM$5&lt;=$D33,0,IF(SUM($D33,OFFSET($I19,-$B33,0))&gt;BM$5,OFFSET(BM30,-$B33,-BL$4+$B33)/OFFSET($I19,-$B33,0),OFFSET(BM30,-$B33,-BL$4+$B33)-SUM($I33:BL33)))</f>
        <v>1.4437668806388082</v>
      </c>
      <c r="BN33" s="5">
        <f ca="1">IF(BN$5&lt;=$D33,0,IF(SUM($D33,OFFSET($I19,-$B33,0))&gt;BN$5,OFFSET(BN30,-$B33,-BM$4+$B33)/OFFSET($I19,-$B33,0),OFFSET(BN30,-$B33,-BM$4+$B33)-SUM($I33:BM33)))</f>
        <v>1.4437668806388082</v>
      </c>
      <c r="BO33" s="5">
        <f ca="1">IF(BO$5&lt;=$D33,0,IF(SUM($D33,OFFSET($I19,-$B33,0))&gt;BO$5,OFFSET(BO30,-$B33,-BN$4+$B33)/OFFSET($I19,-$B33,0),OFFSET(BO30,-$B33,-BN$4+$B33)-SUM($I33:BN33)))</f>
        <v>1.4437668806388082</v>
      </c>
      <c r="BP33" s="5">
        <f ca="1">IF(BP$5&lt;=$D33,0,IF(SUM($D33,OFFSET($I19,-$B33,0))&gt;BP$5,OFFSET(BP30,-$B33,-BO$4+$B33)/OFFSET($I19,-$B33,0),OFFSET(BP30,-$B33,-BO$4+$B33)-SUM($I33:BO33)))</f>
        <v>1.4437668806388082</v>
      </c>
      <c r="BQ33" s="5">
        <f ca="1">IF(BQ$5&lt;=$D33,0,IF(SUM($D33,OFFSET($I19,-$B33,0))&gt;BQ$5,OFFSET(BQ30,-$B33,-BP$4+$B33)/OFFSET($I19,-$B33,0),OFFSET(BQ30,-$B33,-BP$4+$B33)-SUM($I33:BP33)))</f>
        <v>1.4437668806388082</v>
      </c>
      <c r="BR33" s="206">
        <f ca="1">IF(BR$5&lt;=$D33,0,IF(SUM($D33,OFFSET($I19,-$B33,0))&gt;BR$5,OFFSET(BR30,-$B33,-BQ$4+$B33)/OFFSET($I19,-$B33,0),OFFSET(BR30,-$B33,-BQ$4+$B33)-SUM($I33:BQ33)))</f>
        <v>1.4437668806389325</v>
      </c>
      <c r="BS33" s="206">
        <f ca="1">IF(BS$5&lt;=$D33,0,IF(SUM($D33,OFFSET($I19,-$B33,0))&gt;BS$5,OFFSET(BS30,-$B33,-BR$4+$B33)/OFFSET($I19,-$B33,0),OFFSET(BS30,-$B33,-BR$4+$B33)-SUM($I33:BR33)))</f>
        <v>0</v>
      </c>
      <c r="BT33" s="206">
        <f ca="1">IF(BT$5&lt;=$D33,0,IF(SUM($D33,OFFSET($I19,-$B33,0))&gt;BT$5,OFFSET(BT30,-$B33,-BS$4+$B33)/OFFSET($I19,-$B33,0),OFFSET(BT30,-$B33,-BS$4+$B33)-SUM($I33:BS33)))</f>
        <v>0</v>
      </c>
      <c r="BU33" s="206">
        <f ca="1">IF(BU$5&lt;=$D33,0,IF(SUM($D33,OFFSET($I19,-$B33,0))&gt;BU$5,OFFSET(BU30,-$B33,-BT$4+$B33)/OFFSET($I19,-$B33,0),OFFSET(BU30,-$B33,-BT$4+$B33)-SUM($I33:BT33)))</f>
        <v>0</v>
      </c>
      <c r="BV33" s="206">
        <f ca="1">IF(BV$5&lt;=$D33,0,IF(SUM($D33,OFFSET($I19,-$B33,0))&gt;BV$5,OFFSET(BV30,-$B33,-BU$4+$B33)/OFFSET($I19,-$B33,0),OFFSET(BV30,-$B33,-BU$4+$B33)-SUM($I33:BU33)))</f>
        <v>0</v>
      </c>
      <c r="BW33" s="206">
        <f ca="1">IF(BW$5&lt;=$D33,0,IF(SUM($D33,OFFSET($I19,-$B33,0))&gt;BW$5,OFFSET(BW30,-$B33,-BV$4+$B33)/OFFSET($I19,-$B33,0),OFFSET(BW30,-$B33,-BV$4+$B33)-SUM($I33:BV33)))</f>
        <v>0</v>
      </c>
    </row>
    <row r="34" spans="2:75" ht="12.75" customHeight="1">
      <c r="B34" s="244">
        <v>1</v>
      </c>
      <c r="C34" s="8"/>
      <c r="D34" s="245">
        <f>D33+1</f>
        <v>2014</v>
      </c>
      <c r="E34" s="8" t="str">
        <f t="shared" si="87"/>
        <v>$m Real (2012)</v>
      </c>
      <c r="F34" s="8"/>
      <c r="G34" s="8"/>
      <c r="H34" s="8"/>
      <c r="I34" s="32"/>
      <c r="J34" s="206">
        <f ca="1">IF(J$5&lt;=$D34,0,IF(SUM($D34,OFFSET($I20,-$B34,0))&gt;J$5,OFFSET(J31,-$B34,-I$4+$B34)/OFFSET($I20,-$B34,0),OFFSET(J31,-$B34,-I$4+$B34)-SUM($I34:I34)))</f>
        <v>0</v>
      </c>
      <c r="K34" s="206">
        <f ca="1">IF(K$5&lt;=$D34,0,IF(SUM($D34,OFFSET($I20,-$B34,0))&gt;K$5,OFFSET(K31,-$B34,-J$4+$B34)/OFFSET($I20,-$B34,0),OFFSET(K31,-$B34,-J$4+$B34)-SUM($I34:J34)))</f>
        <v>0</v>
      </c>
      <c r="L34" s="206">
        <f ca="1">IF(L$5&lt;=$D34,0,IF(SUM($D34,OFFSET($I20,-$B34,0))&gt;L$5,OFFSET(L31,-$B34,-K$4+$B34)/OFFSET($I20,-$B34,0),OFFSET(L31,-$B34,-K$4+$B34)-SUM($I34:K34)))</f>
        <v>1.539421086435883</v>
      </c>
      <c r="M34" s="206">
        <f ca="1">IF(M$5&lt;=$D34,0,IF(SUM($D34,OFFSET($I20,-$B34,0))&gt;M$5,OFFSET(M31,-$B34,-L$4+$B34)/OFFSET($I20,-$B34,0),OFFSET(M31,-$B34,-L$4+$B34)-SUM($I34:L34)))</f>
        <v>1.539421086435883</v>
      </c>
      <c r="N34" s="206">
        <f ca="1">IF(N$5&lt;=$D34,0,IF(SUM($D34,OFFSET($I20,-$B34,0))&gt;N$5,OFFSET(N31,-$B34,-M$4+$B34)/OFFSET($I20,-$B34,0),OFFSET(N31,-$B34,-M$4+$B34)-SUM($I34:M34)))</f>
        <v>1.539421086435883</v>
      </c>
      <c r="O34" s="5">
        <f ca="1">IF(O$5&lt;=$D34,0,IF(SUM($D34,OFFSET($I20,-$B34,0))&gt;O$5,OFFSET(O31,-$B34,-N$4+$B34)/OFFSET($I20,-$B34,0),OFFSET(O31,-$B34,-N$4+$B34)-SUM($I34:N34)))</f>
        <v>1.539421086435883</v>
      </c>
      <c r="P34" s="5">
        <f ca="1">IF(P$5&lt;=$D34,0,IF(SUM($D34,OFFSET($I20,-$B34,0))&gt;P$5,OFFSET(P31,-$B34,-O$4+$B34)/OFFSET($I20,-$B34,0),OFFSET(P31,-$B34,-O$4+$B34)-SUM($I34:O34)))</f>
        <v>1.539421086435883</v>
      </c>
      <c r="Q34" s="5">
        <f ca="1">IF(Q$5&lt;=$D34,0,IF(SUM($D34,OFFSET($I20,-$B34,0))&gt;Q$5,OFFSET(Q31,-$B34,-P$4+$B34)/OFFSET($I20,-$B34,0),OFFSET(Q31,-$B34,-P$4+$B34)-SUM($I34:P34)))</f>
        <v>1.539421086435883</v>
      </c>
      <c r="R34" s="5">
        <f ca="1">IF(R$5&lt;=$D34,0,IF(SUM($D34,OFFSET($I20,-$B34,0))&gt;R$5,OFFSET(R31,-$B34,-Q$4+$B34)/OFFSET($I20,-$B34,0),OFFSET(R31,-$B34,-Q$4+$B34)-SUM($I34:Q34)))</f>
        <v>1.539421086435883</v>
      </c>
      <c r="S34" s="5">
        <f ca="1">IF(S$5&lt;=$D34,0,IF(SUM($D34,OFFSET($I20,-$B34,0))&gt;S$5,OFFSET(S31,-$B34,-R$4+$B34)/OFFSET($I20,-$B34,0),OFFSET(S31,-$B34,-R$4+$B34)-SUM($I34:R34)))</f>
        <v>1.539421086435883</v>
      </c>
      <c r="T34" s="5">
        <f ca="1">IF(T$5&lt;=$D34,0,IF(SUM($D34,OFFSET($I20,-$B34,0))&gt;T$5,OFFSET(T31,-$B34,-S$4+$B34)/OFFSET($I20,-$B34,0),OFFSET(T31,-$B34,-S$4+$B34)-SUM($I34:S34)))</f>
        <v>1.539421086435883</v>
      </c>
      <c r="U34" s="5">
        <f ca="1">IF(U$5&lt;=$D34,0,IF(SUM($D34,OFFSET($I20,-$B34,0))&gt;U$5,OFFSET(U31,-$B34,-T$4+$B34)/OFFSET($I20,-$B34,0),OFFSET(U31,-$B34,-T$4+$B34)-SUM($I34:T34)))</f>
        <v>1.539421086435883</v>
      </c>
      <c r="V34" s="5">
        <f ca="1">IF(V$5&lt;=$D34,0,IF(SUM($D34,OFFSET($I20,-$B34,0))&gt;V$5,OFFSET(V31,-$B34,-U$4+$B34)/OFFSET($I20,-$B34,0),OFFSET(V31,-$B34,-U$4+$B34)-SUM($I34:U34)))</f>
        <v>1.539421086435883</v>
      </c>
      <c r="W34" s="5">
        <f ca="1">IF(W$5&lt;=$D34,0,IF(SUM($D34,OFFSET($I20,-$B34,0))&gt;W$5,OFFSET(W31,-$B34,-V$4+$B34)/OFFSET($I20,-$B34,0),OFFSET(W31,-$B34,-V$4+$B34)-SUM($I34:V34)))</f>
        <v>1.539421086435883</v>
      </c>
      <c r="X34" s="5">
        <f ca="1">IF(X$5&lt;=$D34,0,IF(SUM($D34,OFFSET($I20,-$B34,0))&gt;X$5,OFFSET(X31,-$B34,-W$4+$B34)/OFFSET($I20,-$B34,0),OFFSET(X31,-$B34,-W$4+$B34)-SUM($I34:W34)))</f>
        <v>1.539421086435883</v>
      </c>
      <c r="Y34" s="5">
        <f ca="1">IF(Y$5&lt;=$D34,0,IF(SUM($D34,OFFSET($I20,-$B34,0))&gt;Y$5,OFFSET(Y31,-$B34,-X$4+$B34)/OFFSET($I20,-$B34,0),OFFSET(Y31,-$B34,-X$4+$B34)-SUM($I34:X34)))</f>
        <v>1.539421086435883</v>
      </c>
      <c r="Z34" s="5">
        <f ca="1">IF(Z$5&lt;=$D34,0,IF(SUM($D34,OFFSET($I20,-$B34,0))&gt;Z$5,OFFSET(Z31,-$B34,-Y$4+$B34)/OFFSET($I20,-$B34,0),OFFSET(Z31,-$B34,-Y$4+$B34)-SUM($I34:Y34)))</f>
        <v>1.539421086435883</v>
      </c>
      <c r="AA34" s="5">
        <f ca="1">IF(AA$5&lt;=$D34,0,IF(SUM($D34,OFFSET($I20,-$B34,0))&gt;AA$5,OFFSET(AA31,-$B34,-Z$4+$B34)/OFFSET($I20,-$B34,0),OFFSET(AA31,-$B34,-Z$4+$B34)-SUM($I34:Z34)))</f>
        <v>1.539421086435883</v>
      </c>
      <c r="AB34" s="5">
        <f ca="1">IF(AB$5&lt;=$D34,0,IF(SUM($D34,OFFSET($I20,-$B34,0))&gt;AB$5,OFFSET(AB31,-$B34,-AA$4+$B34)/OFFSET($I20,-$B34,0),OFFSET(AB31,-$B34,-AA$4+$B34)-SUM($I34:AA34)))</f>
        <v>1.539421086435883</v>
      </c>
      <c r="AC34" s="5">
        <f ca="1">IF(AC$5&lt;=$D34,0,IF(SUM($D34,OFFSET($I20,-$B34,0))&gt;AC$5,OFFSET(AC31,-$B34,-AB$4+$B34)/OFFSET($I20,-$B34,0),OFFSET(AC31,-$B34,-AB$4+$B34)-SUM($I34:AB34)))</f>
        <v>1.539421086435883</v>
      </c>
      <c r="AD34" s="5">
        <f ca="1">IF(AD$5&lt;=$D34,0,IF(SUM($D34,OFFSET($I20,-$B34,0))&gt;AD$5,OFFSET(AD31,-$B34,-AC$4+$B34)/OFFSET($I20,-$B34,0),OFFSET(AD31,-$B34,-AC$4+$B34)-SUM($I34:AC34)))</f>
        <v>1.539421086435883</v>
      </c>
      <c r="AE34" s="5">
        <f ca="1">IF(AE$5&lt;=$D34,0,IF(SUM($D34,OFFSET($I20,-$B34,0))&gt;AE$5,OFFSET(AE31,-$B34,-AD$4+$B34)/OFFSET($I20,-$B34,0),OFFSET(AE31,-$B34,-AD$4+$B34)-SUM($I34:AD34)))</f>
        <v>1.539421086435883</v>
      </c>
      <c r="AF34" s="5">
        <f ca="1">IF(AF$5&lt;=$D34,0,IF(SUM($D34,OFFSET($I20,-$B34,0))&gt;AF$5,OFFSET(AF31,-$B34,-AE$4+$B34)/OFFSET($I20,-$B34,0),OFFSET(AF31,-$B34,-AE$4+$B34)-SUM($I34:AE34)))</f>
        <v>1.539421086435883</v>
      </c>
      <c r="AG34" s="5">
        <f ca="1">IF(AG$5&lt;=$D34,0,IF(SUM($D34,OFFSET($I20,-$B34,0))&gt;AG$5,OFFSET(AG31,-$B34,-AF$4+$B34)/OFFSET($I20,-$B34,0),OFFSET(AG31,-$B34,-AF$4+$B34)-SUM($I34:AF34)))</f>
        <v>1.539421086435883</v>
      </c>
      <c r="AH34" s="5">
        <f ca="1">IF(AH$5&lt;=$D34,0,IF(SUM($D34,OFFSET($I20,-$B34,0))&gt;AH$5,OFFSET(AH31,-$B34,-AG$4+$B34)/OFFSET($I20,-$B34,0),OFFSET(AH31,-$B34,-AG$4+$B34)-SUM($I34:AG34)))</f>
        <v>1.539421086435883</v>
      </c>
      <c r="AI34" s="5">
        <f ca="1">IF(AI$5&lt;=$D34,0,IF(SUM($D34,OFFSET($I20,-$B34,0))&gt;AI$5,OFFSET(AI31,-$B34,-AH$4+$B34)/OFFSET($I20,-$B34,0),OFFSET(AI31,-$B34,-AH$4+$B34)-SUM($I34:AH34)))</f>
        <v>1.539421086435883</v>
      </c>
      <c r="AJ34" s="5">
        <f ca="1">IF(AJ$5&lt;=$D34,0,IF(SUM($D34,OFFSET($I20,-$B34,0))&gt;AJ$5,OFFSET(AJ31,-$B34,-AI$4+$B34)/OFFSET($I20,-$B34,0),OFFSET(AJ31,-$B34,-AI$4+$B34)-SUM($I34:AI34)))</f>
        <v>1.539421086435883</v>
      </c>
      <c r="AK34" s="5">
        <f ca="1">IF(AK$5&lt;=$D34,0,IF(SUM($D34,OFFSET($I20,-$B34,0))&gt;AK$5,OFFSET(AK31,-$B34,-AJ$4+$B34)/OFFSET($I20,-$B34,0),OFFSET(AK31,-$B34,-AJ$4+$B34)-SUM($I34:AJ34)))</f>
        <v>1.539421086435883</v>
      </c>
      <c r="AL34" s="5">
        <f ca="1">IF(AL$5&lt;=$D34,0,IF(SUM($D34,OFFSET($I20,-$B34,0))&gt;AL$5,OFFSET(AL31,-$B34,-AK$4+$B34)/OFFSET($I20,-$B34,0),OFFSET(AL31,-$B34,-AK$4+$B34)-SUM($I34:AK34)))</f>
        <v>1.539421086435883</v>
      </c>
      <c r="AM34" s="5">
        <f ca="1">IF(AM$5&lt;=$D34,0,IF(SUM($D34,OFFSET($I20,-$B34,0))&gt;AM$5,OFFSET(AM31,-$B34,-AL$4+$B34)/OFFSET($I20,-$B34,0),OFFSET(AM31,-$B34,-AL$4+$B34)-SUM($I34:AL34)))</f>
        <v>1.539421086435883</v>
      </c>
      <c r="AN34" s="5">
        <f ca="1">IF(AN$5&lt;=$D34,0,IF(SUM($D34,OFFSET($I20,-$B34,0))&gt;AN$5,OFFSET(AN31,-$B34,-AM$4+$B34)/OFFSET($I20,-$B34,0),OFFSET(AN31,-$B34,-AM$4+$B34)-SUM($I34:AM34)))</f>
        <v>1.539421086435883</v>
      </c>
      <c r="AO34" s="5">
        <f ca="1">IF(AO$5&lt;=$D34,0,IF(SUM($D34,OFFSET($I20,-$B34,0))&gt;AO$5,OFFSET(AO31,-$B34,-AN$4+$B34)/OFFSET($I20,-$B34,0),OFFSET(AO31,-$B34,-AN$4+$B34)-SUM($I34:AN34)))</f>
        <v>1.539421086435883</v>
      </c>
      <c r="AP34" s="5">
        <f ca="1">IF(AP$5&lt;=$D34,0,IF(SUM($D34,OFFSET($I20,-$B34,0))&gt;AP$5,OFFSET(AP31,-$B34,-AO$4+$B34)/OFFSET($I20,-$B34,0),OFFSET(AP31,-$B34,-AO$4+$B34)-SUM($I34:AO34)))</f>
        <v>1.539421086435883</v>
      </c>
      <c r="AQ34" s="5">
        <f ca="1">IF(AQ$5&lt;=$D34,0,IF(SUM($D34,OFFSET($I20,-$B34,0))&gt;AQ$5,OFFSET(AQ31,-$B34,-AP$4+$B34)/OFFSET($I20,-$B34,0),OFFSET(AQ31,-$B34,-AP$4+$B34)-SUM($I34:AP34)))</f>
        <v>1.539421086435883</v>
      </c>
      <c r="AR34" s="5">
        <f ca="1">IF(AR$5&lt;=$D34,0,IF(SUM($D34,OFFSET($I20,-$B34,0))&gt;AR$5,OFFSET(AR31,-$B34,-AQ$4+$B34)/OFFSET($I20,-$B34,0),OFFSET(AR31,-$B34,-AQ$4+$B34)-SUM($I34:AQ34)))</f>
        <v>1.539421086435883</v>
      </c>
      <c r="AS34" s="5">
        <f ca="1">IF(AS$5&lt;=$D34,0,IF(SUM($D34,OFFSET($I20,-$B34,0))&gt;AS$5,OFFSET(AS31,-$B34,-AR$4+$B34)/OFFSET($I20,-$B34,0),OFFSET(AS31,-$B34,-AR$4+$B34)-SUM($I34:AR34)))</f>
        <v>1.539421086435883</v>
      </c>
      <c r="AT34" s="5">
        <f ca="1">IF(AT$5&lt;=$D34,0,IF(SUM($D34,OFFSET($I20,-$B34,0))&gt;AT$5,OFFSET(AT31,-$B34,-AS$4+$B34)/OFFSET($I20,-$B34,0),OFFSET(AT31,-$B34,-AS$4+$B34)-SUM($I34:AS34)))</f>
        <v>1.539421086435883</v>
      </c>
      <c r="AU34" s="5">
        <f ca="1">IF(AU$5&lt;=$D34,0,IF(SUM($D34,OFFSET($I20,-$B34,0))&gt;AU$5,OFFSET(AU31,-$B34,-AT$4+$B34)/OFFSET($I20,-$B34,0),OFFSET(AU31,-$B34,-AT$4+$B34)-SUM($I34:AT34)))</f>
        <v>1.539421086435883</v>
      </c>
      <c r="AV34" s="5">
        <f ca="1">IF(AV$5&lt;=$D34,0,IF(SUM($D34,OFFSET($I20,-$B34,0))&gt;AV$5,OFFSET(AV31,-$B34,-AU$4+$B34)/OFFSET($I20,-$B34,0),OFFSET(AV31,-$B34,-AU$4+$B34)-SUM($I34:AU34)))</f>
        <v>1.539421086435883</v>
      </c>
      <c r="AW34" s="5">
        <f ca="1">IF(AW$5&lt;=$D34,0,IF(SUM($D34,OFFSET($I20,-$B34,0))&gt;AW$5,OFFSET(AW31,-$B34,-AV$4+$B34)/OFFSET($I20,-$B34,0),OFFSET(AW31,-$B34,-AV$4+$B34)-SUM($I34:AV34)))</f>
        <v>1.539421086435883</v>
      </c>
      <c r="AX34" s="5">
        <f ca="1">IF(AX$5&lt;=$D34,0,IF(SUM($D34,OFFSET($I20,-$B34,0))&gt;AX$5,OFFSET(AX31,-$B34,-AW$4+$B34)/OFFSET($I20,-$B34,0),OFFSET(AX31,-$B34,-AW$4+$B34)-SUM($I34:AW34)))</f>
        <v>1.539421086435883</v>
      </c>
      <c r="AY34" s="5">
        <f ca="1">IF(AY$5&lt;=$D34,0,IF(SUM($D34,OFFSET($I20,-$B34,0))&gt;AY$5,OFFSET(AY31,-$B34,-AX$4+$B34)/OFFSET($I20,-$B34,0),OFFSET(AY31,-$B34,-AX$4+$B34)-SUM($I34:AX34)))</f>
        <v>1.539421086435883</v>
      </c>
      <c r="AZ34" s="5">
        <f ca="1">IF(AZ$5&lt;=$D34,0,IF(SUM($D34,OFFSET($I20,-$B34,0))&gt;AZ$5,OFFSET(AZ31,-$B34,-AY$4+$B34)/OFFSET($I20,-$B34,0),OFFSET(AZ31,-$B34,-AY$4+$B34)-SUM($I34:AY34)))</f>
        <v>1.539421086435883</v>
      </c>
      <c r="BA34" s="5">
        <f ca="1">IF(BA$5&lt;=$D34,0,IF(SUM($D34,OFFSET($I20,-$B34,0))&gt;BA$5,OFFSET(BA31,-$B34,-AZ$4+$B34)/OFFSET($I20,-$B34,0),OFFSET(BA31,-$B34,-AZ$4+$B34)-SUM($I34:AZ34)))</f>
        <v>1.539421086435883</v>
      </c>
      <c r="BB34" s="5">
        <f ca="1">IF(BB$5&lt;=$D34,0,IF(SUM($D34,OFFSET($I20,-$B34,0))&gt;BB$5,OFFSET(BB31,-$B34,-BA$4+$B34)/OFFSET($I20,-$B34,0),OFFSET(BB31,-$B34,-BA$4+$B34)-SUM($I34:BA34)))</f>
        <v>1.539421086435883</v>
      </c>
      <c r="BC34" s="5">
        <f ca="1">IF(BC$5&lt;=$D34,0,IF(SUM($D34,OFFSET($I20,-$B34,0))&gt;BC$5,OFFSET(BC31,-$B34,-BB$4+$B34)/OFFSET($I20,-$B34,0),OFFSET(BC31,-$B34,-BB$4+$B34)-SUM($I34:BB34)))</f>
        <v>1.539421086435883</v>
      </c>
      <c r="BD34" s="5">
        <f ca="1">IF(BD$5&lt;=$D34,0,IF(SUM($D34,OFFSET($I20,-$B34,0))&gt;BD$5,OFFSET(BD31,-$B34,-BC$4+$B34)/OFFSET($I20,-$B34,0),OFFSET(BD31,-$B34,-BC$4+$B34)-SUM($I34:BC34)))</f>
        <v>1.539421086435883</v>
      </c>
      <c r="BE34" s="5">
        <f ca="1">IF(BE$5&lt;=$D34,0,IF(SUM($D34,OFFSET($I20,-$B34,0))&gt;BE$5,OFFSET(BE31,-$B34,-BD$4+$B34)/OFFSET($I20,-$B34,0),OFFSET(BE31,-$B34,-BD$4+$B34)-SUM($I34:BD34)))</f>
        <v>1.539421086435883</v>
      </c>
      <c r="BF34" s="5">
        <f ca="1">IF(BF$5&lt;=$D34,0,IF(SUM($D34,OFFSET($I20,-$B34,0))&gt;BF$5,OFFSET(BF31,-$B34,-BE$4+$B34)/OFFSET($I20,-$B34,0),OFFSET(BF31,-$B34,-BE$4+$B34)-SUM($I34:BE34)))</f>
        <v>1.539421086435883</v>
      </c>
      <c r="BG34" s="5">
        <f ca="1">IF(BG$5&lt;=$D34,0,IF(SUM($D34,OFFSET($I20,-$B34,0))&gt;BG$5,OFFSET(BG31,-$B34,-BF$4+$B34)/OFFSET($I20,-$B34,0),OFFSET(BG31,-$B34,-BF$4+$B34)-SUM($I34:BF34)))</f>
        <v>1.539421086435883</v>
      </c>
      <c r="BH34" s="5">
        <f ca="1">IF(BH$5&lt;=$D34,0,IF(SUM($D34,OFFSET($I20,-$B34,0))&gt;BH$5,OFFSET(BH31,-$B34,-BG$4+$B34)/OFFSET($I20,-$B34,0),OFFSET(BH31,-$B34,-BG$4+$B34)-SUM($I34:BG34)))</f>
        <v>1.539421086435883</v>
      </c>
      <c r="BI34" s="5">
        <f ca="1">IF(BI$5&lt;=$D34,0,IF(SUM($D34,OFFSET($I20,-$B34,0))&gt;BI$5,OFFSET(BI31,-$B34,-BH$4+$B34)/OFFSET($I20,-$B34,0),OFFSET(BI31,-$B34,-BH$4+$B34)-SUM($I34:BH34)))</f>
        <v>1.539421086435883</v>
      </c>
      <c r="BJ34" s="5">
        <f ca="1">IF(BJ$5&lt;=$D34,0,IF(SUM($D34,OFFSET($I20,-$B34,0))&gt;BJ$5,OFFSET(BJ31,-$B34,-BI$4+$B34)/OFFSET($I20,-$B34,0),OFFSET(BJ31,-$B34,-BI$4+$B34)-SUM($I34:BI34)))</f>
        <v>1.539421086435883</v>
      </c>
      <c r="BK34" s="5">
        <f ca="1">IF(BK$5&lt;=$D34,0,IF(SUM($D34,OFFSET($I20,-$B34,0))&gt;BK$5,OFFSET(BK31,-$B34,-BJ$4+$B34)/OFFSET($I20,-$B34,0),OFFSET(BK31,-$B34,-BJ$4+$B34)-SUM($I34:BJ34)))</f>
        <v>1.539421086435883</v>
      </c>
      <c r="BL34" s="5">
        <f ca="1">IF(BL$5&lt;=$D34,0,IF(SUM($D34,OFFSET($I20,-$B34,0))&gt;BL$5,OFFSET(BL31,-$B34,-BK$4+$B34)/OFFSET($I20,-$B34,0),OFFSET(BL31,-$B34,-BK$4+$B34)-SUM($I34:BK34)))</f>
        <v>1.539421086435883</v>
      </c>
      <c r="BM34" s="5">
        <f ca="1">IF(BM$5&lt;=$D34,0,IF(SUM($D34,OFFSET($I20,-$B34,0))&gt;BM$5,OFFSET(BM31,-$B34,-BL$4+$B34)/OFFSET($I20,-$B34,0),OFFSET(BM31,-$B34,-BL$4+$B34)-SUM($I34:BL34)))</f>
        <v>1.539421086435883</v>
      </c>
      <c r="BN34" s="5">
        <f ca="1">IF(BN$5&lt;=$D34,0,IF(SUM($D34,OFFSET($I20,-$B34,0))&gt;BN$5,OFFSET(BN31,-$B34,-BM$4+$B34)/OFFSET($I20,-$B34,0),OFFSET(BN31,-$B34,-BM$4+$B34)-SUM($I34:BM34)))</f>
        <v>1.539421086435883</v>
      </c>
      <c r="BO34" s="5">
        <f ca="1">IF(BO$5&lt;=$D34,0,IF(SUM($D34,OFFSET($I20,-$B34,0))&gt;BO$5,OFFSET(BO31,-$B34,-BN$4+$B34)/OFFSET($I20,-$B34,0),OFFSET(BO31,-$B34,-BN$4+$B34)-SUM($I34:BN34)))</f>
        <v>1.539421086435883</v>
      </c>
      <c r="BP34" s="5">
        <f ca="1">IF(BP$5&lt;=$D34,0,IF(SUM($D34,OFFSET($I20,-$B34,0))&gt;BP$5,OFFSET(BP31,-$B34,-BO$4+$B34)/OFFSET($I20,-$B34,0),OFFSET(BP31,-$B34,-BO$4+$B34)-SUM($I34:BO34)))</f>
        <v>1.539421086435883</v>
      </c>
      <c r="BQ34" s="5">
        <f ca="1">IF(BQ$5&lt;=$D34,0,IF(SUM($D34,OFFSET($I20,-$B34,0))&gt;BQ$5,OFFSET(BQ31,-$B34,-BP$4+$B34)/OFFSET($I20,-$B34,0),OFFSET(BQ31,-$B34,-BP$4+$B34)-SUM($I34:BP34)))</f>
        <v>1.539421086435883</v>
      </c>
      <c r="BR34" s="206">
        <f ca="1">IF(BR$5&lt;=$D34,0,IF(SUM($D34,OFFSET($I20,-$B34,0))&gt;BR$5,OFFSET(BR31,-$B34,-BQ$4+$B34)/OFFSET($I20,-$B34,0),OFFSET(BR31,-$B34,-BQ$4+$B34)-SUM($I34:BQ34)))</f>
        <v>1.539421086435883</v>
      </c>
      <c r="BS34" s="206">
        <f ca="1">IF(BS$5&lt;=$D34,0,IF(SUM($D34,OFFSET($I20,-$B34,0))&gt;BS$5,OFFSET(BS31,-$B34,-BR$4+$B34)/OFFSET($I20,-$B34,0),OFFSET(BS31,-$B34,-BR$4+$B34)-SUM($I34:BR34)))</f>
        <v>1.5394210864360076</v>
      </c>
      <c r="BT34" s="206">
        <f ca="1">IF(BT$5&lt;=$D34,0,IF(SUM($D34,OFFSET($I20,-$B34,0))&gt;BT$5,OFFSET(BT31,-$B34,-BS$4+$B34)/OFFSET($I20,-$B34,0),OFFSET(BT31,-$B34,-BS$4+$B34)-SUM($I34:BS34)))</f>
        <v>0</v>
      </c>
      <c r="BU34" s="206">
        <f ca="1">IF(BU$5&lt;=$D34,0,IF(SUM($D34,OFFSET($I20,-$B34,0))&gt;BU$5,OFFSET(BU31,-$B34,-BT$4+$B34)/OFFSET($I20,-$B34,0),OFFSET(BU31,-$B34,-BT$4+$B34)-SUM($I34:BT34)))</f>
        <v>0</v>
      </c>
      <c r="BV34" s="206">
        <f ca="1">IF(BV$5&lt;=$D34,0,IF(SUM($D34,OFFSET($I20,-$B34,0))&gt;BV$5,OFFSET(BV31,-$B34,-BU$4+$B34)/OFFSET($I20,-$B34,0),OFFSET(BV31,-$B34,-BU$4+$B34)-SUM($I34:BU34)))</f>
        <v>0</v>
      </c>
      <c r="BW34" s="206">
        <f ca="1">IF(BW$5&lt;=$D34,0,IF(SUM($D34,OFFSET($I20,-$B34,0))&gt;BW$5,OFFSET(BW31,-$B34,-BV$4+$B34)/OFFSET($I20,-$B34,0),OFFSET(BW31,-$B34,-BV$4+$B34)-SUM($I34:BV34)))</f>
        <v>0</v>
      </c>
    </row>
    <row r="35" spans="2:75" ht="12.75" customHeight="1">
      <c r="B35" s="244">
        <v>2</v>
      </c>
      <c r="C35" s="8"/>
      <c r="D35" s="245">
        <f t="shared" ref="D35:D62" si="88">D34+1</f>
        <v>2015</v>
      </c>
      <c r="E35" s="8" t="str">
        <f t="shared" si="87"/>
        <v>$m Real (2012)</v>
      </c>
      <c r="F35" s="8"/>
      <c r="G35" s="8"/>
      <c r="H35" s="8"/>
      <c r="I35" s="32"/>
      <c r="J35" s="206">
        <f ca="1">IF(J$5&lt;=$D35,0,IF(SUM($D35,OFFSET($I21,-$B35,0))&gt;J$5,OFFSET(J32,-$B35,-I$4+$B35)/OFFSET($I21,-$B35,0),OFFSET(J32,-$B35,-I$4+$B35)-SUM($I35:I35)))</f>
        <v>0</v>
      </c>
      <c r="K35" s="206">
        <f ca="1">IF(K$5&lt;=$D35,0,IF(SUM($D35,OFFSET($I21,-$B35,0))&gt;K$5,OFFSET(K32,-$B35,-J$4+$B35)/OFFSET($I21,-$B35,0),OFFSET(K32,-$B35,-J$4+$B35)-SUM($I35:J35)))</f>
        <v>0</v>
      </c>
      <c r="L35" s="206">
        <f ca="1">IF(L$5&lt;=$D35,0,IF(SUM($D35,OFFSET($I21,-$B35,0))&gt;L$5,OFFSET(L32,-$B35,-K$4+$B35)/OFFSET($I21,-$B35,0),OFFSET(L32,-$B35,-K$4+$B35)-SUM($I35:K35)))</f>
        <v>0</v>
      </c>
      <c r="M35" s="206">
        <f ca="1">IF(M$5&lt;=$D35,0,IF(SUM($D35,OFFSET($I21,-$B35,0))&gt;M$5,OFFSET(M32,-$B35,-L$4+$B35)/OFFSET($I21,-$B35,0),OFFSET(M32,-$B35,-L$4+$B35)-SUM($I35:L35)))</f>
        <v>1.6089107679085475</v>
      </c>
      <c r="N35" s="206">
        <f ca="1">IF(N$5&lt;=$D35,0,IF(SUM($D35,OFFSET($I21,-$B35,0))&gt;N$5,OFFSET(N32,-$B35,-M$4+$B35)/OFFSET($I21,-$B35,0),OFFSET(N32,-$B35,-M$4+$B35)-SUM($I35:M35)))</f>
        <v>1.6089107679085475</v>
      </c>
      <c r="O35" s="5">
        <f ca="1">IF(O$5&lt;=$D35,0,IF(SUM($D35,OFFSET($I21,-$B35,0))&gt;O$5,OFFSET(O32,-$B35,-N$4+$B35)/OFFSET($I21,-$B35,0),OFFSET(O32,-$B35,-N$4+$B35)-SUM($I35:N35)))</f>
        <v>1.6089107679085475</v>
      </c>
      <c r="P35" s="5">
        <f ca="1">IF(P$5&lt;=$D35,0,IF(SUM($D35,OFFSET($I21,-$B35,0))&gt;P$5,OFFSET(P32,-$B35,-O$4+$B35)/OFFSET($I21,-$B35,0),OFFSET(P32,-$B35,-O$4+$B35)-SUM($I35:O35)))</f>
        <v>1.6089107679085475</v>
      </c>
      <c r="Q35" s="5">
        <f ca="1">IF(Q$5&lt;=$D35,0,IF(SUM($D35,OFFSET($I21,-$B35,0))&gt;Q$5,OFFSET(Q32,-$B35,-P$4+$B35)/OFFSET($I21,-$B35,0),OFFSET(Q32,-$B35,-P$4+$B35)-SUM($I35:P35)))</f>
        <v>1.6089107679085475</v>
      </c>
      <c r="R35" s="5">
        <f ca="1">IF(R$5&lt;=$D35,0,IF(SUM($D35,OFFSET($I21,-$B35,0))&gt;R$5,OFFSET(R32,-$B35,-Q$4+$B35)/OFFSET($I21,-$B35,0),OFFSET(R32,-$B35,-Q$4+$B35)-SUM($I35:Q35)))</f>
        <v>1.6089107679085475</v>
      </c>
      <c r="S35" s="5">
        <f ca="1">IF(S$5&lt;=$D35,0,IF(SUM($D35,OFFSET($I21,-$B35,0))&gt;S$5,OFFSET(S32,-$B35,-R$4+$B35)/OFFSET($I21,-$B35,0),OFFSET(S32,-$B35,-R$4+$B35)-SUM($I35:R35)))</f>
        <v>1.6089107679085475</v>
      </c>
      <c r="T35" s="5">
        <f ca="1">IF(T$5&lt;=$D35,0,IF(SUM($D35,OFFSET($I21,-$B35,0))&gt;T$5,OFFSET(T32,-$B35,-S$4+$B35)/OFFSET($I21,-$B35,0),OFFSET(T32,-$B35,-S$4+$B35)-SUM($I35:S35)))</f>
        <v>1.6089107679085475</v>
      </c>
      <c r="U35" s="5">
        <f ca="1">IF(U$5&lt;=$D35,0,IF(SUM($D35,OFFSET($I21,-$B35,0))&gt;U$5,OFFSET(U32,-$B35,-T$4+$B35)/OFFSET($I21,-$B35,0),OFFSET(U32,-$B35,-T$4+$B35)-SUM($I35:T35)))</f>
        <v>1.6089107679085475</v>
      </c>
      <c r="V35" s="5">
        <f ca="1">IF(V$5&lt;=$D35,0,IF(SUM($D35,OFFSET($I21,-$B35,0))&gt;V$5,OFFSET(V32,-$B35,-U$4+$B35)/OFFSET($I21,-$B35,0),OFFSET(V32,-$B35,-U$4+$B35)-SUM($I35:U35)))</f>
        <v>1.6089107679085475</v>
      </c>
      <c r="W35" s="5">
        <f ca="1">IF(W$5&lt;=$D35,0,IF(SUM($D35,OFFSET($I21,-$B35,0))&gt;W$5,OFFSET(W32,-$B35,-V$4+$B35)/OFFSET($I21,-$B35,0),OFFSET(W32,-$B35,-V$4+$B35)-SUM($I35:V35)))</f>
        <v>1.6089107679085475</v>
      </c>
      <c r="X35" s="5">
        <f ca="1">IF(X$5&lt;=$D35,0,IF(SUM($D35,OFFSET($I21,-$B35,0))&gt;X$5,OFFSET(X32,-$B35,-W$4+$B35)/OFFSET($I21,-$B35,0),OFFSET(X32,-$B35,-W$4+$B35)-SUM($I35:W35)))</f>
        <v>1.6089107679085475</v>
      </c>
      <c r="Y35" s="5">
        <f ca="1">IF(Y$5&lt;=$D35,0,IF(SUM($D35,OFFSET($I21,-$B35,0))&gt;Y$5,OFFSET(Y32,-$B35,-X$4+$B35)/OFFSET($I21,-$B35,0),OFFSET(Y32,-$B35,-X$4+$B35)-SUM($I35:X35)))</f>
        <v>1.6089107679085475</v>
      </c>
      <c r="Z35" s="5">
        <f ca="1">IF(Z$5&lt;=$D35,0,IF(SUM($D35,OFFSET($I21,-$B35,0))&gt;Z$5,OFFSET(Z32,-$B35,-Y$4+$B35)/OFFSET($I21,-$B35,0),OFFSET(Z32,-$B35,-Y$4+$B35)-SUM($I35:Y35)))</f>
        <v>1.6089107679085475</v>
      </c>
      <c r="AA35" s="5">
        <f ca="1">IF(AA$5&lt;=$D35,0,IF(SUM($D35,OFFSET($I21,-$B35,0))&gt;AA$5,OFFSET(AA32,-$B35,-Z$4+$B35)/OFFSET($I21,-$B35,0),OFFSET(AA32,-$B35,-Z$4+$B35)-SUM($I35:Z35)))</f>
        <v>1.6089107679085475</v>
      </c>
      <c r="AB35" s="5">
        <f ca="1">IF(AB$5&lt;=$D35,0,IF(SUM($D35,OFFSET($I21,-$B35,0))&gt;AB$5,OFFSET(AB32,-$B35,-AA$4+$B35)/OFFSET($I21,-$B35,0),OFFSET(AB32,-$B35,-AA$4+$B35)-SUM($I35:AA35)))</f>
        <v>1.6089107679085475</v>
      </c>
      <c r="AC35" s="5">
        <f ca="1">IF(AC$5&lt;=$D35,0,IF(SUM($D35,OFFSET($I21,-$B35,0))&gt;AC$5,OFFSET(AC32,-$B35,-AB$4+$B35)/OFFSET($I21,-$B35,0),OFFSET(AC32,-$B35,-AB$4+$B35)-SUM($I35:AB35)))</f>
        <v>1.6089107679085475</v>
      </c>
      <c r="AD35" s="5">
        <f ca="1">IF(AD$5&lt;=$D35,0,IF(SUM($D35,OFFSET($I21,-$B35,0))&gt;AD$5,OFFSET(AD32,-$B35,-AC$4+$B35)/OFFSET($I21,-$B35,0),OFFSET(AD32,-$B35,-AC$4+$B35)-SUM($I35:AC35)))</f>
        <v>1.6089107679085475</v>
      </c>
      <c r="AE35" s="5">
        <f ca="1">IF(AE$5&lt;=$D35,0,IF(SUM($D35,OFFSET($I21,-$B35,0))&gt;AE$5,OFFSET(AE32,-$B35,-AD$4+$B35)/OFFSET($I21,-$B35,0),OFFSET(AE32,-$B35,-AD$4+$B35)-SUM($I35:AD35)))</f>
        <v>1.6089107679085475</v>
      </c>
      <c r="AF35" s="5">
        <f ca="1">IF(AF$5&lt;=$D35,0,IF(SUM($D35,OFFSET($I21,-$B35,0))&gt;AF$5,OFFSET(AF32,-$B35,-AE$4+$B35)/OFFSET($I21,-$B35,0),OFFSET(AF32,-$B35,-AE$4+$B35)-SUM($I35:AE35)))</f>
        <v>1.6089107679085475</v>
      </c>
      <c r="AG35" s="5">
        <f ca="1">IF(AG$5&lt;=$D35,0,IF(SUM($D35,OFFSET($I21,-$B35,0))&gt;AG$5,OFFSET(AG32,-$B35,-AF$4+$B35)/OFFSET($I21,-$B35,0),OFFSET(AG32,-$B35,-AF$4+$B35)-SUM($I35:AF35)))</f>
        <v>1.6089107679085475</v>
      </c>
      <c r="AH35" s="5">
        <f ca="1">IF(AH$5&lt;=$D35,0,IF(SUM($D35,OFFSET($I21,-$B35,0))&gt;AH$5,OFFSET(AH32,-$B35,-AG$4+$B35)/OFFSET($I21,-$B35,0),OFFSET(AH32,-$B35,-AG$4+$B35)-SUM($I35:AG35)))</f>
        <v>1.6089107679085475</v>
      </c>
      <c r="AI35" s="5">
        <f ca="1">IF(AI$5&lt;=$D35,0,IF(SUM($D35,OFFSET($I21,-$B35,0))&gt;AI$5,OFFSET(AI32,-$B35,-AH$4+$B35)/OFFSET($I21,-$B35,0),OFFSET(AI32,-$B35,-AH$4+$B35)-SUM($I35:AH35)))</f>
        <v>1.6089107679085475</v>
      </c>
      <c r="AJ35" s="5">
        <f ca="1">IF(AJ$5&lt;=$D35,0,IF(SUM($D35,OFFSET($I21,-$B35,0))&gt;AJ$5,OFFSET(AJ32,-$B35,-AI$4+$B35)/OFFSET($I21,-$B35,0),OFFSET(AJ32,-$B35,-AI$4+$B35)-SUM($I35:AI35)))</f>
        <v>1.6089107679085475</v>
      </c>
      <c r="AK35" s="5">
        <f ca="1">IF(AK$5&lt;=$D35,0,IF(SUM($D35,OFFSET($I21,-$B35,0))&gt;AK$5,OFFSET(AK32,-$B35,-AJ$4+$B35)/OFFSET($I21,-$B35,0),OFFSET(AK32,-$B35,-AJ$4+$B35)-SUM($I35:AJ35)))</f>
        <v>1.6089107679085475</v>
      </c>
      <c r="AL35" s="5">
        <f ca="1">IF(AL$5&lt;=$D35,0,IF(SUM($D35,OFFSET($I21,-$B35,0))&gt;AL$5,OFFSET(AL32,-$B35,-AK$4+$B35)/OFFSET($I21,-$B35,0),OFFSET(AL32,-$B35,-AK$4+$B35)-SUM($I35:AK35)))</f>
        <v>1.6089107679085475</v>
      </c>
      <c r="AM35" s="5">
        <f ca="1">IF(AM$5&lt;=$D35,0,IF(SUM($D35,OFFSET($I21,-$B35,0))&gt;AM$5,OFFSET(AM32,-$B35,-AL$4+$B35)/OFFSET($I21,-$B35,0),OFFSET(AM32,-$B35,-AL$4+$B35)-SUM($I35:AL35)))</f>
        <v>1.6089107679085475</v>
      </c>
      <c r="AN35" s="5">
        <f ca="1">IF(AN$5&lt;=$D35,0,IF(SUM($D35,OFFSET($I21,-$B35,0))&gt;AN$5,OFFSET(AN32,-$B35,-AM$4+$B35)/OFFSET($I21,-$B35,0),OFFSET(AN32,-$B35,-AM$4+$B35)-SUM($I35:AM35)))</f>
        <v>1.6089107679085475</v>
      </c>
      <c r="AO35" s="5">
        <f ca="1">IF(AO$5&lt;=$D35,0,IF(SUM($D35,OFFSET($I21,-$B35,0))&gt;AO$5,OFFSET(AO32,-$B35,-AN$4+$B35)/OFFSET($I21,-$B35,0),OFFSET(AO32,-$B35,-AN$4+$B35)-SUM($I35:AN35)))</f>
        <v>1.6089107679085475</v>
      </c>
      <c r="AP35" s="5">
        <f ca="1">IF(AP$5&lt;=$D35,0,IF(SUM($D35,OFFSET($I21,-$B35,0))&gt;AP$5,OFFSET(AP32,-$B35,-AO$4+$B35)/OFFSET($I21,-$B35,0),OFFSET(AP32,-$B35,-AO$4+$B35)-SUM($I35:AO35)))</f>
        <v>1.6089107679085475</v>
      </c>
      <c r="AQ35" s="5">
        <f ca="1">IF(AQ$5&lt;=$D35,0,IF(SUM($D35,OFFSET($I21,-$B35,0))&gt;AQ$5,OFFSET(AQ32,-$B35,-AP$4+$B35)/OFFSET($I21,-$B35,0),OFFSET(AQ32,-$B35,-AP$4+$B35)-SUM($I35:AP35)))</f>
        <v>1.6089107679085475</v>
      </c>
      <c r="AR35" s="5">
        <f ca="1">IF(AR$5&lt;=$D35,0,IF(SUM($D35,OFFSET($I21,-$B35,0))&gt;AR$5,OFFSET(AR32,-$B35,-AQ$4+$B35)/OFFSET($I21,-$B35,0),OFFSET(AR32,-$B35,-AQ$4+$B35)-SUM($I35:AQ35)))</f>
        <v>1.6089107679085475</v>
      </c>
      <c r="AS35" s="5">
        <f ca="1">IF(AS$5&lt;=$D35,0,IF(SUM($D35,OFFSET($I21,-$B35,0))&gt;AS$5,OFFSET(AS32,-$B35,-AR$4+$B35)/OFFSET($I21,-$B35,0),OFFSET(AS32,-$B35,-AR$4+$B35)-SUM($I35:AR35)))</f>
        <v>1.6089107679085475</v>
      </c>
      <c r="AT35" s="5">
        <f ca="1">IF(AT$5&lt;=$D35,0,IF(SUM($D35,OFFSET($I21,-$B35,0))&gt;AT$5,OFFSET(AT32,-$B35,-AS$4+$B35)/OFFSET($I21,-$B35,0),OFFSET(AT32,-$B35,-AS$4+$B35)-SUM($I35:AS35)))</f>
        <v>1.6089107679085475</v>
      </c>
      <c r="AU35" s="5">
        <f ca="1">IF(AU$5&lt;=$D35,0,IF(SUM($D35,OFFSET($I21,-$B35,0))&gt;AU$5,OFFSET(AU32,-$B35,-AT$4+$B35)/OFFSET($I21,-$B35,0),OFFSET(AU32,-$B35,-AT$4+$B35)-SUM($I35:AT35)))</f>
        <v>1.6089107679085475</v>
      </c>
      <c r="AV35" s="5">
        <f ca="1">IF(AV$5&lt;=$D35,0,IF(SUM($D35,OFFSET($I21,-$B35,0))&gt;AV$5,OFFSET(AV32,-$B35,-AU$4+$B35)/OFFSET($I21,-$B35,0),OFFSET(AV32,-$B35,-AU$4+$B35)-SUM($I35:AU35)))</f>
        <v>1.6089107679085475</v>
      </c>
      <c r="AW35" s="5">
        <f ca="1">IF(AW$5&lt;=$D35,0,IF(SUM($D35,OFFSET($I21,-$B35,0))&gt;AW$5,OFFSET(AW32,-$B35,-AV$4+$B35)/OFFSET($I21,-$B35,0),OFFSET(AW32,-$B35,-AV$4+$B35)-SUM($I35:AV35)))</f>
        <v>1.6089107679085475</v>
      </c>
      <c r="AX35" s="5">
        <f ca="1">IF(AX$5&lt;=$D35,0,IF(SUM($D35,OFFSET($I21,-$B35,0))&gt;AX$5,OFFSET(AX32,-$B35,-AW$4+$B35)/OFFSET($I21,-$B35,0),OFFSET(AX32,-$B35,-AW$4+$B35)-SUM($I35:AW35)))</f>
        <v>1.6089107679085475</v>
      </c>
      <c r="AY35" s="5">
        <f ca="1">IF(AY$5&lt;=$D35,0,IF(SUM($D35,OFFSET($I21,-$B35,0))&gt;AY$5,OFFSET(AY32,-$B35,-AX$4+$B35)/OFFSET($I21,-$B35,0),OFFSET(AY32,-$B35,-AX$4+$B35)-SUM($I35:AX35)))</f>
        <v>1.6089107679085475</v>
      </c>
      <c r="AZ35" s="5">
        <f ca="1">IF(AZ$5&lt;=$D35,0,IF(SUM($D35,OFFSET($I21,-$B35,0))&gt;AZ$5,OFFSET(AZ32,-$B35,-AY$4+$B35)/OFFSET($I21,-$B35,0),OFFSET(AZ32,-$B35,-AY$4+$B35)-SUM($I35:AY35)))</f>
        <v>1.6089107679085475</v>
      </c>
      <c r="BA35" s="5">
        <f ca="1">IF(BA$5&lt;=$D35,0,IF(SUM($D35,OFFSET($I21,-$B35,0))&gt;BA$5,OFFSET(BA32,-$B35,-AZ$4+$B35)/OFFSET($I21,-$B35,0),OFFSET(BA32,-$B35,-AZ$4+$B35)-SUM($I35:AZ35)))</f>
        <v>1.6089107679085475</v>
      </c>
      <c r="BB35" s="5">
        <f ca="1">IF(BB$5&lt;=$D35,0,IF(SUM($D35,OFFSET($I21,-$B35,0))&gt;BB$5,OFFSET(BB32,-$B35,-BA$4+$B35)/OFFSET($I21,-$B35,0),OFFSET(BB32,-$B35,-BA$4+$B35)-SUM($I35:BA35)))</f>
        <v>1.6089107679085475</v>
      </c>
      <c r="BC35" s="5">
        <f ca="1">IF(BC$5&lt;=$D35,0,IF(SUM($D35,OFFSET($I21,-$B35,0))&gt;BC$5,OFFSET(BC32,-$B35,-BB$4+$B35)/OFFSET($I21,-$B35,0),OFFSET(BC32,-$B35,-BB$4+$B35)-SUM($I35:BB35)))</f>
        <v>1.6089107679085475</v>
      </c>
      <c r="BD35" s="5">
        <f ca="1">IF(BD$5&lt;=$D35,0,IF(SUM($D35,OFFSET($I21,-$B35,0))&gt;BD$5,OFFSET(BD32,-$B35,-BC$4+$B35)/OFFSET($I21,-$B35,0),OFFSET(BD32,-$B35,-BC$4+$B35)-SUM($I35:BC35)))</f>
        <v>1.6089107679085475</v>
      </c>
      <c r="BE35" s="5">
        <f ca="1">IF(BE$5&lt;=$D35,0,IF(SUM($D35,OFFSET($I21,-$B35,0))&gt;BE$5,OFFSET(BE32,-$B35,-BD$4+$B35)/OFFSET($I21,-$B35,0),OFFSET(BE32,-$B35,-BD$4+$B35)-SUM($I35:BD35)))</f>
        <v>1.6089107679085475</v>
      </c>
      <c r="BF35" s="5">
        <f ca="1">IF(BF$5&lt;=$D35,0,IF(SUM($D35,OFFSET($I21,-$B35,0))&gt;BF$5,OFFSET(BF32,-$B35,-BE$4+$B35)/OFFSET($I21,-$B35,0),OFFSET(BF32,-$B35,-BE$4+$B35)-SUM($I35:BE35)))</f>
        <v>1.6089107679085475</v>
      </c>
      <c r="BG35" s="5">
        <f ca="1">IF(BG$5&lt;=$D35,0,IF(SUM($D35,OFFSET($I21,-$B35,0))&gt;BG$5,OFFSET(BG32,-$B35,-BF$4+$B35)/OFFSET($I21,-$B35,0),OFFSET(BG32,-$B35,-BF$4+$B35)-SUM($I35:BF35)))</f>
        <v>1.6089107679085475</v>
      </c>
      <c r="BH35" s="5">
        <f ca="1">IF(BH$5&lt;=$D35,0,IF(SUM($D35,OFFSET($I21,-$B35,0))&gt;BH$5,OFFSET(BH32,-$B35,-BG$4+$B35)/OFFSET($I21,-$B35,0),OFFSET(BH32,-$B35,-BG$4+$B35)-SUM($I35:BG35)))</f>
        <v>1.6089107679085475</v>
      </c>
      <c r="BI35" s="5">
        <f ca="1">IF(BI$5&lt;=$D35,0,IF(SUM($D35,OFFSET($I21,-$B35,0))&gt;BI$5,OFFSET(BI32,-$B35,-BH$4+$B35)/OFFSET($I21,-$B35,0),OFFSET(BI32,-$B35,-BH$4+$B35)-SUM($I35:BH35)))</f>
        <v>1.6089107679085475</v>
      </c>
      <c r="BJ35" s="5">
        <f ca="1">IF(BJ$5&lt;=$D35,0,IF(SUM($D35,OFFSET($I21,-$B35,0))&gt;BJ$5,OFFSET(BJ32,-$B35,-BI$4+$B35)/OFFSET($I21,-$B35,0),OFFSET(BJ32,-$B35,-BI$4+$B35)-SUM($I35:BI35)))</f>
        <v>1.6089107679085475</v>
      </c>
      <c r="BK35" s="5">
        <f ca="1">IF(BK$5&lt;=$D35,0,IF(SUM($D35,OFFSET($I21,-$B35,0))&gt;BK$5,OFFSET(BK32,-$B35,-BJ$4+$B35)/OFFSET($I21,-$B35,0),OFFSET(BK32,-$B35,-BJ$4+$B35)-SUM($I35:BJ35)))</f>
        <v>1.6089107679085475</v>
      </c>
      <c r="BL35" s="5">
        <f ca="1">IF(BL$5&lt;=$D35,0,IF(SUM($D35,OFFSET($I21,-$B35,0))&gt;BL$5,OFFSET(BL32,-$B35,-BK$4+$B35)/OFFSET($I21,-$B35,0),OFFSET(BL32,-$B35,-BK$4+$B35)-SUM($I35:BK35)))</f>
        <v>1.6089107679085475</v>
      </c>
      <c r="BM35" s="5">
        <f ca="1">IF(BM$5&lt;=$D35,0,IF(SUM($D35,OFFSET($I21,-$B35,0))&gt;BM$5,OFFSET(BM32,-$B35,-BL$4+$B35)/OFFSET($I21,-$B35,0),OFFSET(BM32,-$B35,-BL$4+$B35)-SUM($I35:BL35)))</f>
        <v>1.6089107679085475</v>
      </c>
      <c r="BN35" s="5">
        <f ca="1">IF(BN$5&lt;=$D35,0,IF(SUM($D35,OFFSET($I21,-$B35,0))&gt;BN$5,OFFSET(BN32,-$B35,-BM$4+$B35)/OFFSET($I21,-$B35,0),OFFSET(BN32,-$B35,-BM$4+$B35)-SUM($I35:BM35)))</f>
        <v>1.6089107679085475</v>
      </c>
      <c r="BO35" s="5">
        <f ca="1">IF(BO$5&lt;=$D35,0,IF(SUM($D35,OFFSET($I21,-$B35,0))&gt;BO$5,OFFSET(BO32,-$B35,-BN$4+$B35)/OFFSET($I21,-$B35,0),OFFSET(BO32,-$B35,-BN$4+$B35)-SUM($I35:BN35)))</f>
        <v>1.6089107679085475</v>
      </c>
      <c r="BP35" s="5">
        <f ca="1">IF(BP$5&lt;=$D35,0,IF(SUM($D35,OFFSET($I21,-$B35,0))&gt;BP$5,OFFSET(BP32,-$B35,-BO$4+$B35)/OFFSET($I21,-$B35,0),OFFSET(BP32,-$B35,-BO$4+$B35)-SUM($I35:BO35)))</f>
        <v>1.6089107679085475</v>
      </c>
      <c r="BQ35" s="5">
        <f ca="1">IF(BQ$5&lt;=$D35,0,IF(SUM($D35,OFFSET($I21,-$B35,0))&gt;BQ$5,OFFSET(BQ32,-$B35,-BP$4+$B35)/OFFSET($I21,-$B35,0),OFFSET(BQ32,-$B35,-BP$4+$B35)-SUM($I35:BP35)))</f>
        <v>1.6089107679085475</v>
      </c>
      <c r="BR35" s="206">
        <f ca="1">IF(BR$5&lt;=$D35,0,IF(SUM($D35,OFFSET($I21,-$B35,0))&gt;BR$5,OFFSET(BR32,-$B35,-BQ$4+$B35)/OFFSET($I21,-$B35,0),OFFSET(BR32,-$B35,-BQ$4+$B35)-SUM($I35:BQ35)))</f>
        <v>1.6089107679085475</v>
      </c>
      <c r="BS35" s="206">
        <f ca="1">IF(BS$5&lt;=$D35,0,IF(SUM($D35,OFFSET($I21,-$B35,0))&gt;BS$5,OFFSET(BS32,-$B35,-BR$4+$B35)/OFFSET($I21,-$B35,0),OFFSET(BS32,-$B35,-BR$4+$B35)-SUM($I35:BR35)))</f>
        <v>1.6089107679085475</v>
      </c>
      <c r="BT35" s="206">
        <f ca="1">IF(BT$5&lt;=$D35,0,IF(SUM($D35,OFFSET($I21,-$B35,0))&gt;BT$5,OFFSET(BT32,-$B35,-BS$4+$B35)/OFFSET($I21,-$B35,0),OFFSET(BT32,-$B35,-BS$4+$B35)-SUM($I35:BS35)))</f>
        <v>1.6089107679084123</v>
      </c>
      <c r="BU35" s="206">
        <f ca="1">IF(BU$5&lt;=$D35,0,IF(SUM($D35,OFFSET($I21,-$B35,0))&gt;BU$5,OFFSET(BU32,-$B35,-BT$4+$B35)/OFFSET($I21,-$B35,0),OFFSET(BU32,-$B35,-BT$4+$B35)-SUM($I35:BT35)))</f>
        <v>0</v>
      </c>
      <c r="BV35" s="206">
        <f ca="1">IF(BV$5&lt;=$D35,0,IF(SUM($D35,OFFSET($I21,-$B35,0))&gt;BV$5,OFFSET(BV32,-$B35,-BU$4+$B35)/OFFSET($I21,-$B35,0),OFFSET(BV32,-$B35,-BU$4+$B35)-SUM($I35:BU35)))</f>
        <v>0</v>
      </c>
      <c r="BW35" s="206">
        <f ca="1">IF(BW$5&lt;=$D35,0,IF(SUM($D35,OFFSET($I21,-$B35,0))&gt;BW$5,OFFSET(BW32,-$B35,-BV$4+$B35)/OFFSET($I21,-$B35,0),OFFSET(BW32,-$B35,-BV$4+$B35)-SUM($I35:BV35)))</f>
        <v>0</v>
      </c>
    </row>
    <row r="36" spans="2:75" ht="12.75" customHeight="1">
      <c r="B36" s="182">
        <v>3</v>
      </c>
      <c r="D36" s="20">
        <f t="shared" si="88"/>
        <v>2016</v>
      </c>
      <c r="E36" s="1" t="str">
        <f t="shared" si="87"/>
        <v>$m Real (2012)</v>
      </c>
      <c r="I36" s="30"/>
      <c r="J36" s="206">
        <f ca="1">IF(J$5&lt;=$D36,0,IF(SUM($D36,OFFSET($I22,-$B36,0))&gt;J$5,OFFSET(J33,-$B36,-I$4+$B36)/OFFSET($I22,-$B36,0),OFFSET(J33,-$B36,-I$4+$B36)-SUM($I36:I36)))</f>
        <v>0</v>
      </c>
      <c r="K36" s="206">
        <f ca="1">IF(K$5&lt;=$D36,0,IF(SUM($D36,OFFSET($I22,-$B36,0))&gt;K$5,OFFSET(K33,-$B36,-J$4+$B36)/OFFSET($I22,-$B36,0),OFFSET(K33,-$B36,-J$4+$B36)-SUM($I36:J36)))</f>
        <v>0</v>
      </c>
      <c r="L36" s="206">
        <f ca="1">IF(L$5&lt;=$D36,0,IF(SUM($D36,OFFSET($I22,-$B36,0))&gt;L$5,OFFSET(L33,-$B36,-K$4+$B36)/OFFSET($I22,-$B36,0),OFFSET(L33,-$B36,-K$4+$B36)-SUM($I36:K36)))</f>
        <v>0</v>
      </c>
      <c r="M36" s="206">
        <f ca="1">IF(M$5&lt;=$D36,0,IF(SUM($D36,OFFSET($I22,-$B36,0))&gt;M$5,OFFSET(M33,-$B36,-L$4+$B36)/OFFSET($I22,-$B36,0),OFFSET(M33,-$B36,-L$4+$B36)-SUM($I36:L36)))</f>
        <v>0</v>
      </c>
      <c r="N36" s="206">
        <f ca="1">IF(N$5&lt;=$D36,0,IF(SUM($D36,OFFSET($I22,-$B36,0))&gt;N$5,OFFSET(N33,-$B36,-M$4+$B36)/OFFSET($I22,-$B36,0),OFFSET(N33,-$B36,-M$4+$B36)-SUM($I36:M36)))</f>
        <v>1.282992562986893</v>
      </c>
      <c r="O36" s="5">
        <f ca="1">IF(O$5&lt;=$D36,0,IF(SUM($D36,OFFSET($I22,-$B36,0))&gt;O$5,OFFSET(O33,-$B36,-N$4+$B36)/OFFSET($I22,-$B36,0),OFFSET(O33,-$B36,-N$4+$B36)-SUM($I36:N36)))</f>
        <v>1.282992562986893</v>
      </c>
      <c r="P36" s="5">
        <f ca="1">IF(P$5&lt;=$D36,0,IF(SUM($D36,OFFSET($I22,-$B36,0))&gt;P$5,OFFSET(P33,-$B36,-O$4+$B36)/OFFSET($I22,-$B36,0),OFFSET(P33,-$B36,-O$4+$B36)-SUM($I36:O36)))</f>
        <v>1.282992562986893</v>
      </c>
      <c r="Q36" s="5">
        <f ca="1">IF(Q$5&lt;=$D36,0,IF(SUM($D36,OFFSET($I22,-$B36,0))&gt;Q$5,OFFSET(Q33,-$B36,-P$4+$B36)/OFFSET($I22,-$B36,0),OFFSET(Q33,-$B36,-P$4+$B36)-SUM($I36:P36)))</f>
        <v>1.282992562986893</v>
      </c>
      <c r="R36" s="5">
        <f ca="1">IF(R$5&lt;=$D36,0,IF(SUM($D36,OFFSET($I22,-$B36,0))&gt;R$5,OFFSET(R33,-$B36,-Q$4+$B36)/OFFSET($I22,-$B36,0),OFFSET(R33,-$B36,-Q$4+$B36)-SUM($I36:Q36)))</f>
        <v>1.282992562986893</v>
      </c>
      <c r="S36" s="5">
        <f ca="1">IF(S$5&lt;=$D36,0,IF(SUM($D36,OFFSET($I22,-$B36,0))&gt;S$5,OFFSET(S33,-$B36,-R$4+$B36)/OFFSET($I22,-$B36,0),OFFSET(S33,-$B36,-R$4+$B36)-SUM($I36:R36)))</f>
        <v>1.282992562986893</v>
      </c>
      <c r="T36" s="5">
        <f ca="1">IF(T$5&lt;=$D36,0,IF(SUM($D36,OFFSET($I22,-$B36,0))&gt;T$5,OFFSET(T33,-$B36,-S$4+$B36)/OFFSET($I22,-$B36,0),OFFSET(T33,-$B36,-S$4+$B36)-SUM($I36:S36)))</f>
        <v>1.282992562986893</v>
      </c>
      <c r="U36" s="5">
        <f ca="1">IF(U$5&lt;=$D36,0,IF(SUM($D36,OFFSET($I22,-$B36,0))&gt;U$5,OFFSET(U33,-$B36,-T$4+$B36)/OFFSET($I22,-$B36,0),OFFSET(U33,-$B36,-T$4+$B36)-SUM($I36:T36)))</f>
        <v>1.282992562986893</v>
      </c>
      <c r="V36" s="5">
        <f ca="1">IF(V$5&lt;=$D36,0,IF(SUM($D36,OFFSET($I22,-$B36,0))&gt;V$5,OFFSET(V33,-$B36,-U$4+$B36)/OFFSET($I22,-$B36,0),OFFSET(V33,-$B36,-U$4+$B36)-SUM($I36:U36)))</f>
        <v>1.282992562986893</v>
      </c>
      <c r="W36" s="5">
        <f ca="1">IF(W$5&lt;=$D36,0,IF(SUM($D36,OFFSET($I22,-$B36,0))&gt;W$5,OFFSET(W33,-$B36,-V$4+$B36)/OFFSET($I22,-$B36,0),OFFSET(W33,-$B36,-V$4+$B36)-SUM($I36:V36)))</f>
        <v>1.282992562986893</v>
      </c>
      <c r="X36" s="5">
        <f ca="1">IF(X$5&lt;=$D36,0,IF(SUM($D36,OFFSET($I22,-$B36,0))&gt;X$5,OFFSET(X33,-$B36,-W$4+$B36)/OFFSET($I22,-$B36,0),OFFSET(X33,-$B36,-W$4+$B36)-SUM($I36:W36)))</f>
        <v>1.282992562986893</v>
      </c>
      <c r="Y36" s="5">
        <f ca="1">IF(Y$5&lt;=$D36,0,IF(SUM($D36,OFFSET($I22,-$B36,0))&gt;Y$5,OFFSET(Y33,-$B36,-X$4+$B36)/OFFSET($I22,-$B36,0),OFFSET(Y33,-$B36,-X$4+$B36)-SUM($I36:X36)))</f>
        <v>1.282992562986893</v>
      </c>
      <c r="Z36" s="5">
        <f ca="1">IF(Z$5&lt;=$D36,0,IF(SUM($D36,OFFSET($I22,-$B36,0))&gt;Z$5,OFFSET(Z33,-$B36,-Y$4+$B36)/OFFSET($I22,-$B36,0),OFFSET(Z33,-$B36,-Y$4+$B36)-SUM($I36:Y36)))</f>
        <v>1.282992562986893</v>
      </c>
      <c r="AA36" s="5">
        <f ca="1">IF(AA$5&lt;=$D36,0,IF(SUM($D36,OFFSET($I22,-$B36,0))&gt;AA$5,OFFSET(AA33,-$B36,-Z$4+$B36)/OFFSET($I22,-$B36,0),OFFSET(AA33,-$B36,-Z$4+$B36)-SUM($I36:Z36)))</f>
        <v>1.282992562986893</v>
      </c>
      <c r="AB36" s="5">
        <f ca="1">IF(AB$5&lt;=$D36,0,IF(SUM($D36,OFFSET($I22,-$B36,0))&gt;AB$5,OFFSET(AB33,-$B36,-AA$4+$B36)/OFFSET($I22,-$B36,0),OFFSET(AB33,-$B36,-AA$4+$B36)-SUM($I36:AA36)))</f>
        <v>1.282992562986893</v>
      </c>
      <c r="AC36" s="5">
        <f ca="1">IF(AC$5&lt;=$D36,0,IF(SUM($D36,OFFSET($I22,-$B36,0))&gt;AC$5,OFFSET(AC33,-$B36,-AB$4+$B36)/OFFSET($I22,-$B36,0),OFFSET(AC33,-$B36,-AB$4+$B36)-SUM($I36:AB36)))</f>
        <v>1.282992562986893</v>
      </c>
      <c r="AD36" s="5">
        <f ca="1">IF(AD$5&lt;=$D36,0,IF(SUM($D36,OFFSET($I22,-$B36,0))&gt;AD$5,OFFSET(AD33,-$B36,-AC$4+$B36)/OFFSET($I22,-$B36,0),OFFSET(AD33,-$B36,-AC$4+$B36)-SUM($I36:AC36)))</f>
        <v>1.282992562986893</v>
      </c>
      <c r="AE36" s="5">
        <f ca="1">IF(AE$5&lt;=$D36,0,IF(SUM($D36,OFFSET($I22,-$B36,0))&gt;AE$5,OFFSET(AE33,-$B36,-AD$4+$B36)/OFFSET($I22,-$B36,0),OFFSET(AE33,-$B36,-AD$4+$B36)-SUM($I36:AD36)))</f>
        <v>1.282992562986893</v>
      </c>
      <c r="AF36" s="5">
        <f ca="1">IF(AF$5&lt;=$D36,0,IF(SUM($D36,OFFSET($I22,-$B36,0))&gt;AF$5,OFFSET(AF33,-$B36,-AE$4+$B36)/OFFSET($I22,-$B36,0),OFFSET(AF33,-$B36,-AE$4+$B36)-SUM($I36:AE36)))</f>
        <v>1.282992562986893</v>
      </c>
      <c r="AG36" s="5">
        <f ca="1">IF(AG$5&lt;=$D36,0,IF(SUM($D36,OFFSET($I22,-$B36,0))&gt;AG$5,OFFSET(AG33,-$B36,-AF$4+$B36)/OFFSET($I22,-$B36,0),OFFSET(AG33,-$B36,-AF$4+$B36)-SUM($I36:AF36)))</f>
        <v>1.282992562986893</v>
      </c>
      <c r="AH36" s="5">
        <f ca="1">IF(AH$5&lt;=$D36,0,IF(SUM($D36,OFFSET($I22,-$B36,0))&gt;AH$5,OFFSET(AH33,-$B36,-AG$4+$B36)/OFFSET($I22,-$B36,0),OFFSET(AH33,-$B36,-AG$4+$B36)-SUM($I36:AG36)))</f>
        <v>1.282992562986893</v>
      </c>
      <c r="AI36" s="5">
        <f ca="1">IF(AI$5&lt;=$D36,0,IF(SUM($D36,OFFSET($I22,-$B36,0))&gt;AI$5,OFFSET(AI33,-$B36,-AH$4+$B36)/OFFSET($I22,-$B36,0),OFFSET(AI33,-$B36,-AH$4+$B36)-SUM($I36:AH36)))</f>
        <v>1.282992562986893</v>
      </c>
      <c r="AJ36" s="5">
        <f ca="1">IF(AJ$5&lt;=$D36,0,IF(SUM($D36,OFFSET($I22,-$B36,0))&gt;AJ$5,OFFSET(AJ33,-$B36,-AI$4+$B36)/OFFSET($I22,-$B36,0),OFFSET(AJ33,-$B36,-AI$4+$B36)-SUM($I36:AI36)))</f>
        <v>1.282992562986893</v>
      </c>
      <c r="AK36" s="5">
        <f ca="1">IF(AK$5&lt;=$D36,0,IF(SUM($D36,OFFSET($I22,-$B36,0))&gt;AK$5,OFFSET(AK33,-$B36,-AJ$4+$B36)/OFFSET($I22,-$B36,0),OFFSET(AK33,-$B36,-AJ$4+$B36)-SUM($I36:AJ36)))</f>
        <v>1.282992562986893</v>
      </c>
      <c r="AL36" s="5">
        <f ca="1">IF(AL$5&lt;=$D36,0,IF(SUM($D36,OFFSET($I22,-$B36,0))&gt;AL$5,OFFSET(AL33,-$B36,-AK$4+$B36)/OFFSET($I22,-$B36,0),OFFSET(AL33,-$B36,-AK$4+$B36)-SUM($I36:AK36)))</f>
        <v>1.282992562986893</v>
      </c>
      <c r="AM36" s="5">
        <f ca="1">IF(AM$5&lt;=$D36,0,IF(SUM($D36,OFFSET($I22,-$B36,0))&gt;AM$5,OFFSET(AM33,-$B36,-AL$4+$B36)/OFFSET($I22,-$B36,0),OFFSET(AM33,-$B36,-AL$4+$B36)-SUM($I36:AL36)))</f>
        <v>1.282992562986893</v>
      </c>
      <c r="AN36" s="5">
        <f ca="1">IF(AN$5&lt;=$D36,0,IF(SUM($D36,OFFSET($I22,-$B36,0))&gt;AN$5,OFFSET(AN33,-$B36,-AM$4+$B36)/OFFSET($I22,-$B36,0),OFFSET(AN33,-$B36,-AM$4+$B36)-SUM($I36:AM36)))</f>
        <v>1.282992562986893</v>
      </c>
      <c r="AO36" s="5">
        <f ca="1">IF(AO$5&lt;=$D36,0,IF(SUM($D36,OFFSET($I22,-$B36,0))&gt;AO$5,OFFSET(AO33,-$B36,-AN$4+$B36)/OFFSET($I22,-$B36,0),OFFSET(AO33,-$B36,-AN$4+$B36)-SUM($I36:AN36)))</f>
        <v>1.282992562986893</v>
      </c>
      <c r="AP36" s="5">
        <f ca="1">IF(AP$5&lt;=$D36,0,IF(SUM($D36,OFFSET($I22,-$B36,0))&gt;AP$5,OFFSET(AP33,-$B36,-AO$4+$B36)/OFFSET($I22,-$B36,0),OFFSET(AP33,-$B36,-AO$4+$B36)-SUM($I36:AO36)))</f>
        <v>1.282992562986893</v>
      </c>
      <c r="AQ36" s="5">
        <f ca="1">IF(AQ$5&lt;=$D36,0,IF(SUM($D36,OFFSET($I22,-$B36,0))&gt;AQ$5,OFFSET(AQ33,-$B36,-AP$4+$B36)/OFFSET($I22,-$B36,0),OFFSET(AQ33,-$B36,-AP$4+$B36)-SUM($I36:AP36)))</f>
        <v>1.282992562986893</v>
      </c>
      <c r="AR36" s="5">
        <f ca="1">IF(AR$5&lt;=$D36,0,IF(SUM($D36,OFFSET($I22,-$B36,0))&gt;AR$5,OFFSET(AR33,-$B36,-AQ$4+$B36)/OFFSET($I22,-$B36,0),OFFSET(AR33,-$B36,-AQ$4+$B36)-SUM($I36:AQ36)))</f>
        <v>1.282992562986893</v>
      </c>
      <c r="AS36" s="5">
        <f ca="1">IF(AS$5&lt;=$D36,0,IF(SUM($D36,OFFSET($I22,-$B36,0))&gt;AS$5,OFFSET(AS33,-$B36,-AR$4+$B36)/OFFSET($I22,-$B36,0),OFFSET(AS33,-$B36,-AR$4+$B36)-SUM($I36:AR36)))</f>
        <v>1.282992562986893</v>
      </c>
      <c r="AT36" s="5">
        <f ca="1">IF(AT$5&lt;=$D36,0,IF(SUM($D36,OFFSET($I22,-$B36,0))&gt;AT$5,OFFSET(AT33,-$B36,-AS$4+$B36)/OFFSET($I22,-$B36,0),OFFSET(AT33,-$B36,-AS$4+$B36)-SUM($I36:AS36)))</f>
        <v>1.282992562986893</v>
      </c>
      <c r="AU36" s="5">
        <f ca="1">IF(AU$5&lt;=$D36,0,IF(SUM($D36,OFFSET($I22,-$B36,0))&gt;AU$5,OFFSET(AU33,-$B36,-AT$4+$B36)/OFFSET($I22,-$B36,0),OFFSET(AU33,-$B36,-AT$4+$B36)-SUM($I36:AT36)))</f>
        <v>1.282992562986893</v>
      </c>
      <c r="AV36" s="5">
        <f ca="1">IF(AV$5&lt;=$D36,0,IF(SUM($D36,OFFSET($I22,-$B36,0))&gt;AV$5,OFFSET(AV33,-$B36,-AU$4+$B36)/OFFSET($I22,-$B36,0),OFFSET(AV33,-$B36,-AU$4+$B36)-SUM($I36:AU36)))</f>
        <v>1.282992562986893</v>
      </c>
      <c r="AW36" s="5">
        <f ca="1">IF(AW$5&lt;=$D36,0,IF(SUM($D36,OFFSET($I22,-$B36,0))&gt;AW$5,OFFSET(AW33,-$B36,-AV$4+$B36)/OFFSET($I22,-$B36,0),OFFSET(AW33,-$B36,-AV$4+$B36)-SUM($I36:AV36)))</f>
        <v>1.282992562986893</v>
      </c>
      <c r="AX36" s="5">
        <f ca="1">IF(AX$5&lt;=$D36,0,IF(SUM($D36,OFFSET($I22,-$B36,0))&gt;AX$5,OFFSET(AX33,-$B36,-AW$4+$B36)/OFFSET($I22,-$B36,0),OFFSET(AX33,-$B36,-AW$4+$B36)-SUM($I36:AW36)))</f>
        <v>1.282992562986893</v>
      </c>
      <c r="AY36" s="5">
        <f ca="1">IF(AY$5&lt;=$D36,0,IF(SUM($D36,OFFSET($I22,-$B36,0))&gt;AY$5,OFFSET(AY33,-$B36,-AX$4+$B36)/OFFSET($I22,-$B36,0),OFFSET(AY33,-$B36,-AX$4+$B36)-SUM($I36:AX36)))</f>
        <v>1.282992562986893</v>
      </c>
      <c r="AZ36" s="5">
        <f ca="1">IF(AZ$5&lt;=$D36,0,IF(SUM($D36,OFFSET($I22,-$B36,0))&gt;AZ$5,OFFSET(AZ33,-$B36,-AY$4+$B36)/OFFSET($I22,-$B36,0),OFFSET(AZ33,-$B36,-AY$4+$B36)-SUM($I36:AY36)))</f>
        <v>1.282992562986893</v>
      </c>
      <c r="BA36" s="5">
        <f ca="1">IF(BA$5&lt;=$D36,0,IF(SUM($D36,OFFSET($I22,-$B36,0))&gt;BA$5,OFFSET(BA33,-$B36,-AZ$4+$B36)/OFFSET($I22,-$B36,0),OFFSET(BA33,-$B36,-AZ$4+$B36)-SUM($I36:AZ36)))</f>
        <v>1.282992562986893</v>
      </c>
      <c r="BB36" s="5">
        <f ca="1">IF(BB$5&lt;=$D36,0,IF(SUM($D36,OFFSET($I22,-$B36,0))&gt;BB$5,OFFSET(BB33,-$B36,-BA$4+$B36)/OFFSET($I22,-$B36,0),OFFSET(BB33,-$B36,-BA$4+$B36)-SUM($I36:BA36)))</f>
        <v>1.282992562986893</v>
      </c>
      <c r="BC36" s="5">
        <f ca="1">IF(BC$5&lt;=$D36,0,IF(SUM($D36,OFFSET($I22,-$B36,0))&gt;BC$5,OFFSET(BC33,-$B36,-BB$4+$B36)/OFFSET($I22,-$B36,0),OFFSET(BC33,-$B36,-BB$4+$B36)-SUM($I36:BB36)))</f>
        <v>1.282992562986893</v>
      </c>
      <c r="BD36" s="5">
        <f ca="1">IF(BD$5&lt;=$D36,0,IF(SUM($D36,OFFSET($I22,-$B36,0))&gt;BD$5,OFFSET(BD33,-$B36,-BC$4+$B36)/OFFSET($I22,-$B36,0),OFFSET(BD33,-$B36,-BC$4+$B36)-SUM($I36:BC36)))</f>
        <v>1.282992562986893</v>
      </c>
      <c r="BE36" s="5">
        <f ca="1">IF(BE$5&lt;=$D36,0,IF(SUM($D36,OFFSET($I22,-$B36,0))&gt;BE$5,OFFSET(BE33,-$B36,-BD$4+$B36)/OFFSET($I22,-$B36,0),OFFSET(BE33,-$B36,-BD$4+$B36)-SUM($I36:BD36)))</f>
        <v>1.282992562986893</v>
      </c>
      <c r="BF36" s="5">
        <f ca="1">IF(BF$5&lt;=$D36,0,IF(SUM($D36,OFFSET($I22,-$B36,0))&gt;BF$5,OFFSET(BF33,-$B36,-BE$4+$B36)/OFFSET($I22,-$B36,0),OFFSET(BF33,-$B36,-BE$4+$B36)-SUM($I36:BE36)))</f>
        <v>1.282992562986893</v>
      </c>
      <c r="BG36" s="5">
        <f ca="1">IF(BG$5&lt;=$D36,0,IF(SUM($D36,OFFSET($I22,-$B36,0))&gt;BG$5,OFFSET(BG33,-$B36,-BF$4+$B36)/OFFSET($I22,-$B36,0),OFFSET(BG33,-$B36,-BF$4+$B36)-SUM($I36:BF36)))</f>
        <v>1.282992562986893</v>
      </c>
      <c r="BH36" s="5">
        <f ca="1">IF(BH$5&lt;=$D36,0,IF(SUM($D36,OFFSET($I22,-$B36,0))&gt;BH$5,OFFSET(BH33,-$B36,-BG$4+$B36)/OFFSET($I22,-$B36,0),OFFSET(BH33,-$B36,-BG$4+$B36)-SUM($I36:BG36)))</f>
        <v>1.282992562986893</v>
      </c>
      <c r="BI36" s="5">
        <f ca="1">IF(BI$5&lt;=$D36,0,IF(SUM($D36,OFFSET($I22,-$B36,0))&gt;BI$5,OFFSET(BI33,-$B36,-BH$4+$B36)/OFFSET($I22,-$B36,0),OFFSET(BI33,-$B36,-BH$4+$B36)-SUM($I36:BH36)))</f>
        <v>1.282992562986893</v>
      </c>
      <c r="BJ36" s="5">
        <f ca="1">IF(BJ$5&lt;=$D36,0,IF(SUM($D36,OFFSET($I22,-$B36,0))&gt;BJ$5,OFFSET(BJ33,-$B36,-BI$4+$B36)/OFFSET($I22,-$B36,0),OFFSET(BJ33,-$B36,-BI$4+$B36)-SUM($I36:BI36)))</f>
        <v>1.282992562986893</v>
      </c>
      <c r="BK36" s="5">
        <f ca="1">IF(BK$5&lt;=$D36,0,IF(SUM($D36,OFFSET($I22,-$B36,0))&gt;BK$5,OFFSET(BK33,-$B36,-BJ$4+$B36)/OFFSET($I22,-$B36,0),OFFSET(BK33,-$B36,-BJ$4+$B36)-SUM($I36:BJ36)))</f>
        <v>1.282992562986893</v>
      </c>
      <c r="BL36" s="5">
        <f ca="1">IF(BL$5&lt;=$D36,0,IF(SUM($D36,OFFSET($I22,-$B36,0))&gt;BL$5,OFFSET(BL33,-$B36,-BK$4+$B36)/OFFSET($I22,-$B36,0),OFFSET(BL33,-$B36,-BK$4+$B36)-SUM($I36:BK36)))</f>
        <v>1.282992562986893</v>
      </c>
      <c r="BM36" s="5">
        <f ca="1">IF(BM$5&lt;=$D36,0,IF(SUM($D36,OFFSET($I22,-$B36,0))&gt;BM$5,OFFSET(BM33,-$B36,-BL$4+$B36)/OFFSET($I22,-$B36,0),OFFSET(BM33,-$B36,-BL$4+$B36)-SUM($I36:BL36)))</f>
        <v>1.282992562986893</v>
      </c>
      <c r="BN36" s="5">
        <f ca="1">IF(BN$5&lt;=$D36,0,IF(SUM($D36,OFFSET($I22,-$B36,0))&gt;BN$5,OFFSET(BN33,-$B36,-BM$4+$B36)/OFFSET($I22,-$B36,0),OFFSET(BN33,-$B36,-BM$4+$B36)-SUM($I36:BM36)))</f>
        <v>1.282992562986893</v>
      </c>
      <c r="BO36" s="5">
        <f ca="1">IF(BO$5&lt;=$D36,0,IF(SUM($D36,OFFSET($I22,-$B36,0))&gt;BO$5,OFFSET(BO33,-$B36,-BN$4+$B36)/OFFSET($I22,-$B36,0),OFFSET(BO33,-$B36,-BN$4+$B36)-SUM($I36:BN36)))</f>
        <v>1.282992562986893</v>
      </c>
      <c r="BP36" s="5">
        <f ca="1">IF(BP$5&lt;=$D36,0,IF(SUM($D36,OFFSET($I22,-$B36,0))&gt;BP$5,OFFSET(BP33,-$B36,-BO$4+$B36)/OFFSET($I22,-$B36,0),OFFSET(BP33,-$B36,-BO$4+$B36)-SUM($I36:BO36)))</f>
        <v>1.282992562986893</v>
      </c>
      <c r="BQ36" s="5">
        <f ca="1">IF(BQ$5&lt;=$D36,0,IF(SUM($D36,OFFSET($I22,-$B36,0))&gt;BQ$5,OFFSET(BQ33,-$B36,-BP$4+$B36)/OFFSET($I22,-$B36,0),OFFSET(BQ33,-$B36,-BP$4+$B36)-SUM($I36:BP36)))</f>
        <v>1.282992562986893</v>
      </c>
      <c r="BR36" s="206">
        <f ca="1">IF(BR$5&lt;=$D36,0,IF(SUM($D36,OFFSET($I22,-$B36,0))&gt;BR$5,OFFSET(BR33,-$B36,-BQ$4+$B36)/OFFSET($I22,-$B36,0),OFFSET(BR33,-$B36,-BQ$4+$B36)-SUM($I36:BQ36)))</f>
        <v>1.282992562986893</v>
      </c>
      <c r="BS36" s="206">
        <f ca="1">IF(BS$5&lt;=$D36,0,IF(SUM($D36,OFFSET($I22,-$B36,0))&gt;BS$5,OFFSET(BS33,-$B36,-BR$4+$B36)/OFFSET($I22,-$B36,0),OFFSET(BS33,-$B36,-BR$4+$B36)-SUM($I36:BR36)))</f>
        <v>1.282992562986893</v>
      </c>
      <c r="BT36" s="206">
        <f ca="1">IF(BT$5&lt;=$D36,0,IF(SUM($D36,OFFSET($I22,-$B36,0))&gt;BT$5,OFFSET(BT33,-$B36,-BS$4+$B36)/OFFSET($I22,-$B36,0),OFFSET(BT33,-$B36,-BS$4+$B36)-SUM($I36:BS36)))</f>
        <v>1.282992562986893</v>
      </c>
      <c r="BU36" s="206">
        <f ca="1">IF(BU$5&lt;=$D36,0,IF(SUM($D36,OFFSET($I22,-$B36,0))&gt;BU$5,OFFSET(BU33,-$B36,-BT$4+$B36)/OFFSET($I22,-$B36,0),OFFSET(BU33,-$B36,-BT$4+$B36)-SUM($I36:BT36)))</f>
        <v>1.2829925629869336</v>
      </c>
      <c r="BV36" s="206">
        <f ca="1">IF(BV$5&lt;=$D36,0,IF(SUM($D36,OFFSET($I22,-$B36,0))&gt;BV$5,OFFSET(BV33,-$B36,-BU$4+$B36)/OFFSET($I22,-$B36,0),OFFSET(BV33,-$B36,-BU$4+$B36)-SUM($I36:BU36)))</f>
        <v>0</v>
      </c>
      <c r="BW36" s="206">
        <f ca="1">IF(BW$5&lt;=$D36,0,IF(SUM($D36,OFFSET($I22,-$B36,0))&gt;BW$5,OFFSET(BW33,-$B36,-BV$4+$B36)/OFFSET($I22,-$B36,0),OFFSET(BW33,-$B36,-BV$4+$B36)-SUM($I36:BV36)))</f>
        <v>0</v>
      </c>
    </row>
    <row r="37" spans="2:75" ht="12.75" customHeight="1">
      <c r="B37" s="182">
        <v>4</v>
      </c>
      <c r="D37" s="20">
        <f t="shared" si="88"/>
        <v>2017</v>
      </c>
      <c r="E37" s="1" t="str">
        <f t="shared" si="87"/>
        <v>$m Real (2012)</v>
      </c>
      <c r="I37" s="30"/>
      <c r="J37" s="206">
        <f ca="1">IF(J$5&lt;=$D37,0,IF(SUM($D37,OFFSET($I23,-$B37,0))&gt;J$5,OFFSET(J34,-$B37,-I$4+$B37)/OFFSET($I23,-$B37,0),OFFSET(J34,-$B37,-I$4+$B37)-SUM($I37:I37)))</f>
        <v>0</v>
      </c>
      <c r="K37" s="206">
        <f ca="1">IF(K$5&lt;=$D37,0,IF(SUM($D37,OFFSET($I23,-$B37,0))&gt;K$5,OFFSET(K34,-$B37,-J$4+$B37)/OFFSET($I23,-$B37,0),OFFSET(K34,-$B37,-J$4+$B37)-SUM($I37:J37)))</f>
        <v>0</v>
      </c>
      <c r="L37" s="206">
        <f ca="1">IF(L$5&lt;=$D37,0,IF(SUM($D37,OFFSET($I23,-$B37,0))&gt;L$5,OFFSET(L34,-$B37,-K$4+$B37)/OFFSET($I23,-$B37,0),OFFSET(L34,-$B37,-K$4+$B37)-SUM($I37:K37)))</f>
        <v>0</v>
      </c>
      <c r="M37" s="206">
        <f ca="1">IF(M$5&lt;=$D37,0,IF(SUM($D37,OFFSET($I23,-$B37,0))&gt;M$5,OFFSET(M34,-$B37,-L$4+$B37)/OFFSET($I23,-$B37,0),OFFSET(M34,-$B37,-L$4+$B37)-SUM($I37:L37)))</f>
        <v>0</v>
      </c>
      <c r="N37" s="206">
        <f ca="1">IF(N$5&lt;=$D37,0,IF(SUM($D37,OFFSET($I23,-$B37,0))&gt;N$5,OFFSET(N34,-$B37,-M$4+$B37)/OFFSET($I23,-$B37,0),OFFSET(N34,-$B37,-M$4+$B37)-SUM($I37:M37)))</f>
        <v>0</v>
      </c>
      <c r="O37" s="5">
        <f ca="1">IF(O$5&lt;=$D37,0,IF(SUM($D37,OFFSET($I23,-$B37,0))&gt;O$5,OFFSET(O34,-$B37,-N$4+$B37)/OFFSET($I23,-$B37,0),OFFSET(O34,-$B37,-N$4+$B37)-SUM($I37:N37)))</f>
        <v>1.3451955404146285</v>
      </c>
      <c r="P37" s="5">
        <f ca="1">IF(P$5&lt;=$D37,0,IF(SUM($D37,OFFSET($I23,-$B37,0))&gt;P$5,OFFSET(P34,-$B37,-O$4+$B37)/OFFSET($I23,-$B37,0),OFFSET(P34,-$B37,-O$4+$B37)-SUM($I37:O37)))</f>
        <v>1.3451955404146285</v>
      </c>
      <c r="Q37" s="5">
        <f ca="1">IF(Q$5&lt;=$D37,0,IF(SUM($D37,OFFSET($I23,-$B37,0))&gt;Q$5,OFFSET(Q34,-$B37,-P$4+$B37)/OFFSET($I23,-$B37,0),OFFSET(Q34,-$B37,-P$4+$B37)-SUM($I37:P37)))</f>
        <v>1.3451955404146285</v>
      </c>
      <c r="R37" s="5">
        <f ca="1">IF(R$5&lt;=$D37,0,IF(SUM($D37,OFFSET($I23,-$B37,0))&gt;R$5,OFFSET(R34,-$B37,-Q$4+$B37)/OFFSET($I23,-$B37,0),OFFSET(R34,-$B37,-Q$4+$B37)-SUM($I37:Q37)))</f>
        <v>1.3451955404146285</v>
      </c>
      <c r="S37" s="5">
        <f ca="1">IF(S$5&lt;=$D37,0,IF(SUM($D37,OFFSET($I23,-$B37,0))&gt;S$5,OFFSET(S34,-$B37,-R$4+$B37)/OFFSET($I23,-$B37,0),OFFSET(S34,-$B37,-R$4+$B37)-SUM($I37:R37)))</f>
        <v>1.3451955404146285</v>
      </c>
      <c r="T37" s="5">
        <f ca="1">IF(T$5&lt;=$D37,0,IF(SUM($D37,OFFSET($I23,-$B37,0))&gt;T$5,OFFSET(T34,-$B37,-S$4+$B37)/OFFSET($I23,-$B37,0),OFFSET(T34,-$B37,-S$4+$B37)-SUM($I37:S37)))</f>
        <v>1.3451955404146285</v>
      </c>
      <c r="U37" s="5">
        <f ca="1">IF(U$5&lt;=$D37,0,IF(SUM($D37,OFFSET($I23,-$B37,0))&gt;U$5,OFFSET(U34,-$B37,-T$4+$B37)/OFFSET($I23,-$B37,0),OFFSET(U34,-$B37,-T$4+$B37)-SUM($I37:T37)))</f>
        <v>1.3451955404146285</v>
      </c>
      <c r="V37" s="5">
        <f ca="1">IF(V$5&lt;=$D37,0,IF(SUM($D37,OFFSET($I23,-$B37,0))&gt;V$5,OFFSET(V34,-$B37,-U$4+$B37)/OFFSET($I23,-$B37,0),OFFSET(V34,-$B37,-U$4+$B37)-SUM($I37:U37)))</f>
        <v>1.3451955404146285</v>
      </c>
      <c r="W37" s="5">
        <f ca="1">IF(W$5&lt;=$D37,0,IF(SUM($D37,OFFSET($I23,-$B37,0))&gt;W$5,OFFSET(W34,-$B37,-V$4+$B37)/OFFSET($I23,-$B37,0),OFFSET(W34,-$B37,-V$4+$B37)-SUM($I37:V37)))</f>
        <v>1.3451955404146285</v>
      </c>
      <c r="X37" s="5">
        <f ca="1">IF(X$5&lt;=$D37,0,IF(SUM($D37,OFFSET($I23,-$B37,0))&gt;X$5,OFFSET(X34,-$B37,-W$4+$B37)/OFFSET($I23,-$B37,0),OFFSET(X34,-$B37,-W$4+$B37)-SUM($I37:W37)))</f>
        <v>1.3451955404146285</v>
      </c>
      <c r="Y37" s="5">
        <f ca="1">IF(Y$5&lt;=$D37,0,IF(SUM($D37,OFFSET($I23,-$B37,0))&gt;Y$5,OFFSET(Y34,-$B37,-X$4+$B37)/OFFSET($I23,-$B37,0),OFFSET(Y34,-$B37,-X$4+$B37)-SUM($I37:X37)))</f>
        <v>1.3451955404146285</v>
      </c>
      <c r="Z37" s="5">
        <f ca="1">IF(Z$5&lt;=$D37,0,IF(SUM($D37,OFFSET($I23,-$B37,0))&gt;Z$5,OFFSET(Z34,-$B37,-Y$4+$B37)/OFFSET($I23,-$B37,0),OFFSET(Z34,-$B37,-Y$4+$B37)-SUM($I37:Y37)))</f>
        <v>1.3451955404146285</v>
      </c>
      <c r="AA37" s="5">
        <f ca="1">IF(AA$5&lt;=$D37,0,IF(SUM($D37,OFFSET($I23,-$B37,0))&gt;AA$5,OFFSET(AA34,-$B37,-Z$4+$B37)/OFFSET($I23,-$B37,0),OFFSET(AA34,-$B37,-Z$4+$B37)-SUM($I37:Z37)))</f>
        <v>1.3451955404146285</v>
      </c>
      <c r="AB37" s="5">
        <f ca="1">IF(AB$5&lt;=$D37,0,IF(SUM($D37,OFFSET($I23,-$B37,0))&gt;AB$5,OFFSET(AB34,-$B37,-AA$4+$B37)/OFFSET($I23,-$B37,0),OFFSET(AB34,-$B37,-AA$4+$B37)-SUM($I37:AA37)))</f>
        <v>1.3451955404146285</v>
      </c>
      <c r="AC37" s="5">
        <f ca="1">IF(AC$5&lt;=$D37,0,IF(SUM($D37,OFFSET($I23,-$B37,0))&gt;AC$5,OFFSET(AC34,-$B37,-AB$4+$B37)/OFFSET($I23,-$B37,0),OFFSET(AC34,-$B37,-AB$4+$B37)-SUM($I37:AB37)))</f>
        <v>1.3451955404146285</v>
      </c>
      <c r="AD37" s="5">
        <f ca="1">IF(AD$5&lt;=$D37,0,IF(SUM($D37,OFFSET($I23,-$B37,0))&gt;AD$5,OFFSET(AD34,-$B37,-AC$4+$B37)/OFFSET($I23,-$B37,0),OFFSET(AD34,-$B37,-AC$4+$B37)-SUM($I37:AC37)))</f>
        <v>1.3451955404146285</v>
      </c>
      <c r="AE37" s="5">
        <f ca="1">IF(AE$5&lt;=$D37,0,IF(SUM($D37,OFFSET($I23,-$B37,0))&gt;AE$5,OFFSET(AE34,-$B37,-AD$4+$B37)/OFFSET($I23,-$B37,0),OFFSET(AE34,-$B37,-AD$4+$B37)-SUM($I37:AD37)))</f>
        <v>1.3451955404146285</v>
      </c>
      <c r="AF37" s="5">
        <f ca="1">IF(AF$5&lt;=$D37,0,IF(SUM($D37,OFFSET($I23,-$B37,0))&gt;AF$5,OFFSET(AF34,-$B37,-AE$4+$B37)/OFFSET($I23,-$B37,0),OFFSET(AF34,-$B37,-AE$4+$B37)-SUM($I37:AE37)))</f>
        <v>1.3451955404146285</v>
      </c>
      <c r="AG37" s="5">
        <f ca="1">IF(AG$5&lt;=$D37,0,IF(SUM($D37,OFFSET($I23,-$B37,0))&gt;AG$5,OFFSET(AG34,-$B37,-AF$4+$B37)/OFFSET($I23,-$B37,0),OFFSET(AG34,-$B37,-AF$4+$B37)-SUM($I37:AF37)))</f>
        <v>1.3451955404146285</v>
      </c>
      <c r="AH37" s="5">
        <f ca="1">IF(AH$5&lt;=$D37,0,IF(SUM($D37,OFFSET($I23,-$B37,0))&gt;AH$5,OFFSET(AH34,-$B37,-AG$4+$B37)/OFFSET($I23,-$B37,0),OFFSET(AH34,-$B37,-AG$4+$B37)-SUM($I37:AG37)))</f>
        <v>1.3451955404146285</v>
      </c>
      <c r="AI37" s="5">
        <f ca="1">IF(AI$5&lt;=$D37,0,IF(SUM($D37,OFFSET($I23,-$B37,0))&gt;AI$5,OFFSET(AI34,-$B37,-AH$4+$B37)/OFFSET($I23,-$B37,0),OFFSET(AI34,-$B37,-AH$4+$B37)-SUM($I37:AH37)))</f>
        <v>1.3451955404146285</v>
      </c>
      <c r="AJ37" s="5">
        <f ca="1">IF(AJ$5&lt;=$D37,0,IF(SUM($D37,OFFSET($I23,-$B37,0))&gt;AJ$5,OFFSET(AJ34,-$B37,-AI$4+$B37)/OFFSET($I23,-$B37,0),OFFSET(AJ34,-$B37,-AI$4+$B37)-SUM($I37:AI37)))</f>
        <v>1.3451955404146285</v>
      </c>
      <c r="AK37" s="5">
        <f ca="1">IF(AK$5&lt;=$D37,0,IF(SUM($D37,OFFSET($I23,-$B37,0))&gt;AK$5,OFFSET(AK34,-$B37,-AJ$4+$B37)/OFFSET($I23,-$B37,0),OFFSET(AK34,-$B37,-AJ$4+$B37)-SUM($I37:AJ37)))</f>
        <v>1.3451955404146285</v>
      </c>
      <c r="AL37" s="5">
        <f ca="1">IF(AL$5&lt;=$D37,0,IF(SUM($D37,OFFSET($I23,-$B37,0))&gt;AL$5,OFFSET(AL34,-$B37,-AK$4+$B37)/OFFSET($I23,-$B37,0),OFFSET(AL34,-$B37,-AK$4+$B37)-SUM($I37:AK37)))</f>
        <v>1.3451955404146285</v>
      </c>
      <c r="AM37" s="5">
        <f ca="1">IF(AM$5&lt;=$D37,0,IF(SUM($D37,OFFSET($I23,-$B37,0))&gt;AM$5,OFFSET(AM34,-$B37,-AL$4+$B37)/OFFSET($I23,-$B37,0),OFFSET(AM34,-$B37,-AL$4+$B37)-SUM($I37:AL37)))</f>
        <v>1.3451955404146285</v>
      </c>
      <c r="AN37" s="5">
        <f ca="1">IF(AN$5&lt;=$D37,0,IF(SUM($D37,OFFSET($I23,-$B37,0))&gt;AN$5,OFFSET(AN34,-$B37,-AM$4+$B37)/OFFSET($I23,-$B37,0),OFFSET(AN34,-$B37,-AM$4+$B37)-SUM($I37:AM37)))</f>
        <v>1.3451955404146285</v>
      </c>
      <c r="AO37" s="5">
        <f ca="1">IF(AO$5&lt;=$D37,0,IF(SUM($D37,OFFSET($I23,-$B37,0))&gt;AO$5,OFFSET(AO34,-$B37,-AN$4+$B37)/OFFSET($I23,-$B37,0),OFFSET(AO34,-$B37,-AN$4+$B37)-SUM($I37:AN37)))</f>
        <v>1.3451955404146285</v>
      </c>
      <c r="AP37" s="5">
        <f ca="1">IF(AP$5&lt;=$D37,0,IF(SUM($D37,OFFSET($I23,-$B37,0))&gt;AP$5,OFFSET(AP34,-$B37,-AO$4+$B37)/OFFSET($I23,-$B37,0),OFFSET(AP34,-$B37,-AO$4+$B37)-SUM($I37:AO37)))</f>
        <v>1.3451955404146285</v>
      </c>
      <c r="AQ37" s="5">
        <f ca="1">IF(AQ$5&lt;=$D37,0,IF(SUM($D37,OFFSET($I23,-$B37,0))&gt;AQ$5,OFFSET(AQ34,-$B37,-AP$4+$B37)/OFFSET($I23,-$B37,0),OFFSET(AQ34,-$B37,-AP$4+$B37)-SUM($I37:AP37)))</f>
        <v>1.3451955404146285</v>
      </c>
      <c r="AR37" s="5">
        <f ca="1">IF(AR$5&lt;=$D37,0,IF(SUM($D37,OFFSET($I23,-$B37,0))&gt;AR$5,OFFSET(AR34,-$B37,-AQ$4+$B37)/OFFSET($I23,-$B37,0),OFFSET(AR34,-$B37,-AQ$4+$B37)-SUM($I37:AQ37)))</f>
        <v>1.3451955404146285</v>
      </c>
      <c r="AS37" s="5">
        <f ca="1">IF(AS$5&lt;=$D37,0,IF(SUM($D37,OFFSET($I23,-$B37,0))&gt;AS$5,OFFSET(AS34,-$B37,-AR$4+$B37)/OFFSET($I23,-$B37,0),OFFSET(AS34,-$B37,-AR$4+$B37)-SUM($I37:AR37)))</f>
        <v>1.3451955404146285</v>
      </c>
      <c r="AT37" s="5">
        <f ca="1">IF(AT$5&lt;=$D37,0,IF(SUM($D37,OFFSET($I23,-$B37,0))&gt;AT$5,OFFSET(AT34,-$B37,-AS$4+$B37)/OFFSET($I23,-$B37,0),OFFSET(AT34,-$B37,-AS$4+$B37)-SUM($I37:AS37)))</f>
        <v>1.3451955404146285</v>
      </c>
      <c r="AU37" s="5">
        <f ca="1">IF(AU$5&lt;=$D37,0,IF(SUM($D37,OFFSET($I23,-$B37,0))&gt;AU$5,OFFSET(AU34,-$B37,-AT$4+$B37)/OFFSET($I23,-$B37,0),OFFSET(AU34,-$B37,-AT$4+$B37)-SUM($I37:AT37)))</f>
        <v>1.3451955404146285</v>
      </c>
      <c r="AV37" s="5">
        <f ca="1">IF(AV$5&lt;=$D37,0,IF(SUM($D37,OFFSET($I23,-$B37,0))&gt;AV$5,OFFSET(AV34,-$B37,-AU$4+$B37)/OFFSET($I23,-$B37,0),OFFSET(AV34,-$B37,-AU$4+$B37)-SUM($I37:AU37)))</f>
        <v>1.3451955404146285</v>
      </c>
      <c r="AW37" s="5">
        <f ca="1">IF(AW$5&lt;=$D37,0,IF(SUM($D37,OFFSET($I23,-$B37,0))&gt;AW$5,OFFSET(AW34,-$B37,-AV$4+$B37)/OFFSET($I23,-$B37,0),OFFSET(AW34,-$B37,-AV$4+$B37)-SUM($I37:AV37)))</f>
        <v>1.3451955404146285</v>
      </c>
      <c r="AX37" s="5">
        <f ca="1">IF(AX$5&lt;=$D37,0,IF(SUM($D37,OFFSET($I23,-$B37,0))&gt;AX$5,OFFSET(AX34,-$B37,-AW$4+$B37)/OFFSET($I23,-$B37,0),OFFSET(AX34,-$B37,-AW$4+$B37)-SUM($I37:AW37)))</f>
        <v>1.3451955404146285</v>
      </c>
      <c r="AY37" s="5">
        <f ca="1">IF(AY$5&lt;=$D37,0,IF(SUM($D37,OFFSET($I23,-$B37,0))&gt;AY$5,OFFSET(AY34,-$B37,-AX$4+$B37)/OFFSET($I23,-$B37,0),OFFSET(AY34,-$B37,-AX$4+$B37)-SUM($I37:AX37)))</f>
        <v>1.3451955404146285</v>
      </c>
      <c r="AZ37" s="5">
        <f ca="1">IF(AZ$5&lt;=$D37,0,IF(SUM($D37,OFFSET($I23,-$B37,0))&gt;AZ$5,OFFSET(AZ34,-$B37,-AY$4+$B37)/OFFSET($I23,-$B37,0),OFFSET(AZ34,-$B37,-AY$4+$B37)-SUM($I37:AY37)))</f>
        <v>1.3451955404146285</v>
      </c>
      <c r="BA37" s="5">
        <f ca="1">IF(BA$5&lt;=$D37,0,IF(SUM($D37,OFFSET($I23,-$B37,0))&gt;BA$5,OFFSET(BA34,-$B37,-AZ$4+$B37)/OFFSET($I23,-$B37,0),OFFSET(BA34,-$B37,-AZ$4+$B37)-SUM($I37:AZ37)))</f>
        <v>1.3451955404146285</v>
      </c>
      <c r="BB37" s="5">
        <f ca="1">IF(BB$5&lt;=$D37,0,IF(SUM($D37,OFFSET($I23,-$B37,0))&gt;BB$5,OFFSET(BB34,-$B37,-BA$4+$B37)/OFFSET($I23,-$B37,0),OFFSET(BB34,-$B37,-BA$4+$B37)-SUM($I37:BA37)))</f>
        <v>1.3451955404146285</v>
      </c>
      <c r="BC37" s="5">
        <f ca="1">IF(BC$5&lt;=$D37,0,IF(SUM($D37,OFFSET($I23,-$B37,0))&gt;BC$5,OFFSET(BC34,-$B37,-BB$4+$B37)/OFFSET($I23,-$B37,0),OFFSET(BC34,-$B37,-BB$4+$B37)-SUM($I37:BB37)))</f>
        <v>1.3451955404146285</v>
      </c>
      <c r="BD37" s="5">
        <f ca="1">IF(BD$5&lt;=$D37,0,IF(SUM($D37,OFFSET($I23,-$B37,0))&gt;BD$5,OFFSET(BD34,-$B37,-BC$4+$B37)/OFFSET($I23,-$B37,0),OFFSET(BD34,-$B37,-BC$4+$B37)-SUM($I37:BC37)))</f>
        <v>1.3451955404146285</v>
      </c>
      <c r="BE37" s="5">
        <f ca="1">IF(BE$5&lt;=$D37,0,IF(SUM($D37,OFFSET($I23,-$B37,0))&gt;BE$5,OFFSET(BE34,-$B37,-BD$4+$B37)/OFFSET($I23,-$B37,0),OFFSET(BE34,-$B37,-BD$4+$B37)-SUM($I37:BD37)))</f>
        <v>1.3451955404146285</v>
      </c>
      <c r="BF37" s="5">
        <f ca="1">IF(BF$5&lt;=$D37,0,IF(SUM($D37,OFFSET($I23,-$B37,0))&gt;BF$5,OFFSET(BF34,-$B37,-BE$4+$B37)/OFFSET($I23,-$B37,0),OFFSET(BF34,-$B37,-BE$4+$B37)-SUM($I37:BE37)))</f>
        <v>1.3451955404146285</v>
      </c>
      <c r="BG37" s="5">
        <f ca="1">IF(BG$5&lt;=$D37,0,IF(SUM($D37,OFFSET($I23,-$B37,0))&gt;BG$5,OFFSET(BG34,-$B37,-BF$4+$B37)/OFFSET($I23,-$B37,0),OFFSET(BG34,-$B37,-BF$4+$B37)-SUM($I37:BF37)))</f>
        <v>1.3451955404146285</v>
      </c>
      <c r="BH37" s="5">
        <f ca="1">IF(BH$5&lt;=$D37,0,IF(SUM($D37,OFFSET($I23,-$B37,0))&gt;BH$5,OFFSET(BH34,-$B37,-BG$4+$B37)/OFFSET($I23,-$B37,0),OFFSET(BH34,-$B37,-BG$4+$B37)-SUM($I37:BG37)))</f>
        <v>1.3451955404146285</v>
      </c>
      <c r="BI37" s="5">
        <f ca="1">IF(BI$5&lt;=$D37,0,IF(SUM($D37,OFFSET($I23,-$B37,0))&gt;BI$5,OFFSET(BI34,-$B37,-BH$4+$B37)/OFFSET($I23,-$B37,0),OFFSET(BI34,-$B37,-BH$4+$B37)-SUM($I37:BH37)))</f>
        <v>1.3451955404146285</v>
      </c>
      <c r="BJ37" s="5">
        <f ca="1">IF(BJ$5&lt;=$D37,0,IF(SUM($D37,OFFSET($I23,-$B37,0))&gt;BJ$5,OFFSET(BJ34,-$B37,-BI$4+$B37)/OFFSET($I23,-$B37,0),OFFSET(BJ34,-$B37,-BI$4+$B37)-SUM($I37:BI37)))</f>
        <v>1.3451955404146285</v>
      </c>
      <c r="BK37" s="5">
        <f ca="1">IF(BK$5&lt;=$D37,0,IF(SUM($D37,OFFSET($I23,-$B37,0))&gt;BK$5,OFFSET(BK34,-$B37,-BJ$4+$B37)/OFFSET($I23,-$B37,0),OFFSET(BK34,-$B37,-BJ$4+$B37)-SUM($I37:BJ37)))</f>
        <v>1.3451955404146285</v>
      </c>
      <c r="BL37" s="5">
        <f ca="1">IF(BL$5&lt;=$D37,0,IF(SUM($D37,OFFSET($I23,-$B37,0))&gt;BL$5,OFFSET(BL34,-$B37,-BK$4+$B37)/OFFSET($I23,-$B37,0),OFFSET(BL34,-$B37,-BK$4+$B37)-SUM($I37:BK37)))</f>
        <v>1.3451955404146285</v>
      </c>
      <c r="BM37" s="5">
        <f ca="1">IF(BM$5&lt;=$D37,0,IF(SUM($D37,OFFSET($I23,-$B37,0))&gt;BM$5,OFFSET(BM34,-$B37,-BL$4+$B37)/OFFSET($I23,-$B37,0),OFFSET(BM34,-$B37,-BL$4+$B37)-SUM($I37:BL37)))</f>
        <v>1.3451955404146285</v>
      </c>
      <c r="BN37" s="5">
        <f ca="1">IF(BN$5&lt;=$D37,0,IF(SUM($D37,OFFSET($I23,-$B37,0))&gt;BN$5,OFFSET(BN34,-$B37,-BM$4+$B37)/OFFSET($I23,-$B37,0),OFFSET(BN34,-$B37,-BM$4+$B37)-SUM($I37:BM37)))</f>
        <v>1.3451955404146285</v>
      </c>
      <c r="BO37" s="5">
        <f ca="1">IF(BO$5&lt;=$D37,0,IF(SUM($D37,OFFSET($I23,-$B37,0))&gt;BO$5,OFFSET(BO34,-$B37,-BN$4+$B37)/OFFSET($I23,-$B37,0),OFFSET(BO34,-$B37,-BN$4+$B37)-SUM($I37:BN37)))</f>
        <v>1.3451955404146285</v>
      </c>
      <c r="BP37" s="5">
        <f ca="1">IF(BP$5&lt;=$D37,0,IF(SUM($D37,OFFSET($I23,-$B37,0))&gt;BP$5,OFFSET(BP34,-$B37,-BO$4+$B37)/OFFSET($I23,-$B37,0),OFFSET(BP34,-$B37,-BO$4+$B37)-SUM($I37:BO37)))</f>
        <v>1.3451955404146285</v>
      </c>
      <c r="BQ37" s="5">
        <f ca="1">IF(BQ$5&lt;=$D37,0,IF(SUM($D37,OFFSET($I23,-$B37,0))&gt;BQ$5,OFFSET(BQ34,-$B37,-BP$4+$B37)/OFFSET($I23,-$B37,0),OFFSET(BQ34,-$B37,-BP$4+$B37)-SUM($I37:BP37)))</f>
        <v>1.3451955404146285</v>
      </c>
      <c r="BR37" s="206">
        <f ca="1">IF(BR$5&lt;=$D37,0,IF(SUM($D37,OFFSET($I23,-$B37,0))&gt;BR$5,OFFSET(BR34,-$B37,-BQ$4+$B37)/OFFSET($I23,-$B37,0),OFFSET(BR34,-$B37,-BQ$4+$B37)-SUM($I37:BQ37)))</f>
        <v>1.3451955404146285</v>
      </c>
      <c r="BS37" s="206">
        <f ca="1">IF(BS$5&lt;=$D37,0,IF(SUM($D37,OFFSET($I23,-$B37,0))&gt;BS$5,OFFSET(BS34,-$B37,-BR$4+$B37)/OFFSET($I23,-$B37,0),OFFSET(BS34,-$B37,-BR$4+$B37)-SUM($I37:BR37)))</f>
        <v>1.3451955404146285</v>
      </c>
      <c r="BT37" s="206">
        <f ca="1">IF(BT$5&lt;=$D37,0,IF(SUM($D37,OFFSET($I23,-$B37,0))&gt;BT$5,OFFSET(BT34,-$B37,-BS$4+$B37)/OFFSET($I23,-$B37,0),OFFSET(BT34,-$B37,-BS$4+$B37)-SUM($I37:BS37)))</f>
        <v>1.3451955404146285</v>
      </c>
      <c r="BU37" s="206">
        <f ca="1">IF(BU$5&lt;=$D37,0,IF(SUM($D37,OFFSET($I23,-$B37,0))&gt;BU$5,OFFSET(BU34,-$B37,-BT$4+$B37)/OFFSET($I23,-$B37,0),OFFSET(BU34,-$B37,-BT$4+$B37)-SUM($I37:BT37)))</f>
        <v>1.3451955404146285</v>
      </c>
      <c r="BV37" s="206">
        <f ca="1">IF(BV$5&lt;=$D37,0,IF(SUM($D37,OFFSET($I23,-$B37,0))&gt;BV$5,OFFSET(BV34,-$B37,-BU$4+$B37)/OFFSET($I23,-$B37,0),OFFSET(BV34,-$B37,-BU$4+$B37)-SUM($I37:BU37)))</f>
        <v>1.3451955404146929</v>
      </c>
      <c r="BW37" s="206">
        <f ca="1">IF(BW$5&lt;=$D37,0,IF(SUM($D37,OFFSET($I23,-$B37,0))&gt;BW$5,OFFSET(BW34,-$B37,-BV$4+$B37)/OFFSET($I23,-$B37,0),OFFSET(BW34,-$B37,-BV$4+$B37)-SUM($I37:BV37)))</f>
        <v>0</v>
      </c>
    </row>
    <row r="38" spans="2:75" ht="12.75" customHeight="1">
      <c r="B38" s="182">
        <v>5</v>
      </c>
      <c r="D38" s="20">
        <f t="shared" si="88"/>
        <v>2018</v>
      </c>
      <c r="E38" s="1" t="str">
        <f t="shared" si="87"/>
        <v>$m Real (2012)</v>
      </c>
      <c r="I38" s="30"/>
      <c r="J38" s="5">
        <f ca="1">IF(J$5&lt;=$D38,0,IF(SUM($D38,OFFSET($I24,-$B38,0))&gt;J$5,OFFSET(J35,-$B38,-I$4+$B38)/OFFSET($I24,-$B38,0),OFFSET(J35,-$B38,-I$4+$B38)-SUM($I38:I38)))</f>
        <v>0</v>
      </c>
      <c r="K38" s="5">
        <f ca="1">IF(K$5&lt;=$D38,0,IF(SUM($D38,OFFSET($I24,-$B38,0))&gt;K$5,OFFSET(K35,-$B38,-J$4+$B38)/OFFSET($I24,-$B38,0),OFFSET(K35,-$B38,-J$4+$B38)-SUM($I38:J38)))</f>
        <v>0</v>
      </c>
      <c r="L38" s="5">
        <f ca="1">IF(L$5&lt;=$D38,0,IF(SUM($D38,OFFSET($I24,-$B38,0))&gt;L$5,OFFSET(L35,-$B38,-K$4+$B38)/OFFSET($I24,-$B38,0),OFFSET(L35,-$B38,-K$4+$B38)-SUM($I38:K38)))</f>
        <v>0</v>
      </c>
      <c r="M38" s="5">
        <f ca="1">IF(M$5&lt;=$D38,0,IF(SUM($D38,OFFSET($I24,-$B38,0))&gt;M$5,OFFSET(M35,-$B38,-L$4+$B38)/OFFSET($I24,-$B38,0),OFFSET(M35,-$B38,-L$4+$B38)-SUM($I38:L38)))</f>
        <v>0</v>
      </c>
      <c r="N38" s="5">
        <f ca="1">IF(N$5&lt;=$D38,0,IF(SUM($D38,OFFSET($I24,-$B38,0))&gt;N$5,OFFSET(N35,-$B38,-M$4+$B38)/OFFSET($I24,-$B38,0),OFFSET(N35,-$B38,-M$4+$B38)-SUM($I38:M38)))</f>
        <v>0</v>
      </c>
      <c r="O38" s="5">
        <f ca="1">IF(O$5&lt;=$D38,0,IF(SUM($D38,OFFSET($I24,-$B38,0))&gt;O$5,OFFSET(O35,-$B38,-N$4+$B38)/OFFSET($I24,-$B38,0),OFFSET(O35,-$B38,-N$4+$B38)-SUM($I38:N38)))</f>
        <v>0</v>
      </c>
      <c r="P38" s="5">
        <f ca="1">IF(P$5&lt;=$D38,0,IF(SUM($D38,OFFSET($I24,-$B38,0))&gt;P$5,OFFSET(P35,-$B38,-O$4+$B38)/OFFSET($I24,-$B38,0),OFFSET(P35,-$B38,-O$4+$B38)-SUM($I38:O38)))</f>
        <v>0</v>
      </c>
      <c r="Q38" s="5">
        <f ca="1">IF(Q$5&lt;=$D38,0,IF(SUM($D38,OFFSET($I24,-$B38,0))&gt;Q$5,OFFSET(Q35,-$B38,-P$4+$B38)/OFFSET($I24,-$B38,0),OFFSET(Q35,-$B38,-P$4+$B38)-SUM($I38:P38)))</f>
        <v>0</v>
      </c>
      <c r="R38" s="5">
        <f ca="1">IF(R$5&lt;=$D38,0,IF(SUM($D38,OFFSET($I24,-$B38,0))&gt;R$5,OFFSET(R35,-$B38,-Q$4+$B38)/OFFSET($I24,-$B38,0),OFFSET(R35,-$B38,-Q$4+$B38)-SUM($I38:Q38)))</f>
        <v>0</v>
      </c>
      <c r="S38" s="5">
        <f ca="1">IF(S$5&lt;=$D38,0,IF(SUM($D38,OFFSET($I24,-$B38,0))&gt;S$5,OFFSET(S35,-$B38,-R$4+$B38)/OFFSET($I24,-$B38,0),OFFSET(S35,-$B38,-R$4+$B38)-SUM($I38:R38)))</f>
        <v>0</v>
      </c>
      <c r="T38" s="5">
        <f ca="1">IF(T$5&lt;=$D38,0,IF(SUM($D38,OFFSET($I24,-$B38,0))&gt;T$5,OFFSET(T35,-$B38,-S$4+$B38)/OFFSET($I24,-$B38,0),OFFSET(T35,-$B38,-S$4+$B38)-SUM($I38:S38)))</f>
        <v>0</v>
      </c>
      <c r="U38" s="5">
        <f ca="1">IF(U$5&lt;=$D38,0,IF(SUM($D38,OFFSET($I24,-$B38,0))&gt;U$5,OFFSET(U35,-$B38,-T$4+$B38)/OFFSET($I24,-$B38,0),OFFSET(U35,-$B38,-T$4+$B38)-SUM($I38:T38)))</f>
        <v>0</v>
      </c>
      <c r="V38" s="5">
        <f ca="1">IF(V$5&lt;=$D38,0,IF(SUM($D38,OFFSET($I24,-$B38,0))&gt;V$5,OFFSET(V35,-$B38,-U$4+$B38)/OFFSET($I24,-$B38,0),OFFSET(V35,-$B38,-U$4+$B38)-SUM($I38:U38)))</f>
        <v>0</v>
      </c>
      <c r="W38" s="5">
        <f ca="1">IF(W$5&lt;=$D38,0,IF(SUM($D38,OFFSET($I24,-$B38,0))&gt;W$5,OFFSET(W35,-$B38,-V$4+$B38)/OFFSET($I24,-$B38,0),OFFSET(W35,-$B38,-V$4+$B38)-SUM($I38:V38)))</f>
        <v>0</v>
      </c>
      <c r="X38" s="5">
        <f ca="1">IF(X$5&lt;=$D38,0,IF(SUM($D38,OFFSET($I24,-$B38,0))&gt;X$5,OFFSET(X35,-$B38,-W$4+$B38)/OFFSET($I24,-$B38,0),OFFSET(X35,-$B38,-W$4+$B38)-SUM($I38:W38)))</f>
        <v>0</v>
      </c>
      <c r="Y38" s="5">
        <f ca="1">IF(Y$5&lt;=$D38,0,IF(SUM($D38,OFFSET($I24,-$B38,0))&gt;Y$5,OFFSET(Y35,-$B38,-X$4+$B38)/OFFSET($I24,-$B38,0),OFFSET(Y35,-$B38,-X$4+$B38)-SUM($I38:X38)))</f>
        <v>0</v>
      </c>
      <c r="Z38" s="5">
        <f ca="1">IF(Z$5&lt;=$D38,0,IF(SUM($D38,OFFSET($I24,-$B38,0))&gt;Z$5,OFFSET(Z35,-$B38,-Y$4+$B38)/OFFSET($I24,-$B38,0),OFFSET(Z35,-$B38,-Y$4+$B38)-SUM($I38:Y38)))</f>
        <v>0</v>
      </c>
      <c r="AA38" s="5">
        <f ca="1">IF(AA$5&lt;=$D38,0,IF(SUM($D38,OFFSET($I24,-$B38,0))&gt;AA$5,OFFSET(AA35,-$B38,-Z$4+$B38)/OFFSET($I24,-$B38,0),OFFSET(AA35,-$B38,-Z$4+$B38)-SUM($I38:Z38)))</f>
        <v>0</v>
      </c>
      <c r="AB38" s="5">
        <f ca="1">IF(AB$5&lt;=$D38,0,IF(SUM($D38,OFFSET($I24,-$B38,0))&gt;AB$5,OFFSET(AB35,-$B38,-AA$4+$B38)/OFFSET($I24,-$B38,0),OFFSET(AB35,-$B38,-AA$4+$B38)-SUM($I38:AA38)))</f>
        <v>0</v>
      </c>
      <c r="AC38" s="5">
        <f ca="1">IF(AC$5&lt;=$D38,0,IF(SUM($D38,OFFSET($I24,-$B38,0))&gt;AC$5,OFFSET(AC35,-$B38,-AB$4+$B38)/OFFSET($I24,-$B38,0),OFFSET(AC35,-$B38,-AB$4+$B38)-SUM($I38:AB38)))</f>
        <v>0</v>
      </c>
      <c r="AD38" s="5">
        <f ca="1">IF(AD$5&lt;=$D38,0,IF(SUM($D38,OFFSET($I24,-$B38,0))&gt;AD$5,OFFSET(AD35,-$B38,-AC$4+$B38)/OFFSET($I24,-$B38,0),OFFSET(AD35,-$B38,-AC$4+$B38)-SUM($I38:AC38)))</f>
        <v>0</v>
      </c>
      <c r="AE38" s="5">
        <f ca="1">IF(AE$5&lt;=$D38,0,IF(SUM($D38,OFFSET($I24,-$B38,0))&gt;AE$5,OFFSET(AE35,-$B38,-AD$4+$B38)/OFFSET($I24,-$B38,0),OFFSET(AE35,-$B38,-AD$4+$B38)-SUM($I38:AD38)))</f>
        <v>0</v>
      </c>
      <c r="AF38" s="5">
        <f ca="1">IF(AF$5&lt;=$D38,0,IF(SUM($D38,OFFSET($I24,-$B38,0))&gt;AF$5,OFFSET(AF35,-$B38,-AE$4+$B38)/OFFSET($I24,-$B38,0),OFFSET(AF35,-$B38,-AE$4+$B38)-SUM($I38:AE38)))</f>
        <v>0</v>
      </c>
      <c r="AG38" s="5">
        <f ca="1">IF(AG$5&lt;=$D38,0,IF(SUM($D38,OFFSET($I24,-$B38,0))&gt;AG$5,OFFSET(AG35,-$B38,-AF$4+$B38)/OFFSET($I24,-$B38,0),OFFSET(AG35,-$B38,-AF$4+$B38)-SUM($I38:AF38)))</f>
        <v>0</v>
      </c>
      <c r="AH38" s="5">
        <f ca="1">IF(AH$5&lt;=$D38,0,IF(SUM($D38,OFFSET($I24,-$B38,0))&gt;AH$5,OFFSET(AH35,-$B38,-AG$4+$B38)/OFFSET($I24,-$B38,0),OFFSET(AH35,-$B38,-AG$4+$B38)-SUM($I38:AG38)))</f>
        <v>0</v>
      </c>
      <c r="AI38" s="5">
        <f ca="1">IF(AI$5&lt;=$D38,0,IF(SUM($D38,OFFSET($I24,-$B38,0))&gt;AI$5,OFFSET(AI35,-$B38,-AH$4+$B38)/OFFSET($I24,-$B38,0),OFFSET(AI35,-$B38,-AH$4+$B38)-SUM($I38:AH38)))</f>
        <v>0</v>
      </c>
      <c r="AJ38" s="5">
        <f ca="1">IF(AJ$5&lt;=$D38,0,IF(SUM($D38,OFFSET($I24,-$B38,0))&gt;AJ$5,OFFSET(AJ35,-$B38,-AI$4+$B38)/OFFSET($I24,-$B38,0),OFFSET(AJ35,-$B38,-AI$4+$B38)-SUM($I38:AI38)))</f>
        <v>0</v>
      </c>
      <c r="AK38" s="5">
        <f ca="1">IF(AK$5&lt;=$D38,0,IF(SUM($D38,OFFSET($I24,-$B38,0))&gt;AK$5,OFFSET(AK35,-$B38,-AJ$4+$B38)/OFFSET($I24,-$B38,0),OFFSET(AK35,-$B38,-AJ$4+$B38)-SUM($I38:AJ38)))</f>
        <v>0</v>
      </c>
      <c r="AL38" s="5">
        <f ca="1">IF(AL$5&lt;=$D38,0,IF(SUM($D38,OFFSET($I24,-$B38,0))&gt;AL$5,OFFSET(AL35,-$B38,-AK$4+$B38)/OFFSET($I24,-$B38,0),OFFSET(AL35,-$B38,-AK$4+$B38)-SUM($I38:AK38)))</f>
        <v>0</v>
      </c>
      <c r="AM38" s="5">
        <f ca="1">IF(AM$5&lt;=$D38,0,IF(SUM($D38,OFFSET($I24,-$B38,0))&gt;AM$5,OFFSET(AM35,-$B38,-AL$4+$B38)/OFFSET($I24,-$B38,0),OFFSET(AM35,-$B38,-AL$4+$B38)-SUM($I38:AL38)))</f>
        <v>0</v>
      </c>
      <c r="AN38" s="5">
        <f ca="1">IF(AN$5&lt;=$D38,0,IF(SUM($D38,OFFSET($I24,-$B38,0))&gt;AN$5,OFFSET(AN35,-$B38,-AM$4+$B38)/OFFSET($I24,-$B38,0),OFFSET(AN35,-$B38,-AM$4+$B38)-SUM($I38:AM38)))</f>
        <v>0</v>
      </c>
      <c r="AO38" s="5">
        <f ca="1">IF(AO$5&lt;=$D38,0,IF(SUM($D38,OFFSET($I24,-$B38,0))&gt;AO$5,OFFSET(AO35,-$B38,-AN$4+$B38)/OFFSET($I24,-$B38,0),OFFSET(AO35,-$B38,-AN$4+$B38)-SUM($I38:AN38)))</f>
        <v>0</v>
      </c>
      <c r="AP38" s="5">
        <f ca="1">IF(AP$5&lt;=$D38,0,IF(SUM($D38,OFFSET($I24,-$B38,0))&gt;AP$5,OFFSET(AP35,-$B38,-AO$4+$B38)/OFFSET($I24,-$B38,0),OFFSET(AP35,-$B38,-AO$4+$B38)-SUM($I38:AO38)))</f>
        <v>0</v>
      </c>
      <c r="AQ38" s="5">
        <f ca="1">IF(AQ$5&lt;=$D38,0,IF(SUM($D38,OFFSET($I24,-$B38,0))&gt;AQ$5,OFFSET(AQ35,-$B38,-AP$4+$B38)/OFFSET($I24,-$B38,0),OFFSET(AQ35,-$B38,-AP$4+$B38)-SUM($I38:AP38)))</f>
        <v>0</v>
      </c>
      <c r="AR38" s="5">
        <f ca="1">IF(AR$5&lt;=$D38,0,IF(SUM($D38,OFFSET($I24,-$B38,0))&gt;AR$5,OFFSET(AR35,-$B38,-AQ$4+$B38)/OFFSET($I24,-$B38,0),OFFSET(AR35,-$B38,-AQ$4+$B38)-SUM($I38:AQ38)))</f>
        <v>0</v>
      </c>
      <c r="AS38" s="5">
        <f ca="1">IF(AS$5&lt;=$D38,0,IF(SUM($D38,OFFSET($I24,-$B38,0))&gt;AS$5,OFFSET(AS35,-$B38,-AR$4+$B38)/OFFSET($I24,-$B38,0),OFFSET(AS35,-$B38,-AR$4+$B38)-SUM($I38:AR38)))</f>
        <v>0</v>
      </c>
      <c r="AT38" s="5">
        <f ca="1">IF(AT$5&lt;=$D38,0,IF(SUM($D38,OFFSET($I24,-$B38,0))&gt;AT$5,OFFSET(AT35,-$B38,-AS$4+$B38)/OFFSET($I24,-$B38,0),OFFSET(AT35,-$B38,-AS$4+$B38)-SUM($I38:AS38)))</f>
        <v>0</v>
      </c>
      <c r="AU38" s="5">
        <f ca="1">IF(AU$5&lt;=$D38,0,IF(SUM($D38,OFFSET($I24,-$B38,0))&gt;AU$5,OFFSET(AU35,-$B38,-AT$4+$B38)/OFFSET($I24,-$B38,0),OFFSET(AU35,-$B38,-AT$4+$B38)-SUM($I38:AT38)))</f>
        <v>0</v>
      </c>
      <c r="AV38" s="5">
        <f ca="1">IF(AV$5&lt;=$D38,0,IF(SUM($D38,OFFSET($I24,-$B38,0))&gt;AV$5,OFFSET(AV35,-$B38,-AU$4+$B38)/OFFSET($I24,-$B38,0),OFFSET(AV35,-$B38,-AU$4+$B38)-SUM($I38:AU38)))</f>
        <v>0</v>
      </c>
      <c r="AW38" s="5">
        <f ca="1">IF(AW$5&lt;=$D38,0,IF(SUM($D38,OFFSET($I24,-$B38,0))&gt;AW$5,OFFSET(AW35,-$B38,-AV$4+$B38)/OFFSET($I24,-$B38,0),OFFSET(AW35,-$B38,-AV$4+$B38)-SUM($I38:AV38)))</f>
        <v>0</v>
      </c>
      <c r="AX38" s="5">
        <f ca="1">IF(AX$5&lt;=$D38,0,IF(SUM($D38,OFFSET($I24,-$B38,0))&gt;AX$5,OFFSET(AX35,-$B38,-AW$4+$B38)/OFFSET($I24,-$B38,0),OFFSET(AX35,-$B38,-AW$4+$B38)-SUM($I38:AW38)))</f>
        <v>0</v>
      </c>
      <c r="AY38" s="5">
        <f ca="1">IF(AY$5&lt;=$D38,0,IF(SUM($D38,OFFSET($I24,-$B38,0))&gt;AY$5,OFFSET(AY35,-$B38,-AX$4+$B38)/OFFSET($I24,-$B38,0),OFFSET(AY35,-$B38,-AX$4+$B38)-SUM($I38:AX38)))</f>
        <v>0</v>
      </c>
      <c r="AZ38" s="5">
        <f ca="1">IF(AZ$5&lt;=$D38,0,IF(SUM($D38,OFFSET($I24,-$B38,0))&gt;AZ$5,OFFSET(AZ35,-$B38,-AY$4+$B38)/OFFSET($I24,-$B38,0),OFFSET(AZ35,-$B38,-AY$4+$B38)-SUM($I38:AY38)))</f>
        <v>0</v>
      </c>
      <c r="BA38" s="5">
        <f ca="1">IF(BA$5&lt;=$D38,0,IF(SUM($D38,OFFSET($I24,-$B38,0))&gt;BA$5,OFFSET(BA35,-$B38,-AZ$4+$B38)/OFFSET($I24,-$B38,0),OFFSET(BA35,-$B38,-AZ$4+$B38)-SUM($I38:AZ38)))</f>
        <v>0</v>
      </c>
      <c r="BB38" s="5">
        <f ca="1">IF(BB$5&lt;=$D38,0,IF(SUM($D38,OFFSET($I24,-$B38,0))&gt;BB$5,OFFSET(BB35,-$B38,-BA$4+$B38)/OFFSET($I24,-$B38,0),OFFSET(BB35,-$B38,-BA$4+$B38)-SUM($I38:BA38)))</f>
        <v>0</v>
      </c>
      <c r="BC38" s="5">
        <f ca="1">IF(BC$5&lt;=$D38,0,IF(SUM($D38,OFFSET($I24,-$B38,0))&gt;BC$5,OFFSET(BC35,-$B38,-BB$4+$B38)/OFFSET($I24,-$B38,0),OFFSET(BC35,-$B38,-BB$4+$B38)-SUM($I38:BB38)))</f>
        <v>0</v>
      </c>
      <c r="BD38" s="5">
        <f ca="1">IF(BD$5&lt;=$D38,0,IF(SUM($D38,OFFSET($I24,-$B38,0))&gt;BD$5,OFFSET(BD35,-$B38,-BC$4+$B38)/OFFSET($I24,-$B38,0),OFFSET(BD35,-$B38,-BC$4+$B38)-SUM($I38:BC38)))</f>
        <v>0</v>
      </c>
      <c r="BE38" s="5">
        <f ca="1">IF(BE$5&lt;=$D38,0,IF(SUM($D38,OFFSET($I24,-$B38,0))&gt;BE$5,OFFSET(BE35,-$B38,-BD$4+$B38)/OFFSET($I24,-$B38,0),OFFSET(BE35,-$B38,-BD$4+$B38)-SUM($I38:BD38)))</f>
        <v>0</v>
      </c>
      <c r="BF38" s="5">
        <f ca="1">IF(BF$5&lt;=$D38,0,IF(SUM($D38,OFFSET($I24,-$B38,0))&gt;BF$5,OFFSET(BF35,-$B38,-BE$4+$B38)/OFFSET($I24,-$B38,0),OFFSET(BF35,-$B38,-BE$4+$B38)-SUM($I38:BE38)))</f>
        <v>0</v>
      </c>
      <c r="BG38" s="5">
        <f ca="1">IF(BG$5&lt;=$D38,0,IF(SUM($D38,OFFSET($I24,-$B38,0))&gt;BG$5,OFFSET(BG35,-$B38,-BF$4+$B38)/OFFSET($I24,-$B38,0),OFFSET(BG35,-$B38,-BF$4+$B38)-SUM($I38:BF38)))</f>
        <v>0</v>
      </c>
      <c r="BH38" s="5">
        <f ca="1">IF(BH$5&lt;=$D38,0,IF(SUM($D38,OFFSET($I24,-$B38,0))&gt;BH$5,OFFSET(BH35,-$B38,-BG$4+$B38)/OFFSET($I24,-$B38,0),OFFSET(BH35,-$B38,-BG$4+$B38)-SUM($I38:BG38)))</f>
        <v>0</v>
      </c>
      <c r="BI38" s="5">
        <f ca="1">IF(BI$5&lt;=$D38,0,IF(SUM($D38,OFFSET($I24,-$B38,0))&gt;BI$5,OFFSET(BI35,-$B38,-BH$4+$B38)/OFFSET($I24,-$B38,0),OFFSET(BI35,-$B38,-BH$4+$B38)-SUM($I38:BH38)))</f>
        <v>0</v>
      </c>
      <c r="BJ38" s="5">
        <f ca="1">IF(BJ$5&lt;=$D38,0,IF(SUM($D38,OFFSET($I24,-$B38,0))&gt;BJ$5,OFFSET(BJ35,-$B38,-BI$4+$B38)/OFFSET($I24,-$B38,0),OFFSET(BJ35,-$B38,-BI$4+$B38)-SUM($I38:BI38)))</f>
        <v>0</v>
      </c>
      <c r="BK38" s="5">
        <f ca="1">IF(BK$5&lt;=$D38,0,IF(SUM($D38,OFFSET($I24,-$B38,0))&gt;BK$5,OFFSET(BK35,-$B38,-BJ$4+$B38)/OFFSET($I24,-$B38,0),OFFSET(BK35,-$B38,-BJ$4+$B38)-SUM($I38:BJ38)))</f>
        <v>0</v>
      </c>
      <c r="BL38" s="5">
        <f ca="1">IF(BL$5&lt;=$D38,0,IF(SUM($D38,OFFSET($I24,-$B38,0))&gt;BL$5,OFFSET(BL35,-$B38,-BK$4+$B38)/OFFSET($I24,-$B38,0),OFFSET(BL35,-$B38,-BK$4+$B38)-SUM($I38:BK38)))</f>
        <v>0</v>
      </c>
      <c r="BM38" s="5">
        <f ca="1">IF(BM$5&lt;=$D38,0,IF(SUM($D38,OFFSET($I24,-$B38,0))&gt;BM$5,OFFSET(BM35,-$B38,-BL$4+$B38)/OFFSET($I24,-$B38,0),OFFSET(BM35,-$B38,-BL$4+$B38)-SUM($I38:BL38)))</f>
        <v>0</v>
      </c>
      <c r="BN38" s="5">
        <f ca="1">IF(BN$5&lt;=$D38,0,IF(SUM($D38,OFFSET($I24,-$B38,0))&gt;BN$5,OFFSET(BN35,-$B38,-BM$4+$B38)/OFFSET($I24,-$B38,0),OFFSET(BN35,-$B38,-BM$4+$B38)-SUM($I38:BM38)))</f>
        <v>0</v>
      </c>
      <c r="BO38" s="5">
        <f ca="1">IF(BO$5&lt;=$D38,0,IF(SUM($D38,OFFSET($I24,-$B38,0))&gt;BO$5,OFFSET(BO35,-$B38,-BN$4+$B38)/OFFSET($I24,-$B38,0),OFFSET(BO35,-$B38,-BN$4+$B38)-SUM($I38:BN38)))</f>
        <v>0</v>
      </c>
      <c r="BP38" s="5">
        <f ca="1">IF(BP$5&lt;=$D38,0,IF(SUM($D38,OFFSET($I24,-$B38,0))&gt;BP$5,OFFSET(BP35,-$B38,-BO$4+$B38)/OFFSET($I24,-$B38,0),OFFSET(BP35,-$B38,-BO$4+$B38)-SUM($I38:BO38)))</f>
        <v>0</v>
      </c>
      <c r="BQ38" s="5">
        <f ca="1">IF(BQ$5&lt;=$D38,0,IF(SUM($D38,OFFSET($I24,-$B38,0))&gt;BQ$5,OFFSET(BQ35,-$B38,-BP$4+$B38)/OFFSET($I24,-$B38,0),OFFSET(BQ35,-$B38,-BP$4+$B38)-SUM($I38:BP38)))</f>
        <v>0</v>
      </c>
      <c r="BR38" s="206">
        <f ca="1">IF(BR$5&lt;=$D38,0,IF(SUM($D38,OFFSET($I24,-$B38,0))&gt;BR$5,OFFSET(BR35,-$B38,-BQ$4+$B38)/OFFSET($I24,-$B38,0),OFFSET(BR35,-$B38,-BQ$4+$B38)-SUM($I38:BQ38)))</f>
        <v>0</v>
      </c>
      <c r="BS38" s="206">
        <f ca="1">IF(BS$5&lt;=$D38,0,IF(SUM($D38,OFFSET($I24,-$B38,0))&gt;BS$5,OFFSET(BS35,-$B38,-BR$4+$B38)/OFFSET($I24,-$B38,0),OFFSET(BS35,-$B38,-BR$4+$B38)-SUM($I38:BR38)))</f>
        <v>0</v>
      </c>
      <c r="BT38" s="206">
        <f ca="1">IF(BT$5&lt;=$D38,0,IF(SUM($D38,OFFSET($I24,-$B38,0))&gt;BT$5,OFFSET(BT35,-$B38,-BS$4+$B38)/OFFSET($I24,-$B38,0),OFFSET(BT35,-$B38,-BS$4+$B38)-SUM($I38:BS38)))</f>
        <v>0</v>
      </c>
      <c r="BU38" s="206">
        <f ca="1">IF(BU$5&lt;=$D38,0,IF(SUM($D38,OFFSET($I24,-$B38,0))&gt;BU$5,OFFSET(BU35,-$B38,-BT$4+$B38)/OFFSET($I24,-$B38,0),OFFSET(BU35,-$B38,-BT$4+$B38)-SUM($I38:BT38)))</f>
        <v>0</v>
      </c>
      <c r="BV38" s="206">
        <f ca="1">IF(BV$5&lt;=$D38,0,IF(SUM($D38,OFFSET($I24,-$B38,0))&gt;BV$5,OFFSET(BV35,-$B38,-BU$4+$B38)/OFFSET($I24,-$B38,0),OFFSET(BV35,-$B38,-BU$4+$B38)-SUM($I38:BU38)))</f>
        <v>0</v>
      </c>
      <c r="BW38" s="206">
        <f ca="1">IF(BW$5&lt;=$D38,0,IF(SUM($D38,OFFSET($I24,-$B38,0))&gt;BW$5,OFFSET(BW35,-$B38,-BV$4+$B38)/OFFSET($I24,-$B38,0),OFFSET(BW35,-$B38,-BV$4+$B38)-SUM($I38:BV38)))</f>
        <v>0</v>
      </c>
    </row>
    <row r="39" spans="2:75" ht="12.75" customHeight="1">
      <c r="B39" s="182">
        <v>6</v>
      </c>
      <c r="D39" s="20">
        <f t="shared" si="88"/>
        <v>2019</v>
      </c>
      <c r="E39" s="1" t="str">
        <f t="shared" si="87"/>
        <v>$m Real (2012)</v>
      </c>
      <c r="I39" s="30"/>
      <c r="J39" s="5">
        <f ca="1">IF(J$5&lt;=$D39,0,IF(SUM($D39,OFFSET($I25,-$B39,0))&gt;J$5,OFFSET(J36,-$B39,-I$4+$B39)/OFFSET($I25,-$B39,0),OFFSET(J36,-$B39,-I$4+$B39)-SUM($I39:I39)))</f>
        <v>0</v>
      </c>
      <c r="K39" s="5">
        <f ca="1">IF(K$5&lt;=$D39,0,IF(SUM($D39,OFFSET($I25,-$B39,0))&gt;K$5,OFFSET(K36,-$B39,-J$4+$B39)/OFFSET($I25,-$B39,0),OFFSET(K36,-$B39,-J$4+$B39)-SUM($I39:J39)))</f>
        <v>0</v>
      </c>
      <c r="L39" s="5">
        <f ca="1">IF(L$5&lt;=$D39,0,IF(SUM($D39,OFFSET($I25,-$B39,0))&gt;L$5,OFFSET(L36,-$B39,-K$4+$B39)/OFFSET($I25,-$B39,0),OFFSET(L36,-$B39,-K$4+$B39)-SUM($I39:K39)))</f>
        <v>0</v>
      </c>
      <c r="M39" s="5">
        <f ca="1">IF(M$5&lt;=$D39,0,IF(SUM($D39,OFFSET($I25,-$B39,0))&gt;M$5,OFFSET(M36,-$B39,-L$4+$B39)/OFFSET($I25,-$B39,0),OFFSET(M36,-$B39,-L$4+$B39)-SUM($I39:L39)))</f>
        <v>0</v>
      </c>
      <c r="N39" s="5">
        <f ca="1">IF(N$5&lt;=$D39,0,IF(SUM($D39,OFFSET($I25,-$B39,0))&gt;N$5,OFFSET(N36,-$B39,-M$4+$B39)/OFFSET($I25,-$B39,0),OFFSET(N36,-$B39,-M$4+$B39)-SUM($I39:M39)))</f>
        <v>0</v>
      </c>
      <c r="O39" s="5">
        <f ca="1">IF(O$5&lt;=$D39,0,IF(SUM($D39,OFFSET($I25,-$B39,0))&gt;O$5,OFFSET(O36,-$B39,-N$4+$B39)/OFFSET($I25,-$B39,0),OFFSET(O36,-$B39,-N$4+$B39)-SUM($I39:N39)))</f>
        <v>0</v>
      </c>
      <c r="P39" s="5">
        <f ca="1">IF(P$5&lt;=$D39,0,IF(SUM($D39,OFFSET($I25,-$B39,0))&gt;P$5,OFFSET(P36,-$B39,-O$4+$B39)/OFFSET($I25,-$B39,0),OFFSET(P36,-$B39,-O$4+$B39)-SUM($I39:O39)))</f>
        <v>0</v>
      </c>
      <c r="Q39" s="5">
        <f ca="1">IF(Q$5&lt;=$D39,0,IF(SUM($D39,OFFSET($I25,-$B39,0))&gt;Q$5,OFFSET(Q36,-$B39,-P$4+$B39)/OFFSET($I25,-$B39,0),OFFSET(Q36,-$B39,-P$4+$B39)-SUM($I39:P39)))</f>
        <v>0</v>
      </c>
      <c r="R39" s="5">
        <f ca="1">IF(R$5&lt;=$D39,0,IF(SUM($D39,OFFSET($I25,-$B39,0))&gt;R$5,OFFSET(R36,-$B39,-Q$4+$B39)/OFFSET($I25,-$B39,0),OFFSET(R36,-$B39,-Q$4+$B39)-SUM($I39:Q39)))</f>
        <v>0</v>
      </c>
      <c r="S39" s="5">
        <f ca="1">IF(S$5&lt;=$D39,0,IF(SUM($D39,OFFSET($I25,-$B39,0))&gt;S$5,OFFSET(S36,-$B39,-R$4+$B39)/OFFSET($I25,-$B39,0),OFFSET(S36,-$B39,-R$4+$B39)-SUM($I39:R39)))</f>
        <v>0</v>
      </c>
      <c r="T39" s="5">
        <f ca="1">IF(T$5&lt;=$D39,0,IF(SUM($D39,OFFSET($I25,-$B39,0))&gt;T$5,OFFSET(T36,-$B39,-S$4+$B39)/OFFSET($I25,-$B39,0),OFFSET(T36,-$B39,-S$4+$B39)-SUM($I39:S39)))</f>
        <v>0</v>
      </c>
      <c r="U39" s="5">
        <f ca="1">IF(U$5&lt;=$D39,0,IF(SUM($D39,OFFSET($I25,-$B39,0))&gt;U$5,OFFSET(U36,-$B39,-T$4+$B39)/OFFSET($I25,-$B39,0),OFFSET(U36,-$B39,-T$4+$B39)-SUM($I39:T39)))</f>
        <v>0</v>
      </c>
      <c r="V39" s="5">
        <f ca="1">IF(V$5&lt;=$D39,0,IF(SUM($D39,OFFSET($I25,-$B39,0))&gt;V$5,OFFSET(V36,-$B39,-U$4+$B39)/OFFSET($I25,-$B39,0),OFFSET(V36,-$B39,-U$4+$B39)-SUM($I39:U39)))</f>
        <v>0</v>
      </c>
      <c r="W39" s="5">
        <f ca="1">IF(W$5&lt;=$D39,0,IF(SUM($D39,OFFSET($I25,-$B39,0))&gt;W$5,OFFSET(W36,-$B39,-V$4+$B39)/OFFSET($I25,-$B39,0),OFFSET(W36,-$B39,-V$4+$B39)-SUM($I39:V39)))</f>
        <v>0</v>
      </c>
      <c r="X39" s="5">
        <f ca="1">IF(X$5&lt;=$D39,0,IF(SUM($D39,OFFSET($I25,-$B39,0))&gt;X$5,OFFSET(X36,-$B39,-W$4+$B39)/OFFSET($I25,-$B39,0),OFFSET(X36,-$B39,-W$4+$B39)-SUM($I39:W39)))</f>
        <v>0</v>
      </c>
      <c r="Y39" s="5">
        <f ca="1">IF(Y$5&lt;=$D39,0,IF(SUM($D39,OFFSET($I25,-$B39,0))&gt;Y$5,OFFSET(Y36,-$B39,-X$4+$B39)/OFFSET($I25,-$B39,0),OFFSET(Y36,-$B39,-X$4+$B39)-SUM($I39:X39)))</f>
        <v>0</v>
      </c>
      <c r="Z39" s="5">
        <f ca="1">IF(Z$5&lt;=$D39,0,IF(SUM($D39,OFFSET($I25,-$B39,0))&gt;Z$5,OFFSET(Z36,-$B39,-Y$4+$B39)/OFFSET($I25,-$B39,0),OFFSET(Z36,-$B39,-Y$4+$B39)-SUM($I39:Y39)))</f>
        <v>0</v>
      </c>
      <c r="AA39" s="5">
        <f ca="1">IF(AA$5&lt;=$D39,0,IF(SUM($D39,OFFSET($I25,-$B39,0))&gt;AA$5,OFFSET(AA36,-$B39,-Z$4+$B39)/OFFSET($I25,-$B39,0),OFFSET(AA36,-$B39,-Z$4+$B39)-SUM($I39:Z39)))</f>
        <v>0</v>
      </c>
      <c r="AB39" s="5">
        <f ca="1">IF(AB$5&lt;=$D39,0,IF(SUM($D39,OFFSET($I25,-$B39,0))&gt;AB$5,OFFSET(AB36,-$B39,-AA$4+$B39)/OFFSET($I25,-$B39,0),OFFSET(AB36,-$B39,-AA$4+$B39)-SUM($I39:AA39)))</f>
        <v>0</v>
      </c>
      <c r="AC39" s="5">
        <f ca="1">IF(AC$5&lt;=$D39,0,IF(SUM($D39,OFFSET($I25,-$B39,0))&gt;AC$5,OFFSET(AC36,-$B39,-AB$4+$B39)/OFFSET($I25,-$B39,0),OFFSET(AC36,-$B39,-AB$4+$B39)-SUM($I39:AB39)))</f>
        <v>0</v>
      </c>
      <c r="AD39" s="5">
        <f ca="1">IF(AD$5&lt;=$D39,0,IF(SUM($D39,OFFSET($I25,-$B39,0))&gt;AD$5,OFFSET(AD36,-$B39,-AC$4+$B39)/OFFSET($I25,-$B39,0),OFFSET(AD36,-$B39,-AC$4+$B39)-SUM($I39:AC39)))</f>
        <v>0</v>
      </c>
      <c r="AE39" s="5">
        <f ca="1">IF(AE$5&lt;=$D39,0,IF(SUM($D39,OFFSET($I25,-$B39,0))&gt;AE$5,OFFSET(AE36,-$B39,-AD$4+$B39)/OFFSET($I25,-$B39,0),OFFSET(AE36,-$B39,-AD$4+$B39)-SUM($I39:AD39)))</f>
        <v>0</v>
      </c>
      <c r="AF39" s="5">
        <f ca="1">IF(AF$5&lt;=$D39,0,IF(SUM($D39,OFFSET($I25,-$B39,0))&gt;AF$5,OFFSET(AF36,-$B39,-AE$4+$B39)/OFFSET($I25,-$B39,0),OFFSET(AF36,-$B39,-AE$4+$B39)-SUM($I39:AE39)))</f>
        <v>0</v>
      </c>
      <c r="AG39" s="5">
        <f ca="1">IF(AG$5&lt;=$D39,0,IF(SUM($D39,OFFSET($I25,-$B39,0))&gt;AG$5,OFFSET(AG36,-$B39,-AF$4+$B39)/OFFSET($I25,-$B39,0),OFFSET(AG36,-$B39,-AF$4+$B39)-SUM($I39:AF39)))</f>
        <v>0</v>
      </c>
      <c r="AH39" s="5">
        <f ca="1">IF(AH$5&lt;=$D39,0,IF(SUM($D39,OFFSET($I25,-$B39,0))&gt;AH$5,OFFSET(AH36,-$B39,-AG$4+$B39)/OFFSET($I25,-$B39,0),OFFSET(AH36,-$B39,-AG$4+$B39)-SUM($I39:AG39)))</f>
        <v>0</v>
      </c>
      <c r="AI39" s="5">
        <f ca="1">IF(AI$5&lt;=$D39,0,IF(SUM($D39,OFFSET($I25,-$B39,0))&gt;AI$5,OFFSET(AI36,-$B39,-AH$4+$B39)/OFFSET($I25,-$B39,0),OFFSET(AI36,-$B39,-AH$4+$B39)-SUM($I39:AH39)))</f>
        <v>0</v>
      </c>
      <c r="AJ39" s="5">
        <f ca="1">IF(AJ$5&lt;=$D39,0,IF(SUM($D39,OFFSET($I25,-$B39,0))&gt;AJ$5,OFFSET(AJ36,-$B39,-AI$4+$B39)/OFFSET($I25,-$B39,0),OFFSET(AJ36,-$B39,-AI$4+$B39)-SUM($I39:AI39)))</f>
        <v>0</v>
      </c>
      <c r="AK39" s="5">
        <f ca="1">IF(AK$5&lt;=$D39,0,IF(SUM($D39,OFFSET($I25,-$B39,0))&gt;AK$5,OFFSET(AK36,-$B39,-AJ$4+$B39)/OFFSET($I25,-$B39,0),OFFSET(AK36,-$B39,-AJ$4+$B39)-SUM($I39:AJ39)))</f>
        <v>0</v>
      </c>
      <c r="AL39" s="5">
        <f ca="1">IF(AL$5&lt;=$D39,0,IF(SUM($D39,OFFSET($I25,-$B39,0))&gt;AL$5,OFFSET(AL36,-$B39,-AK$4+$B39)/OFFSET($I25,-$B39,0),OFFSET(AL36,-$B39,-AK$4+$B39)-SUM($I39:AK39)))</f>
        <v>0</v>
      </c>
      <c r="AM39" s="5">
        <f ca="1">IF(AM$5&lt;=$D39,0,IF(SUM($D39,OFFSET($I25,-$B39,0))&gt;AM$5,OFFSET(AM36,-$B39,-AL$4+$B39)/OFFSET($I25,-$B39,0),OFFSET(AM36,-$B39,-AL$4+$B39)-SUM($I39:AL39)))</f>
        <v>0</v>
      </c>
      <c r="AN39" s="5">
        <f ca="1">IF(AN$5&lt;=$D39,0,IF(SUM($D39,OFFSET($I25,-$B39,0))&gt;AN$5,OFFSET(AN36,-$B39,-AM$4+$B39)/OFFSET($I25,-$B39,0),OFFSET(AN36,-$B39,-AM$4+$B39)-SUM($I39:AM39)))</f>
        <v>0</v>
      </c>
      <c r="AO39" s="5">
        <f ca="1">IF(AO$5&lt;=$D39,0,IF(SUM($D39,OFFSET($I25,-$B39,0))&gt;AO$5,OFFSET(AO36,-$B39,-AN$4+$B39)/OFFSET($I25,-$B39,0),OFFSET(AO36,-$B39,-AN$4+$B39)-SUM($I39:AN39)))</f>
        <v>0</v>
      </c>
      <c r="AP39" s="5">
        <f ca="1">IF(AP$5&lt;=$D39,0,IF(SUM($D39,OFFSET($I25,-$B39,0))&gt;AP$5,OFFSET(AP36,-$B39,-AO$4+$B39)/OFFSET($I25,-$B39,0),OFFSET(AP36,-$B39,-AO$4+$B39)-SUM($I39:AO39)))</f>
        <v>0</v>
      </c>
      <c r="AQ39" s="5">
        <f ca="1">IF(AQ$5&lt;=$D39,0,IF(SUM($D39,OFFSET($I25,-$B39,0))&gt;AQ$5,OFFSET(AQ36,-$B39,-AP$4+$B39)/OFFSET($I25,-$B39,0),OFFSET(AQ36,-$B39,-AP$4+$B39)-SUM($I39:AP39)))</f>
        <v>0</v>
      </c>
      <c r="AR39" s="5">
        <f ca="1">IF(AR$5&lt;=$D39,0,IF(SUM($D39,OFFSET($I25,-$B39,0))&gt;AR$5,OFFSET(AR36,-$B39,-AQ$4+$B39)/OFFSET($I25,-$B39,0),OFFSET(AR36,-$B39,-AQ$4+$B39)-SUM($I39:AQ39)))</f>
        <v>0</v>
      </c>
      <c r="AS39" s="5">
        <f ca="1">IF(AS$5&lt;=$D39,0,IF(SUM($D39,OFFSET($I25,-$B39,0))&gt;AS$5,OFFSET(AS36,-$B39,-AR$4+$B39)/OFFSET($I25,-$B39,0),OFFSET(AS36,-$B39,-AR$4+$B39)-SUM($I39:AR39)))</f>
        <v>0</v>
      </c>
      <c r="AT39" s="5">
        <f ca="1">IF(AT$5&lt;=$D39,0,IF(SUM($D39,OFFSET($I25,-$B39,0))&gt;AT$5,OFFSET(AT36,-$B39,-AS$4+$B39)/OFFSET($I25,-$B39,0),OFFSET(AT36,-$B39,-AS$4+$B39)-SUM($I39:AS39)))</f>
        <v>0</v>
      </c>
      <c r="AU39" s="5">
        <f ca="1">IF(AU$5&lt;=$D39,0,IF(SUM($D39,OFFSET($I25,-$B39,0))&gt;AU$5,OFFSET(AU36,-$B39,-AT$4+$B39)/OFFSET($I25,-$B39,0),OFFSET(AU36,-$B39,-AT$4+$B39)-SUM($I39:AT39)))</f>
        <v>0</v>
      </c>
      <c r="AV39" s="5">
        <f ca="1">IF(AV$5&lt;=$D39,0,IF(SUM($D39,OFFSET($I25,-$B39,0))&gt;AV$5,OFFSET(AV36,-$B39,-AU$4+$B39)/OFFSET($I25,-$B39,0),OFFSET(AV36,-$B39,-AU$4+$B39)-SUM($I39:AU39)))</f>
        <v>0</v>
      </c>
      <c r="AW39" s="5">
        <f ca="1">IF(AW$5&lt;=$D39,0,IF(SUM($D39,OFFSET($I25,-$B39,0))&gt;AW$5,OFFSET(AW36,-$B39,-AV$4+$B39)/OFFSET($I25,-$B39,0),OFFSET(AW36,-$B39,-AV$4+$B39)-SUM($I39:AV39)))</f>
        <v>0</v>
      </c>
      <c r="AX39" s="5">
        <f ca="1">IF(AX$5&lt;=$D39,0,IF(SUM($D39,OFFSET($I25,-$B39,0))&gt;AX$5,OFFSET(AX36,-$B39,-AW$4+$B39)/OFFSET($I25,-$B39,0),OFFSET(AX36,-$B39,-AW$4+$B39)-SUM($I39:AW39)))</f>
        <v>0</v>
      </c>
      <c r="AY39" s="5">
        <f ca="1">IF(AY$5&lt;=$D39,0,IF(SUM($D39,OFFSET($I25,-$B39,0))&gt;AY$5,OFFSET(AY36,-$B39,-AX$4+$B39)/OFFSET($I25,-$B39,0),OFFSET(AY36,-$B39,-AX$4+$B39)-SUM($I39:AX39)))</f>
        <v>0</v>
      </c>
      <c r="AZ39" s="5">
        <f ca="1">IF(AZ$5&lt;=$D39,0,IF(SUM($D39,OFFSET($I25,-$B39,0))&gt;AZ$5,OFFSET(AZ36,-$B39,-AY$4+$B39)/OFFSET($I25,-$B39,0),OFFSET(AZ36,-$B39,-AY$4+$B39)-SUM($I39:AY39)))</f>
        <v>0</v>
      </c>
      <c r="BA39" s="5">
        <f ca="1">IF(BA$5&lt;=$D39,0,IF(SUM($D39,OFFSET($I25,-$B39,0))&gt;BA$5,OFFSET(BA36,-$B39,-AZ$4+$B39)/OFFSET($I25,-$B39,0),OFFSET(BA36,-$B39,-AZ$4+$B39)-SUM($I39:AZ39)))</f>
        <v>0</v>
      </c>
      <c r="BB39" s="5">
        <f ca="1">IF(BB$5&lt;=$D39,0,IF(SUM($D39,OFFSET($I25,-$B39,0))&gt;BB$5,OFFSET(BB36,-$B39,-BA$4+$B39)/OFFSET($I25,-$B39,0),OFFSET(BB36,-$B39,-BA$4+$B39)-SUM($I39:BA39)))</f>
        <v>0</v>
      </c>
      <c r="BC39" s="5">
        <f ca="1">IF(BC$5&lt;=$D39,0,IF(SUM($D39,OFFSET($I25,-$B39,0))&gt;BC$5,OFFSET(BC36,-$B39,-BB$4+$B39)/OFFSET($I25,-$B39,0),OFFSET(BC36,-$B39,-BB$4+$B39)-SUM($I39:BB39)))</f>
        <v>0</v>
      </c>
      <c r="BD39" s="5">
        <f ca="1">IF(BD$5&lt;=$D39,0,IF(SUM($D39,OFFSET($I25,-$B39,0))&gt;BD$5,OFFSET(BD36,-$B39,-BC$4+$B39)/OFFSET($I25,-$B39,0),OFFSET(BD36,-$B39,-BC$4+$B39)-SUM($I39:BC39)))</f>
        <v>0</v>
      </c>
      <c r="BE39" s="5">
        <f ca="1">IF(BE$5&lt;=$D39,0,IF(SUM($D39,OFFSET($I25,-$B39,0))&gt;BE$5,OFFSET(BE36,-$B39,-BD$4+$B39)/OFFSET($I25,-$B39,0),OFFSET(BE36,-$B39,-BD$4+$B39)-SUM($I39:BD39)))</f>
        <v>0</v>
      </c>
      <c r="BF39" s="5">
        <f ca="1">IF(BF$5&lt;=$D39,0,IF(SUM($D39,OFFSET($I25,-$B39,0))&gt;BF$5,OFFSET(BF36,-$B39,-BE$4+$B39)/OFFSET($I25,-$B39,0),OFFSET(BF36,-$B39,-BE$4+$B39)-SUM($I39:BE39)))</f>
        <v>0</v>
      </c>
      <c r="BG39" s="5">
        <f ca="1">IF(BG$5&lt;=$D39,0,IF(SUM($D39,OFFSET($I25,-$B39,0))&gt;BG$5,OFFSET(BG36,-$B39,-BF$4+$B39)/OFFSET($I25,-$B39,0),OFFSET(BG36,-$B39,-BF$4+$B39)-SUM($I39:BF39)))</f>
        <v>0</v>
      </c>
      <c r="BH39" s="5">
        <f ca="1">IF(BH$5&lt;=$D39,0,IF(SUM($D39,OFFSET($I25,-$B39,0))&gt;BH$5,OFFSET(BH36,-$B39,-BG$4+$B39)/OFFSET($I25,-$B39,0),OFFSET(BH36,-$B39,-BG$4+$B39)-SUM($I39:BG39)))</f>
        <v>0</v>
      </c>
      <c r="BI39" s="5">
        <f ca="1">IF(BI$5&lt;=$D39,0,IF(SUM($D39,OFFSET($I25,-$B39,0))&gt;BI$5,OFFSET(BI36,-$B39,-BH$4+$B39)/OFFSET($I25,-$B39,0),OFFSET(BI36,-$B39,-BH$4+$B39)-SUM($I39:BH39)))</f>
        <v>0</v>
      </c>
      <c r="BJ39" s="5">
        <f ca="1">IF(BJ$5&lt;=$D39,0,IF(SUM($D39,OFFSET($I25,-$B39,0))&gt;BJ$5,OFFSET(BJ36,-$B39,-BI$4+$B39)/OFFSET($I25,-$B39,0),OFFSET(BJ36,-$B39,-BI$4+$B39)-SUM($I39:BI39)))</f>
        <v>0</v>
      </c>
      <c r="BK39" s="5">
        <f ca="1">IF(BK$5&lt;=$D39,0,IF(SUM($D39,OFFSET($I25,-$B39,0))&gt;BK$5,OFFSET(BK36,-$B39,-BJ$4+$B39)/OFFSET($I25,-$B39,0),OFFSET(BK36,-$B39,-BJ$4+$B39)-SUM($I39:BJ39)))</f>
        <v>0</v>
      </c>
      <c r="BL39" s="5">
        <f ca="1">IF(BL$5&lt;=$D39,0,IF(SUM($D39,OFFSET($I25,-$B39,0))&gt;BL$5,OFFSET(BL36,-$B39,-BK$4+$B39)/OFFSET($I25,-$B39,0),OFFSET(BL36,-$B39,-BK$4+$B39)-SUM($I39:BK39)))</f>
        <v>0</v>
      </c>
      <c r="BM39" s="5">
        <f ca="1">IF(BM$5&lt;=$D39,0,IF(SUM($D39,OFFSET($I25,-$B39,0))&gt;BM$5,OFFSET(BM36,-$B39,-BL$4+$B39)/OFFSET($I25,-$B39,0),OFFSET(BM36,-$B39,-BL$4+$B39)-SUM($I39:BL39)))</f>
        <v>0</v>
      </c>
      <c r="BN39" s="5">
        <f ca="1">IF(BN$5&lt;=$D39,0,IF(SUM($D39,OFFSET($I25,-$B39,0))&gt;BN$5,OFFSET(BN36,-$B39,-BM$4+$B39)/OFFSET($I25,-$B39,0),OFFSET(BN36,-$B39,-BM$4+$B39)-SUM($I39:BM39)))</f>
        <v>0</v>
      </c>
      <c r="BO39" s="5">
        <f ca="1">IF(BO$5&lt;=$D39,0,IF(SUM($D39,OFFSET($I25,-$B39,0))&gt;BO$5,OFFSET(BO36,-$B39,-BN$4+$B39)/OFFSET($I25,-$B39,0),OFFSET(BO36,-$B39,-BN$4+$B39)-SUM($I39:BN39)))</f>
        <v>0</v>
      </c>
      <c r="BP39" s="5">
        <f ca="1">IF(BP$5&lt;=$D39,0,IF(SUM($D39,OFFSET($I25,-$B39,0))&gt;BP$5,OFFSET(BP36,-$B39,-BO$4+$B39)/OFFSET($I25,-$B39,0),OFFSET(BP36,-$B39,-BO$4+$B39)-SUM($I39:BO39)))</f>
        <v>0</v>
      </c>
      <c r="BQ39" s="5">
        <f ca="1">IF(BQ$5&lt;=$D39,0,IF(SUM($D39,OFFSET($I25,-$B39,0))&gt;BQ$5,OFFSET(BQ36,-$B39,-BP$4+$B39)/OFFSET($I25,-$B39,0),OFFSET(BQ36,-$B39,-BP$4+$B39)-SUM($I39:BP39)))</f>
        <v>0</v>
      </c>
      <c r="BR39" s="206">
        <f ca="1">IF(BR$5&lt;=$D39,0,IF(SUM($D39,OFFSET($I25,-$B39,0))&gt;BR$5,OFFSET(BR36,-$B39,-BQ$4+$B39)/OFFSET($I25,-$B39,0),OFFSET(BR36,-$B39,-BQ$4+$B39)-SUM($I39:BQ39)))</f>
        <v>0</v>
      </c>
      <c r="BS39" s="206">
        <f ca="1">IF(BS$5&lt;=$D39,0,IF(SUM($D39,OFFSET($I25,-$B39,0))&gt;BS$5,OFFSET(BS36,-$B39,-BR$4+$B39)/OFFSET($I25,-$B39,0),OFFSET(BS36,-$B39,-BR$4+$B39)-SUM($I39:BR39)))</f>
        <v>0</v>
      </c>
      <c r="BT39" s="206">
        <f ca="1">IF(BT$5&lt;=$D39,0,IF(SUM($D39,OFFSET($I25,-$B39,0))&gt;BT$5,OFFSET(BT36,-$B39,-BS$4+$B39)/OFFSET($I25,-$B39,0),OFFSET(BT36,-$B39,-BS$4+$B39)-SUM($I39:BS39)))</f>
        <v>0</v>
      </c>
      <c r="BU39" s="206">
        <f ca="1">IF(BU$5&lt;=$D39,0,IF(SUM($D39,OFFSET($I25,-$B39,0))&gt;BU$5,OFFSET(BU36,-$B39,-BT$4+$B39)/OFFSET($I25,-$B39,0),OFFSET(BU36,-$B39,-BT$4+$B39)-SUM($I39:BT39)))</f>
        <v>0</v>
      </c>
      <c r="BV39" s="206">
        <f ca="1">IF(BV$5&lt;=$D39,0,IF(SUM($D39,OFFSET($I25,-$B39,0))&gt;BV$5,OFFSET(BV36,-$B39,-BU$4+$B39)/OFFSET($I25,-$B39,0),OFFSET(BV36,-$B39,-BU$4+$B39)-SUM($I39:BU39)))</f>
        <v>0</v>
      </c>
      <c r="BW39" s="206">
        <f ca="1">IF(BW$5&lt;=$D39,0,IF(SUM($D39,OFFSET($I25,-$B39,0))&gt;BW$5,OFFSET(BW36,-$B39,-BV$4+$B39)/OFFSET($I25,-$B39,0),OFFSET(BW36,-$B39,-BV$4+$B39)-SUM($I39:BV39)))</f>
        <v>0</v>
      </c>
    </row>
    <row r="40" spans="2:75" ht="12.75" customHeight="1">
      <c r="B40" s="182">
        <v>7</v>
      </c>
      <c r="D40" s="20">
        <f t="shared" si="88"/>
        <v>2020</v>
      </c>
      <c r="E40" s="1" t="str">
        <f t="shared" si="87"/>
        <v>$m Real (2012)</v>
      </c>
      <c r="I40" s="30"/>
      <c r="J40" s="5">
        <f ca="1">IF(J$5&lt;=$D40,0,IF(SUM($D40,OFFSET($I26,-$B40,0))&gt;J$5,OFFSET(J37,-$B40,-I$4+$B40)/OFFSET($I26,-$B40,0),OFFSET(J37,-$B40,-I$4+$B40)-SUM($I40:I40)))</f>
        <v>0</v>
      </c>
      <c r="K40" s="5">
        <f ca="1">IF(K$5&lt;=$D40,0,IF(SUM($D40,OFFSET($I26,-$B40,0))&gt;K$5,OFFSET(K37,-$B40,-J$4+$B40)/OFFSET($I26,-$B40,0),OFFSET(K37,-$B40,-J$4+$B40)-SUM($I40:J40)))</f>
        <v>0</v>
      </c>
      <c r="L40" s="5">
        <f ca="1">IF(L$5&lt;=$D40,0,IF(SUM($D40,OFFSET($I26,-$B40,0))&gt;L$5,OFFSET(L37,-$B40,-K$4+$B40)/OFFSET($I26,-$B40,0),OFFSET(L37,-$B40,-K$4+$B40)-SUM($I40:K40)))</f>
        <v>0</v>
      </c>
      <c r="M40" s="5">
        <f ca="1">IF(M$5&lt;=$D40,0,IF(SUM($D40,OFFSET($I26,-$B40,0))&gt;M$5,OFFSET(M37,-$B40,-L$4+$B40)/OFFSET($I26,-$B40,0),OFFSET(M37,-$B40,-L$4+$B40)-SUM($I40:L40)))</f>
        <v>0</v>
      </c>
      <c r="N40" s="5">
        <f ca="1">IF(N$5&lt;=$D40,0,IF(SUM($D40,OFFSET($I26,-$B40,0))&gt;N$5,OFFSET(N37,-$B40,-M$4+$B40)/OFFSET($I26,-$B40,0),OFFSET(N37,-$B40,-M$4+$B40)-SUM($I40:M40)))</f>
        <v>0</v>
      </c>
      <c r="O40" s="5">
        <f ca="1">IF(O$5&lt;=$D40,0,IF(SUM($D40,OFFSET($I26,-$B40,0))&gt;O$5,OFFSET(O37,-$B40,-N$4+$B40)/OFFSET($I26,-$B40,0),OFFSET(O37,-$B40,-N$4+$B40)-SUM($I40:N40)))</f>
        <v>0</v>
      </c>
      <c r="P40" s="5">
        <f ca="1">IF(P$5&lt;=$D40,0,IF(SUM($D40,OFFSET($I26,-$B40,0))&gt;P$5,OFFSET(P37,-$B40,-O$4+$B40)/OFFSET($I26,-$B40,0),OFFSET(P37,-$B40,-O$4+$B40)-SUM($I40:O40)))</f>
        <v>0</v>
      </c>
      <c r="Q40" s="5">
        <f ca="1">IF(Q$5&lt;=$D40,0,IF(SUM($D40,OFFSET($I26,-$B40,0))&gt;Q$5,OFFSET(Q37,-$B40,-P$4+$B40)/OFFSET($I26,-$B40,0),OFFSET(Q37,-$B40,-P$4+$B40)-SUM($I40:P40)))</f>
        <v>0</v>
      </c>
      <c r="R40" s="5">
        <f ca="1">IF(R$5&lt;=$D40,0,IF(SUM($D40,OFFSET($I26,-$B40,0))&gt;R$5,OFFSET(R37,-$B40,-Q$4+$B40)/OFFSET($I26,-$B40,0),OFFSET(R37,-$B40,-Q$4+$B40)-SUM($I40:Q40)))</f>
        <v>0</v>
      </c>
      <c r="S40" s="5">
        <f ca="1">IF(S$5&lt;=$D40,0,IF(SUM($D40,OFFSET($I26,-$B40,0))&gt;S$5,OFFSET(S37,-$B40,-R$4+$B40)/OFFSET($I26,-$B40,0),OFFSET(S37,-$B40,-R$4+$B40)-SUM($I40:R40)))</f>
        <v>0</v>
      </c>
      <c r="T40" s="5">
        <f ca="1">IF(T$5&lt;=$D40,0,IF(SUM($D40,OFFSET($I26,-$B40,0))&gt;T$5,OFFSET(T37,-$B40,-S$4+$B40)/OFFSET($I26,-$B40,0),OFFSET(T37,-$B40,-S$4+$B40)-SUM($I40:S40)))</f>
        <v>0</v>
      </c>
      <c r="U40" s="5">
        <f ca="1">IF(U$5&lt;=$D40,0,IF(SUM($D40,OFFSET($I26,-$B40,0))&gt;U$5,OFFSET(U37,-$B40,-T$4+$B40)/OFFSET($I26,-$B40,0),OFFSET(U37,-$B40,-T$4+$B40)-SUM($I40:T40)))</f>
        <v>0</v>
      </c>
      <c r="V40" s="5">
        <f ca="1">IF(V$5&lt;=$D40,0,IF(SUM($D40,OFFSET($I26,-$B40,0))&gt;V$5,OFFSET(V37,-$B40,-U$4+$B40)/OFFSET($I26,-$B40,0),OFFSET(V37,-$B40,-U$4+$B40)-SUM($I40:U40)))</f>
        <v>0</v>
      </c>
      <c r="W40" s="5">
        <f ca="1">IF(W$5&lt;=$D40,0,IF(SUM($D40,OFFSET($I26,-$B40,0))&gt;W$5,OFFSET(W37,-$B40,-V$4+$B40)/OFFSET($I26,-$B40,0),OFFSET(W37,-$B40,-V$4+$B40)-SUM($I40:V40)))</f>
        <v>0</v>
      </c>
      <c r="X40" s="5">
        <f ca="1">IF(X$5&lt;=$D40,0,IF(SUM($D40,OFFSET($I26,-$B40,0))&gt;X$5,OFFSET(X37,-$B40,-W$4+$B40)/OFFSET($I26,-$B40,0),OFFSET(X37,-$B40,-W$4+$B40)-SUM($I40:W40)))</f>
        <v>0</v>
      </c>
      <c r="Y40" s="5">
        <f ca="1">IF(Y$5&lt;=$D40,0,IF(SUM($D40,OFFSET($I26,-$B40,0))&gt;Y$5,OFFSET(Y37,-$B40,-X$4+$B40)/OFFSET($I26,-$B40,0),OFFSET(Y37,-$B40,-X$4+$B40)-SUM($I40:X40)))</f>
        <v>0</v>
      </c>
      <c r="Z40" s="5">
        <f ca="1">IF(Z$5&lt;=$D40,0,IF(SUM($D40,OFFSET($I26,-$B40,0))&gt;Z$5,OFFSET(Z37,-$B40,-Y$4+$B40)/OFFSET($I26,-$B40,0),OFFSET(Z37,-$B40,-Y$4+$B40)-SUM($I40:Y40)))</f>
        <v>0</v>
      </c>
      <c r="AA40" s="5">
        <f ca="1">IF(AA$5&lt;=$D40,0,IF(SUM($D40,OFFSET($I26,-$B40,0))&gt;AA$5,OFFSET(AA37,-$B40,-Z$4+$B40)/OFFSET($I26,-$B40,0),OFFSET(AA37,-$B40,-Z$4+$B40)-SUM($I40:Z40)))</f>
        <v>0</v>
      </c>
      <c r="AB40" s="5">
        <f ca="1">IF(AB$5&lt;=$D40,0,IF(SUM($D40,OFFSET($I26,-$B40,0))&gt;AB$5,OFFSET(AB37,-$B40,-AA$4+$B40)/OFFSET($I26,-$B40,0),OFFSET(AB37,-$B40,-AA$4+$B40)-SUM($I40:AA40)))</f>
        <v>0</v>
      </c>
      <c r="AC40" s="5">
        <f ca="1">IF(AC$5&lt;=$D40,0,IF(SUM($D40,OFFSET($I26,-$B40,0))&gt;AC$5,OFFSET(AC37,-$B40,-AB$4+$B40)/OFFSET($I26,-$B40,0),OFFSET(AC37,-$B40,-AB$4+$B40)-SUM($I40:AB40)))</f>
        <v>0</v>
      </c>
      <c r="AD40" s="5">
        <f ca="1">IF(AD$5&lt;=$D40,0,IF(SUM($D40,OFFSET($I26,-$B40,0))&gt;AD$5,OFFSET(AD37,-$B40,-AC$4+$B40)/OFFSET($I26,-$B40,0),OFFSET(AD37,-$B40,-AC$4+$B40)-SUM($I40:AC40)))</f>
        <v>0</v>
      </c>
      <c r="AE40" s="5">
        <f ca="1">IF(AE$5&lt;=$D40,0,IF(SUM($D40,OFFSET($I26,-$B40,0))&gt;AE$5,OFFSET(AE37,-$B40,-AD$4+$B40)/OFFSET($I26,-$B40,0),OFFSET(AE37,-$B40,-AD$4+$B40)-SUM($I40:AD40)))</f>
        <v>0</v>
      </c>
      <c r="AF40" s="5">
        <f ca="1">IF(AF$5&lt;=$D40,0,IF(SUM($D40,OFFSET($I26,-$B40,0))&gt;AF$5,OFFSET(AF37,-$B40,-AE$4+$B40)/OFFSET($I26,-$B40,0),OFFSET(AF37,-$B40,-AE$4+$B40)-SUM($I40:AE40)))</f>
        <v>0</v>
      </c>
      <c r="AG40" s="5">
        <f ca="1">IF(AG$5&lt;=$D40,0,IF(SUM($D40,OFFSET($I26,-$B40,0))&gt;AG$5,OFFSET(AG37,-$B40,-AF$4+$B40)/OFFSET($I26,-$B40,0),OFFSET(AG37,-$B40,-AF$4+$B40)-SUM($I40:AF40)))</f>
        <v>0</v>
      </c>
      <c r="AH40" s="5">
        <f ca="1">IF(AH$5&lt;=$D40,0,IF(SUM($D40,OFFSET($I26,-$B40,0))&gt;AH$5,OFFSET(AH37,-$B40,-AG$4+$B40)/OFFSET($I26,-$B40,0),OFFSET(AH37,-$B40,-AG$4+$B40)-SUM($I40:AG40)))</f>
        <v>0</v>
      </c>
      <c r="AI40" s="5">
        <f ca="1">IF(AI$5&lt;=$D40,0,IF(SUM($D40,OFFSET($I26,-$B40,0))&gt;AI$5,OFFSET(AI37,-$B40,-AH$4+$B40)/OFFSET($I26,-$B40,0),OFFSET(AI37,-$B40,-AH$4+$B40)-SUM($I40:AH40)))</f>
        <v>0</v>
      </c>
      <c r="AJ40" s="5">
        <f ca="1">IF(AJ$5&lt;=$D40,0,IF(SUM($D40,OFFSET($I26,-$B40,0))&gt;AJ$5,OFFSET(AJ37,-$B40,-AI$4+$B40)/OFFSET($I26,-$B40,0),OFFSET(AJ37,-$B40,-AI$4+$B40)-SUM($I40:AI40)))</f>
        <v>0</v>
      </c>
      <c r="AK40" s="5">
        <f ca="1">IF(AK$5&lt;=$D40,0,IF(SUM($D40,OFFSET($I26,-$B40,0))&gt;AK$5,OFFSET(AK37,-$B40,-AJ$4+$B40)/OFFSET($I26,-$B40,0),OFFSET(AK37,-$B40,-AJ$4+$B40)-SUM($I40:AJ40)))</f>
        <v>0</v>
      </c>
      <c r="AL40" s="5">
        <f ca="1">IF(AL$5&lt;=$D40,0,IF(SUM($D40,OFFSET($I26,-$B40,0))&gt;AL$5,OFFSET(AL37,-$B40,-AK$4+$B40)/OFFSET($I26,-$B40,0),OFFSET(AL37,-$B40,-AK$4+$B40)-SUM($I40:AK40)))</f>
        <v>0</v>
      </c>
      <c r="AM40" s="5">
        <f ca="1">IF(AM$5&lt;=$D40,0,IF(SUM($D40,OFFSET($I26,-$B40,0))&gt;AM$5,OFFSET(AM37,-$B40,-AL$4+$B40)/OFFSET($I26,-$B40,0),OFFSET(AM37,-$B40,-AL$4+$B40)-SUM($I40:AL40)))</f>
        <v>0</v>
      </c>
      <c r="AN40" s="5">
        <f ca="1">IF(AN$5&lt;=$D40,0,IF(SUM($D40,OFFSET($I26,-$B40,0))&gt;AN$5,OFFSET(AN37,-$B40,-AM$4+$B40)/OFFSET($I26,-$B40,0),OFFSET(AN37,-$B40,-AM$4+$B40)-SUM($I40:AM40)))</f>
        <v>0</v>
      </c>
      <c r="AO40" s="5">
        <f ca="1">IF(AO$5&lt;=$D40,0,IF(SUM($D40,OFFSET($I26,-$B40,0))&gt;AO$5,OFFSET(AO37,-$B40,-AN$4+$B40)/OFFSET($I26,-$B40,0),OFFSET(AO37,-$B40,-AN$4+$B40)-SUM($I40:AN40)))</f>
        <v>0</v>
      </c>
      <c r="AP40" s="5">
        <f ca="1">IF(AP$5&lt;=$D40,0,IF(SUM($D40,OFFSET($I26,-$B40,0))&gt;AP$5,OFFSET(AP37,-$B40,-AO$4+$B40)/OFFSET($I26,-$B40,0),OFFSET(AP37,-$B40,-AO$4+$B40)-SUM($I40:AO40)))</f>
        <v>0</v>
      </c>
      <c r="AQ40" s="5">
        <f ca="1">IF(AQ$5&lt;=$D40,0,IF(SUM($D40,OFFSET($I26,-$B40,0))&gt;AQ$5,OFFSET(AQ37,-$B40,-AP$4+$B40)/OFFSET($I26,-$B40,0),OFFSET(AQ37,-$B40,-AP$4+$B40)-SUM($I40:AP40)))</f>
        <v>0</v>
      </c>
      <c r="AR40" s="5">
        <f ca="1">IF(AR$5&lt;=$D40,0,IF(SUM($D40,OFFSET($I26,-$B40,0))&gt;AR$5,OFFSET(AR37,-$B40,-AQ$4+$B40)/OFFSET($I26,-$B40,0),OFFSET(AR37,-$B40,-AQ$4+$B40)-SUM($I40:AQ40)))</f>
        <v>0</v>
      </c>
      <c r="AS40" s="5">
        <f ca="1">IF(AS$5&lt;=$D40,0,IF(SUM($D40,OFFSET($I26,-$B40,0))&gt;AS$5,OFFSET(AS37,-$B40,-AR$4+$B40)/OFFSET($I26,-$B40,0),OFFSET(AS37,-$B40,-AR$4+$B40)-SUM($I40:AR40)))</f>
        <v>0</v>
      </c>
      <c r="AT40" s="5">
        <f ca="1">IF(AT$5&lt;=$D40,0,IF(SUM($D40,OFFSET($I26,-$B40,0))&gt;AT$5,OFFSET(AT37,-$B40,-AS$4+$B40)/OFFSET($I26,-$B40,0),OFFSET(AT37,-$B40,-AS$4+$B40)-SUM($I40:AS40)))</f>
        <v>0</v>
      </c>
      <c r="AU40" s="5">
        <f ca="1">IF(AU$5&lt;=$D40,0,IF(SUM($D40,OFFSET($I26,-$B40,0))&gt;AU$5,OFFSET(AU37,-$B40,-AT$4+$B40)/OFFSET($I26,-$B40,0),OFFSET(AU37,-$B40,-AT$4+$B40)-SUM($I40:AT40)))</f>
        <v>0</v>
      </c>
      <c r="AV40" s="5">
        <f ca="1">IF(AV$5&lt;=$D40,0,IF(SUM($D40,OFFSET($I26,-$B40,0))&gt;AV$5,OFFSET(AV37,-$B40,-AU$4+$B40)/OFFSET($I26,-$B40,0),OFFSET(AV37,-$B40,-AU$4+$B40)-SUM($I40:AU40)))</f>
        <v>0</v>
      </c>
      <c r="AW40" s="5">
        <f ca="1">IF(AW$5&lt;=$D40,0,IF(SUM($D40,OFFSET($I26,-$B40,0))&gt;AW$5,OFFSET(AW37,-$B40,-AV$4+$B40)/OFFSET($I26,-$B40,0),OFFSET(AW37,-$B40,-AV$4+$B40)-SUM($I40:AV40)))</f>
        <v>0</v>
      </c>
      <c r="AX40" s="5">
        <f ca="1">IF(AX$5&lt;=$D40,0,IF(SUM($D40,OFFSET($I26,-$B40,0))&gt;AX$5,OFFSET(AX37,-$B40,-AW$4+$B40)/OFFSET($I26,-$B40,0),OFFSET(AX37,-$B40,-AW$4+$B40)-SUM($I40:AW40)))</f>
        <v>0</v>
      </c>
      <c r="AY40" s="5">
        <f ca="1">IF(AY$5&lt;=$D40,0,IF(SUM($D40,OFFSET($I26,-$B40,0))&gt;AY$5,OFFSET(AY37,-$B40,-AX$4+$B40)/OFFSET($I26,-$B40,0),OFFSET(AY37,-$B40,-AX$4+$B40)-SUM($I40:AX40)))</f>
        <v>0</v>
      </c>
      <c r="AZ40" s="5">
        <f ca="1">IF(AZ$5&lt;=$D40,0,IF(SUM($D40,OFFSET($I26,-$B40,0))&gt;AZ$5,OFFSET(AZ37,-$B40,-AY$4+$B40)/OFFSET($I26,-$B40,0),OFFSET(AZ37,-$B40,-AY$4+$B40)-SUM($I40:AY40)))</f>
        <v>0</v>
      </c>
      <c r="BA40" s="5">
        <f ca="1">IF(BA$5&lt;=$D40,0,IF(SUM($D40,OFFSET($I26,-$B40,0))&gt;BA$5,OFFSET(BA37,-$B40,-AZ$4+$B40)/OFFSET($I26,-$B40,0),OFFSET(BA37,-$B40,-AZ$4+$B40)-SUM($I40:AZ40)))</f>
        <v>0</v>
      </c>
      <c r="BB40" s="5">
        <f ca="1">IF(BB$5&lt;=$D40,0,IF(SUM($D40,OFFSET($I26,-$B40,0))&gt;BB$5,OFFSET(BB37,-$B40,-BA$4+$B40)/OFFSET($I26,-$B40,0),OFFSET(BB37,-$B40,-BA$4+$B40)-SUM($I40:BA40)))</f>
        <v>0</v>
      </c>
      <c r="BC40" s="5">
        <f ca="1">IF(BC$5&lt;=$D40,0,IF(SUM($D40,OFFSET($I26,-$B40,0))&gt;BC$5,OFFSET(BC37,-$B40,-BB$4+$B40)/OFFSET($I26,-$B40,0),OFFSET(BC37,-$B40,-BB$4+$B40)-SUM($I40:BB40)))</f>
        <v>0</v>
      </c>
      <c r="BD40" s="5">
        <f ca="1">IF(BD$5&lt;=$D40,0,IF(SUM($D40,OFFSET($I26,-$B40,0))&gt;BD$5,OFFSET(BD37,-$B40,-BC$4+$B40)/OFFSET($I26,-$B40,0),OFFSET(BD37,-$B40,-BC$4+$B40)-SUM($I40:BC40)))</f>
        <v>0</v>
      </c>
      <c r="BE40" s="5">
        <f ca="1">IF(BE$5&lt;=$D40,0,IF(SUM($D40,OFFSET($I26,-$B40,0))&gt;BE$5,OFFSET(BE37,-$B40,-BD$4+$B40)/OFFSET($I26,-$B40,0),OFFSET(BE37,-$B40,-BD$4+$B40)-SUM($I40:BD40)))</f>
        <v>0</v>
      </c>
      <c r="BF40" s="5">
        <f ca="1">IF(BF$5&lt;=$D40,0,IF(SUM($D40,OFFSET($I26,-$B40,0))&gt;BF$5,OFFSET(BF37,-$B40,-BE$4+$B40)/OFFSET($I26,-$B40,0),OFFSET(BF37,-$B40,-BE$4+$B40)-SUM($I40:BE40)))</f>
        <v>0</v>
      </c>
      <c r="BG40" s="5">
        <f ca="1">IF(BG$5&lt;=$D40,0,IF(SUM($D40,OFFSET($I26,-$B40,0))&gt;BG$5,OFFSET(BG37,-$B40,-BF$4+$B40)/OFFSET($I26,-$B40,0),OFFSET(BG37,-$B40,-BF$4+$B40)-SUM($I40:BF40)))</f>
        <v>0</v>
      </c>
      <c r="BH40" s="5">
        <f ca="1">IF(BH$5&lt;=$D40,0,IF(SUM($D40,OFFSET($I26,-$B40,0))&gt;BH$5,OFFSET(BH37,-$B40,-BG$4+$B40)/OFFSET($I26,-$B40,0),OFFSET(BH37,-$B40,-BG$4+$B40)-SUM($I40:BG40)))</f>
        <v>0</v>
      </c>
      <c r="BI40" s="5">
        <f ca="1">IF(BI$5&lt;=$D40,0,IF(SUM($D40,OFFSET($I26,-$B40,0))&gt;BI$5,OFFSET(BI37,-$B40,-BH$4+$B40)/OFFSET($I26,-$B40,0),OFFSET(BI37,-$B40,-BH$4+$B40)-SUM($I40:BH40)))</f>
        <v>0</v>
      </c>
      <c r="BJ40" s="5">
        <f ca="1">IF(BJ$5&lt;=$D40,0,IF(SUM($D40,OFFSET($I26,-$B40,0))&gt;BJ$5,OFFSET(BJ37,-$B40,-BI$4+$B40)/OFFSET($I26,-$B40,0),OFFSET(BJ37,-$B40,-BI$4+$B40)-SUM($I40:BI40)))</f>
        <v>0</v>
      </c>
      <c r="BK40" s="5">
        <f ca="1">IF(BK$5&lt;=$D40,0,IF(SUM($D40,OFFSET($I26,-$B40,0))&gt;BK$5,OFFSET(BK37,-$B40,-BJ$4+$B40)/OFFSET($I26,-$B40,0),OFFSET(BK37,-$B40,-BJ$4+$B40)-SUM($I40:BJ40)))</f>
        <v>0</v>
      </c>
      <c r="BL40" s="5">
        <f ca="1">IF(BL$5&lt;=$D40,0,IF(SUM($D40,OFFSET($I26,-$B40,0))&gt;BL$5,OFFSET(BL37,-$B40,-BK$4+$B40)/OFFSET($I26,-$B40,0),OFFSET(BL37,-$B40,-BK$4+$B40)-SUM($I40:BK40)))</f>
        <v>0</v>
      </c>
      <c r="BM40" s="5">
        <f ca="1">IF(BM$5&lt;=$D40,0,IF(SUM($D40,OFFSET($I26,-$B40,0))&gt;BM$5,OFFSET(BM37,-$B40,-BL$4+$B40)/OFFSET($I26,-$B40,0),OFFSET(BM37,-$B40,-BL$4+$B40)-SUM($I40:BL40)))</f>
        <v>0</v>
      </c>
      <c r="BN40" s="5">
        <f ca="1">IF(BN$5&lt;=$D40,0,IF(SUM($D40,OFFSET($I26,-$B40,0))&gt;BN$5,OFFSET(BN37,-$B40,-BM$4+$B40)/OFFSET($I26,-$B40,0),OFFSET(BN37,-$B40,-BM$4+$B40)-SUM($I40:BM40)))</f>
        <v>0</v>
      </c>
      <c r="BO40" s="5">
        <f ca="1">IF(BO$5&lt;=$D40,0,IF(SUM($D40,OFFSET($I26,-$B40,0))&gt;BO$5,OFFSET(BO37,-$B40,-BN$4+$B40)/OFFSET($I26,-$B40,0),OFFSET(BO37,-$B40,-BN$4+$B40)-SUM($I40:BN40)))</f>
        <v>0</v>
      </c>
      <c r="BP40" s="5">
        <f ca="1">IF(BP$5&lt;=$D40,0,IF(SUM($D40,OFFSET($I26,-$B40,0))&gt;BP$5,OFFSET(BP37,-$B40,-BO$4+$B40)/OFFSET($I26,-$B40,0),OFFSET(BP37,-$B40,-BO$4+$B40)-SUM($I40:BO40)))</f>
        <v>0</v>
      </c>
      <c r="BQ40" s="5">
        <f ca="1">IF(BQ$5&lt;=$D40,0,IF(SUM($D40,OFFSET($I26,-$B40,0))&gt;BQ$5,OFFSET(BQ37,-$B40,-BP$4+$B40)/OFFSET($I26,-$B40,0),OFFSET(BQ37,-$B40,-BP$4+$B40)-SUM($I40:BP40)))</f>
        <v>0</v>
      </c>
      <c r="BR40" s="206">
        <f ca="1">IF(BR$5&lt;=$D40,0,IF(SUM($D40,OFFSET($I26,-$B40,0))&gt;BR$5,OFFSET(BR37,-$B40,-BQ$4+$B40)/OFFSET($I26,-$B40,0),OFFSET(BR37,-$B40,-BQ$4+$B40)-SUM($I40:BQ40)))</f>
        <v>0</v>
      </c>
      <c r="BS40" s="206">
        <f ca="1">IF(BS$5&lt;=$D40,0,IF(SUM($D40,OFFSET($I26,-$B40,0))&gt;BS$5,OFFSET(BS37,-$B40,-BR$4+$B40)/OFFSET($I26,-$B40,0),OFFSET(BS37,-$B40,-BR$4+$B40)-SUM($I40:BR40)))</f>
        <v>0</v>
      </c>
      <c r="BT40" s="206">
        <f ca="1">IF(BT$5&lt;=$D40,0,IF(SUM($D40,OFFSET($I26,-$B40,0))&gt;BT$5,OFFSET(BT37,-$B40,-BS$4+$B40)/OFFSET($I26,-$B40,0),OFFSET(BT37,-$B40,-BS$4+$B40)-SUM($I40:BS40)))</f>
        <v>0</v>
      </c>
      <c r="BU40" s="206">
        <f ca="1">IF(BU$5&lt;=$D40,0,IF(SUM($D40,OFFSET($I26,-$B40,0))&gt;BU$5,OFFSET(BU37,-$B40,-BT$4+$B40)/OFFSET($I26,-$B40,0),OFFSET(BU37,-$B40,-BT$4+$B40)-SUM($I40:BT40)))</f>
        <v>0</v>
      </c>
      <c r="BV40" s="206">
        <f ca="1">IF(BV$5&lt;=$D40,0,IF(SUM($D40,OFFSET($I26,-$B40,0))&gt;BV$5,OFFSET(BV37,-$B40,-BU$4+$B40)/OFFSET($I26,-$B40,0),OFFSET(BV37,-$B40,-BU$4+$B40)-SUM($I40:BU40)))</f>
        <v>0</v>
      </c>
      <c r="BW40" s="206">
        <f ca="1">IF(BW$5&lt;=$D40,0,IF(SUM($D40,OFFSET($I26,-$B40,0))&gt;BW$5,OFFSET(BW37,-$B40,-BV$4+$B40)/OFFSET($I26,-$B40,0),OFFSET(BW37,-$B40,-BV$4+$B40)-SUM($I40:BV40)))</f>
        <v>0</v>
      </c>
    </row>
    <row r="41" spans="2:75" ht="12.75" customHeight="1">
      <c r="B41" s="182">
        <v>8</v>
      </c>
      <c r="D41" s="20">
        <f t="shared" si="88"/>
        <v>2021</v>
      </c>
      <c r="E41" s="1" t="str">
        <f t="shared" si="87"/>
        <v>$m Real (2012)</v>
      </c>
      <c r="I41" s="30"/>
      <c r="J41" s="5">
        <f ca="1">IF(J$5&lt;=$D41,0,IF(SUM($D41,OFFSET($I27,-$B41,0))&gt;J$5,OFFSET(J38,-$B41,-I$4+$B41)/OFFSET($I27,-$B41,0),OFFSET(J38,-$B41,-I$4+$B41)-SUM($I41:I41)))</f>
        <v>0</v>
      </c>
      <c r="K41" s="5">
        <f ca="1">IF(K$5&lt;=$D41,0,IF(SUM($D41,OFFSET($I27,-$B41,0))&gt;K$5,OFFSET(K38,-$B41,-J$4+$B41)/OFFSET($I27,-$B41,0),OFFSET(K38,-$B41,-J$4+$B41)-SUM($I41:J41)))</f>
        <v>0</v>
      </c>
      <c r="L41" s="5">
        <f ca="1">IF(L$5&lt;=$D41,0,IF(SUM($D41,OFFSET($I27,-$B41,0))&gt;L$5,OFFSET(L38,-$B41,-K$4+$B41)/OFFSET($I27,-$B41,0),OFFSET(L38,-$B41,-K$4+$B41)-SUM($I41:K41)))</f>
        <v>0</v>
      </c>
      <c r="M41" s="5">
        <f ca="1">IF(M$5&lt;=$D41,0,IF(SUM($D41,OFFSET($I27,-$B41,0))&gt;M$5,OFFSET(M38,-$B41,-L$4+$B41)/OFFSET($I27,-$B41,0),OFFSET(M38,-$B41,-L$4+$B41)-SUM($I41:L41)))</f>
        <v>0</v>
      </c>
      <c r="N41" s="5">
        <f ca="1">IF(N$5&lt;=$D41,0,IF(SUM($D41,OFFSET($I27,-$B41,0))&gt;N$5,OFFSET(N38,-$B41,-M$4+$B41)/OFFSET($I27,-$B41,0),OFFSET(N38,-$B41,-M$4+$B41)-SUM($I41:M41)))</f>
        <v>0</v>
      </c>
      <c r="O41" s="5">
        <f ca="1">IF(O$5&lt;=$D41,0,IF(SUM($D41,OFFSET($I27,-$B41,0))&gt;O$5,OFFSET(O38,-$B41,-N$4+$B41)/OFFSET($I27,-$B41,0),OFFSET(O38,-$B41,-N$4+$B41)-SUM($I41:N41)))</f>
        <v>0</v>
      </c>
      <c r="P41" s="5">
        <f ca="1">IF(P$5&lt;=$D41,0,IF(SUM($D41,OFFSET($I27,-$B41,0))&gt;P$5,OFFSET(P38,-$B41,-O$4+$B41)/OFFSET($I27,-$B41,0),OFFSET(P38,-$B41,-O$4+$B41)-SUM($I41:O41)))</f>
        <v>0</v>
      </c>
      <c r="Q41" s="5">
        <f ca="1">IF(Q$5&lt;=$D41,0,IF(SUM($D41,OFFSET($I27,-$B41,0))&gt;Q$5,OFFSET(Q38,-$B41,-P$4+$B41)/OFFSET($I27,-$B41,0),OFFSET(Q38,-$B41,-P$4+$B41)-SUM($I41:P41)))</f>
        <v>0</v>
      </c>
      <c r="R41" s="5">
        <f ca="1">IF(R$5&lt;=$D41,0,IF(SUM($D41,OFFSET($I27,-$B41,0))&gt;R$5,OFFSET(R38,-$B41,-Q$4+$B41)/OFFSET($I27,-$B41,0),OFFSET(R38,-$B41,-Q$4+$B41)-SUM($I41:Q41)))</f>
        <v>0</v>
      </c>
      <c r="S41" s="5">
        <f ca="1">IF(S$5&lt;=$D41,0,IF(SUM($D41,OFFSET($I27,-$B41,0))&gt;S$5,OFFSET(S38,-$B41,-R$4+$B41)/OFFSET($I27,-$B41,0),OFFSET(S38,-$B41,-R$4+$B41)-SUM($I41:R41)))</f>
        <v>0</v>
      </c>
      <c r="T41" s="5">
        <f ca="1">IF(T$5&lt;=$D41,0,IF(SUM($D41,OFFSET($I27,-$B41,0))&gt;T$5,OFFSET(T38,-$B41,-S$4+$B41)/OFFSET($I27,-$B41,0),OFFSET(T38,-$B41,-S$4+$B41)-SUM($I41:S41)))</f>
        <v>0</v>
      </c>
      <c r="U41" s="5">
        <f ca="1">IF(U$5&lt;=$D41,0,IF(SUM($D41,OFFSET($I27,-$B41,0))&gt;U$5,OFFSET(U38,-$B41,-T$4+$B41)/OFFSET($I27,-$B41,0),OFFSET(U38,-$B41,-T$4+$B41)-SUM($I41:T41)))</f>
        <v>0</v>
      </c>
      <c r="V41" s="5">
        <f ca="1">IF(V$5&lt;=$D41,0,IF(SUM($D41,OFFSET($I27,-$B41,0))&gt;V$5,OFFSET(V38,-$B41,-U$4+$B41)/OFFSET($I27,-$B41,0),OFFSET(V38,-$B41,-U$4+$B41)-SUM($I41:U41)))</f>
        <v>0</v>
      </c>
      <c r="W41" s="5">
        <f ca="1">IF(W$5&lt;=$D41,0,IF(SUM($D41,OFFSET($I27,-$B41,0))&gt;W$5,OFFSET(W38,-$B41,-V$4+$B41)/OFFSET($I27,-$B41,0),OFFSET(W38,-$B41,-V$4+$B41)-SUM($I41:V41)))</f>
        <v>0</v>
      </c>
      <c r="X41" s="5">
        <f ca="1">IF(X$5&lt;=$D41,0,IF(SUM($D41,OFFSET($I27,-$B41,0))&gt;X$5,OFFSET(X38,-$B41,-W$4+$B41)/OFFSET($I27,-$B41,0),OFFSET(X38,-$B41,-W$4+$B41)-SUM($I41:W41)))</f>
        <v>0</v>
      </c>
      <c r="Y41" s="5">
        <f ca="1">IF(Y$5&lt;=$D41,0,IF(SUM($D41,OFFSET($I27,-$B41,0))&gt;Y$5,OFFSET(Y38,-$B41,-X$4+$B41)/OFFSET($I27,-$B41,0),OFFSET(Y38,-$B41,-X$4+$B41)-SUM($I41:X41)))</f>
        <v>0</v>
      </c>
      <c r="Z41" s="5">
        <f ca="1">IF(Z$5&lt;=$D41,0,IF(SUM($D41,OFFSET($I27,-$B41,0))&gt;Z$5,OFFSET(Z38,-$B41,-Y$4+$B41)/OFFSET($I27,-$B41,0),OFFSET(Z38,-$B41,-Y$4+$B41)-SUM($I41:Y41)))</f>
        <v>0</v>
      </c>
      <c r="AA41" s="5">
        <f ca="1">IF(AA$5&lt;=$D41,0,IF(SUM($D41,OFFSET($I27,-$B41,0))&gt;AA$5,OFFSET(AA38,-$B41,-Z$4+$B41)/OFFSET($I27,-$B41,0),OFFSET(AA38,-$B41,-Z$4+$B41)-SUM($I41:Z41)))</f>
        <v>0</v>
      </c>
      <c r="AB41" s="5">
        <f ca="1">IF(AB$5&lt;=$D41,0,IF(SUM($D41,OFFSET($I27,-$B41,0))&gt;AB$5,OFFSET(AB38,-$B41,-AA$4+$B41)/OFFSET($I27,-$B41,0),OFFSET(AB38,-$B41,-AA$4+$B41)-SUM($I41:AA41)))</f>
        <v>0</v>
      </c>
      <c r="AC41" s="5">
        <f ca="1">IF(AC$5&lt;=$D41,0,IF(SUM($D41,OFFSET($I27,-$B41,0))&gt;AC$5,OFFSET(AC38,-$B41,-AB$4+$B41)/OFFSET($I27,-$B41,0),OFFSET(AC38,-$B41,-AB$4+$B41)-SUM($I41:AB41)))</f>
        <v>0</v>
      </c>
      <c r="AD41" s="5">
        <f ca="1">IF(AD$5&lt;=$D41,0,IF(SUM($D41,OFFSET($I27,-$B41,0))&gt;AD$5,OFFSET(AD38,-$B41,-AC$4+$B41)/OFFSET($I27,-$B41,0),OFFSET(AD38,-$B41,-AC$4+$B41)-SUM($I41:AC41)))</f>
        <v>0</v>
      </c>
      <c r="AE41" s="5">
        <f ca="1">IF(AE$5&lt;=$D41,0,IF(SUM($D41,OFFSET($I27,-$B41,0))&gt;AE$5,OFFSET(AE38,-$B41,-AD$4+$B41)/OFFSET($I27,-$B41,0),OFFSET(AE38,-$B41,-AD$4+$B41)-SUM($I41:AD41)))</f>
        <v>0</v>
      </c>
      <c r="AF41" s="5">
        <f ca="1">IF(AF$5&lt;=$D41,0,IF(SUM($D41,OFFSET($I27,-$B41,0))&gt;AF$5,OFFSET(AF38,-$B41,-AE$4+$B41)/OFFSET($I27,-$B41,0),OFFSET(AF38,-$B41,-AE$4+$B41)-SUM($I41:AE41)))</f>
        <v>0</v>
      </c>
      <c r="AG41" s="5">
        <f ca="1">IF(AG$5&lt;=$D41,0,IF(SUM($D41,OFFSET($I27,-$B41,0))&gt;AG$5,OFFSET(AG38,-$B41,-AF$4+$B41)/OFFSET($I27,-$B41,0),OFFSET(AG38,-$B41,-AF$4+$B41)-SUM($I41:AF41)))</f>
        <v>0</v>
      </c>
      <c r="AH41" s="5">
        <f ca="1">IF(AH$5&lt;=$D41,0,IF(SUM($D41,OFFSET($I27,-$B41,0))&gt;AH$5,OFFSET(AH38,-$B41,-AG$4+$B41)/OFFSET($I27,-$B41,0),OFFSET(AH38,-$B41,-AG$4+$B41)-SUM($I41:AG41)))</f>
        <v>0</v>
      </c>
      <c r="AI41" s="5">
        <f ca="1">IF(AI$5&lt;=$D41,0,IF(SUM($D41,OFFSET($I27,-$B41,0))&gt;AI$5,OFFSET(AI38,-$B41,-AH$4+$B41)/OFFSET($I27,-$B41,0),OFFSET(AI38,-$B41,-AH$4+$B41)-SUM($I41:AH41)))</f>
        <v>0</v>
      </c>
      <c r="AJ41" s="5">
        <f ca="1">IF(AJ$5&lt;=$D41,0,IF(SUM($D41,OFFSET($I27,-$B41,0))&gt;AJ$5,OFFSET(AJ38,-$B41,-AI$4+$B41)/OFFSET($I27,-$B41,0),OFFSET(AJ38,-$B41,-AI$4+$B41)-SUM($I41:AI41)))</f>
        <v>0</v>
      </c>
      <c r="AK41" s="5">
        <f ca="1">IF(AK$5&lt;=$D41,0,IF(SUM($D41,OFFSET($I27,-$B41,0))&gt;AK$5,OFFSET(AK38,-$B41,-AJ$4+$B41)/OFFSET($I27,-$B41,0),OFFSET(AK38,-$B41,-AJ$4+$B41)-SUM($I41:AJ41)))</f>
        <v>0</v>
      </c>
      <c r="AL41" s="5">
        <f ca="1">IF(AL$5&lt;=$D41,0,IF(SUM($D41,OFFSET($I27,-$B41,0))&gt;AL$5,OFFSET(AL38,-$B41,-AK$4+$B41)/OFFSET($I27,-$B41,0),OFFSET(AL38,-$B41,-AK$4+$B41)-SUM($I41:AK41)))</f>
        <v>0</v>
      </c>
      <c r="AM41" s="5">
        <f ca="1">IF(AM$5&lt;=$D41,0,IF(SUM($D41,OFFSET($I27,-$B41,0))&gt;AM$5,OFFSET(AM38,-$B41,-AL$4+$B41)/OFFSET($I27,-$B41,0),OFFSET(AM38,-$B41,-AL$4+$B41)-SUM($I41:AL41)))</f>
        <v>0</v>
      </c>
      <c r="AN41" s="5">
        <f ca="1">IF(AN$5&lt;=$D41,0,IF(SUM($D41,OFFSET($I27,-$B41,0))&gt;AN$5,OFFSET(AN38,-$B41,-AM$4+$B41)/OFFSET($I27,-$B41,0),OFFSET(AN38,-$B41,-AM$4+$B41)-SUM($I41:AM41)))</f>
        <v>0</v>
      </c>
      <c r="AO41" s="5">
        <f ca="1">IF(AO$5&lt;=$D41,0,IF(SUM($D41,OFFSET($I27,-$B41,0))&gt;AO$5,OFFSET(AO38,-$B41,-AN$4+$B41)/OFFSET($I27,-$B41,0),OFFSET(AO38,-$B41,-AN$4+$B41)-SUM($I41:AN41)))</f>
        <v>0</v>
      </c>
      <c r="AP41" s="5">
        <f ca="1">IF(AP$5&lt;=$D41,0,IF(SUM($D41,OFFSET($I27,-$B41,0))&gt;AP$5,OFFSET(AP38,-$B41,-AO$4+$B41)/OFFSET($I27,-$B41,0),OFFSET(AP38,-$B41,-AO$4+$B41)-SUM($I41:AO41)))</f>
        <v>0</v>
      </c>
      <c r="AQ41" s="5">
        <f ca="1">IF(AQ$5&lt;=$D41,0,IF(SUM($D41,OFFSET($I27,-$B41,0))&gt;AQ$5,OFFSET(AQ38,-$B41,-AP$4+$B41)/OFFSET($I27,-$B41,0),OFFSET(AQ38,-$B41,-AP$4+$B41)-SUM($I41:AP41)))</f>
        <v>0</v>
      </c>
      <c r="AR41" s="5">
        <f ca="1">IF(AR$5&lt;=$D41,0,IF(SUM($D41,OFFSET($I27,-$B41,0))&gt;AR$5,OFFSET(AR38,-$B41,-AQ$4+$B41)/OFFSET($I27,-$B41,0),OFFSET(AR38,-$B41,-AQ$4+$B41)-SUM($I41:AQ41)))</f>
        <v>0</v>
      </c>
      <c r="AS41" s="5">
        <f ca="1">IF(AS$5&lt;=$D41,0,IF(SUM($D41,OFFSET($I27,-$B41,0))&gt;AS$5,OFFSET(AS38,-$B41,-AR$4+$B41)/OFFSET($I27,-$B41,0),OFFSET(AS38,-$B41,-AR$4+$B41)-SUM($I41:AR41)))</f>
        <v>0</v>
      </c>
      <c r="AT41" s="5">
        <f ca="1">IF(AT$5&lt;=$D41,0,IF(SUM($D41,OFFSET($I27,-$B41,0))&gt;AT$5,OFFSET(AT38,-$B41,-AS$4+$B41)/OFFSET($I27,-$B41,0),OFFSET(AT38,-$B41,-AS$4+$B41)-SUM($I41:AS41)))</f>
        <v>0</v>
      </c>
      <c r="AU41" s="5">
        <f ca="1">IF(AU$5&lt;=$D41,0,IF(SUM($D41,OFFSET($I27,-$B41,0))&gt;AU$5,OFFSET(AU38,-$B41,-AT$4+$B41)/OFFSET($I27,-$B41,0),OFFSET(AU38,-$B41,-AT$4+$B41)-SUM($I41:AT41)))</f>
        <v>0</v>
      </c>
      <c r="AV41" s="5">
        <f ca="1">IF(AV$5&lt;=$D41,0,IF(SUM($D41,OFFSET($I27,-$B41,0))&gt;AV$5,OFFSET(AV38,-$B41,-AU$4+$B41)/OFFSET($I27,-$B41,0),OFFSET(AV38,-$B41,-AU$4+$B41)-SUM($I41:AU41)))</f>
        <v>0</v>
      </c>
      <c r="AW41" s="5">
        <f ca="1">IF(AW$5&lt;=$D41,0,IF(SUM($D41,OFFSET($I27,-$B41,0))&gt;AW$5,OFFSET(AW38,-$B41,-AV$4+$B41)/OFFSET($I27,-$B41,0),OFFSET(AW38,-$B41,-AV$4+$B41)-SUM($I41:AV41)))</f>
        <v>0</v>
      </c>
      <c r="AX41" s="5">
        <f ca="1">IF(AX$5&lt;=$D41,0,IF(SUM($D41,OFFSET($I27,-$B41,0))&gt;AX$5,OFFSET(AX38,-$B41,-AW$4+$B41)/OFFSET($I27,-$B41,0),OFFSET(AX38,-$B41,-AW$4+$B41)-SUM($I41:AW41)))</f>
        <v>0</v>
      </c>
      <c r="AY41" s="5">
        <f ca="1">IF(AY$5&lt;=$D41,0,IF(SUM($D41,OFFSET($I27,-$B41,0))&gt;AY$5,OFFSET(AY38,-$B41,-AX$4+$B41)/OFFSET($I27,-$B41,0),OFFSET(AY38,-$B41,-AX$4+$B41)-SUM($I41:AX41)))</f>
        <v>0</v>
      </c>
      <c r="AZ41" s="5">
        <f ca="1">IF(AZ$5&lt;=$D41,0,IF(SUM($D41,OFFSET($I27,-$B41,0))&gt;AZ$5,OFFSET(AZ38,-$B41,-AY$4+$B41)/OFFSET($I27,-$B41,0),OFFSET(AZ38,-$B41,-AY$4+$B41)-SUM($I41:AY41)))</f>
        <v>0</v>
      </c>
      <c r="BA41" s="5">
        <f ca="1">IF(BA$5&lt;=$D41,0,IF(SUM($D41,OFFSET($I27,-$B41,0))&gt;BA$5,OFFSET(BA38,-$B41,-AZ$4+$B41)/OFFSET($I27,-$B41,0),OFFSET(BA38,-$B41,-AZ$4+$B41)-SUM($I41:AZ41)))</f>
        <v>0</v>
      </c>
      <c r="BB41" s="5">
        <f ca="1">IF(BB$5&lt;=$D41,0,IF(SUM($D41,OFFSET($I27,-$B41,0))&gt;BB$5,OFFSET(BB38,-$B41,-BA$4+$B41)/OFFSET($I27,-$B41,0),OFFSET(BB38,-$B41,-BA$4+$B41)-SUM($I41:BA41)))</f>
        <v>0</v>
      </c>
      <c r="BC41" s="5">
        <f ca="1">IF(BC$5&lt;=$D41,0,IF(SUM($D41,OFFSET($I27,-$B41,0))&gt;BC$5,OFFSET(BC38,-$B41,-BB$4+$B41)/OFFSET($I27,-$B41,0),OFFSET(BC38,-$B41,-BB$4+$B41)-SUM($I41:BB41)))</f>
        <v>0</v>
      </c>
      <c r="BD41" s="5">
        <f ca="1">IF(BD$5&lt;=$D41,0,IF(SUM($D41,OFFSET($I27,-$B41,0))&gt;BD$5,OFFSET(BD38,-$B41,-BC$4+$B41)/OFFSET($I27,-$B41,0),OFFSET(BD38,-$B41,-BC$4+$B41)-SUM($I41:BC41)))</f>
        <v>0</v>
      </c>
      <c r="BE41" s="5">
        <f ca="1">IF(BE$5&lt;=$D41,0,IF(SUM($D41,OFFSET($I27,-$B41,0))&gt;BE$5,OFFSET(BE38,-$B41,-BD$4+$B41)/OFFSET($I27,-$B41,0),OFFSET(BE38,-$B41,-BD$4+$B41)-SUM($I41:BD41)))</f>
        <v>0</v>
      </c>
      <c r="BF41" s="5">
        <f ca="1">IF(BF$5&lt;=$D41,0,IF(SUM($D41,OFFSET($I27,-$B41,0))&gt;BF$5,OFFSET(BF38,-$B41,-BE$4+$B41)/OFFSET($I27,-$B41,0),OFFSET(BF38,-$B41,-BE$4+$B41)-SUM($I41:BE41)))</f>
        <v>0</v>
      </c>
      <c r="BG41" s="5">
        <f ca="1">IF(BG$5&lt;=$D41,0,IF(SUM($D41,OFFSET($I27,-$B41,0))&gt;BG$5,OFFSET(BG38,-$B41,-BF$4+$B41)/OFFSET($I27,-$B41,0),OFFSET(BG38,-$B41,-BF$4+$B41)-SUM($I41:BF41)))</f>
        <v>0</v>
      </c>
      <c r="BH41" s="5">
        <f ca="1">IF(BH$5&lt;=$D41,0,IF(SUM($D41,OFFSET($I27,-$B41,0))&gt;BH$5,OFFSET(BH38,-$B41,-BG$4+$B41)/OFFSET($I27,-$B41,0),OFFSET(BH38,-$B41,-BG$4+$B41)-SUM($I41:BG41)))</f>
        <v>0</v>
      </c>
      <c r="BI41" s="5">
        <f ca="1">IF(BI$5&lt;=$D41,0,IF(SUM($D41,OFFSET($I27,-$B41,0))&gt;BI$5,OFFSET(BI38,-$B41,-BH$4+$B41)/OFFSET($I27,-$B41,0),OFFSET(BI38,-$B41,-BH$4+$B41)-SUM($I41:BH41)))</f>
        <v>0</v>
      </c>
      <c r="BJ41" s="5">
        <f ca="1">IF(BJ$5&lt;=$D41,0,IF(SUM($D41,OFFSET($I27,-$B41,0))&gt;BJ$5,OFFSET(BJ38,-$B41,-BI$4+$B41)/OFFSET($I27,-$B41,0),OFFSET(BJ38,-$B41,-BI$4+$B41)-SUM($I41:BI41)))</f>
        <v>0</v>
      </c>
      <c r="BK41" s="5">
        <f ca="1">IF(BK$5&lt;=$D41,0,IF(SUM($D41,OFFSET($I27,-$B41,0))&gt;BK$5,OFFSET(BK38,-$B41,-BJ$4+$B41)/OFFSET($I27,-$B41,0),OFFSET(BK38,-$B41,-BJ$4+$B41)-SUM($I41:BJ41)))</f>
        <v>0</v>
      </c>
      <c r="BL41" s="5">
        <f ca="1">IF(BL$5&lt;=$D41,0,IF(SUM($D41,OFFSET($I27,-$B41,0))&gt;BL$5,OFFSET(BL38,-$B41,-BK$4+$B41)/OFFSET($I27,-$B41,0),OFFSET(BL38,-$B41,-BK$4+$B41)-SUM($I41:BK41)))</f>
        <v>0</v>
      </c>
      <c r="BM41" s="5">
        <f ca="1">IF(BM$5&lt;=$D41,0,IF(SUM($D41,OFFSET($I27,-$B41,0))&gt;BM$5,OFFSET(BM38,-$B41,-BL$4+$B41)/OFFSET($I27,-$B41,0),OFFSET(BM38,-$B41,-BL$4+$B41)-SUM($I41:BL41)))</f>
        <v>0</v>
      </c>
      <c r="BN41" s="5">
        <f ca="1">IF(BN$5&lt;=$D41,0,IF(SUM($D41,OFFSET($I27,-$B41,0))&gt;BN$5,OFFSET(BN38,-$B41,-BM$4+$B41)/OFFSET($I27,-$B41,0),OFFSET(BN38,-$B41,-BM$4+$B41)-SUM($I41:BM41)))</f>
        <v>0</v>
      </c>
      <c r="BO41" s="5">
        <f ca="1">IF(BO$5&lt;=$D41,0,IF(SUM($D41,OFFSET($I27,-$B41,0))&gt;BO$5,OFFSET(BO38,-$B41,-BN$4+$B41)/OFFSET($I27,-$B41,0),OFFSET(BO38,-$B41,-BN$4+$B41)-SUM($I41:BN41)))</f>
        <v>0</v>
      </c>
      <c r="BP41" s="5">
        <f ca="1">IF(BP$5&lt;=$D41,0,IF(SUM($D41,OFFSET($I27,-$B41,0))&gt;BP$5,OFFSET(BP38,-$B41,-BO$4+$B41)/OFFSET($I27,-$B41,0),OFFSET(BP38,-$B41,-BO$4+$B41)-SUM($I41:BO41)))</f>
        <v>0</v>
      </c>
      <c r="BQ41" s="5">
        <f ca="1">IF(BQ$5&lt;=$D41,0,IF(SUM($D41,OFFSET($I27,-$B41,0))&gt;BQ$5,OFFSET(BQ38,-$B41,-BP$4+$B41)/OFFSET($I27,-$B41,0),OFFSET(BQ38,-$B41,-BP$4+$B41)-SUM($I41:BP41)))</f>
        <v>0</v>
      </c>
      <c r="BR41" s="206">
        <f ca="1">IF(BR$5&lt;=$D41,0,IF(SUM($D41,OFFSET($I27,-$B41,0))&gt;BR$5,OFFSET(BR38,-$B41,-BQ$4+$B41)/OFFSET($I27,-$B41,0),OFFSET(BR38,-$B41,-BQ$4+$B41)-SUM($I41:BQ41)))</f>
        <v>0</v>
      </c>
      <c r="BS41" s="206">
        <f ca="1">IF(BS$5&lt;=$D41,0,IF(SUM($D41,OFFSET($I27,-$B41,0))&gt;BS$5,OFFSET(BS38,-$B41,-BR$4+$B41)/OFFSET($I27,-$B41,0),OFFSET(BS38,-$B41,-BR$4+$B41)-SUM($I41:BR41)))</f>
        <v>0</v>
      </c>
      <c r="BT41" s="206">
        <f ca="1">IF(BT$5&lt;=$D41,0,IF(SUM($D41,OFFSET($I27,-$B41,0))&gt;BT$5,OFFSET(BT38,-$B41,-BS$4+$B41)/OFFSET($I27,-$B41,0),OFFSET(BT38,-$B41,-BS$4+$B41)-SUM($I41:BS41)))</f>
        <v>0</v>
      </c>
      <c r="BU41" s="206">
        <f ca="1">IF(BU$5&lt;=$D41,0,IF(SUM($D41,OFFSET($I27,-$B41,0))&gt;BU$5,OFFSET(BU38,-$B41,-BT$4+$B41)/OFFSET($I27,-$B41,0),OFFSET(BU38,-$B41,-BT$4+$B41)-SUM($I41:BT41)))</f>
        <v>0</v>
      </c>
      <c r="BV41" s="206">
        <f ca="1">IF(BV$5&lt;=$D41,0,IF(SUM($D41,OFFSET($I27,-$B41,0))&gt;BV$5,OFFSET(BV38,-$B41,-BU$4+$B41)/OFFSET($I27,-$B41,0),OFFSET(BV38,-$B41,-BU$4+$B41)-SUM($I41:BU41)))</f>
        <v>0</v>
      </c>
      <c r="BW41" s="206">
        <f ca="1">IF(BW$5&lt;=$D41,0,IF(SUM($D41,OFFSET($I27,-$B41,0))&gt;BW$5,OFFSET(BW38,-$B41,-BV$4+$B41)/OFFSET($I27,-$B41,0),OFFSET(BW38,-$B41,-BV$4+$B41)-SUM($I41:BV41)))</f>
        <v>0</v>
      </c>
    </row>
    <row r="42" spans="2:75" ht="12.75" customHeight="1">
      <c r="B42" s="182">
        <v>9</v>
      </c>
      <c r="D42" s="20">
        <f t="shared" si="88"/>
        <v>2022</v>
      </c>
      <c r="E42" s="1" t="str">
        <f t="shared" si="87"/>
        <v>$m Real (2012)</v>
      </c>
      <c r="I42" s="30"/>
      <c r="J42" s="5">
        <f ca="1">IF(J$5&lt;=$D42,0,IF(SUM($D42,OFFSET($I28,-$B42,0))&gt;J$5,OFFSET(J39,-$B42,-I$4+$B42)/OFFSET($I28,-$B42,0),OFFSET(J39,-$B42,-I$4+$B42)-SUM($I42:I42)))</f>
        <v>0</v>
      </c>
      <c r="K42" s="5">
        <f ca="1">IF(K$5&lt;=$D42,0,IF(SUM($D42,OFFSET($I28,-$B42,0))&gt;K$5,OFFSET(K39,-$B42,-J$4+$B42)/OFFSET($I28,-$B42,0),OFFSET(K39,-$B42,-J$4+$B42)-SUM($I42:J42)))</f>
        <v>0</v>
      </c>
      <c r="L42" s="5">
        <f ca="1">IF(L$5&lt;=$D42,0,IF(SUM($D42,OFFSET($I28,-$B42,0))&gt;L$5,OFFSET(L39,-$B42,-K$4+$B42)/OFFSET($I28,-$B42,0),OFFSET(L39,-$B42,-K$4+$B42)-SUM($I42:K42)))</f>
        <v>0</v>
      </c>
      <c r="M42" s="5">
        <f ca="1">IF(M$5&lt;=$D42,0,IF(SUM($D42,OFFSET($I28,-$B42,0))&gt;M$5,OFFSET(M39,-$B42,-L$4+$B42)/OFFSET($I28,-$B42,0),OFFSET(M39,-$B42,-L$4+$B42)-SUM($I42:L42)))</f>
        <v>0</v>
      </c>
      <c r="N42" s="5">
        <f ca="1">IF(N$5&lt;=$D42,0,IF(SUM($D42,OFFSET($I28,-$B42,0))&gt;N$5,OFFSET(N39,-$B42,-M$4+$B42)/OFFSET($I28,-$B42,0),OFFSET(N39,-$B42,-M$4+$B42)-SUM($I42:M42)))</f>
        <v>0</v>
      </c>
      <c r="O42" s="5">
        <f ca="1">IF(O$5&lt;=$D42,0,IF(SUM($D42,OFFSET($I28,-$B42,0))&gt;O$5,OFFSET(O39,-$B42,-N$4+$B42)/OFFSET($I28,-$B42,0),OFFSET(O39,-$B42,-N$4+$B42)-SUM($I42:N42)))</f>
        <v>0</v>
      </c>
      <c r="P42" s="5">
        <f ca="1">IF(P$5&lt;=$D42,0,IF(SUM($D42,OFFSET($I28,-$B42,0))&gt;P$5,OFFSET(P39,-$B42,-O$4+$B42)/OFFSET($I28,-$B42,0),OFFSET(P39,-$B42,-O$4+$B42)-SUM($I42:O42)))</f>
        <v>0</v>
      </c>
      <c r="Q42" s="5">
        <f ca="1">IF(Q$5&lt;=$D42,0,IF(SUM($D42,OFFSET($I28,-$B42,0))&gt;Q$5,OFFSET(Q39,-$B42,-P$4+$B42)/OFFSET($I28,-$B42,0),OFFSET(Q39,-$B42,-P$4+$B42)-SUM($I42:P42)))</f>
        <v>0</v>
      </c>
      <c r="R42" s="5">
        <f ca="1">IF(R$5&lt;=$D42,0,IF(SUM($D42,OFFSET($I28,-$B42,0))&gt;R$5,OFFSET(R39,-$B42,-Q$4+$B42)/OFFSET($I28,-$B42,0),OFFSET(R39,-$B42,-Q$4+$B42)-SUM($I42:Q42)))</f>
        <v>0</v>
      </c>
      <c r="S42" s="5">
        <f ca="1">IF(S$5&lt;=$D42,0,IF(SUM($D42,OFFSET($I28,-$B42,0))&gt;S$5,OFFSET(S39,-$B42,-R$4+$B42)/OFFSET($I28,-$B42,0),OFFSET(S39,-$B42,-R$4+$B42)-SUM($I42:R42)))</f>
        <v>0</v>
      </c>
      <c r="T42" s="5">
        <f ca="1">IF(T$5&lt;=$D42,0,IF(SUM($D42,OFFSET($I28,-$B42,0))&gt;T$5,OFFSET(T39,-$B42,-S$4+$B42)/OFFSET($I28,-$B42,0),OFFSET(T39,-$B42,-S$4+$B42)-SUM($I42:S42)))</f>
        <v>0</v>
      </c>
      <c r="U42" s="5">
        <f ca="1">IF(U$5&lt;=$D42,0,IF(SUM($D42,OFFSET($I28,-$B42,0))&gt;U$5,OFFSET(U39,-$B42,-T$4+$B42)/OFFSET($I28,-$B42,0),OFFSET(U39,-$B42,-T$4+$B42)-SUM($I42:T42)))</f>
        <v>0</v>
      </c>
      <c r="V42" s="5">
        <f ca="1">IF(V$5&lt;=$D42,0,IF(SUM($D42,OFFSET($I28,-$B42,0))&gt;V$5,OFFSET(V39,-$B42,-U$4+$B42)/OFFSET($I28,-$B42,0),OFFSET(V39,-$B42,-U$4+$B42)-SUM($I42:U42)))</f>
        <v>0</v>
      </c>
      <c r="W42" s="5">
        <f ca="1">IF(W$5&lt;=$D42,0,IF(SUM($D42,OFFSET($I28,-$B42,0))&gt;W$5,OFFSET(W39,-$B42,-V$4+$B42)/OFFSET($I28,-$B42,0),OFFSET(W39,-$B42,-V$4+$B42)-SUM($I42:V42)))</f>
        <v>0</v>
      </c>
      <c r="X42" s="5">
        <f ca="1">IF(X$5&lt;=$D42,0,IF(SUM($D42,OFFSET($I28,-$B42,0))&gt;X$5,OFFSET(X39,-$B42,-W$4+$B42)/OFFSET($I28,-$B42,0),OFFSET(X39,-$B42,-W$4+$B42)-SUM($I42:W42)))</f>
        <v>0</v>
      </c>
      <c r="Y42" s="5">
        <f ca="1">IF(Y$5&lt;=$D42,0,IF(SUM($D42,OFFSET($I28,-$B42,0))&gt;Y$5,OFFSET(Y39,-$B42,-X$4+$B42)/OFFSET($I28,-$B42,0),OFFSET(Y39,-$B42,-X$4+$B42)-SUM($I42:X42)))</f>
        <v>0</v>
      </c>
      <c r="Z42" s="5">
        <f ca="1">IF(Z$5&lt;=$D42,0,IF(SUM($D42,OFFSET($I28,-$B42,0))&gt;Z$5,OFFSET(Z39,-$B42,-Y$4+$B42)/OFFSET($I28,-$B42,0),OFFSET(Z39,-$B42,-Y$4+$B42)-SUM($I42:Y42)))</f>
        <v>0</v>
      </c>
      <c r="AA42" s="5">
        <f ca="1">IF(AA$5&lt;=$D42,0,IF(SUM($D42,OFFSET($I28,-$B42,0))&gt;AA$5,OFFSET(AA39,-$B42,-Z$4+$B42)/OFFSET($I28,-$B42,0),OFFSET(AA39,-$B42,-Z$4+$B42)-SUM($I42:Z42)))</f>
        <v>0</v>
      </c>
      <c r="AB42" s="5">
        <f ca="1">IF(AB$5&lt;=$D42,0,IF(SUM($D42,OFFSET($I28,-$B42,0))&gt;AB$5,OFFSET(AB39,-$B42,-AA$4+$B42)/OFFSET($I28,-$B42,0),OFFSET(AB39,-$B42,-AA$4+$B42)-SUM($I42:AA42)))</f>
        <v>0</v>
      </c>
      <c r="AC42" s="5">
        <f ca="1">IF(AC$5&lt;=$D42,0,IF(SUM($D42,OFFSET($I28,-$B42,0))&gt;AC$5,OFFSET(AC39,-$B42,-AB$4+$B42)/OFFSET($I28,-$B42,0),OFFSET(AC39,-$B42,-AB$4+$B42)-SUM($I42:AB42)))</f>
        <v>0</v>
      </c>
      <c r="AD42" s="5">
        <f ca="1">IF(AD$5&lt;=$D42,0,IF(SUM($D42,OFFSET($I28,-$B42,0))&gt;AD$5,OFFSET(AD39,-$B42,-AC$4+$B42)/OFFSET($I28,-$B42,0),OFFSET(AD39,-$B42,-AC$4+$B42)-SUM($I42:AC42)))</f>
        <v>0</v>
      </c>
      <c r="AE42" s="5">
        <f ca="1">IF(AE$5&lt;=$D42,0,IF(SUM($D42,OFFSET($I28,-$B42,0))&gt;AE$5,OFFSET(AE39,-$B42,-AD$4+$B42)/OFFSET($I28,-$B42,0),OFFSET(AE39,-$B42,-AD$4+$B42)-SUM($I42:AD42)))</f>
        <v>0</v>
      </c>
      <c r="AF42" s="5">
        <f ca="1">IF(AF$5&lt;=$D42,0,IF(SUM($D42,OFFSET($I28,-$B42,0))&gt;AF$5,OFFSET(AF39,-$B42,-AE$4+$B42)/OFFSET($I28,-$B42,0),OFFSET(AF39,-$B42,-AE$4+$B42)-SUM($I42:AE42)))</f>
        <v>0</v>
      </c>
      <c r="AG42" s="5">
        <f ca="1">IF(AG$5&lt;=$D42,0,IF(SUM($D42,OFFSET($I28,-$B42,0))&gt;AG$5,OFFSET(AG39,-$B42,-AF$4+$B42)/OFFSET($I28,-$B42,0),OFFSET(AG39,-$B42,-AF$4+$B42)-SUM($I42:AF42)))</f>
        <v>0</v>
      </c>
      <c r="AH42" s="5">
        <f ca="1">IF(AH$5&lt;=$D42,0,IF(SUM($D42,OFFSET($I28,-$B42,0))&gt;AH$5,OFFSET(AH39,-$B42,-AG$4+$B42)/OFFSET($I28,-$B42,0),OFFSET(AH39,-$B42,-AG$4+$B42)-SUM($I42:AG42)))</f>
        <v>0</v>
      </c>
      <c r="AI42" s="5">
        <f ca="1">IF(AI$5&lt;=$D42,0,IF(SUM($D42,OFFSET($I28,-$B42,0))&gt;AI$5,OFFSET(AI39,-$B42,-AH$4+$B42)/OFFSET($I28,-$B42,0),OFFSET(AI39,-$B42,-AH$4+$B42)-SUM($I42:AH42)))</f>
        <v>0</v>
      </c>
      <c r="AJ42" s="5">
        <f ca="1">IF(AJ$5&lt;=$D42,0,IF(SUM($D42,OFFSET($I28,-$B42,0))&gt;AJ$5,OFFSET(AJ39,-$B42,-AI$4+$B42)/OFFSET($I28,-$B42,0),OFFSET(AJ39,-$B42,-AI$4+$B42)-SUM($I42:AI42)))</f>
        <v>0</v>
      </c>
      <c r="AK42" s="5">
        <f ca="1">IF(AK$5&lt;=$D42,0,IF(SUM($D42,OFFSET($I28,-$B42,0))&gt;AK$5,OFFSET(AK39,-$B42,-AJ$4+$B42)/OFFSET($I28,-$B42,0),OFFSET(AK39,-$B42,-AJ$4+$B42)-SUM($I42:AJ42)))</f>
        <v>0</v>
      </c>
      <c r="AL42" s="5">
        <f ca="1">IF(AL$5&lt;=$D42,0,IF(SUM($D42,OFFSET($I28,-$B42,0))&gt;AL$5,OFFSET(AL39,-$B42,-AK$4+$B42)/OFFSET($I28,-$B42,0),OFFSET(AL39,-$B42,-AK$4+$B42)-SUM($I42:AK42)))</f>
        <v>0</v>
      </c>
      <c r="AM42" s="5">
        <f ca="1">IF(AM$5&lt;=$D42,0,IF(SUM($D42,OFFSET($I28,-$B42,0))&gt;AM$5,OFFSET(AM39,-$B42,-AL$4+$B42)/OFFSET($I28,-$B42,0),OFFSET(AM39,-$B42,-AL$4+$B42)-SUM($I42:AL42)))</f>
        <v>0</v>
      </c>
      <c r="AN42" s="5">
        <f ca="1">IF(AN$5&lt;=$D42,0,IF(SUM($D42,OFFSET($I28,-$B42,0))&gt;AN$5,OFFSET(AN39,-$B42,-AM$4+$B42)/OFFSET($I28,-$B42,0),OFFSET(AN39,-$B42,-AM$4+$B42)-SUM($I42:AM42)))</f>
        <v>0</v>
      </c>
      <c r="AO42" s="5">
        <f ca="1">IF(AO$5&lt;=$D42,0,IF(SUM($D42,OFFSET($I28,-$B42,0))&gt;AO$5,OFFSET(AO39,-$B42,-AN$4+$B42)/OFFSET($I28,-$B42,0),OFFSET(AO39,-$B42,-AN$4+$B42)-SUM($I42:AN42)))</f>
        <v>0</v>
      </c>
      <c r="AP42" s="5">
        <f ca="1">IF(AP$5&lt;=$D42,0,IF(SUM($D42,OFFSET($I28,-$B42,0))&gt;AP$5,OFFSET(AP39,-$B42,-AO$4+$B42)/OFFSET($I28,-$B42,0),OFFSET(AP39,-$B42,-AO$4+$B42)-SUM($I42:AO42)))</f>
        <v>0</v>
      </c>
      <c r="AQ42" s="5">
        <f ca="1">IF(AQ$5&lt;=$D42,0,IF(SUM($D42,OFFSET($I28,-$B42,0))&gt;AQ$5,OFFSET(AQ39,-$B42,-AP$4+$B42)/OFFSET($I28,-$B42,0),OFFSET(AQ39,-$B42,-AP$4+$B42)-SUM($I42:AP42)))</f>
        <v>0</v>
      </c>
      <c r="AR42" s="5">
        <f ca="1">IF(AR$5&lt;=$D42,0,IF(SUM($D42,OFFSET($I28,-$B42,0))&gt;AR$5,OFFSET(AR39,-$B42,-AQ$4+$B42)/OFFSET($I28,-$B42,0),OFFSET(AR39,-$B42,-AQ$4+$B42)-SUM($I42:AQ42)))</f>
        <v>0</v>
      </c>
      <c r="AS42" s="5">
        <f ca="1">IF(AS$5&lt;=$D42,0,IF(SUM($D42,OFFSET($I28,-$B42,0))&gt;AS$5,OFFSET(AS39,-$B42,-AR$4+$B42)/OFFSET($I28,-$B42,0),OFFSET(AS39,-$B42,-AR$4+$B42)-SUM($I42:AR42)))</f>
        <v>0</v>
      </c>
      <c r="AT42" s="5">
        <f ca="1">IF(AT$5&lt;=$D42,0,IF(SUM($D42,OFFSET($I28,-$B42,0))&gt;AT$5,OFFSET(AT39,-$B42,-AS$4+$B42)/OFFSET($I28,-$B42,0),OFFSET(AT39,-$B42,-AS$4+$B42)-SUM($I42:AS42)))</f>
        <v>0</v>
      </c>
      <c r="AU42" s="5">
        <f ca="1">IF(AU$5&lt;=$D42,0,IF(SUM($D42,OFFSET($I28,-$B42,0))&gt;AU$5,OFFSET(AU39,-$B42,-AT$4+$B42)/OFFSET($I28,-$B42,0),OFFSET(AU39,-$B42,-AT$4+$B42)-SUM($I42:AT42)))</f>
        <v>0</v>
      </c>
      <c r="AV42" s="5">
        <f ca="1">IF(AV$5&lt;=$D42,0,IF(SUM($D42,OFFSET($I28,-$B42,0))&gt;AV$5,OFFSET(AV39,-$B42,-AU$4+$B42)/OFFSET($I28,-$B42,0),OFFSET(AV39,-$B42,-AU$4+$B42)-SUM($I42:AU42)))</f>
        <v>0</v>
      </c>
      <c r="AW42" s="5">
        <f ca="1">IF(AW$5&lt;=$D42,0,IF(SUM($D42,OFFSET($I28,-$B42,0))&gt;AW$5,OFFSET(AW39,-$B42,-AV$4+$B42)/OFFSET($I28,-$B42,0),OFFSET(AW39,-$B42,-AV$4+$B42)-SUM($I42:AV42)))</f>
        <v>0</v>
      </c>
      <c r="AX42" s="5">
        <f ca="1">IF(AX$5&lt;=$D42,0,IF(SUM($D42,OFFSET($I28,-$B42,0))&gt;AX$5,OFFSET(AX39,-$B42,-AW$4+$B42)/OFFSET($I28,-$B42,0),OFFSET(AX39,-$B42,-AW$4+$B42)-SUM($I42:AW42)))</f>
        <v>0</v>
      </c>
      <c r="AY42" s="5">
        <f ca="1">IF(AY$5&lt;=$D42,0,IF(SUM($D42,OFFSET($I28,-$B42,0))&gt;AY$5,OFFSET(AY39,-$B42,-AX$4+$B42)/OFFSET($I28,-$B42,0),OFFSET(AY39,-$B42,-AX$4+$B42)-SUM($I42:AX42)))</f>
        <v>0</v>
      </c>
      <c r="AZ42" s="5">
        <f ca="1">IF(AZ$5&lt;=$D42,0,IF(SUM($D42,OFFSET($I28,-$B42,0))&gt;AZ$5,OFFSET(AZ39,-$B42,-AY$4+$B42)/OFFSET($I28,-$B42,0),OFFSET(AZ39,-$B42,-AY$4+$B42)-SUM($I42:AY42)))</f>
        <v>0</v>
      </c>
      <c r="BA42" s="5">
        <f ca="1">IF(BA$5&lt;=$D42,0,IF(SUM($D42,OFFSET($I28,-$B42,0))&gt;BA$5,OFFSET(BA39,-$B42,-AZ$4+$B42)/OFFSET($I28,-$B42,0),OFFSET(BA39,-$B42,-AZ$4+$B42)-SUM($I42:AZ42)))</f>
        <v>0</v>
      </c>
      <c r="BB42" s="5">
        <f ca="1">IF(BB$5&lt;=$D42,0,IF(SUM($D42,OFFSET($I28,-$B42,0))&gt;BB$5,OFFSET(BB39,-$B42,-BA$4+$B42)/OFFSET($I28,-$B42,0),OFFSET(BB39,-$B42,-BA$4+$B42)-SUM($I42:BA42)))</f>
        <v>0</v>
      </c>
      <c r="BC42" s="5">
        <f ca="1">IF(BC$5&lt;=$D42,0,IF(SUM($D42,OFFSET($I28,-$B42,0))&gt;BC$5,OFFSET(BC39,-$B42,-BB$4+$B42)/OFFSET($I28,-$B42,0),OFFSET(BC39,-$B42,-BB$4+$B42)-SUM($I42:BB42)))</f>
        <v>0</v>
      </c>
      <c r="BD42" s="5">
        <f ca="1">IF(BD$5&lt;=$D42,0,IF(SUM($D42,OFFSET($I28,-$B42,0))&gt;BD$5,OFFSET(BD39,-$B42,-BC$4+$B42)/OFFSET($I28,-$B42,0),OFFSET(BD39,-$B42,-BC$4+$B42)-SUM($I42:BC42)))</f>
        <v>0</v>
      </c>
      <c r="BE42" s="5">
        <f ca="1">IF(BE$5&lt;=$D42,0,IF(SUM($D42,OFFSET($I28,-$B42,0))&gt;BE$5,OFFSET(BE39,-$B42,-BD$4+$B42)/OFFSET($I28,-$B42,0),OFFSET(BE39,-$B42,-BD$4+$B42)-SUM($I42:BD42)))</f>
        <v>0</v>
      </c>
      <c r="BF42" s="5">
        <f ca="1">IF(BF$5&lt;=$D42,0,IF(SUM($D42,OFFSET($I28,-$B42,0))&gt;BF$5,OFFSET(BF39,-$B42,-BE$4+$B42)/OFFSET($I28,-$B42,0),OFFSET(BF39,-$B42,-BE$4+$B42)-SUM($I42:BE42)))</f>
        <v>0</v>
      </c>
      <c r="BG42" s="5">
        <f ca="1">IF(BG$5&lt;=$D42,0,IF(SUM($D42,OFFSET($I28,-$B42,0))&gt;BG$5,OFFSET(BG39,-$B42,-BF$4+$B42)/OFFSET($I28,-$B42,0),OFFSET(BG39,-$B42,-BF$4+$B42)-SUM($I42:BF42)))</f>
        <v>0</v>
      </c>
      <c r="BH42" s="5">
        <f ca="1">IF(BH$5&lt;=$D42,0,IF(SUM($D42,OFFSET($I28,-$B42,0))&gt;BH$5,OFFSET(BH39,-$B42,-BG$4+$B42)/OFFSET($I28,-$B42,0),OFFSET(BH39,-$B42,-BG$4+$B42)-SUM($I42:BG42)))</f>
        <v>0</v>
      </c>
      <c r="BI42" s="5">
        <f ca="1">IF(BI$5&lt;=$D42,0,IF(SUM($D42,OFFSET($I28,-$B42,0))&gt;BI$5,OFFSET(BI39,-$B42,-BH$4+$B42)/OFFSET($I28,-$B42,0),OFFSET(BI39,-$B42,-BH$4+$B42)-SUM($I42:BH42)))</f>
        <v>0</v>
      </c>
      <c r="BJ42" s="5">
        <f ca="1">IF(BJ$5&lt;=$D42,0,IF(SUM($D42,OFFSET($I28,-$B42,0))&gt;BJ$5,OFFSET(BJ39,-$B42,-BI$4+$B42)/OFFSET($I28,-$B42,0),OFFSET(BJ39,-$B42,-BI$4+$B42)-SUM($I42:BI42)))</f>
        <v>0</v>
      </c>
      <c r="BK42" s="5">
        <f ca="1">IF(BK$5&lt;=$D42,0,IF(SUM($D42,OFFSET($I28,-$B42,0))&gt;BK$5,OFFSET(BK39,-$B42,-BJ$4+$B42)/OFFSET($I28,-$B42,0),OFFSET(BK39,-$B42,-BJ$4+$B42)-SUM($I42:BJ42)))</f>
        <v>0</v>
      </c>
      <c r="BL42" s="5">
        <f ca="1">IF(BL$5&lt;=$D42,0,IF(SUM($D42,OFFSET($I28,-$B42,0))&gt;BL$5,OFFSET(BL39,-$B42,-BK$4+$B42)/OFFSET($I28,-$B42,0),OFFSET(BL39,-$B42,-BK$4+$B42)-SUM($I42:BK42)))</f>
        <v>0</v>
      </c>
      <c r="BM42" s="5">
        <f ca="1">IF(BM$5&lt;=$D42,0,IF(SUM($D42,OFFSET($I28,-$B42,0))&gt;BM$5,OFFSET(BM39,-$B42,-BL$4+$B42)/OFFSET($I28,-$B42,0),OFFSET(BM39,-$B42,-BL$4+$B42)-SUM($I42:BL42)))</f>
        <v>0</v>
      </c>
      <c r="BN42" s="5">
        <f ca="1">IF(BN$5&lt;=$D42,0,IF(SUM($D42,OFFSET($I28,-$B42,0))&gt;BN$5,OFFSET(BN39,-$B42,-BM$4+$B42)/OFFSET($I28,-$B42,0),OFFSET(BN39,-$B42,-BM$4+$B42)-SUM($I42:BM42)))</f>
        <v>0</v>
      </c>
      <c r="BO42" s="5">
        <f ca="1">IF(BO$5&lt;=$D42,0,IF(SUM($D42,OFFSET($I28,-$B42,0))&gt;BO$5,OFFSET(BO39,-$B42,-BN$4+$B42)/OFFSET($I28,-$B42,0),OFFSET(BO39,-$B42,-BN$4+$B42)-SUM($I42:BN42)))</f>
        <v>0</v>
      </c>
      <c r="BP42" s="5">
        <f ca="1">IF(BP$5&lt;=$D42,0,IF(SUM($D42,OFFSET($I28,-$B42,0))&gt;BP$5,OFFSET(BP39,-$B42,-BO$4+$B42)/OFFSET($I28,-$B42,0),OFFSET(BP39,-$B42,-BO$4+$B42)-SUM($I42:BO42)))</f>
        <v>0</v>
      </c>
      <c r="BQ42" s="5">
        <f ca="1">IF(BQ$5&lt;=$D42,0,IF(SUM($D42,OFFSET($I28,-$B42,0))&gt;BQ$5,OFFSET(BQ39,-$B42,-BP$4+$B42)/OFFSET($I28,-$B42,0),OFFSET(BQ39,-$B42,-BP$4+$B42)-SUM($I42:BP42)))</f>
        <v>0</v>
      </c>
      <c r="BR42" s="206">
        <f ca="1">IF(BR$5&lt;=$D42,0,IF(SUM($D42,OFFSET($I28,-$B42,0))&gt;BR$5,OFFSET(BR39,-$B42,-BQ$4+$B42)/OFFSET($I28,-$B42,0),OFFSET(BR39,-$B42,-BQ$4+$B42)-SUM($I42:BQ42)))</f>
        <v>0</v>
      </c>
      <c r="BS42" s="206">
        <f ca="1">IF(BS$5&lt;=$D42,0,IF(SUM($D42,OFFSET($I28,-$B42,0))&gt;BS$5,OFFSET(BS39,-$B42,-BR$4+$B42)/OFFSET($I28,-$B42,0),OFFSET(BS39,-$B42,-BR$4+$B42)-SUM($I42:BR42)))</f>
        <v>0</v>
      </c>
      <c r="BT42" s="206">
        <f ca="1">IF(BT$5&lt;=$D42,0,IF(SUM($D42,OFFSET($I28,-$B42,0))&gt;BT$5,OFFSET(BT39,-$B42,-BS$4+$B42)/OFFSET($I28,-$B42,0),OFFSET(BT39,-$B42,-BS$4+$B42)-SUM($I42:BS42)))</f>
        <v>0</v>
      </c>
      <c r="BU42" s="206">
        <f ca="1">IF(BU$5&lt;=$D42,0,IF(SUM($D42,OFFSET($I28,-$B42,0))&gt;BU$5,OFFSET(BU39,-$B42,-BT$4+$B42)/OFFSET($I28,-$B42,0),OFFSET(BU39,-$B42,-BT$4+$B42)-SUM($I42:BT42)))</f>
        <v>0</v>
      </c>
      <c r="BV42" s="206">
        <f ca="1">IF(BV$5&lt;=$D42,0,IF(SUM($D42,OFFSET($I28,-$B42,0))&gt;BV$5,OFFSET(BV39,-$B42,-BU$4+$B42)/OFFSET($I28,-$B42,0),OFFSET(BV39,-$B42,-BU$4+$B42)-SUM($I42:BU42)))</f>
        <v>0</v>
      </c>
      <c r="BW42" s="206">
        <f ca="1">IF(BW$5&lt;=$D42,0,IF(SUM($D42,OFFSET($I28,-$B42,0))&gt;BW$5,OFFSET(BW39,-$B42,-BV$4+$B42)/OFFSET($I28,-$B42,0),OFFSET(BW39,-$B42,-BV$4+$B42)-SUM($I42:BV42)))</f>
        <v>0</v>
      </c>
    </row>
    <row r="43" spans="2:75" ht="12.75" customHeight="1">
      <c r="B43" s="182">
        <v>10</v>
      </c>
      <c r="D43" s="20">
        <f t="shared" si="88"/>
        <v>2023</v>
      </c>
      <c r="E43" s="1" t="str">
        <f t="shared" si="87"/>
        <v>$m Real (2012)</v>
      </c>
      <c r="I43" s="30"/>
      <c r="J43" s="5">
        <f ca="1">IF(J$5&lt;=$D43,0,IF(SUM($D43,OFFSET($I29,-$B43,0))&gt;J$5,OFFSET(J40,-$B43,-I$4+$B43)/OFFSET($I29,-$B43,0),OFFSET(J40,-$B43,-I$4+$B43)-SUM($I43:I43)))</f>
        <v>0</v>
      </c>
      <c r="K43" s="5">
        <f ca="1">IF(K$5&lt;=$D43,0,IF(SUM($D43,OFFSET($I29,-$B43,0))&gt;K$5,OFFSET(K40,-$B43,-J$4+$B43)/OFFSET($I29,-$B43,0),OFFSET(K40,-$B43,-J$4+$B43)-SUM($I43:J43)))</f>
        <v>0</v>
      </c>
      <c r="L43" s="5">
        <f ca="1">IF(L$5&lt;=$D43,0,IF(SUM($D43,OFFSET($I29,-$B43,0))&gt;L$5,OFFSET(L40,-$B43,-K$4+$B43)/OFFSET($I29,-$B43,0),OFFSET(L40,-$B43,-K$4+$B43)-SUM($I43:K43)))</f>
        <v>0</v>
      </c>
      <c r="M43" s="5">
        <f ca="1">IF(M$5&lt;=$D43,0,IF(SUM($D43,OFFSET($I29,-$B43,0))&gt;M$5,OFFSET(M40,-$B43,-L$4+$B43)/OFFSET($I29,-$B43,0),OFFSET(M40,-$B43,-L$4+$B43)-SUM($I43:L43)))</f>
        <v>0</v>
      </c>
      <c r="N43" s="5">
        <f ca="1">IF(N$5&lt;=$D43,0,IF(SUM($D43,OFFSET($I29,-$B43,0))&gt;N$5,OFFSET(N40,-$B43,-M$4+$B43)/OFFSET($I29,-$B43,0),OFFSET(N40,-$B43,-M$4+$B43)-SUM($I43:M43)))</f>
        <v>0</v>
      </c>
      <c r="O43" s="5">
        <f ca="1">IF(O$5&lt;=$D43,0,IF(SUM($D43,OFFSET($I29,-$B43,0))&gt;O$5,OFFSET(O40,-$B43,-N$4+$B43)/OFFSET($I29,-$B43,0),OFFSET(O40,-$B43,-N$4+$B43)-SUM($I43:N43)))</f>
        <v>0</v>
      </c>
      <c r="P43" s="5">
        <f ca="1">IF(P$5&lt;=$D43,0,IF(SUM($D43,OFFSET($I29,-$B43,0))&gt;P$5,OFFSET(P40,-$B43,-O$4+$B43)/OFFSET($I29,-$B43,0),OFFSET(P40,-$B43,-O$4+$B43)-SUM($I43:O43)))</f>
        <v>0</v>
      </c>
      <c r="Q43" s="5">
        <f ca="1">IF(Q$5&lt;=$D43,0,IF(SUM($D43,OFFSET($I29,-$B43,0))&gt;Q$5,OFFSET(Q40,-$B43,-P$4+$B43)/OFFSET($I29,-$B43,0),OFFSET(Q40,-$B43,-P$4+$B43)-SUM($I43:P43)))</f>
        <v>0</v>
      </c>
      <c r="R43" s="5">
        <f ca="1">IF(R$5&lt;=$D43,0,IF(SUM($D43,OFFSET($I29,-$B43,0))&gt;R$5,OFFSET(R40,-$B43,-Q$4+$B43)/OFFSET($I29,-$B43,0),OFFSET(R40,-$B43,-Q$4+$B43)-SUM($I43:Q43)))</f>
        <v>0</v>
      </c>
      <c r="S43" s="5">
        <f ca="1">IF(S$5&lt;=$D43,0,IF(SUM($D43,OFFSET($I29,-$B43,0))&gt;S$5,OFFSET(S40,-$B43,-R$4+$B43)/OFFSET($I29,-$B43,0),OFFSET(S40,-$B43,-R$4+$B43)-SUM($I43:R43)))</f>
        <v>0</v>
      </c>
      <c r="T43" s="5">
        <f ca="1">IF(T$5&lt;=$D43,0,IF(SUM($D43,OFFSET($I29,-$B43,0))&gt;T$5,OFFSET(T40,-$B43,-S$4+$B43)/OFFSET($I29,-$B43,0),OFFSET(T40,-$B43,-S$4+$B43)-SUM($I43:S43)))</f>
        <v>0</v>
      </c>
      <c r="U43" s="5">
        <f ca="1">IF(U$5&lt;=$D43,0,IF(SUM($D43,OFFSET($I29,-$B43,0))&gt;U$5,OFFSET(U40,-$B43,-T$4+$B43)/OFFSET($I29,-$B43,0),OFFSET(U40,-$B43,-T$4+$B43)-SUM($I43:T43)))</f>
        <v>0</v>
      </c>
      <c r="V43" s="5">
        <f ca="1">IF(V$5&lt;=$D43,0,IF(SUM($D43,OFFSET($I29,-$B43,0))&gt;V$5,OFFSET(V40,-$B43,-U$4+$B43)/OFFSET($I29,-$B43,0),OFFSET(V40,-$B43,-U$4+$B43)-SUM($I43:U43)))</f>
        <v>0</v>
      </c>
      <c r="W43" s="5">
        <f ca="1">IF(W$5&lt;=$D43,0,IF(SUM($D43,OFFSET($I29,-$B43,0))&gt;W$5,OFFSET(W40,-$B43,-V$4+$B43)/OFFSET($I29,-$B43,0),OFFSET(W40,-$B43,-V$4+$B43)-SUM($I43:V43)))</f>
        <v>0</v>
      </c>
      <c r="X43" s="5">
        <f ca="1">IF(X$5&lt;=$D43,0,IF(SUM($D43,OFFSET($I29,-$B43,0))&gt;X$5,OFFSET(X40,-$B43,-W$4+$B43)/OFFSET($I29,-$B43,0),OFFSET(X40,-$B43,-W$4+$B43)-SUM($I43:W43)))</f>
        <v>0</v>
      </c>
      <c r="Y43" s="5">
        <f ca="1">IF(Y$5&lt;=$D43,0,IF(SUM($D43,OFFSET($I29,-$B43,0))&gt;Y$5,OFFSET(Y40,-$B43,-X$4+$B43)/OFFSET($I29,-$B43,0),OFFSET(Y40,-$B43,-X$4+$B43)-SUM($I43:X43)))</f>
        <v>0</v>
      </c>
      <c r="Z43" s="5">
        <f ca="1">IF(Z$5&lt;=$D43,0,IF(SUM($D43,OFFSET($I29,-$B43,0))&gt;Z$5,OFFSET(Z40,-$B43,-Y$4+$B43)/OFFSET($I29,-$B43,0),OFFSET(Z40,-$B43,-Y$4+$B43)-SUM($I43:Y43)))</f>
        <v>0</v>
      </c>
      <c r="AA43" s="5">
        <f ca="1">IF(AA$5&lt;=$D43,0,IF(SUM($D43,OFFSET($I29,-$B43,0))&gt;AA$5,OFFSET(AA40,-$B43,-Z$4+$B43)/OFFSET($I29,-$B43,0),OFFSET(AA40,-$B43,-Z$4+$B43)-SUM($I43:Z43)))</f>
        <v>0</v>
      </c>
      <c r="AB43" s="5">
        <f ca="1">IF(AB$5&lt;=$D43,0,IF(SUM($D43,OFFSET($I29,-$B43,0))&gt;AB$5,OFFSET(AB40,-$B43,-AA$4+$B43)/OFFSET($I29,-$B43,0),OFFSET(AB40,-$B43,-AA$4+$B43)-SUM($I43:AA43)))</f>
        <v>0</v>
      </c>
      <c r="AC43" s="5">
        <f ca="1">IF(AC$5&lt;=$D43,0,IF(SUM($D43,OFFSET($I29,-$B43,0))&gt;AC$5,OFFSET(AC40,-$B43,-AB$4+$B43)/OFFSET($I29,-$B43,0),OFFSET(AC40,-$B43,-AB$4+$B43)-SUM($I43:AB43)))</f>
        <v>0</v>
      </c>
      <c r="AD43" s="5">
        <f ca="1">IF(AD$5&lt;=$D43,0,IF(SUM($D43,OFFSET($I29,-$B43,0))&gt;AD$5,OFFSET(AD40,-$B43,-AC$4+$B43)/OFFSET($I29,-$B43,0),OFFSET(AD40,-$B43,-AC$4+$B43)-SUM($I43:AC43)))</f>
        <v>0</v>
      </c>
      <c r="AE43" s="5">
        <f ca="1">IF(AE$5&lt;=$D43,0,IF(SUM($D43,OFFSET($I29,-$B43,0))&gt;AE$5,OFFSET(AE40,-$B43,-AD$4+$B43)/OFFSET($I29,-$B43,0),OFFSET(AE40,-$B43,-AD$4+$B43)-SUM($I43:AD43)))</f>
        <v>0</v>
      </c>
      <c r="AF43" s="5">
        <f ca="1">IF(AF$5&lt;=$D43,0,IF(SUM($D43,OFFSET($I29,-$B43,0))&gt;AF$5,OFFSET(AF40,-$B43,-AE$4+$B43)/OFFSET($I29,-$B43,0),OFFSET(AF40,-$B43,-AE$4+$B43)-SUM($I43:AE43)))</f>
        <v>0</v>
      </c>
      <c r="AG43" s="5">
        <f ca="1">IF(AG$5&lt;=$D43,0,IF(SUM($D43,OFFSET($I29,-$B43,0))&gt;AG$5,OFFSET(AG40,-$B43,-AF$4+$B43)/OFFSET($I29,-$B43,0),OFFSET(AG40,-$B43,-AF$4+$B43)-SUM($I43:AF43)))</f>
        <v>0</v>
      </c>
      <c r="AH43" s="5">
        <f ca="1">IF(AH$5&lt;=$D43,0,IF(SUM($D43,OFFSET($I29,-$B43,0))&gt;AH$5,OFFSET(AH40,-$B43,-AG$4+$B43)/OFFSET($I29,-$B43,0),OFFSET(AH40,-$B43,-AG$4+$B43)-SUM($I43:AG43)))</f>
        <v>0</v>
      </c>
      <c r="AI43" s="5">
        <f ca="1">IF(AI$5&lt;=$D43,0,IF(SUM($D43,OFFSET($I29,-$B43,0))&gt;AI$5,OFFSET(AI40,-$B43,-AH$4+$B43)/OFFSET($I29,-$B43,0),OFFSET(AI40,-$B43,-AH$4+$B43)-SUM($I43:AH43)))</f>
        <v>0</v>
      </c>
      <c r="AJ43" s="5">
        <f ca="1">IF(AJ$5&lt;=$D43,0,IF(SUM($D43,OFFSET($I29,-$B43,0))&gt;AJ$5,OFFSET(AJ40,-$B43,-AI$4+$B43)/OFFSET($I29,-$B43,0),OFFSET(AJ40,-$B43,-AI$4+$B43)-SUM($I43:AI43)))</f>
        <v>0</v>
      </c>
      <c r="AK43" s="5">
        <f ca="1">IF(AK$5&lt;=$D43,0,IF(SUM($D43,OFFSET($I29,-$B43,0))&gt;AK$5,OFFSET(AK40,-$B43,-AJ$4+$B43)/OFFSET($I29,-$B43,0),OFFSET(AK40,-$B43,-AJ$4+$B43)-SUM($I43:AJ43)))</f>
        <v>0</v>
      </c>
      <c r="AL43" s="5">
        <f ca="1">IF(AL$5&lt;=$D43,0,IF(SUM($D43,OFFSET($I29,-$B43,0))&gt;AL$5,OFFSET(AL40,-$B43,-AK$4+$B43)/OFFSET($I29,-$B43,0),OFFSET(AL40,-$B43,-AK$4+$B43)-SUM($I43:AK43)))</f>
        <v>0</v>
      </c>
      <c r="AM43" s="5">
        <f ca="1">IF(AM$5&lt;=$D43,0,IF(SUM($D43,OFFSET($I29,-$B43,0))&gt;AM$5,OFFSET(AM40,-$B43,-AL$4+$B43)/OFFSET($I29,-$B43,0),OFFSET(AM40,-$B43,-AL$4+$B43)-SUM($I43:AL43)))</f>
        <v>0</v>
      </c>
      <c r="AN43" s="5">
        <f ca="1">IF(AN$5&lt;=$D43,0,IF(SUM($D43,OFFSET($I29,-$B43,0))&gt;AN$5,OFFSET(AN40,-$B43,-AM$4+$B43)/OFFSET($I29,-$B43,0),OFFSET(AN40,-$B43,-AM$4+$B43)-SUM($I43:AM43)))</f>
        <v>0</v>
      </c>
      <c r="AO43" s="5">
        <f ca="1">IF(AO$5&lt;=$D43,0,IF(SUM($D43,OFFSET($I29,-$B43,0))&gt;AO$5,OFFSET(AO40,-$B43,-AN$4+$B43)/OFFSET($I29,-$B43,0),OFFSET(AO40,-$B43,-AN$4+$B43)-SUM($I43:AN43)))</f>
        <v>0</v>
      </c>
      <c r="AP43" s="5">
        <f ca="1">IF(AP$5&lt;=$D43,0,IF(SUM($D43,OFFSET($I29,-$B43,0))&gt;AP$5,OFFSET(AP40,-$B43,-AO$4+$B43)/OFFSET($I29,-$B43,0),OFFSET(AP40,-$B43,-AO$4+$B43)-SUM($I43:AO43)))</f>
        <v>0</v>
      </c>
      <c r="AQ43" s="5">
        <f ca="1">IF(AQ$5&lt;=$D43,0,IF(SUM($D43,OFFSET($I29,-$B43,0))&gt;AQ$5,OFFSET(AQ40,-$B43,-AP$4+$B43)/OFFSET($I29,-$B43,0),OFFSET(AQ40,-$B43,-AP$4+$B43)-SUM($I43:AP43)))</f>
        <v>0</v>
      </c>
      <c r="AR43" s="5">
        <f ca="1">IF(AR$5&lt;=$D43,0,IF(SUM($D43,OFFSET($I29,-$B43,0))&gt;AR$5,OFFSET(AR40,-$B43,-AQ$4+$B43)/OFFSET($I29,-$B43,0),OFFSET(AR40,-$B43,-AQ$4+$B43)-SUM($I43:AQ43)))</f>
        <v>0</v>
      </c>
      <c r="AS43" s="5">
        <f ca="1">IF(AS$5&lt;=$D43,0,IF(SUM($D43,OFFSET($I29,-$B43,0))&gt;AS$5,OFFSET(AS40,-$B43,-AR$4+$B43)/OFFSET($I29,-$B43,0),OFFSET(AS40,-$B43,-AR$4+$B43)-SUM($I43:AR43)))</f>
        <v>0</v>
      </c>
      <c r="AT43" s="5">
        <f ca="1">IF(AT$5&lt;=$D43,0,IF(SUM($D43,OFFSET($I29,-$B43,0))&gt;AT$5,OFFSET(AT40,-$B43,-AS$4+$B43)/OFFSET($I29,-$B43,0),OFFSET(AT40,-$B43,-AS$4+$B43)-SUM($I43:AS43)))</f>
        <v>0</v>
      </c>
      <c r="AU43" s="5">
        <f ca="1">IF(AU$5&lt;=$D43,0,IF(SUM($D43,OFFSET($I29,-$B43,0))&gt;AU$5,OFFSET(AU40,-$B43,-AT$4+$B43)/OFFSET($I29,-$B43,0),OFFSET(AU40,-$B43,-AT$4+$B43)-SUM($I43:AT43)))</f>
        <v>0</v>
      </c>
      <c r="AV43" s="5">
        <f ca="1">IF(AV$5&lt;=$D43,0,IF(SUM($D43,OFFSET($I29,-$B43,0))&gt;AV$5,OFFSET(AV40,-$B43,-AU$4+$B43)/OFFSET($I29,-$B43,0),OFFSET(AV40,-$B43,-AU$4+$B43)-SUM($I43:AU43)))</f>
        <v>0</v>
      </c>
      <c r="AW43" s="5">
        <f ca="1">IF(AW$5&lt;=$D43,0,IF(SUM($D43,OFFSET($I29,-$B43,0))&gt;AW$5,OFFSET(AW40,-$B43,-AV$4+$B43)/OFFSET($I29,-$B43,0),OFFSET(AW40,-$B43,-AV$4+$B43)-SUM($I43:AV43)))</f>
        <v>0</v>
      </c>
      <c r="AX43" s="5">
        <f ca="1">IF(AX$5&lt;=$D43,0,IF(SUM($D43,OFFSET($I29,-$B43,0))&gt;AX$5,OFFSET(AX40,-$B43,-AW$4+$B43)/OFFSET($I29,-$B43,0),OFFSET(AX40,-$B43,-AW$4+$B43)-SUM($I43:AW43)))</f>
        <v>0</v>
      </c>
      <c r="AY43" s="5">
        <f ca="1">IF(AY$5&lt;=$D43,0,IF(SUM($D43,OFFSET($I29,-$B43,0))&gt;AY$5,OFFSET(AY40,-$B43,-AX$4+$B43)/OFFSET($I29,-$B43,0),OFFSET(AY40,-$B43,-AX$4+$B43)-SUM($I43:AX43)))</f>
        <v>0</v>
      </c>
      <c r="AZ43" s="5">
        <f ca="1">IF(AZ$5&lt;=$D43,0,IF(SUM($D43,OFFSET($I29,-$B43,0))&gt;AZ$5,OFFSET(AZ40,-$B43,-AY$4+$B43)/OFFSET($I29,-$B43,0),OFFSET(AZ40,-$B43,-AY$4+$B43)-SUM($I43:AY43)))</f>
        <v>0</v>
      </c>
      <c r="BA43" s="5">
        <f ca="1">IF(BA$5&lt;=$D43,0,IF(SUM($D43,OFFSET($I29,-$B43,0))&gt;BA$5,OFFSET(BA40,-$B43,-AZ$4+$B43)/OFFSET($I29,-$B43,0),OFFSET(BA40,-$B43,-AZ$4+$B43)-SUM($I43:AZ43)))</f>
        <v>0</v>
      </c>
      <c r="BB43" s="5">
        <f ca="1">IF(BB$5&lt;=$D43,0,IF(SUM($D43,OFFSET($I29,-$B43,0))&gt;BB$5,OFFSET(BB40,-$B43,-BA$4+$B43)/OFFSET($I29,-$B43,0),OFFSET(BB40,-$B43,-BA$4+$B43)-SUM($I43:BA43)))</f>
        <v>0</v>
      </c>
      <c r="BC43" s="5">
        <f ca="1">IF(BC$5&lt;=$D43,0,IF(SUM($D43,OFFSET($I29,-$B43,0))&gt;BC$5,OFFSET(BC40,-$B43,-BB$4+$B43)/OFFSET($I29,-$B43,0),OFFSET(BC40,-$B43,-BB$4+$B43)-SUM($I43:BB43)))</f>
        <v>0</v>
      </c>
      <c r="BD43" s="5">
        <f ca="1">IF(BD$5&lt;=$D43,0,IF(SUM($D43,OFFSET($I29,-$B43,0))&gt;BD$5,OFFSET(BD40,-$B43,-BC$4+$B43)/OFFSET($I29,-$B43,0),OFFSET(BD40,-$B43,-BC$4+$B43)-SUM($I43:BC43)))</f>
        <v>0</v>
      </c>
      <c r="BE43" s="5">
        <f ca="1">IF(BE$5&lt;=$D43,0,IF(SUM($D43,OFFSET($I29,-$B43,0))&gt;BE$5,OFFSET(BE40,-$B43,-BD$4+$B43)/OFFSET($I29,-$B43,0),OFFSET(BE40,-$B43,-BD$4+$B43)-SUM($I43:BD43)))</f>
        <v>0</v>
      </c>
      <c r="BF43" s="5">
        <f ca="1">IF(BF$5&lt;=$D43,0,IF(SUM($D43,OFFSET($I29,-$B43,0))&gt;BF$5,OFFSET(BF40,-$B43,-BE$4+$B43)/OFFSET($I29,-$B43,0),OFFSET(BF40,-$B43,-BE$4+$B43)-SUM($I43:BE43)))</f>
        <v>0</v>
      </c>
      <c r="BG43" s="5">
        <f ca="1">IF(BG$5&lt;=$D43,0,IF(SUM($D43,OFFSET($I29,-$B43,0))&gt;BG$5,OFFSET(BG40,-$B43,-BF$4+$B43)/OFFSET($I29,-$B43,0),OFFSET(BG40,-$B43,-BF$4+$B43)-SUM($I43:BF43)))</f>
        <v>0</v>
      </c>
      <c r="BH43" s="5">
        <f ca="1">IF(BH$5&lt;=$D43,0,IF(SUM($D43,OFFSET($I29,-$B43,0))&gt;BH$5,OFFSET(BH40,-$B43,-BG$4+$B43)/OFFSET($I29,-$B43,0),OFFSET(BH40,-$B43,-BG$4+$B43)-SUM($I43:BG43)))</f>
        <v>0</v>
      </c>
      <c r="BI43" s="5">
        <f ca="1">IF(BI$5&lt;=$D43,0,IF(SUM($D43,OFFSET($I29,-$B43,0))&gt;BI$5,OFFSET(BI40,-$B43,-BH$4+$B43)/OFFSET($I29,-$B43,0),OFFSET(BI40,-$B43,-BH$4+$B43)-SUM($I43:BH43)))</f>
        <v>0</v>
      </c>
      <c r="BJ43" s="5">
        <f ca="1">IF(BJ$5&lt;=$D43,0,IF(SUM($D43,OFFSET($I29,-$B43,0))&gt;BJ$5,OFFSET(BJ40,-$B43,-BI$4+$B43)/OFFSET($I29,-$B43,0),OFFSET(BJ40,-$B43,-BI$4+$B43)-SUM($I43:BI43)))</f>
        <v>0</v>
      </c>
      <c r="BK43" s="5">
        <f ca="1">IF(BK$5&lt;=$D43,0,IF(SUM($D43,OFFSET($I29,-$B43,0))&gt;BK$5,OFFSET(BK40,-$B43,-BJ$4+$B43)/OFFSET($I29,-$B43,0),OFFSET(BK40,-$B43,-BJ$4+$B43)-SUM($I43:BJ43)))</f>
        <v>0</v>
      </c>
      <c r="BL43" s="5">
        <f ca="1">IF(BL$5&lt;=$D43,0,IF(SUM($D43,OFFSET($I29,-$B43,0))&gt;BL$5,OFFSET(BL40,-$B43,-BK$4+$B43)/OFFSET($I29,-$B43,0),OFFSET(BL40,-$B43,-BK$4+$B43)-SUM($I43:BK43)))</f>
        <v>0</v>
      </c>
      <c r="BM43" s="5">
        <f ca="1">IF(BM$5&lt;=$D43,0,IF(SUM($D43,OFFSET($I29,-$B43,0))&gt;BM$5,OFFSET(BM40,-$B43,-BL$4+$B43)/OFFSET($I29,-$B43,0),OFFSET(BM40,-$B43,-BL$4+$B43)-SUM($I43:BL43)))</f>
        <v>0</v>
      </c>
      <c r="BN43" s="5">
        <f ca="1">IF(BN$5&lt;=$D43,0,IF(SUM($D43,OFFSET($I29,-$B43,0))&gt;BN$5,OFFSET(BN40,-$B43,-BM$4+$B43)/OFFSET($I29,-$B43,0),OFFSET(BN40,-$B43,-BM$4+$B43)-SUM($I43:BM43)))</f>
        <v>0</v>
      </c>
      <c r="BO43" s="5">
        <f ca="1">IF(BO$5&lt;=$D43,0,IF(SUM($D43,OFFSET($I29,-$B43,0))&gt;BO$5,OFFSET(BO40,-$B43,-BN$4+$B43)/OFFSET($I29,-$B43,0),OFFSET(BO40,-$B43,-BN$4+$B43)-SUM($I43:BN43)))</f>
        <v>0</v>
      </c>
      <c r="BP43" s="5">
        <f ca="1">IF(BP$5&lt;=$D43,0,IF(SUM($D43,OFFSET($I29,-$B43,0))&gt;BP$5,OFFSET(BP40,-$B43,-BO$4+$B43)/OFFSET($I29,-$B43,0),OFFSET(BP40,-$B43,-BO$4+$B43)-SUM($I43:BO43)))</f>
        <v>0</v>
      </c>
      <c r="BQ43" s="5">
        <f ca="1">IF(BQ$5&lt;=$D43,0,IF(SUM($D43,OFFSET($I29,-$B43,0))&gt;BQ$5,OFFSET(BQ40,-$B43,-BP$4+$B43)/OFFSET($I29,-$B43,0),OFFSET(BQ40,-$B43,-BP$4+$B43)-SUM($I43:BP43)))</f>
        <v>0</v>
      </c>
      <c r="BR43" s="206">
        <f ca="1">IF(BR$5&lt;=$D43,0,IF(SUM($D43,OFFSET($I29,-$B43,0))&gt;BR$5,OFFSET(BR40,-$B43,-BQ$4+$B43)/OFFSET($I29,-$B43,0),OFFSET(BR40,-$B43,-BQ$4+$B43)-SUM($I43:BQ43)))</f>
        <v>0</v>
      </c>
      <c r="BS43" s="206">
        <f ca="1">IF(BS$5&lt;=$D43,0,IF(SUM($D43,OFFSET($I29,-$B43,0))&gt;BS$5,OFFSET(BS40,-$B43,-BR$4+$B43)/OFFSET($I29,-$B43,0),OFFSET(BS40,-$B43,-BR$4+$B43)-SUM($I43:BR43)))</f>
        <v>0</v>
      </c>
      <c r="BT43" s="206">
        <f ca="1">IF(BT$5&lt;=$D43,0,IF(SUM($D43,OFFSET($I29,-$B43,0))&gt;BT$5,OFFSET(BT40,-$B43,-BS$4+$B43)/OFFSET($I29,-$B43,0),OFFSET(BT40,-$B43,-BS$4+$B43)-SUM($I43:BS43)))</f>
        <v>0</v>
      </c>
      <c r="BU43" s="206">
        <f ca="1">IF(BU$5&lt;=$D43,0,IF(SUM($D43,OFFSET($I29,-$B43,0))&gt;BU$5,OFFSET(BU40,-$B43,-BT$4+$B43)/OFFSET($I29,-$B43,0),OFFSET(BU40,-$B43,-BT$4+$B43)-SUM($I43:BT43)))</f>
        <v>0</v>
      </c>
      <c r="BV43" s="206">
        <f ca="1">IF(BV$5&lt;=$D43,0,IF(SUM($D43,OFFSET($I29,-$B43,0))&gt;BV$5,OFFSET(BV40,-$B43,-BU$4+$B43)/OFFSET($I29,-$B43,0),OFFSET(BV40,-$B43,-BU$4+$B43)-SUM($I43:BU43)))</f>
        <v>0</v>
      </c>
      <c r="BW43" s="206">
        <f ca="1">IF(BW$5&lt;=$D43,0,IF(SUM($D43,OFFSET($I29,-$B43,0))&gt;BW$5,OFFSET(BW40,-$B43,-BV$4+$B43)/OFFSET($I29,-$B43,0),OFFSET(BW40,-$B43,-BV$4+$B43)-SUM($I43:BV43)))</f>
        <v>0</v>
      </c>
    </row>
    <row r="44" spans="2:75" ht="12.75" customHeight="1">
      <c r="B44" s="182">
        <v>11</v>
      </c>
      <c r="D44" s="20">
        <f t="shared" si="88"/>
        <v>2024</v>
      </c>
      <c r="E44" s="1" t="str">
        <f t="shared" si="87"/>
        <v>$m Real (2012)</v>
      </c>
      <c r="I44" s="30"/>
      <c r="J44" s="5">
        <f ca="1">IF(J$5&lt;=$D44,0,IF(SUM($D44,OFFSET($I30,-$B44,0))&gt;J$5,OFFSET(J41,-$B44,-I$4+$B44)/OFFSET($I30,-$B44,0),OFFSET(J41,-$B44,-I$4+$B44)-SUM($I44:I44)))</f>
        <v>0</v>
      </c>
      <c r="K44" s="5">
        <f ca="1">IF(K$5&lt;=$D44,0,IF(SUM($D44,OFFSET($I30,-$B44,0))&gt;K$5,OFFSET(K41,-$B44,-J$4+$B44)/OFFSET($I30,-$B44,0),OFFSET(K41,-$B44,-J$4+$B44)-SUM($I44:J44)))</f>
        <v>0</v>
      </c>
      <c r="L44" s="5">
        <f ca="1">IF(L$5&lt;=$D44,0,IF(SUM($D44,OFFSET($I30,-$B44,0))&gt;L$5,OFFSET(L41,-$B44,-K$4+$B44)/OFFSET($I30,-$B44,0),OFFSET(L41,-$B44,-K$4+$B44)-SUM($I44:K44)))</f>
        <v>0</v>
      </c>
      <c r="M44" s="5">
        <f ca="1">IF(M$5&lt;=$D44,0,IF(SUM($D44,OFFSET($I30,-$B44,0))&gt;M$5,OFFSET(M41,-$B44,-L$4+$B44)/OFFSET($I30,-$B44,0),OFFSET(M41,-$B44,-L$4+$B44)-SUM($I44:L44)))</f>
        <v>0</v>
      </c>
      <c r="N44" s="5">
        <f ca="1">IF(N$5&lt;=$D44,0,IF(SUM($D44,OFFSET($I30,-$B44,0))&gt;N$5,OFFSET(N41,-$B44,-M$4+$B44)/OFFSET($I30,-$B44,0),OFFSET(N41,-$B44,-M$4+$B44)-SUM($I44:M44)))</f>
        <v>0</v>
      </c>
      <c r="O44" s="5">
        <f ca="1">IF(O$5&lt;=$D44,0,IF(SUM($D44,OFFSET($I30,-$B44,0))&gt;O$5,OFFSET(O41,-$B44,-N$4+$B44)/OFFSET($I30,-$B44,0),OFFSET(O41,-$B44,-N$4+$B44)-SUM($I44:N44)))</f>
        <v>0</v>
      </c>
      <c r="P44" s="5">
        <f ca="1">IF(P$5&lt;=$D44,0,IF(SUM($D44,OFFSET($I30,-$B44,0))&gt;P$5,OFFSET(P41,-$B44,-O$4+$B44)/OFFSET($I30,-$B44,0),OFFSET(P41,-$B44,-O$4+$B44)-SUM($I44:O44)))</f>
        <v>0</v>
      </c>
      <c r="Q44" s="5">
        <f ca="1">IF(Q$5&lt;=$D44,0,IF(SUM($D44,OFFSET($I30,-$B44,0))&gt;Q$5,OFFSET(Q41,-$B44,-P$4+$B44)/OFFSET($I30,-$B44,0),OFFSET(Q41,-$B44,-P$4+$B44)-SUM($I44:P44)))</f>
        <v>0</v>
      </c>
      <c r="R44" s="5">
        <f ca="1">IF(R$5&lt;=$D44,0,IF(SUM($D44,OFFSET($I30,-$B44,0))&gt;R$5,OFFSET(R41,-$B44,-Q$4+$B44)/OFFSET($I30,-$B44,0),OFFSET(R41,-$B44,-Q$4+$B44)-SUM($I44:Q44)))</f>
        <v>0</v>
      </c>
      <c r="S44" s="5">
        <f ca="1">IF(S$5&lt;=$D44,0,IF(SUM($D44,OFFSET($I30,-$B44,0))&gt;S$5,OFFSET(S41,-$B44,-R$4+$B44)/OFFSET($I30,-$B44,0),OFFSET(S41,-$B44,-R$4+$B44)-SUM($I44:R44)))</f>
        <v>0</v>
      </c>
      <c r="T44" s="5">
        <f ca="1">IF(T$5&lt;=$D44,0,IF(SUM($D44,OFFSET($I30,-$B44,0))&gt;T$5,OFFSET(T41,-$B44,-S$4+$B44)/OFFSET($I30,-$B44,0),OFFSET(T41,-$B44,-S$4+$B44)-SUM($I44:S44)))</f>
        <v>0</v>
      </c>
      <c r="U44" s="5">
        <f ca="1">IF(U$5&lt;=$D44,0,IF(SUM($D44,OFFSET($I30,-$B44,0))&gt;U$5,OFFSET(U41,-$B44,-T$4+$B44)/OFFSET($I30,-$B44,0),OFFSET(U41,-$B44,-T$4+$B44)-SUM($I44:T44)))</f>
        <v>0</v>
      </c>
      <c r="V44" s="5">
        <f ca="1">IF(V$5&lt;=$D44,0,IF(SUM($D44,OFFSET($I30,-$B44,0))&gt;V$5,OFFSET(V41,-$B44,-U$4+$B44)/OFFSET($I30,-$B44,0),OFFSET(V41,-$B44,-U$4+$B44)-SUM($I44:U44)))</f>
        <v>0</v>
      </c>
      <c r="W44" s="5">
        <f ca="1">IF(W$5&lt;=$D44,0,IF(SUM($D44,OFFSET($I30,-$B44,0))&gt;W$5,OFFSET(W41,-$B44,-V$4+$B44)/OFFSET($I30,-$B44,0),OFFSET(W41,-$B44,-V$4+$B44)-SUM($I44:V44)))</f>
        <v>0</v>
      </c>
      <c r="X44" s="5">
        <f ca="1">IF(X$5&lt;=$D44,0,IF(SUM($D44,OFFSET($I30,-$B44,0))&gt;X$5,OFFSET(X41,-$B44,-W$4+$B44)/OFFSET($I30,-$B44,0),OFFSET(X41,-$B44,-W$4+$B44)-SUM($I44:W44)))</f>
        <v>0</v>
      </c>
      <c r="Y44" s="5">
        <f ca="1">IF(Y$5&lt;=$D44,0,IF(SUM($D44,OFFSET($I30,-$B44,0))&gt;Y$5,OFFSET(Y41,-$B44,-X$4+$B44)/OFFSET($I30,-$B44,0),OFFSET(Y41,-$B44,-X$4+$B44)-SUM($I44:X44)))</f>
        <v>0</v>
      </c>
      <c r="Z44" s="5">
        <f ca="1">IF(Z$5&lt;=$D44,0,IF(SUM($D44,OFFSET($I30,-$B44,0))&gt;Z$5,OFFSET(Z41,-$B44,-Y$4+$B44)/OFFSET($I30,-$B44,0),OFFSET(Z41,-$B44,-Y$4+$B44)-SUM($I44:Y44)))</f>
        <v>0</v>
      </c>
      <c r="AA44" s="5">
        <f ca="1">IF(AA$5&lt;=$D44,0,IF(SUM($D44,OFFSET($I30,-$B44,0))&gt;AA$5,OFFSET(AA41,-$B44,-Z$4+$B44)/OFFSET($I30,-$B44,0),OFFSET(AA41,-$B44,-Z$4+$B44)-SUM($I44:Z44)))</f>
        <v>0</v>
      </c>
      <c r="AB44" s="5">
        <f ca="1">IF(AB$5&lt;=$D44,0,IF(SUM($D44,OFFSET($I30,-$B44,0))&gt;AB$5,OFFSET(AB41,-$B44,-AA$4+$B44)/OFFSET($I30,-$B44,0),OFFSET(AB41,-$B44,-AA$4+$B44)-SUM($I44:AA44)))</f>
        <v>0</v>
      </c>
      <c r="AC44" s="5">
        <f ca="1">IF(AC$5&lt;=$D44,0,IF(SUM($D44,OFFSET($I30,-$B44,0))&gt;AC$5,OFFSET(AC41,-$B44,-AB$4+$B44)/OFFSET($I30,-$B44,0),OFFSET(AC41,-$B44,-AB$4+$B44)-SUM($I44:AB44)))</f>
        <v>0</v>
      </c>
      <c r="AD44" s="5">
        <f ca="1">IF(AD$5&lt;=$D44,0,IF(SUM($D44,OFFSET($I30,-$B44,0))&gt;AD$5,OFFSET(AD41,-$B44,-AC$4+$B44)/OFFSET($I30,-$B44,0),OFFSET(AD41,-$B44,-AC$4+$B44)-SUM($I44:AC44)))</f>
        <v>0</v>
      </c>
      <c r="AE44" s="5">
        <f ca="1">IF(AE$5&lt;=$D44,0,IF(SUM($D44,OFFSET($I30,-$B44,0))&gt;AE$5,OFFSET(AE41,-$B44,-AD$4+$B44)/OFFSET($I30,-$B44,0),OFFSET(AE41,-$B44,-AD$4+$B44)-SUM($I44:AD44)))</f>
        <v>0</v>
      </c>
      <c r="AF44" s="5">
        <f ca="1">IF(AF$5&lt;=$D44,0,IF(SUM($D44,OFFSET($I30,-$B44,0))&gt;AF$5,OFFSET(AF41,-$B44,-AE$4+$B44)/OFFSET($I30,-$B44,0),OFFSET(AF41,-$B44,-AE$4+$B44)-SUM($I44:AE44)))</f>
        <v>0</v>
      </c>
      <c r="AG44" s="5">
        <f ca="1">IF(AG$5&lt;=$D44,0,IF(SUM($D44,OFFSET($I30,-$B44,0))&gt;AG$5,OFFSET(AG41,-$B44,-AF$4+$B44)/OFFSET($I30,-$B44,0),OFFSET(AG41,-$B44,-AF$4+$B44)-SUM($I44:AF44)))</f>
        <v>0</v>
      </c>
      <c r="AH44" s="5">
        <f ca="1">IF(AH$5&lt;=$D44,0,IF(SUM($D44,OFFSET($I30,-$B44,0))&gt;AH$5,OFFSET(AH41,-$B44,-AG$4+$B44)/OFFSET($I30,-$B44,0),OFFSET(AH41,-$B44,-AG$4+$B44)-SUM($I44:AG44)))</f>
        <v>0</v>
      </c>
      <c r="AI44" s="5">
        <f ca="1">IF(AI$5&lt;=$D44,0,IF(SUM($D44,OFFSET($I30,-$B44,0))&gt;AI$5,OFFSET(AI41,-$B44,-AH$4+$B44)/OFFSET($I30,-$B44,0),OFFSET(AI41,-$B44,-AH$4+$B44)-SUM($I44:AH44)))</f>
        <v>0</v>
      </c>
      <c r="AJ44" s="5">
        <f ca="1">IF(AJ$5&lt;=$D44,0,IF(SUM($D44,OFFSET($I30,-$B44,0))&gt;AJ$5,OFFSET(AJ41,-$B44,-AI$4+$B44)/OFFSET($I30,-$B44,0),OFFSET(AJ41,-$B44,-AI$4+$B44)-SUM($I44:AI44)))</f>
        <v>0</v>
      </c>
      <c r="AK44" s="5">
        <f ca="1">IF(AK$5&lt;=$D44,0,IF(SUM($D44,OFFSET($I30,-$B44,0))&gt;AK$5,OFFSET(AK41,-$B44,-AJ$4+$B44)/OFFSET($I30,-$B44,0),OFFSET(AK41,-$B44,-AJ$4+$B44)-SUM($I44:AJ44)))</f>
        <v>0</v>
      </c>
      <c r="AL44" s="5">
        <f ca="1">IF(AL$5&lt;=$D44,0,IF(SUM($D44,OFFSET($I30,-$B44,0))&gt;AL$5,OFFSET(AL41,-$B44,-AK$4+$B44)/OFFSET($I30,-$B44,0),OFFSET(AL41,-$B44,-AK$4+$B44)-SUM($I44:AK44)))</f>
        <v>0</v>
      </c>
      <c r="AM44" s="5">
        <f ca="1">IF(AM$5&lt;=$D44,0,IF(SUM($D44,OFFSET($I30,-$B44,0))&gt;AM$5,OFFSET(AM41,-$B44,-AL$4+$B44)/OFFSET($I30,-$B44,0),OFFSET(AM41,-$B44,-AL$4+$B44)-SUM($I44:AL44)))</f>
        <v>0</v>
      </c>
      <c r="AN44" s="5">
        <f ca="1">IF(AN$5&lt;=$D44,0,IF(SUM($D44,OFFSET($I30,-$B44,0))&gt;AN$5,OFFSET(AN41,-$B44,-AM$4+$B44)/OFFSET($I30,-$B44,0),OFFSET(AN41,-$B44,-AM$4+$B44)-SUM($I44:AM44)))</f>
        <v>0</v>
      </c>
      <c r="AO44" s="5">
        <f ca="1">IF(AO$5&lt;=$D44,0,IF(SUM($D44,OFFSET($I30,-$B44,0))&gt;AO$5,OFFSET(AO41,-$B44,-AN$4+$B44)/OFFSET($I30,-$B44,0),OFFSET(AO41,-$B44,-AN$4+$B44)-SUM($I44:AN44)))</f>
        <v>0</v>
      </c>
      <c r="AP44" s="5">
        <f ca="1">IF(AP$5&lt;=$D44,0,IF(SUM($D44,OFFSET($I30,-$B44,0))&gt;AP$5,OFFSET(AP41,-$B44,-AO$4+$B44)/OFFSET($I30,-$B44,0),OFFSET(AP41,-$B44,-AO$4+$B44)-SUM($I44:AO44)))</f>
        <v>0</v>
      </c>
      <c r="AQ44" s="5">
        <f ca="1">IF(AQ$5&lt;=$D44,0,IF(SUM($D44,OFFSET($I30,-$B44,0))&gt;AQ$5,OFFSET(AQ41,-$B44,-AP$4+$B44)/OFFSET($I30,-$B44,0),OFFSET(AQ41,-$B44,-AP$4+$B44)-SUM($I44:AP44)))</f>
        <v>0</v>
      </c>
      <c r="AR44" s="5">
        <f ca="1">IF(AR$5&lt;=$D44,0,IF(SUM($D44,OFFSET($I30,-$B44,0))&gt;AR$5,OFFSET(AR41,-$B44,-AQ$4+$B44)/OFFSET($I30,-$B44,0),OFFSET(AR41,-$B44,-AQ$4+$B44)-SUM($I44:AQ44)))</f>
        <v>0</v>
      </c>
      <c r="AS44" s="5">
        <f ca="1">IF(AS$5&lt;=$D44,0,IF(SUM($D44,OFFSET($I30,-$B44,0))&gt;AS$5,OFFSET(AS41,-$B44,-AR$4+$B44)/OFFSET($I30,-$B44,0),OFFSET(AS41,-$B44,-AR$4+$B44)-SUM($I44:AR44)))</f>
        <v>0</v>
      </c>
      <c r="AT44" s="5">
        <f ca="1">IF(AT$5&lt;=$D44,0,IF(SUM($D44,OFFSET($I30,-$B44,0))&gt;AT$5,OFFSET(AT41,-$B44,-AS$4+$B44)/OFFSET($I30,-$B44,0),OFFSET(AT41,-$B44,-AS$4+$B44)-SUM($I44:AS44)))</f>
        <v>0</v>
      </c>
      <c r="AU44" s="5">
        <f ca="1">IF(AU$5&lt;=$D44,0,IF(SUM($D44,OFFSET($I30,-$B44,0))&gt;AU$5,OFFSET(AU41,-$B44,-AT$4+$B44)/OFFSET($I30,-$B44,0),OFFSET(AU41,-$B44,-AT$4+$B44)-SUM($I44:AT44)))</f>
        <v>0</v>
      </c>
      <c r="AV44" s="5">
        <f ca="1">IF(AV$5&lt;=$D44,0,IF(SUM($D44,OFFSET($I30,-$B44,0))&gt;AV$5,OFFSET(AV41,-$B44,-AU$4+$B44)/OFFSET($I30,-$B44,0),OFFSET(AV41,-$B44,-AU$4+$B44)-SUM($I44:AU44)))</f>
        <v>0</v>
      </c>
      <c r="AW44" s="5">
        <f ca="1">IF(AW$5&lt;=$D44,0,IF(SUM($D44,OFFSET($I30,-$B44,0))&gt;AW$5,OFFSET(AW41,-$B44,-AV$4+$B44)/OFFSET($I30,-$B44,0),OFFSET(AW41,-$B44,-AV$4+$B44)-SUM($I44:AV44)))</f>
        <v>0</v>
      </c>
      <c r="AX44" s="5">
        <f ca="1">IF(AX$5&lt;=$D44,0,IF(SUM($D44,OFFSET($I30,-$B44,0))&gt;AX$5,OFFSET(AX41,-$B44,-AW$4+$B44)/OFFSET($I30,-$B44,0),OFFSET(AX41,-$B44,-AW$4+$B44)-SUM($I44:AW44)))</f>
        <v>0</v>
      </c>
      <c r="AY44" s="5">
        <f ca="1">IF(AY$5&lt;=$D44,0,IF(SUM($D44,OFFSET($I30,-$B44,0))&gt;AY$5,OFFSET(AY41,-$B44,-AX$4+$B44)/OFFSET($I30,-$B44,0),OFFSET(AY41,-$B44,-AX$4+$B44)-SUM($I44:AX44)))</f>
        <v>0</v>
      </c>
      <c r="AZ44" s="5">
        <f ca="1">IF(AZ$5&lt;=$D44,0,IF(SUM($D44,OFFSET($I30,-$B44,0))&gt;AZ$5,OFFSET(AZ41,-$B44,-AY$4+$B44)/OFFSET($I30,-$B44,0),OFFSET(AZ41,-$B44,-AY$4+$B44)-SUM($I44:AY44)))</f>
        <v>0</v>
      </c>
      <c r="BA44" s="5">
        <f ca="1">IF(BA$5&lt;=$D44,0,IF(SUM($D44,OFFSET($I30,-$B44,0))&gt;BA$5,OFFSET(BA41,-$B44,-AZ$4+$B44)/OFFSET($I30,-$B44,0),OFFSET(BA41,-$B44,-AZ$4+$B44)-SUM($I44:AZ44)))</f>
        <v>0</v>
      </c>
      <c r="BB44" s="5">
        <f ca="1">IF(BB$5&lt;=$D44,0,IF(SUM($D44,OFFSET($I30,-$B44,0))&gt;BB$5,OFFSET(BB41,-$B44,-BA$4+$B44)/OFFSET($I30,-$B44,0),OFFSET(BB41,-$B44,-BA$4+$B44)-SUM($I44:BA44)))</f>
        <v>0</v>
      </c>
      <c r="BC44" s="5">
        <f ca="1">IF(BC$5&lt;=$D44,0,IF(SUM($D44,OFFSET($I30,-$B44,0))&gt;BC$5,OFFSET(BC41,-$B44,-BB$4+$B44)/OFFSET($I30,-$B44,0),OFFSET(BC41,-$B44,-BB$4+$B44)-SUM($I44:BB44)))</f>
        <v>0</v>
      </c>
      <c r="BD44" s="5">
        <f ca="1">IF(BD$5&lt;=$D44,0,IF(SUM($D44,OFFSET($I30,-$B44,0))&gt;BD$5,OFFSET(BD41,-$B44,-BC$4+$B44)/OFFSET($I30,-$B44,0),OFFSET(BD41,-$B44,-BC$4+$B44)-SUM($I44:BC44)))</f>
        <v>0</v>
      </c>
      <c r="BE44" s="5">
        <f ca="1">IF(BE$5&lt;=$D44,0,IF(SUM($D44,OFFSET($I30,-$B44,0))&gt;BE$5,OFFSET(BE41,-$B44,-BD$4+$B44)/OFFSET($I30,-$B44,0),OFFSET(BE41,-$B44,-BD$4+$B44)-SUM($I44:BD44)))</f>
        <v>0</v>
      </c>
      <c r="BF44" s="5">
        <f ca="1">IF(BF$5&lt;=$D44,0,IF(SUM($D44,OFFSET($I30,-$B44,0))&gt;BF$5,OFFSET(BF41,-$B44,-BE$4+$B44)/OFFSET($I30,-$B44,0),OFFSET(BF41,-$B44,-BE$4+$B44)-SUM($I44:BE44)))</f>
        <v>0</v>
      </c>
      <c r="BG44" s="5">
        <f ca="1">IF(BG$5&lt;=$D44,0,IF(SUM($D44,OFFSET($I30,-$B44,0))&gt;BG$5,OFFSET(BG41,-$B44,-BF$4+$B44)/OFFSET($I30,-$B44,0),OFFSET(BG41,-$B44,-BF$4+$B44)-SUM($I44:BF44)))</f>
        <v>0</v>
      </c>
      <c r="BH44" s="5">
        <f ca="1">IF(BH$5&lt;=$D44,0,IF(SUM($D44,OFFSET($I30,-$B44,0))&gt;BH$5,OFFSET(BH41,-$B44,-BG$4+$B44)/OFFSET($I30,-$B44,0),OFFSET(BH41,-$B44,-BG$4+$B44)-SUM($I44:BG44)))</f>
        <v>0</v>
      </c>
      <c r="BI44" s="5">
        <f ca="1">IF(BI$5&lt;=$D44,0,IF(SUM($D44,OFFSET($I30,-$B44,0))&gt;BI$5,OFFSET(BI41,-$B44,-BH$4+$B44)/OFFSET($I30,-$B44,0),OFFSET(BI41,-$B44,-BH$4+$B44)-SUM($I44:BH44)))</f>
        <v>0</v>
      </c>
      <c r="BJ44" s="5">
        <f ca="1">IF(BJ$5&lt;=$D44,0,IF(SUM($D44,OFFSET($I30,-$B44,0))&gt;BJ$5,OFFSET(BJ41,-$B44,-BI$4+$B44)/OFFSET($I30,-$B44,0),OFFSET(BJ41,-$B44,-BI$4+$B44)-SUM($I44:BI44)))</f>
        <v>0</v>
      </c>
      <c r="BK44" s="5">
        <f ca="1">IF(BK$5&lt;=$D44,0,IF(SUM($D44,OFFSET($I30,-$B44,0))&gt;BK$5,OFFSET(BK41,-$B44,-BJ$4+$B44)/OFFSET($I30,-$B44,0),OFFSET(BK41,-$B44,-BJ$4+$B44)-SUM($I44:BJ44)))</f>
        <v>0</v>
      </c>
      <c r="BL44" s="5">
        <f ca="1">IF(BL$5&lt;=$D44,0,IF(SUM($D44,OFFSET($I30,-$B44,0))&gt;BL$5,OFFSET(BL41,-$B44,-BK$4+$B44)/OFFSET($I30,-$B44,0),OFFSET(BL41,-$B44,-BK$4+$B44)-SUM($I44:BK44)))</f>
        <v>0</v>
      </c>
      <c r="BM44" s="5">
        <f ca="1">IF(BM$5&lt;=$D44,0,IF(SUM($D44,OFFSET($I30,-$B44,0))&gt;BM$5,OFFSET(BM41,-$B44,-BL$4+$B44)/OFFSET($I30,-$B44,0),OFFSET(BM41,-$B44,-BL$4+$B44)-SUM($I44:BL44)))</f>
        <v>0</v>
      </c>
      <c r="BN44" s="5">
        <f ca="1">IF(BN$5&lt;=$D44,0,IF(SUM($D44,OFFSET($I30,-$B44,0))&gt;BN$5,OFFSET(BN41,-$B44,-BM$4+$B44)/OFFSET($I30,-$B44,0),OFFSET(BN41,-$B44,-BM$4+$B44)-SUM($I44:BM44)))</f>
        <v>0</v>
      </c>
      <c r="BO44" s="5">
        <f ca="1">IF(BO$5&lt;=$D44,0,IF(SUM($D44,OFFSET($I30,-$B44,0))&gt;BO$5,OFFSET(BO41,-$B44,-BN$4+$B44)/OFFSET($I30,-$B44,0),OFFSET(BO41,-$B44,-BN$4+$B44)-SUM($I44:BN44)))</f>
        <v>0</v>
      </c>
      <c r="BP44" s="5">
        <f ca="1">IF(BP$5&lt;=$D44,0,IF(SUM($D44,OFFSET($I30,-$B44,0))&gt;BP$5,OFFSET(BP41,-$B44,-BO$4+$B44)/OFFSET($I30,-$B44,0),OFFSET(BP41,-$B44,-BO$4+$B44)-SUM($I44:BO44)))</f>
        <v>0</v>
      </c>
      <c r="BQ44" s="5">
        <f ca="1">IF(BQ$5&lt;=$D44,0,IF(SUM($D44,OFFSET($I30,-$B44,0))&gt;BQ$5,OFFSET(BQ41,-$B44,-BP$4+$B44)/OFFSET($I30,-$B44,0),OFFSET(BQ41,-$B44,-BP$4+$B44)-SUM($I44:BP44)))</f>
        <v>0</v>
      </c>
      <c r="BR44" s="206">
        <f ca="1">IF(BR$5&lt;=$D44,0,IF(SUM($D44,OFFSET($I30,-$B44,0))&gt;BR$5,OFFSET(BR41,-$B44,-BQ$4+$B44)/OFFSET($I30,-$B44,0),OFFSET(BR41,-$B44,-BQ$4+$B44)-SUM($I44:BQ44)))</f>
        <v>0</v>
      </c>
      <c r="BS44" s="206">
        <f ca="1">IF(BS$5&lt;=$D44,0,IF(SUM($D44,OFFSET($I30,-$B44,0))&gt;BS$5,OFFSET(BS41,-$B44,-BR$4+$B44)/OFFSET($I30,-$B44,0),OFFSET(BS41,-$B44,-BR$4+$B44)-SUM($I44:BR44)))</f>
        <v>0</v>
      </c>
      <c r="BT44" s="206">
        <f ca="1">IF(BT$5&lt;=$D44,0,IF(SUM($D44,OFFSET($I30,-$B44,0))&gt;BT$5,OFFSET(BT41,-$B44,-BS$4+$B44)/OFFSET($I30,-$B44,0),OFFSET(BT41,-$B44,-BS$4+$B44)-SUM($I44:BS44)))</f>
        <v>0</v>
      </c>
      <c r="BU44" s="206">
        <f ca="1">IF(BU$5&lt;=$D44,0,IF(SUM($D44,OFFSET($I30,-$B44,0))&gt;BU$5,OFFSET(BU41,-$B44,-BT$4+$B44)/OFFSET($I30,-$B44,0),OFFSET(BU41,-$B44,-BT$4+$B44)-SUM($I44:BT44)))</f>
        <v>0</v>
      </c>
      <c r="BV44" s="206">
        <f ca="1">IF(BV$5&lt;=$D44,0,IF(SUM($D44,OFFSET($I30,-$B44,0))&gt;BV$5,OFFSET(BV41,-$B44,-BU$4+$B44)/OFFSET($I30,-$B44,0),OFFSET(BV41,-$B44,-BU$4+$B44)-SUM($I44:BU44)))</f>
        <v>0</v>
      </c>
      <c r="BW44" s="206">
        <f ca="1">IF(BW$5&lt;=$D44,0,IF(SUM($D44,OFFSET($I30,-$B44,0))&gt;BW$5,OFFSET(BW41,-$B44,-BV$4+$B44)/OFFSET($I30,-$B44,0),OFFSET(BW41,-$B44,-BV$4+$B44)-SUM($I44:BV44)))</f>
        <v>0</v>
      </c>
    </row>
    <row r="45" spans="2:75" ht="12.75" customHeight="1">
      <c r="B45" s="182">
        <v>12</v>
      </c>
      <c r="D45" s="20">
        <f t="shared" si="88"/>
        <v>2025</v>
      </c>
      <c r="E45" s="1" t="str">
        <f t="shared" si="87"/>
        <v>$m Real (2012)</v>
      </c>
      <c r="I45" s="30"/>
      <c r="J45" s="5">
        <f ca="1">IF(J$5&lt;=$D45,0,IF(SUM($D45,OFFSET($I31,-$B45,0))&gt;J$5,OFFSET(J42,-$B45,-I$4+$B45)/OFFSET($I31,-$B45,0),OFFSET(J42,-$B45,-I$4+$B45)-SUM($I45:I45)))</f>
        <v>0</v>
      </c>
      <c r="K45" s="5">
        <f ca="1">IF(K$5&lt;=$D45,0,IF(SUM($D45,OFFSET($I31,-$B45,0))&gt;K$5,OFFSET(K42,-$B45,-J$4+$B45)/OFFSET($I31,-$B45,0),OFFSET(K42,-$B45,-J$4+$B45)-SUM($I45:J45)))</f>
        <v>0</v>
      </c>
      <c r="L45" s="5">
        <f ca="1">IF(L$5&lt;=$D45,0,IF(SUM($D45,OFFSET($I31,-$B45,0))&gt;L$5,OFFSET(L42,-$B45,-K$4+$B45)/OFFSET($I31,-$B45,0),OFFSET(L42,-$B45,-K$4+$B45)-SUM($I45:K45)))</f>
        <v>0</v>
      </c>
      <c r="M45" s="5">
        <f ca="1">IF(M$5&lt;=$D45,0,IF(SUM($D45,OFFSET($I31,-$B45,0))&gt;M$5,OFFSET(M42,-$B45,-L$4+$B45)/OFFSET($I31,-$B45,0),OFFSET(M42,-$B45,-L$4+$B45)-SUM($I45:L45)))</f>
        <v>0</v>
      </c>
      <c r="N45" s="5">
        <f ca="1">IF(N$5&lt;=$D45,0,IF(SUM($D45,OFFSET($I31,-$B45,0))&gt;N$5,OFFSET(N42,-$B45,-M$4+$B45)/OFFSET($I31,-$B45,0),OFFSET(N42,-$B45,-M$4+$B45)-SUM($I45:M45)))</f>
        <v>0</v>
      </c>
      <c r="O45" s="5">
        <f ca="1">IF(O$5&lt;=$D45,0,IF(SUM($D45,OFFSET($I31,-$B45,0))&gt;O$5,OFFSET(O42,-$B45,-N$4+$B45)/OFFSET($I31,-$B45,0),OFFSET(O42,-$B45,-N$4+$B45)-SUM($I45:N45)))</f>
        <v>0</v>
      </c>
      <c r="P45" s="5">
        <f ca="1">IF(P$5&lt;=$D45,0,IF(SUM($D45,OFFSET($I31,-$B45,0))&gt;P$5,OFFSET(P42,-$B45,-O$4+$B45)/OFFSET($I31,-$B45,0),OFFSET(P42,-$B45,-O$4+$B45)-SUM($I45:O45)))</f>
        <v>0</v>
      </c>
      <c r="Q45" s="5">
        <f ca="1">IF(Q$5&lt;=$D45,0,IF(SUM($D45,OFFSET($I31,-$B45,0))&gt;Q$5,OFFSET(Q42,-$B45,-P$4+$B45)/OFFSET($I31,-$B45,0),OFFSET(Q42,-$B45,-P$4+$B45)-SUM($I45:P45)))</f>
        <v>0</v>
      </c>
      <c r="R45" s="5">
        <f ca="1">IF(R$5&lt;=$D45,0,IF(SUM($D45,OFFSET($I31,-$B45,0))&gt;R$5,OFFSET(R42,-$B45,-Q$4+$B45)/OFFSET($I31,-$B45,0),OFFSET(R42,-$B45,-Q$4+$B45)-SUM($I45:Q45)))</f>
        <v>0</v>
      </c>
      <c r="S45" s="5">
        <f ca="1">IF(S$5&lt;=$D45,0,IF(SUM($D45,OFFSET($I31,-$B45,0))&gt;S$5,OFFSET(S42,-$B45,-R$4+$B45)/OFFSET($I31,-$B45,0),OFFSET(S42,-$B45,-R$4+$B45)-SUM($I45:R45)))</f>
        <v>0</v>
      </c>
      <c r="T45" s="5">
        <f ca="1">IF(T$5&lt;=$D45,0,IF(SUM($D45,OFFSET($I31,-$B45,0))&gt;T$5,OFFSET(T42,-$B45,-S$4+$B45)/OFFSET($I31,-$B45,0),OFFSET(T42,-$B45,-S$4+$B45)-SUM($I45:S45)))</f>
        <v>0</v>
      </c>
      <c r="U45" s="5">
        <f ca="1">IF(U$5&lt;=$D45,0,IF(SUM($D45,OFFSET($I31,-$B45,0))&gt;U$5,OFFSET(U42,-$B45,-T$4+$B45)/OFFSET($I31,-$B45,0),OFFSET(U42,-$B45,-T$4+$B45)-SUM($I45:T45)))</f>
        <v>0</v>
      </c>
      <c r="V45" s="5">
        <f ca="1">IF(V$5&lt;=$D45,0,IF(SUM($D45,OFFSET($I31,-$B45,0))&gt;V$5,OFFSET(V42,-$B45,-U$4+$B45)/OFFSET($I31,-$B45,0),OFFSET(V42,-$B45,-U$4+$B45)-SUM($I45:U45)))</f>
        <v>0</v>
      </c>
      <c r="W45" s="5">
        <f ca="1">IF(W$5&lt;=$D45,0,IF(SUM($D45,OFFSET($I31,-$B45,0))&gt;W$5,OFFSET(W42,-$B45,-V$4+$B45)/OFFSET($I31,-$B45,0),OFFSET(W42,-$B45,-V$4+$B45)-SUM($I45:V45)))</f>
        <v>0</v>
      </c>
      <c r="X45" s="5">
        <f ca="1">IF(X$5&lt;=$D45,0,IF(SUM($D45,OFFSET($I31,-$B45,0))&gt;X$5,OFFSET(X42,-$B45,-W$4+$B45)/OFFSET($I31,-$B45,0),OFFSET(X42,-$B45,-W$4+$B45)-SUM($I45:W45)))</f>
        <v>0</v>
      </c>
      <c r="Y45" s="5">
        <f ca="1">IF(Y$5&lt;=$D45,0,IF(SUM($D45,OFFSET($I31,-$B45,0))&gt;Y$5,OFFSET(Y42,-$B45,-X$4+$B45)/OFFSET($I31,-$B45,0),OFFSET(Y42,-$B45,-X$4+$B45)-SUM($I45:X45)))</f>
        <v>0</v>
      </c>
      <c r="Z45" s="5">
        <f ca="1">IF(Z$5&lt;=$D45,0,IF(SUM($D45,OFFSET($I31,-$B45,0))&gt;Z$5,OFFSET(Z42,-$B45,-Y$4+$B45)/OFFSET($I31,-$B45,0),OFFSET(Z42,-$B45,-Y$4+$B45)-SUM($I45:Y45)))</f>
        <v>0</v>
      </c>
      <c r="AA45" s="5">
        <f ca="1">IF(AA$5&lt;=$D45,0,IF(SUM($D45,OFFSET($I31,-$B45,0))&gt;AA$5,OFFSET(AA42,-$B45,-Z$4+$B45)/OFFSET($I31,-$B45,0),OFFSET(AA42,-$B45,-Z$4+$B45)-SUM($I45:Z45)))</f>
        <v>0</v>
      </c>
      <c r="AB45" s="5">
        <f ca="1">IF(AB$5&lt;=$D45,0,IF(SUM($D45,OFFSET($I31,-$B45,0))&gt;AB$5,OFFSET(AB42,-$B45,-AA$4+$B45)/OFFSET($I31,-$B45,0),OFFSET(AB42,-$B45,-AA$4+$B45)-SUM($I45:AA45)))</f>
        <v>0</v>
      </c>
      <c r="AC45" s="5">
        <f ca="1">IF(AC$5&lt;=$D45,0,IF(SUM($D45,OFFSET($I31,-$B45,0))&gt;AC$5,OFFSET(AC42,-$B45,-AB$4+$B45)/OFFSET($I31,-$B45,0),OFFSET(AC42,-$B45,-AB$4+$B45)-SUM($I45:AB45)))</f>
        <v>0</v>
      </c>
      <c r="AD45" s="5">
        <f ca="1">IF(AD$5&lt;=$D45,0,IF(SUM($D45,OFFSET($I31,-$B45,0))&gt;AD$5,OFFSET(AD42,-$B45,-AC$4+$B45)/OFFSET($I31,-$B45,0),OFFSET(AD42,-$B45,-AC$4+$B45)-SUM($I45:AC45)))</f>
        <v>0</v>
      </c>
      <c r="AE45" s="5">
        <f ca="1">IF(AE$5&lt;=$D45,0,IF(SUM($D45,OFFSET($I31,-$B45,0))&gt;AE$5,OFFSET(AE42,-$B45,-AD$4+$B45)/OFFSET($I31,-$B45,0),OFFSET(AE42,-$B45,-AD$4+$B45)-SUM($I45:AD45)))</f>
        <v>0</v>
      </c>
      <c r="AF45" s="5">
        <f ca="1">IF(AF$5&lt;=$D45,0,IF(SUM($D45,OFFSET($I31,-$B45,0))&gt;AF$5,OFFSET(AF42,-$B45,-AE$4+$B45)/OFFSET($I31,-$B45,0),OFFSET(AF42,-$B45,-AE$4+$B45)-SUM($I45:AE45)))</f>
        <v>0</v>
      </c>
      <c r="AG45" s="5">
        <f ca="1">IF(AG$5&lt;=$D45,0,IF(SUM($D45,OFFSET($I31,-$B45,0))&gt;AG$5,OFFSET(AG42,-$B45,-AF$4+$B45)/OFFSET($I31,-$B45,0),OFFSET(AG42,-$B45,-AF$4+$B45)-SUM($I45:AF45)))</f>
        <v>0</v>
      </c>
      <c r="AH45" s="5">
        <f ca="1">IF(AH$5&lt;=$D45,0,IF(SUM($D45,OFFSET($I31,-$B45,0))&gt;AH$5,OFFSET(AH42,-$B45,-AG$4+$B45)/OFFSET($I31,-$B45,0),OFFSET(AH42,-$B45,-AG$4+$B45)-SUM($I45:AG45)))</f>
        <v>0</v>
      </c>
      <c r="AI45" s="5">
        <f ca="1">IF(AI$5&lt;=$D45,0,IF(SUM($D45,OFFSET($I31,-$B45,0))&gt;AI$5,OFFSET(AI42,-$B45,-AH$4+$B45)/OFFSET($I31,-$B45,0),OFFSET(AI42,-$B45,-AH$4+$B45)-SUM($I45:AH45)))</f>
        <v>0</v>
      </c>
      <c r="AJ45" s="5">
        <f ca="1">IF(AJ$5&lt;=$D45,0,IF(SUM($D45,OFFSET($I31,-$B45,0))&gt;AJ$5,OFFSET(AJ42,-$B45,-AI$4+$B45)/OFFSET($I31,-$B45,0),OFFSET(AJ42,-$B45,-AI$4+$B45)-SUM($I45:AI45)))</f>
        <v>0</v>
      </c>
      <c r="AK45" s="5">
        <f ca="1">IF(AK$5&lt;=$D45,0,IF(SUM($D45,OFFSET($I31,-$B45,0))&gt;AK$5,OFFSET(AK42,-$B45,-AJ$4+$B45)/OFFSET($I31,-$B45,0),OFFSET(AK42,-$B45,-AJ$4+$B45)-SUM($I45:AJ45)))</f>
        <v>0</v>
      </c>
      <c r="AL45" s="5">
        <f ca="1">IF(AL$5&lt;=$D45,0,IF(SUM($D45,OFFSET($I31,-$B45,0))&gt;AL$5,OFFSET(AL42,-$B45,-AK$4+$B45)/OFFSET($I31,-$B45,0),OFFSET(AL42,-$B45,-AK$4+$B45)-SUM($I45:AK45)))</f>
        <v>0</v>
      </c>
      <c r="AM45" s="5">
        <f ca="1">IF(AM$5&lt;=$D45,0,IF(SUM($D45,OFFSET($I31,-$B45,0))&gt;AM$5,OFFSET(AM42,-$B45,-AL$4+$B45)/OFFSET($I31,-$B45,0),OFFSET(AM42,-$B45,-AL$4+$B45)-SUM($I45:AL45)))</f>
        <v>0</v>
      </c>
      <c r="AN45" s="5">
        <f ca="1">IF(AN$5&lt;=$D45,0,IF(SUM($D45,OFFSET($I31,-$B45,0))&gt;AN$5,OFFSET(AN42,-$B45,-AM$4+$B45)/OFFSET($I31,-$B45,0),OFFSET(AN42,-$B45,-AM$4+$B45)-SUM($I45:AM45)))</f>
        <v>0</v>
      </c>
      <c r="AO45" s="5">
        <f ca="1">IF(AO$5&lt;=$D45,0,IF(SUM($D45,OFFSET($I31,-$B45,0))&gt;AO$5,OFFSET(AO42,-$B45,-AN$4+$B45)/OFFSET($I31,-$B45,0),OFFSET(AO42,-$B45,-AN$4+$B45)-SUM($I45:AN45)))</f>
        <v>0</v>
      </c>
      <c r="AP45" s="5">
        <f ca="1">IF(AP$5&lt;=$D45,0,IF(SUM($D45,OFFSET($I31,-$B45,0))&gt;AP$5,OFFSET(AP42,-$B45,-AO$4+$B45)/OFFSET($I31,-$B45,0),OFFSET(AP42,-$B45,-AO$4+$B45)-SUM($I45:AO45)))</f>
        <v>0</v>
      </c>
      <c r="AQ45" s="5">
        <f ca="1">IF(AQ$5&lt;=$D45,0,IF(SUM($D45,OFFSET($I31,-$B45,0))&gt;AQ$5,OFFSET(AQ42,-$B45,-AP$4+$B45)/OFFSET($I31,-$B45,0),OFFSET(AQ42,-$B45,-AP$4+$B45)-SUM($I45:AP45)))</f>
        <v>0</v>
      </c>
      <c r="AR45" s="5">
        <f ca="1">IF(AR$5&lt;=$D45,0,IF(SUM($D45,OFFSET($I31,-$B45,0))&gt;AR$5,OFFSET(AR42,-$B45,-AQ$4+$B45)/OFFSET($I31,-$B45,0),OFFSET(AR42,-$B45,-AQ$4+$B45)-SUM($I45:AQ45)))</f>
        <v>0</v>
      </c>
      <c r="AS45" s="5">
        <f ca="1">IF(AS$5&lt;=$D45,0,IF(SUM($D45,OFFSET($I31,-$B45,0))&gt;AS$5,OFFSET(AS42,-$B45,-AR$4+$B45)/OFFSET($I31,-$B45,0),OFFSET(AS42,-$B45,-AR$4+$B45)-SUM($I45:AR45)))</f>
        <v>0</v>
      </c>
      <c r="AT45" s="5">
        <f ca="1">IF(AT$5&lt;=$D45,0,IF(SUM($D45,OFFSET($I31,-$B45,0))&gt;AT$5,OFFSET(AT42,-$B45,-AS$4+$B45)/OFFSET($I31,-$B45,0),OFFSET(AT42,-$B45,-AS$4+$B45)-SUM($I45:AS45)))</f>
        <v>0</v>
      </c>
      <c r="AU45" s="5">
        <f ca="1">IF(AU$5&lt;=$D45,0,IF(SUM($D45,OFFSET($I31,-$B45,0))&gt;AU$5,OFFSET(AU42,-$B45,-AT$4+$B45)/OFFSET($I31,-$B45,0),OFFSET(AU42,-$B45,-AT$4+$B45)-SUM($I45:AT45)))</f>
        <v>0</v>
      </c>
      <c r="AV45" s="5">
        <f ca="1">IF(AV$5&lt;=$D45,0,IF(SUM($D45,OFFSET($I31,-$B45,0))&gt;AV$5,OFFSET(AV42,-$B45,-AU$4+$B45)/OFFSET($I31,-$B45,0),OFFSET(AV42,-$B45,-AU$4+$B45)-SUM($I45:AU45)))</f>
        <v>0</v>
      </c>
      <c r="AW45" s="5">
        <f ca="1">IF(AW$5&lt;=$D45,0,IF(SUM($D45,OFFSET($I31,-$B45,0))&gt;AW$5,OFFSET(AW42,-$B45,-AV$4+$B45)/OFFSET($I31,-$B45,0),OFFSET(AW42,-$B45,-AV$4+$B45)-SUM($I45:AV45)))</f>
        <v>0</v>
      </c>
      <c r="AX45" s="5">
        <f ca="1">IF(AX$5&lt;=$D45,0,IF(SUM($D45,OFFSET($I31,-$B45,0))&gt;AX$5,OFFSET(AX42,-$B45,-AW$4+$B45)/OFFSET($I31,-$B45,0),OFFSET(AX42,-$B45,-AW$4+$B45)-SUM($I45:AW45)))</f>
        <v>0</v>
      </c>
      <c r="AY45" s="5">
        <f ca="1">IF(AY$5&lt;=$D45,0,IF(SUM($D45,OFFSET($I31,-$B45,0))&gt;AY$5,OFFSET(AY42,-$B45,-AX$4+$B45)/OFFSET($I31,-$B45,0),OFFSET(AY42,-$B45,-AX$4+$B45)-SUM($I45:AX45)))</f>
        <v>0</v>
      </c>
      <c r="AZ45" s="5">
        <f ca="1">IF(AZ$5&lt;=$D45,0,IF(SUM($D45,OFFSET($I31,-$B45,0))&gt;AZ$5,OFFSET(AZ42,-$B45,-AY$4+$B45)/OFFSET($I31,-$B45,0),OFFSET(AZ42,-$B45,-AY$4+$B45)-SUM($I45:AY45)))</f>
        <v>0</v>
      </c>
      <c r="BA45" s="5">
        <f ca="1">IF(BA$5&lt;=$D45,0,IF(SUM($D45,OFFSET($I31,-$B45,0))&gt;BA$5,OFFSET(BA42,-$B45,-AZ$4+$B45)/OFFSET($I31,-$B45,0),OFFSET(BA42,-$B45,-AZ$4+$B45)-SUM($I45:AZ45)))</f>
        <v>0</v>
      </c>
      <c r="BB45" s="5">
        <f ca="1">IF(BB$5&lt;=$D45,0,IF(SUM($D45,OFFSET($I31,-$B45,0))&gt;BB$5,OFFSET(BB42,-$B45,-BA$4+$B45)/OFFSET($I31,-$B45,0),OFFSET(BB42,-$B45,-BA$4+$B45)-SUM($I45:BA45)))</f>
        <v>0</v>
      </c>
      <c r="BC45" s="5">
        <f ca="1">IF(BC$5&lt;=$D45,0,IF(SUM($D45,OFFSET($I31,-$B45,0))&gt;BC$5,OFFSET(BC42,-$B45,-BB$4+$B45)/OFFSET($I31,-$B45,0),OFFSET(BC42,-$B45,-BB$4+$B45)-SUM($I45:BB45)))</f>
        <v>0</v>
      </c>
      <c r="BD45" s="5">
        <f ca="1">IF(BD$5&lt;=$D45,0,IF(SUM($D45,OFFSET($I31,-$B45,0))&gt;BD$5,OFFSET(BD42,-$B45,-BC$4+$B45)/OFFSET($I31,-$B45,0),OFFSET(BD42,-$B45,-BC$4+$B45)-SUM($I45:BC45)))</f>
        <v>0</v>
      </c>
      <c r="BE45" s="5">
        <f ca="1">IF(BE$5&lt;=$D45,0,IF(SUM($D45,OFFSET($I31,-$B45,0))&gt;BE$5,OFFSET(BE42,-$B45,-BD$4+$B45)/OFFSET($I31,-$B45,0),OFFSET(BE42,-$B45,-BD$4+$B45)-SUM($I45:BD45)))</f>
        <v>0</v>
      </c>
      <c r="BF45" s="5">
        <f ca="1">IF(BF$5&lt;=$D45,0,IF(SUM($D45,OFFSET($I31,-$B45,0))&gt;BF$5,OFFSET(BF42,-$B45,-BE$4+$B45)/OFFSET($I31,-$B45,0),OFFSET(BF42,-$B45,-BE$4+$B45)-SUM($I45:BE45)))</f>
        <v>0</v>
      </c>
      <c r="BG45" s="5">
        <f ca="1">IF(BG$5&lt;=$D45,0,IF(SUM($D45,OFFSET($I31,-$B45,0))&gt;BG$5,OFFSET(BG42,-$B45,-BF$4+$B45)/OFFSET($I31,-$B45,0),OFFSET(BG42,-$B45,-BF$4+$B45)-SUM($I45:BF45)))</f>
        <v>0</v>
      </c>
      <c r="BH45" s="5">
        <f ca="1">IF(BH$5&lt;=$D45,0,IF(SUM($D45,OFFSET($I31,-$B45,0))&gt;BH$5,OFFSET(BH42,-$B45,-BG$4+$B45)/OFFSET($I31,-$B45,0),OFFSET(BH42,-$B45,-BG$4+$B45)-SUM($I45:BG45)))</f>
        <v>0</v>
      </c>
      <c r="BI45" s="5">
        <f ca="1">IF(BI$5&lt;=$D45,0,IF(SUM($D45,OFFSET($I31,-$B45,0))&gt;BI$5,OFFSET(BI42,-$B45,-BH$4+$B45)/OFFSET($I31,-$B45,0),OFFSET(BI42,-$B45,-BH$4+$B45)-SUM($I45:BH45)))</f>
        <v>0</v>
      </c>
      <c r="BJ45" s="5">
        <f ca="1">IF(BJ$5&lt;=$D45,0,IF(SUM($D45,OFFSET($I31,-$B45,0))&gt;BJ$5,OFFSET(BJ42,-$B45,-BI$4+$B45)/OFFSET($I31,-$B45,0),OFFSET(BJ42,-$B45,-BI$4+$B45)-SUM($I45:BI45)))</f>
        <v>0</v>
      </c>
      <c r="BK45" s="5">
        <f ca="1">IF(BK$5&lt;=$D45,0,IF(SUM($D45,OFFSET($I31,-$B45,0))&gt;BK$5,OFFSET(BK42,-$B45,-BJ$4+$B45)/OFFSET($I31,-$B45,0),OFFSET(BK42,-$B45,-BJ$4+$B45)-SUM($I45:BJ45)))</f>
        <v>0</v>
      </c>
      <c r="BL45" s="5">
        <f ca="1">IF(BL$5&lt;=$D45,0,IF(SUM($D45,OFFSET($I31,-$B45,0))&gt;BL$5,OFFSET(BL42,-$B45,-BK$4+$B45)/OFFSET($I31,-$B45,0),OFFSET(BL42,-$B45,-BK$4+$B45)-SUM($I45:BK45)))</f>
        <v>0</v>
      </c>
      <c r="BM45" s="5">
        <f ca="1">IF(BM$5&lt;=$D45,0,IF(SUM($D45,OFFSET($I31,-$B45,0))&gt;BM$5,OFFSET(BM42,-$B45,-BL$4+$B45)/OFFSET($I31,-$B45,0),OFFSET(BM42,-$B45,-BL$4+$B45)-SUM($I45:BL45)))</f>
        <v>0</v>
      </c>
      <c r="BN45" s="5">
        <f ca="1">IF(BN$5&lt;=$D45,0,IF(SUM($D45,OFFSET($I31,-$B45,0))&gt;BN$5,OFFSET(BN42,-$B45,-BM$4+$B45)/OFFSET($I31,-$B45,0),OFFSET(BN42,-$B45,-BM$4+$B45)-SUM($I45:BM45)))</f>
        <v>0</v>
      </c>
      <c r="BO45" s="5">
        <f ca="1">IF(BO$5&lt;=$D45,0,IF(SUM($D45,OFFSET($I31,-$B45,0))&gt;BO$5,OFFSET(BO42,-$B45,-BN$4+$B45)/OFFSET($I31,-$B45,0),OFFSET(BO42,-$B45,-BN$4+$B45)-SUM($I45:BN45)))</f>
        <v>0</v>
      </c>
      <c r="BP45" s="5">
        <f ca="1">IF(BP$5&lt;=$D45,0,IF(SUM($D45,OFFSET($I31,-$B45,0))&gt;BP$5,OFFSET(BP42,-$B45,-BO$4+$B45)/OFFSET($I31,-$B45,0),OFFSET(BP42,-$B45,-BO$4+$B45)-SUM($I45:BO45)))</f>
        <v>0</v>
      </c>
      <c r="BQ45" s="5">
        <f ca="1">IF(BQ$5&lt;=$D45,0,IF(SUM($D45,OFFSET($I31,-$B45,0))&gt;BQ$5,OFFSET(BQ42,-$B45,-BP$4+$B45)/OFFSET($I31,-$B45,0),OFFSET(BQ42,-$B45,-BP$4+$B45)-SUM($I45:BP45)))</f>
        <v>0</v>
      </c>
      <c r="BR45" s="206">
        <f ca="1">IF(BR$5&lt;=$D45,0,IF(SUM($D45,OFFSET($I31,-$B45,0))&gt;BR$5,OFFSET(BR42,-$B45,-BQ$4+$B45)/OFFSET($I31,-$B45,0),OFFSET(BR42,-$B45,-BQ$4+$B45)-SUM($I45:BQ45)))</f>
        <v>0</v>
      </c>
      <c r="BS45" s="206">
        <f ca="1">IF(BS$5&lt;=$D45,0,IF(SUM($D45,OFFSET($I31,-$B45,0))&gt;BS$5,OFFSET(BS42,-$B45,-BR$4+$B45)/OFFSET($I31,-$B45,0),OFFSET(BS42,-$B45,-BR$4+$B45)-SUM($I45:BR45)))</f>
        <v>0</v>
      </c>
      <c r="BT45" s="206">
        <f ca="1">IF(BT$5&lt;=$D45,0,IF(SUM($D45,OFFSET($I31,-$B45,0))&gt;BT$5,OFFSET(BT42,-$B45,-BS$4+$B45)/OFFSET($I31,-$B45,0),OFFSET(BT42,-$B45,-BS$4+$B45)-SUM($I45:BS45)))</f>
        <v>0</v>
      </c>
      <c r="BU45" s="206">
        <f ca="1">IF(BU$5&lt;=$D45,0,IF(SUM($D45,OFFSET($I31,-$B45,0))&gt;BU$5,OFFSET(BU42,-$B45,-BT$4+$B45)/OFFSET($I31,-$B45,0),OFFSET(BU42,-$B45,-BT$4+$B45)-SUM($I45:BT45)))</f>
        <v>0</v>
      </c>
      <c r="BV45" s="206">
        <f ca="1">IF(BV$5&lt;=$D45,0,IF(SUM($D45,OFFSET($I31,-$B45,0))&gt;BV$5,OFFSET(BV42,-$B45,-BU$4+$B45)/OFFSET($I31,-$B45,0),OFFSET(BV42,-$B45,-BU$4+$B45)-SUM($I45:BU45)))</f>
        <v>0</v>
      </c>
      <c r="BW45" s="206">
        <f ca="1">IF(BW$5&lt;=$D45,0,IF(SUM($D45,OFFSET($I31,-$B45,0))&gt;BW$5,OFFSET(BW42,-$B45,-BV$4+$B45)/OFFSET($I31,-$B45,0),OFFSET(BW42,-$B45,-BV$4+$B45)-SUM($I45:BV45)))</f>
        <v>0</v>
      </c>
    </row>
    <row r="46" spans="2:75" ht="12.75" customHeight="1">
      <c r="B46" s="182">
        <v>13</v>
      </c>
      <c r="D46" s="20">
        <f t="shared" si="88"/>
        <v>2026</v>
      </c>
      <c r="E46" s="1" t="str">
        <f t="shared" si="87"/>
        <v>$m Real (2012)</v>
      </c>
      <c r="I46" s="30"/>
      <c r="J46" s="5">
        <f ca="1">IF(J$5&lt;=$D46,0,IF(SUM($D46,OFFSET($I32,-$B46,0))&gt;J$5,OFFSET(J43,-$B46,-I$4+$B46)/OFFSET($I32,-$B46,0),OFFSET(J43,-$B46,-I$4+$B46)-SUM($I46:I46)))</f>
        <v>0</v>
      </c>
      <c r="K46" s="5">
        <f ca="1">IF(K$5&lt;=$D46,0,IF(SUM($D46,OFFSET($I32,-$B46,0))&gt;K$5,OFFSET(K43,-$B46,-J$4+$B46)/OFFSET($I32,-$B46,0),OFFSET(K43,-$B46,-J$4+$B46)-SUM($I46:J46)))</f>
        <v>0</v>
      </c>
      <c r="L46" s="5">
        <f ca="1">IF(L$5&lt;=$D46,0,IF(SUM($D46,OFFSET($I32,-$B46,0))&gt;L$5,OFFSET(L43,-$B46,-K$4+$B46)/OFFSET($I32,-$B46,0),OFFSET(L43,-$B46,-K$4+$B46)-SUM($I46:K46)))</f>
        <v>0</v>
      </c>
      <c r="M46" s="5">
        <f ca="1">IF(M$5&lt;=$D46,0,IF(SUM($D46,OFFSET($I32,-$B46,0))&gt;M$5,OFFSET(M43,-$B46,-L$4+$B46)/OFFSET($I32,-$B46,0),OFFSET(M43,-$B46,-L$4+$B46)-SUM($I46:L46)))</f>
        <v>0</v>
      </c>
      <c r="N46" s="5">
        <f ca="1">IF(N$5&lt;=$D46,0,IF(SUM($D46,OFFSET($I32,-$B46,0))&gt;N$5,OFFSET(N43,-$B46,-M$4+$B46)/OFFSET($I32,-$B46,0),OFFSET(N43,-$B46,-M$4+$B46)-SUM($I46:M46)))</f>
        <v>0</v>
      </c>
      <c r="O46" s="5">
        <f ca="1">IF(O$5&lt;=$D46,0,IF(SUM($D46,OFFSET($I32,-$B46,0))&gt;O$5,OFFSET(O43,-$B46,-N$4+$B46)/OFFSET($I32,-$B46,0),OFFSET(O43,-$B46,-N$4+$B46)-SUM($I46:N46)))</f>
        <v>0</v>
      </c>
      <c r="P46" s="5">
        <f ca="1">IF(P$5&lt;=$D46,0,IF(SUM($D46,OFFSET($I32,-$B46,0))&gt;P$5,OFFSET(P43,-$B46,-O$4+$B46)/OFFSET($I32,-$B46,0),OFFSET(P43,-$B46,-O$4+$B46)-SUM($I46:O46)))</f>
        <v>0</v>
      </c>
      <c r="Q46" s="5">
        <f ca="1">IF(Q$5&lt;=$D46,0,IF(SUM($D46,OFFSET($I32,-$B46,0))&gt;Q$5,OFFSET(Q43,-$B46,-P$4+$B46)/OFFSET($I32,-$B46,0),OFFSET(Q43,-$B46,-P$4+$B46)-SUM($I46:P46)))</f>
        <v>0</v>
      </c>
      <c r="R46" s="5">
        <f ca="1">IF(R$5&lt;=$D46,0,IF(SUM($D46,OFFSET($I32,-$B46,0))&gt;R$5,OFFSET(R43,-$B46,-Q$4+$B46)/OFFSET($I32,-$B46,0),OFFSET(R43,-$B46,-Q$4+$B46)-SUM($I46:Q46)))</f>
        <v>0</v>
      </c>
      <c r="S46" s="5">
        <f ca="1">IF(S$5&lt;=$D46,0,IF(SUM($D46,OFFSET($I32,-$B46,0))&gt;S$5,OFFSET(S43,-$B46,-R$4+$B46)/OFFSET($I32,-$B46,0),OFFSET(S43,-$B46,-R$4+$B46)-SUM($I46:R46)))</f>
        <v>0</v>
      </c>
      <c r="T46" s="5">
        <f ca="1">IF(T$5&lt;=$D46,0,IF(SUM($D46,OFFSET($I32,-$B46,0))&gt;T$5,OFFSET(T43,-$B46,-S$4+$B46)/OFFSET($I32,-$B46,0),OFFSET(T43,-$B46,-S$4+$B46)-SUM($I46:S46)))</f>
        <v>0</v>
      </c>
      <c r="U46" s="5">
        <f ca="1">IF(U$5&lt;=$D46,0,IF(SUM($D46,OFFSET($I32,-$B46,0))&gt;U$5,OFFSET(U43,-$B46,-T$4+$B46)/OFFSET($I32,-$B46,0),OFFSET(U43,-$B46,-T$4+$B46)-SUM($I46:T46)))</f>
        <v>0</v>
      </c>
      <c r="V46" s="5">
        <f ca="1">IF(V$5&lt;=$D46,0,IF(SUM($D46,OFFSET($I32,-$B46,0))&gt;V$5,OFFSET(V43,-$B46,-U$4+$B46)/OFFSET($I32,-$B46,0),OFFSET(V43,-$B46,-U$4+$B46)-SUM($I46:U46)))</f>
        <v>0</v>
      </c>
      <c r="W46" s="5">
        <f ca="1">IF(W$5&lt;=$D46,0,IF(SUM($D46,OFFSET($I32,-$B46,0))&gt;W$5,OFFSET(W43,-$B46,-V$4+$B46)/OFFSET($I32,-$B46,0),OFFSET(W43,-$B46,-V$4+$B46)-SUM($I46:V46)))</f>
        <v>0</v>
      </c>
      <c r="X46" s="5">
        <f ca="1">IF(X$5&lt;=$D46,0,IF(SUM($D46,OFFSET($I32,-$B46,0))&gt;X$5,OFFSET(X43,-$B46,-W$4+$B46)/OFFSET($I32,-$B46,0),OFFSET(X43,-$B46,-W$4+$B46)-SUM($I46:W46)))</f>
        <v>0</v>
      </c>
      <c r="Y46" s="5">
        <f ca="1">IF(Y$5&lt;=$D46,0,IF(SUM($D46,OFFSET($I32,-$B46,0))&gt;Y$5,OFFSET(Y43,-$B46,-X$4+$B46)/OFFSET($I32,-$B46,0),OFFSET(Y43,-$B46,-X$4+$B46)-SUM($I46:X46)))</f>
        <v>0</v>
      </c>
      <c r="Z46" s="5">
        <f ca="1">IF(Z$5&lt;=$D46,0,IF(SUM($D46,OFFSET($I32,-$B46,0))&gt;Z$5,OFFSET(Z43,-$B46,-Y$4+$B46)/OFFSET($I32,-$B46,0),OFFSET(Z43,-$B46,-Y$4+$B46)-SUM($I46:Y46)))</f>
        <v>0</v>
      </c>
      <c r="AA46" s="5">
        <f ca="1">IF(AA$5&lt;=$D46,0,IF(SUM($D46,OFFSET($I32,-$B46,0))&gt;AA$5,OFFSET(AA43,-$B46,-Z$4+$B46)/OFFSET($I32,-$B46,0),OFFSET(AA43,-$B46,-Z$4+$B46)-SUM($I46:Z46)))</f>
        <v>0</v>
      </c>
      <c r="AB46" s="5">
        <f ca="1">IF(AB$5&lt;=$D46,0,IF(SUM($D46,OFFSET($I32,-$B46,0))&gt;AB$5,OFFSET(AB43,-$B46,-AA$4+$B46)/OFFSET($I32,-$B46,0),OFFSET(AB43,-$B46,-AA$4+$B46)-SUM($I46:AA46)))</f>
        <v>0</v>
      </c>
      <c r="AC46" s="5">
        <f ca="1">IF(AC$5&lt;=$D46,0,IF(SUM($D46,OFFSET($I32,-$B46,0))&gt;AC$5,OFFSET(AC43,-$B46,-AB$4+$B46)/OFFSET($I32,-$B46,0),OFFSET(AC43,-$B46,-AB$4+$B46)-SUM($I46:AB46)))</f>
        <v>0</v>
      </c>
      <c r="AD46" s="5">
        <f ca="1">IF(AD$5&lt;=$D46,0,IF(SUM($D46,OFFSET($I32,-$B46,0))&gt;AD$5,OFFSET(AD43,-$B46,-AC$4+$B46)/OFFSET($I32,-$B46,0),OFFSET(AD43,-$B46,-AC$4+$B46)-SUM($I46:AC46)))</f>
        <v>0</v>
      </c>
      <c r="AE46" s="5">
        <f ca="1">IF(AE$5&lt;=$D46,0,IF(SUM($D46,OFFSET($I32,-$B46,0))&gt;AE$5,OFFSET(AE43,-$B46,-AD$4+$B46)/OFFSET($I32,-$B46,0),OFFSET(AE43,-$B46,-AD$4+$B46)-SUM($I46:AD46)))</f>
        <v>0</v>
      </c>
      <c r="AF46" s="5">
        <f ca="1">IF(AF$5&lt;=$D46,0,IF(SUM($D46,OFFSET($I32,-$B46,0))&gt;AF$5,OFFSET(AF43,-$B46,-AE$4+$B46)/OFFSET($I32,-$B46,0),OFFSET(AF43,-$B46,-AE$4+$B46)-SUM($I46:AE46)))</f>
        <v>0</v>
      </c>
      <c r="AG46" s="5">
        <f ca="1">IF(AG$5&lt;=$D46,0,IF(SUM($D46,OFFSET($I32,-$B46,0))&gt;AG$5,OFFSET(AG43,-$B46,-AF$4+$B46)/OFFSET($I32,-$B46,0),OFFSET(AG43,-$B46,-AF$4+$B46)-SUM($I46:AF46)))</f>
        <v>0</v>
      </c>
      <c r="AH46" s="5">
        <f ca="1">IF(AH$5&lt;=$D46,0,IF(SUM($D46,OFFSET($I32,-$B46,0))&gt;AH$5,OFFSET(AH43,-$B46,-AG$4+$B46)/OFFSET($I32,-$B46,0),OFFSET(AH43,-$B46,-AG$4+$B46)-SUM($I46:AG46)))</f>
        <v>0</v>
      </c>
      <c r="AI46" s="5">
        <f ca="1">IF(AI$5&lt;=$D46,0,IF(SUM($D46,OFFSET($I32,-$B46,0))&gt;AI$5,OFFSET(AI43,-$B46,-AH$4+$B46)/OFFSET($I32,-$B46,0),OFFSET(AI43,-$B46,-AH$4+$B46)-SUM($I46:AH46)))</f>
        <v>0</v>
      </c>
      <c r="AJ46" s="5">
        <f ca="1">IF(AJ$5&lt;=$D46,0,IF(SUM($D46,OFFSET($I32,-$B46,0))&gt;AJ$5,OFFSET(AJ43,-$B46,-AI$4+$B46)/OFFSET($I32,-$B46,0),OFFSET(AJ43,-$B46,-AI$4+$B46)-SUM($I46:AI46)))</f>
        <v>0</v>
      </c>
      <c r="AK46" s="5">
        <f ca="1">IF(AK$5&lt;=$D46,0,IF(SUM($D46,OFFSET($I32,-$B46,0))&gt;AK$5,OFFSET(AK43,-$B46,-AJ$4+$B46)/OFFSET($I32,-$B46,0),OFFSET(AK43,-$B46,-AJ$4+$B46)-SUM($I46:AJ46)))</f>
        <v>0</v>
      </c>
      <c r="AL46" s="5">
        <f ca="1">IF(AL$5&lt;=$D46,0,IF(SUM($D46,OFFSET($I32,-$B46,0))&gt;AL$5,OFFSET(AL43,-$B46,-AK$4+$B46)/OFFSET($I32,-$B46,0),OFFSET(AL43,-$B46,-AK$4+$B46)-SUM($I46:AK46)))</f>
        <v>0</v>
      </c>
      <c r="AM46" s="5">
        <f ca="1">IF(AM$5&lt;=$D46,0,IF(SUM($D46,OFFSET($I32,-$B46,0))&gt;AM$5,OFFSET(AM43,-$B46,-AL$4+$B46)/OFFSET($I32,-$B46,0),OFFSET(AM43,-$B46,-AL$4+$B46)-SUM($I46:AL46)))</f>
        <v>0</v>
      </c>
      <c r="AN46" s="5">
        <f ca="1">IF(AN$5&lt;=$D46,0,IF(SUM($D46,OFFSET($I32,-$B46,0))&gt;AN$5,OFFSET(AN43,-$B46,-AM$4+$B46)/OFFSET($I32,-$B46,0),OFFSET(AN43,-$B46,-AM$4+$B46)-SUM($I46:AM46)))</f>
        <v>0</v>
      </c>
      <c r="AO46" s="5">
        <f ca="1">IF(AO$5&lt;=$D46,0,IF(SUM($D46,OFFSET($I32,-$B46,0))&gt;AO$5,OFFSET(AO43,-$B46,-AN$4+$B46)/OFFSET($I32,-$B46,0),OFFSET(AO43,-$B46,-AN$4+$B46)-SUM($I46:AN46)))</f>
        <v>0</v>
      </c>
      <c r="AP46" s="5">
        <f ca="1">IF(AP$5&lt;=$D46,0,IF(SUM($D46,OFFSET($I32,-$B46,0))&gt;AP$5,OFFSET(AP43,-$B46,-AO$4+$B46)/OFFSET($I32,-$B46,0),OFFSET(AP43,-$B46,-AO$4+$B46)-SUM($I46:AO46)))</f>
        <v>0</v>
      </c>
      <c r="AQ46" s="5">
        <f ca="1">IF(AQ$5&lt;=$D46,0,IF(SUM($D46,OFFSET($I32,-$B46,0))&gt;AQ$5,OFFSET(AQ43,-$B46,-AP$4+$B46)/OFFSET($I32,-$B46,0),OFFSET(AQ43,-$B46,-AP$4+$B46)-SUM($I46:AP46)))</f>
        <v>0</v>
      </c>
      <c r="AR46" s="5">
        <f ca="1">IF(AR$5&lt;=$D46,0,IF(SUM($D46,OFFSET($I32,-$B46,0))&gt;AR$5,OFFSET(AR43,-$B46,-AQ$4+$B46)/OFFSET($I32,-$B46,0),OFFSET(AR43,-$B46,-AQ$4+$B46)-SUM($I46:AQ46)))</f>
        <v>0</v>
      </c>
      <c r="AS46" s="5">
        <f ca="1">IF(AS$5&lt;=$D46,0,IF(SUM($D46,OFFSET($I32,-$B46,0))&gt;AS$5,OFFSET(AS43,-$B46,-AR$4+$B46)/OFFSET($I32,-$B46,0),OFFSET(AS43,-$B46,-AR$4+$B46)-SUM($I46:AR46)))</f>
        <v>0</v>
      </c>
      <c r="AT46" s="5">
        <f ca="1">IF(AT$5&lt;=$D46,0,IF(SUM($D46,OFFSET($I32,-$B46,0))&gt;AT$5,OFFSET(AT43,-$B46,-AS$4+$B46)/OFFSET($I32,-$B46,0),OFFSET(AT43,-$B46,-AS$4+$B46)-SUM($I46:AS46)))</f>
        <v>0</v>
      </c>
      <c r="AU46" s="5">
        <f ca="1">IF(AU$5&lt;=$D46,0,IF(SUM($D46,OFFSET($I32,-$B46,0))&gt;AU$5,OFFSET(AU43,-$B46,-AT$4+$B46)/OFFSET($I32,-$B46,0),OFFSET(AU43,-$B46,-AT$4+$B46)-SUM($I46:AT46)))</f>
        <v>0</v>
      </c>
      <c r="AV46" s="5">
        <f ca="1">IF(AV$5&lt;=$D46,0,IF(SUM($D46,OFFSET($I32,-$B46,0))&gt;AV$5,OFFSET(AV43,-$B46,-AU$4+$B46)/OFFSET($I32,-$B46,0),OFFSET(AV43,-$B46,-AU$4+$B46)-SUM($I46:AU46)))</f>
        <v>0</v>
      </c>
      <c r="AW46" s="5">
        <f ca="1">IF(AW$5&lt;=$D46,0,IF(SUM($D46,OFFSET($I32,-$B46,0))&gt;AW$5,OFFSET(AW43,-$B46,-AV$4+$B46)/OFFSET($I32,-$B46,0),OFFSET(AW43,-$B46,-AV$4+$B46)-SUM($I46:AV46)))</f>
        <v>0</v>
      </c>
      <c r="AX46" s="5">
        <f ca="1">IF(AX$5&lt;=$D46,0,IF(SUM($D46,OFFSET($I32,-$B46,0))&gt;AX$5,OFFSET(AX43,-$B46,-AW$4+$B46)/OFFSET($I32,-$B46,0),OFFSET(AX43,-$B46,-AW$4+$B46)-SUM($I46:AW46)))</f>
        <v>0</v>
      </c>
      <c r="AY46" s="5">
        <f ca="1">IF(AY$5&lt;=$D46,0,IF(SUM($D46,OFFSET($I32,-$B46,0))&gt;AY$5,OFFSET(AY43,-$B46,-AX$4+$B46)/OFFSET($I32,-$B46,0),OFFSET(AY43,-$B46,-AX$4+$B46)-SUM($I46:AX46)))</f>
        <v>0</v>
      </c>
      <c r="AZ46" s="5">
        <f ca="1">IF(AZ$5&lt;=$D46,0,IF(SUM($D46,OFFSET($I32,-$B46,0))&gt;AZ$5,OFFSET(AZ43,-$B46,-AY$4+$B46)/OFFSET($I32,-$B46,0),OFFSET(AZ43,-$B46,-AY$4+$B46)-SUM($I46:AY46)))</f>
        <v>0</v>
      </c>
      <c r="BA46" s="5">
        <f ca="1">IF(BA$5&lt;=$D46,0,IF(SUM($D46,OFFSET($I32,-$B46,0))&gt;BA$5,OFFSET(BA43,-$B46,-AZ$4+$B46)/OFFSET($I32,-$B46,0),OFFSET(BA43,-$B46,-AZ$4+$B46)-SUM($I46:AZ46)))</f>
        <v>0</v>
      </c>
      <c r="BB46" s="5">
        <f ca="1">IF(BB$5&lt;=$D46,0,IF(SUM($D46,OFFSET($I32,-$B46,0))&gt;BB$5,OFFSET(BB43,-$B46,-BA$4+$B46)/OFFSET($I32,-$B46,0),OFFSET(BB43,-$B46,-BA$4+$B46)-SUM($I46:BA46)))</f>
        <v>0</v>
      </c>
      <c r="BC46" s="5">
        <f ca="1">IF(BC$5&lt;=$D46,0,IF(SUM($D46,OFFSET($I32,-$B46,0))&gt;BC$5,OFFSET(BC43,-$B46,-BB$4+$B46)/OFFSET($I32,-$B46,0),OFFSET(BC43,-$B46,-BB$4+$B46)-SUM($I46:BB46)))</f>
        <v>0</v>
      </c>
      <c r="BD46" s="5">
        <f ca="1">IF(BD$5&lt;=$D46,0,IF(SUM($D46,OFFSET($I32,-$B46,0))&gt;BD$5,OFFSET(BD43,-$B46,-BC$4+$B46)/OFFSET($I32,-$B46,0),OFFSET(BD43,-$B46,-BC$4+$B46)-SUM($I46:BC46)))</f>
        <v>0</v>
      </c>
      <c r="BE46" s="5">
        <f ca="1">IF(BE$5&lt;=$D46,0,IF(SUM($D46,OFFSET($I32,-$B46,0))&gt;BE$5,OFFSET(BE43,-$B46,-BD$4+$B46)/OFFSET($I32,-$B46,0),OFFSET(BE43,-$B46,-BD$4+$B46)-SUM($I46:BD46)))</f>
        <v>0</v>
      </c>
      <c r="BF46" s="5">
        <f ca="1">IF(BF$5&lt;=$D46,0,IF(SUM($D46,OFFSET($I32,-$B46,0))&gt;BF$5,OFFSET(BF43,-$B46,-BE$4+$B46)/OFFSET($I32,-$B46,0),OFFSET(BF43,-$B46,-BE$4+$B46)-SUM($I46:BE46)))</f>
        <v>0</v>
      </c>
      <c r="BG46" s="5">
        <f ca="1">IF(BG$5&lt;=$D46,0,IF(SUM($D46,OFFSET($I32,-$B46,0))&gt;BG$5,OFFSET(BG43,-$B46,-BF$4+$B46)/OFFSET($I32,-$B46,0),OFFSET(BG43,-$B46,-BF$4+$B46)-SUM($I46:BF46)))</f>
        <v>0</v>
      </c>
      <c r="BH46" s="5">
        <f ca="1">IF(BH$5&lt;=$D46,0,IF(SUM($D46,OFFSET($I32,-$B46,0))&gt;BH$5,OFFSET(BH43,-$B46,-BG$4+$B46)/OFFSET($I32,-$B46,0),OFFSET(BH43,-$B46,-BG$4+$B46)-SUM($I46:BG46)))</f>
        <v>0</v>
      </c>
      <c r="BI46" s="5">
        <f ca="1">IF(BI$5&lt;=$D46,0,IF(SUM($D46,OFFSET($I32,-$B46,0))&gt;BI$5,OFFSET(BI43,-$B46,-BH$4+$B46)/OFFSET($I32,-$B46,0),OFFSET(BI43,-$B46,-BH$4+$B46)-SUM($I46:BH46)))</f>
        <v>0</v>
      </c>
      <c r="BJ46" s="5">
        <f ca="1">IF(BJ$5&lt;=$D46,0,IF(SUM($D46,OFFSET($I32,-$B46,0))&gt;BJ$5,OFFSET(BJ43,-$B46,-BI$4+$B46)/OFFSET($I32,-$B46,0),OFFSET(BJ43,-$B46,-BI$4+$B46)-SUM($I46:BI46)))</f>
        <v>0</v>
      </c>
      <c r="BK46" s="5">
        <f ca="1">IF(BK$5&lt;=$D46,0,IF(SUM($D46,OFFSET($I32,-$B46,0))&gt;BK$5,OFFSET(BK43,-$B46,-BJ$4+$B46)/OFFSET($I32,-$B46,0),OFFSET(BK43,-$B46,-BJ$4+$B46)-SUM($I46:BJ46)))</f>
        <v>0</v>
      </c>
      <c r="BL46" s="5">
        <f ca="1">IF(BL$5&lt;=$D46,0,IF(SUM($D46,OFFSET($I32,-$B46,0))&gt;BL$5,OFFSET(BL43,-$B46,-BK$4+$B46)/OFFSET($I32,-$B46,0),OFFSET(BL43,-$B46,-BK$4+$B46)-SUM($I46:BK46)))</f>
        <v>0</v>
      </c>
      <c r="BM46" s="5">
        <f ca="1">IF(BM$5&lt;=$D46,0,IF(SUM($D46,OFFSET($I32,-$B46,0))&gt;BM$5,OFFSET(BM43,-$B46,-BL$4+$B46)/OFFSET($I32,-$B46,0),OFFSET(BM43,-$B46,-BL$4+$B46)-SUM($I46:BL46)))</f>
        <v>0</v>
      </c>
      <c r="BN46" s="5">
        <f ca="1">IF(BN$5&lt;=$D46,0,IF(SUM($D46,OFFSET($I32,-$B46,0))&gt;BN$5,OFFSET(BN43,-$B46,-BM$4+$B46)/OFFSET($I32,-$B46,0),OFFSET(BN43,-$B46,-BM$4+$B46)-SUM($I46:BM46)))</f>
        <v>0</v>
      </c>
      <c r="BO46" s="5">
        <f ca="1">IF(BO$5&lt;=$D46,0,IF(SUM($D46,OFFSET($I32,-$B46,0))&gt;BO$5,OFFSET(BO43,-$B46,-BN$4+$B46)/OFFSET($I32,-$B46,0),OFFSET(BO43,-$B46,-BN$4+$B46)-SUM($I46:BN46)))</f>
        <v>0</v>
      </c>
      <c r="BP46" s="5">
        <f ca="1">IF(BP$5&lt;=$D46,0,IF(SUM($D46,OFFSET($I32,-$B46,0))&gt;BP$5,OFFSET(BP43,-$B46,-BO$4+$B46)/OFFSET($I32,-$B46,0),OFFSET(BP43,-$B46,-BO$4+$B46)-SUM($I46:BO46)))</f>
        <v>0</v>
      </c>
      <c r="BQ46" s="5">
        <f ca="1">IF(BQ$5&lt;=$D46,0,IF(SUM($D46,OFFSET($I32,-$B46,0))&gt;BQ$5,OFFSET(BQ43,-$B46,-BP$4+$B46)/OFFSET($I32,-$B46,0),OFFSET(BQ43,-$B46,-BP$4+$B46)-SUM($I46:BP46)))</f>
        <v>0</v>
      </c>
      <c r="BR46" s="206">
        <f ca="1">IF(BR$5&lt;=$D46,0,IF(SUM($D46,OFFSET($I32,-$B46,0))&gt;BR$5,OFFSET(BR43,-$B46,-BQ$4+$B46)/OFFSET($I32,-$B46,0),OFFSET(BR43,-$B46,-BQ$4+$B46)-SUM($I46:BQ46)))</f>
        <v>0</v>
      </c>
      <c r="BS46" s="206">
        <f ca="1">IF(BS$5&lt;=$D46,0,IF(SUM($D46,OFFSET($I32,-$B46,0))&gt;BS$5,OFFSET(BS43,-$B46,-BR$4+$B46)/OFFSET($I32,-$B46,0),OFFSET(BS43,-$B46,-BR$4+$B46)-SUM($I46:BR46)))</f>
        <v>0</v>
      </c>
      <c r="BT46" s="206">
        <f ca="1">IF(BT$5&lt;=$D46,0,IF(SUM($D46,OFFSET($I32,-$B46,0))&gt;BT$5,OFFSET(BT43,-$B46,-BS$4+$B46)/OFFSET($I32,-$B46,0),OFFSET(BT43,-$B46,-BS$4+$B46)-SUM($I46:BS46)))</f>
        <v>0</v>
      </c>
      <c r="BU46" s="206">
        <f ca="1">IF(BU$5&lt;=$D46,0,IF(SUM($D46,OFFSET($I32,-$B46,0))&gt;BU$5,OFFSET(BU43,-$B46,-BT$4+$B46)/OFFSET($I32,-$B46,0),OFFSET(BU43,-$B46,-BT$4+$B46)-SUM($I46:BT46)))</f>
        <v>0</v>
      </c>
      <c r="BV46" s="206">
        <f ca="1">IF(BV$5&lt;=$D46,0,IF(SUM($D46,OFFSET($I32,-$B46,0))&gt;BV$5,OFFSET(BV43,-$B46,-BU$4+$B46)/OFFSET($I32,-$B46,0),OFFSET(BV43,-$B46,-BU$4+$B46)-SUM($I46:BU46)))</f>
        <v>0</v>
      </c>
      <c r="BW46" s="206">
        <f ca="1">IF(BW$5&lt;=$D46,0,IF(SUM($D46,OFFSET($I32,-$B46,0))&gt;BW$5,OFFSET(BW43,-$B46,-BV$4+$B46)/OFFSET($I32,-$B46,0),OFFSET(BW43,-$B46,-BV$4+$B46)-SUM($I46:BV46)))</f>
        <v>0</v>
      </c>
    </row>
    <row r="47" spans="2:75" ht="12.75" customHeight="1">
      <c r="B47" s="182">
        <v>14</v>
      </c>
      <c r="D47" s="20">
        <f t="shared" si="88"/>
        <v>2027</v>
      </c>
      <c r="E47" s="1" t="str">
        <f t="shared" si="87"/>
        <v>$m Real (2012)</v>
      </c>
      <c r="I47" s="30"/>
      <c r="J47" s="5">
        <f ca="1">IF(J$5&lt;=$D47,0,IF(SUM($D47,OFFSET($I33,-$B47,0))&gt;J$5,OFFSET(J44,-$B47,-I$4+$B47)/OFFSET($I33,-$B47,0),OFFSET(J44,-$B47,-I$4+$B47)-SUM($I47:I47)))</f>
        <v>0</v>
      </c>
      <c r="K47" s="5">
        <f ca="1">IF(K$5&lt;=$D47,0,IF(SUM($D47,OFFSET($I33,-$B47,0))&gt;K$5,OFFSET(K44,-$B47,-J$4+$B47)/OFFSET($I33,-$B47,0),OFFSET(K44,-$B47,-J$4+$B47)-SUM($I47:J47)))</f>
        <v>0</v>
      </c>
      <c r="L47" s="5">
        <f ca="1">IF(L$5&lt;=$D47,0,IF(SUM($D47,OFFSET($I33,-$B47,0))&gt;L$5,OFFSET(L44,-$B47,-K$4+$B47)/OFFSET($I33,-$B47,0),OFFSET(L44,-$B47,-K$4+$B47)-SUM($I47:K47)))</f>
        <v>0</v>
      </c>
      <c r="M47" s="5">
        <f ca="1">IF(M$5&lt;=$D47,0,IF(SUM($D47,OFFSET($I33,-$B47,0))&gt;M$5,OFFSET(M44,-$B47,-L$4+$B47)/OFFSET($I33,-$B47,0),OFFSET(M44,-$B47,-L$4+$B47)-SUM($I47:L47)))</f>
        <v>0</v>
      </c>
      <c r="N47" s="5">
        <f ca="1">IF(N$5&lt;=$D47,0,IF(SUM($D47,OFFSET($I33,-$B47,0))&gt;N$5,OFFSET(N44,-$B47,-M$4+$B47)/OFFSET($I33,-$B47,0),OFFSET(N44,-$B47,-M$4+$B47)-SUM($I47:M47)))</f>
        <v>0</v>
      </c>
      <c r="O47" s="5">
        <f ca="1">IF(O$5&lt;=$D47,0,IF(SUM($D47,OFFSET($I33,-$B47,0))&gt;O$5,OFFSET(O44,-$B47,-N$4+$B47)/OFFSET($I33,-$B47,0),OFFSET(O44,-$B47,-N$4+$B47)-SUM($I47:N47)))</f>
        <v>0</v>
      </c>
      <c r="P47" s="5">
        <f ca="1">IF(P$5&lt;=$D47,0,IF(SUM($D47,OFFSET($I33,-$B47,0))&gt;P$5,OFFSET(P44,-$B47,-O$4+$B47)/OFFSET($I33,-$B47,0),OFFSET(P44,-$B47,-O$4+$B47)-SUM($I47:O47)))</f>
        <v>0</v>
      </c>
      <c r="Q47" s="5">
        <f ca="1">IF(Q$5&lt;=$D47,0,IF(SUM($D47,OFFSET($I33,-$B47,0))&gt;Q$5,OFFSET(Q44,-$B47,-P$4+$B47)/OFFSET($I33,-$B47,0),OFFSET(Q44,-$B47,-P$4+$B47)-SUM($I47:P47)))</f>
        <v>0</v>
      </c>
      <c r="R47" s="5">
        <f ca="1">IF(R$5&lt;=$D47,0,IF(SUM($D47,OFFSET($I33,-$B47,0))&gt;R$5,OFFSET(R44,-$B47,-Q$4+$B47)/OFFSET($I33,-$B47,0),OFFSET(R44,-$B47,-Q$4+$B47)-SUM($I47:Q47)))</f>
        <v>0</v>
      </c>
      <c r="S47" s="5">
        <f ca="1">IF(S$5&lt;=$D47,0,IF(SUM($D47,OFFSET($I33,-$B47,0))&gt;S$5,OFFSET(S44,-$B47,-R$4+$B47)/OFFSET($I33,-$B47,0),OFFSET(S44,-$B47,-R$4+$B47)-SUM($I47:R47)))</f>
        <v>0</v>
      </c>
      <c r="T47" s="5">
        <f ca="1">IF(T$5&lt;=$D47,0,IF(SUM($D47,OFFSET($I33,-$B47,0))&gt;T$5,OFFSET(T44,-$B47,-S$4+$B47)/OFFSET($I33,-$B47,0),OFFSET(T44,-$B47,-S$4+$B47)-SUM($I47:S47)))</f>
        <v>0</v>
      </c>
      <c r="U47" s="5">
        <f ca="1">IF(U$5&lt;=$D47,0,IF(SUM($D47,OFFSET($I33,-$B47,0))&gt;U$5,OFFSET(U44,-$B47,-T$4+$B47)/OFFSET($I33,-$B47,0),OFFSET(U44,-$B47,-T$4+$B47)-SUM($I47:T47)))</f>
        <v>0</v>
      </c>
      <c r="V47" s="5">
        <f ca="1">IF(V$5&lt;=$D47,0,IF(SUM($D47,OFFSET($I33,-$B47,0))&gt;V$5,OFFSET(V44,-$B47,-U$4+$B47)/OFFSET($I33,-$B47,0),OFFSET(V44,-$B47,-U$4+$B47)-SUM($I47:U47)))</f>
        <v>0</v>
      </c>
      <c r="W47" s="5">
        <f ca="1">IF(W$5&lt;=$D47,0,IF(SUM($D47,OFFSET($I33,-$B47,0))&gt;W$5,OFFSET(W44,-$B47,-V$4+$B47)/OFFSET($I33,-$B47,0),OFFSET(W44,-$B47,-V$4+$B47)-SUM($I47:V47)))</f>
        <v>0</v>
      </c>
      <c r="X47" s="5">
        <f ca="1">IF(X$5&lt;=$D47,0,IF(SUM($D47,OFFSET($I33,-$B47,0))&gt;X$5,OFFSET(X44,-$B47,-W$4+$B47)/OFFSET($I33,-$B47,0),OFFSET(X44,-$B47,-W$4+$B47)-SUM($I47:W47)))</f>
        <v>0</v>
      </c>
      <c r="Y47" s="5">
        <f ca="1">IF(Y$5&lt;=$D47,0,IF(SUM($D47,OFFSET($I33,-$B47,0))&gt;Y$5,OFFSET(Y44,-$B47,-X$4+$B47)/OFFSET($I33,-$B47,0),OFFSET(Y44,-$B47,-X$4+$B47)-SUM($I47:X47)))</f>
        <v>0</v>
      </c>
      <c r="Z47" s="5">
        <f ca="1">IF(Z$5&lt;=$D47,0,IF(SUM($D47,OFFSET($I33,-$B47,0))&gt;Z$5,OFFSET(Z44,-$B47,-Y$4+$B47)/OFFSET($I33,-$B47,0),OFFSET(Z44,-$B47,-Y$4+$B47)-SUM($I47:Y47)))</f>
        <v>0</v>
      </c>
      <c r="AA47" s="5">
        <f ca="1">IF(AA$5&lt;=$D47,0,IF(SUM($D47,OFFSET($I33,-$B47,0))&gt;AA$5,OFFSET(AA44,-$B47,-Z$4+$B47)/OFFSET($I33,-$B47,0),OFFSET(AA44,-$B47,-Z$4+$B47)-SUM($I47:Z47)))</f>
        <v>0</v>
      </c>
      <c r="AB47" s="5">
        <f ca="1">IF(AB$5&lt;=$D47,0,IF(SUM($D47,OFFSET($I33,-$B47,0))&gt;AB$5,OFFSET(AB44,-$B47,-AA$4+$B47)/OFFSET($I33,-$B47,0),OFFSET(AB44,-$B47,-AA$4+$B47)-SUM($I47:AA47)))</f>
        <v>0</v>
      </c>
      <c r="AC47" s="5">
        <f ca="1">IF(AC$5&lt;=$D47,0,IF(SUM($D47,OFFSET($I33,-$B47,0))&gt;AC$5,OFFSET(AC44,-$B47,-AB$4+$B47)/OFFSET($I33,-$B47,0),OFFSET(AC44,-$B47,-AB$4+$B47)-SUM($I47:AB47)))</f>
        <v>0</v>
      </c>
      <c r="AD47" s="5">
        <f ca="1">IF(AD$5&lt;=$D47,0,IF(SUM($D47,OFFSET($I33,-$B47,0))&gt;AD$5,OFFSET(AD44,-$B47,-AC$4+$B47)/OFFSET($I33,-$B47,0),OFFSET(AD44,-$B47,-AC$4+$B47)-SUM($I47:AC47)))</f>
        <v>0</v>
      </c>
      <c r="AE47" s="5">
        <f ca="1">IF(AE$5&lt;=$D47,0,IF(SUM($D47,OFFSET($I33,-$B47,0))&gt;AE$5,OFFSET(AE44,-$B47,-AD$4+$B47)/OFFSET($I33,-$B47,0),OFFSET(AE44,-$B47,-AD$4+$B47)-SUM($I47:AD47)))</f>
        <v>0</v>
      </c>
      <c r="AF47" s="5">
        <f ca="1">IF(AF$5&lt;=$D47,0,IF(SUM($D47,OFFSET($I33,-$B47,0))&gt;AF$5,OFFSET(AF44,-$B47,-AE$4+$B47)/OFFSET($I33,-$B47,0),OFFSET(AF44,-$B47,-AE$4+$B47)-SUM($I47:AE47)))</f>
        <v>0</v>
      </c>
      <c r="AG47" s="5">
        <f ca="1">IF(AG$5&lt;=$D47,0,IF(SUM($D47,OFFSET($I33,-$B47,0))&gt;AG$5,OFFSET(AG44,-$B47,-AF$4+$B47)/OFFSET($I33,-$B47,0),OFFSET(AG44,-$B47,-AF$4+$B47)-SUM($I47:AF47)))</f>
        <v>0</v>
      </c>
      <c r="AH47" s="5">
        <f ca="1">IF(AH$5&lt;=$D47,0,IF(SUM($D47,OFFSET($I33,-$B47,0))&gt;AH$5,OFFSET(AH44,-$B47,-AG$4+$B47)/OFFSET($I33,-$B47,0),OFFSET(AH44,-$B47,-AG$4+$B47)-SUM($I47:AG47)))</f>
        <v>0</v>
      </c>
      <c r="AI47" s="5">
        <f ca="1">IF(AI$5&lt;=$D47,0,IF(SUM($D47,OFFSET($I33,-$B47,0))&gt;AI$5,OFFSET(AI44,-$B47,-AH$4+$B47)/OFFSET($I33,-$B47,0),OFFSET(AI44,-$B47,-AH$4+$B47)-SUM($I47:AH47)))</f>
        <v>0</v>
      </c>
      <c r="AJ47" s="5">
        <f ca="1">IF(AJ$5&lt;=$D47,0,IF(SUM($D47,OFFSET($I33,-$B47,0))&gt;AJ$5,OFFSET(AJ44,-$B47,-AI$4+$B47)/OFFSET($I33,-$B47,0),OFFSET(AJ44,-$B47,-AI$4+$B47)-SUM($I47:AI47)))</f>
        <v>0</v>
      </c>
      <c r="AK47" s="5">
        <f ca="1">IF(AK$5&lt;=$D47,0,IF(SUM($D47,OFFSET($I33,-$B47,0))&gt;AK$5,OFFSET(AK44,-$B47,-AJ$4+$B47)/OFFSET($I33,-$B47,0),OFFSET(AK44,-$B47,-AJ$4+$B47)-SUM($I47:AJ47)))</f>
        <v>0</v>
      </c>
      <c r="AL47" s="5">
        <f ca="1">IF(AL$5&lt;=$D47,0,IF(SUM($D47,OFFSET($I33,-$B47,0))&gt;AL$5,OFFSET(AL44,-$B47,-AK$4+$B47)/OFFSET($I33,-$B47,0),OFFSET(AL44,-$B47,-AK$4+$B47)-SUM($I47:AK47)))</f>
        <v>0</v>
      </c>
      <c r="AM47" s="5">
        <f ca="1">IF(AM$5&lt;=$D47,0,IF(SUM($D47,OFFSET($I33,-$B47,0))&gt;AM$5,OFFSET(AM44,-$B47,-AL$4+$B47)/OFFSET($I33,-$B47,0),OFFSET(AM44,-$B47,-AL$4+$B47)-SUM($I47:AL47)))</f>
        <v>0</v>
      </c>
      <c r="AN47" s="5">
        <f ca="1">IF(AN$5&lt;=$D47,0,IF(SUM($D47,OFFSET($I33,-$B47,0))&gt;AN$5,OFFSET(AN44,-$B47,-AM$4+$B47)/OFFSET($I33,-$B47,0),OFFSET(AN44,-$B47,-AM$4+$B47)-SUM($I47:AM47)))</f>
        <v>0</v>
      </c>
      <c r="AO47" s="5">
        <f ca="1">IF(AO$5&lt;=$D47,0,IF(SUM($D47,OFFSET($I33,-$B47,0))&gt;AO$5,OFFSET(AO44,-$B47,-AN$4+$B47)/OFFSET($I33,-$B47,0),OFFSET(AO44,-$B47,-AN$4+$B47)-SUM($I47:AN47)))</f>
        <v>0</v>
      </c>
      <c r="AP47" s="5">
        <f ca="1">IF(AP$5&lt;=$D47,0,IF(SUM($D47,OFFSET($I33,-$B47,0))&gt;AP$5,OFFSET(AP44,-$B47,-AO$4+$B47)/OFFSET($I33,-$B47,0),OFFSET(AP44,-$B47,-AO$4+$B47)-SUM($I47:AO47)))</f>
        <v>0</v>
      </c>
      <c r="AQ47" s="5">
        <f ca="1">IF(AQ$5&lt;=$D47,0,IF(SUM($D47,OFFSET($I33,-$B47,0))&gt;AQ$5,OFFSET(AQ44,-$B47,-AP$4+$B47)/OFFSET($I33,-$B47,0),OFFSET(AQ44,-$B47,-AP$4+$B47)-SUM($I47:AP47)))</f>
        <v>0</v>
      </c>
      <c r="AR47" s="5">
        <f ca="1">IF(AR$5&lt;=$D47,0,IF(SUM($D47,OFFSET($I33,-$B47,0))&gt;AR$5,OFFSET(AR44,-$B47,-AQ$4+$B47)/OFFSET($I33,-$B47,0),OFFSET(AR44,-$B47,-AQ$4+$B47)-SUM($I47:AQ47)))</f>
        <v>0</v>
      </c>
      <c r="AS47" s="5">
        <f ca="1">IF(AS$5&lt;=$D47,0,IF(SUM($D47,OFFSET($I33,-$B47,0))&gt;AS$5,OFFSET(AS44,-$B47,-AR$4+$B47)/OFFSET($I33,-$B47,0),OFFSET(AS44,-$B47,-AR$4+$B47)-SUM($I47:AR47)))</f>
        <v>0</v>
      </c>
      <c r="AT47" s="5">
        <f ca="1">IF(AT$5&lt;=$D47,0,IF(SUM($D47,OFFSET($I33,-$B47,0))&gt;AT$5,OFFSET(AT44,-$B47,-AS$4+$B47)/OFFSET($I33,-$B47,0),OFFSET(AT44,-$B47,-AS$4+$B47)-SUM($I47:AS47)))</f>
        <v>0</v>
      </c>
      <c r="AU47" s="5">
        <f ca="1">IF(AU$5&lt;=$D47,0,IF(SUM($D47,OFFSET($I33,-$B47,0))&gt;AU$5,OFFSET(AU44,-$B47,-AT$4+$B47)/OFFSET($I33,-$B47,0),OFFSET(AU44,-$B47,-AT$4+$B47)-SUM($I47:AT47)))</f>
        <v>0</v>
      </c>
      <c r="AV47" s="5">
        <f ca="1">IF(AV$5&lt;=$D47,0,IF(SUM($D47,OFFSET($I33,-$B47,0))&gt;AV$5,OFFSET(AV44,-$B47,-AU$4+$B47)/OFFSET($I33,-$B47,0),OFFSET(AV44,-$B47,-AU$4+$B47)-SUM($I47:AU47)))</f>
        <v>0</v>
      </c>
      <c r="AW47" s="5">
        <f ca="1">IF(AW$5&lt;=$D47,0,IF(SUM($D47,OFFSET($I33,-$B47,0))&gt;AW$5,OFFSET(AW44,-$B47,-AV$4+$B47)/OFFSET($I33,-$B47,0),OFFSET(AW44,-$B47,-AV$4+$B47)-SUM($I47:AV47)))</f>
        <v>0</v>
      </c>
      <c r="AX47" s="5">
        <f ca="1">IF(AX$5&lt;=$D47,0,IF(SUM($D47,OFFSET($I33,-$B47,0))&gt;AX$5,OFFSET(AX44,-$B47,-AW$4+$B47)/OFFSET($I33,-$B47,0),OFFSET(AX44,-$B47,-AW$4+$B47)-SUM($I47:AW47)))</f>
        <v>0</v>
      </c>
      <c r="AY47" s="5">
        <f ca="1">IF(AY$5&lt;=$D47,0,IF(SUM($D47,OFFSET($I33,-$B47,0))&gt;AY$5,OFFSET(AY44,-$B47,-AX$4+$B47)/OFFSET($I33,-$B47,0),OFFSET(AY44,-$B47,-AX$4+$B47)-SUM($I47:AX47)))</f>
        <v>0</v>
      </c>
      <c r="AZ47" s="5">
        <f ca="1">IF(AZ$5&lt;=$D47,0,IF(SUM($D47,OFFSET($I33,-$B47,0))&gt;AZ$5,OFFSET(AZ44,-$B47,-AY$4+$B47)/OFFSET($I33,-$B47,0),OFFSET(AZ44,-$B47,-AY$4+$B47)-SUM($I47:AY47)))</f>
        <v>0</v>
      </c>
      <c r="BA47" s="5">
        <f ca="1">IF(BA$5&lt;=$D47,0,IF(SUM($D47,OFFSET($I33,-$B47,0))&gt;BA$5,OFFSET(BA44,-$B47,-AZ$4+$B47)/OFFSET($I33,-$B47,0),OFFSET(BA44,-$B47,-AZ$4+$B47)-SUM($I47:AZ47)))</f>
        <v>0</v>
      </c>
      <c r="BB47" s="5">
        <f ca="1">IF(BB$5&lt;=$D47,0,IF(SUM($D47,OFFSET($I33,-$B47,0))&gt;BB$5,OFFSET(BB44,-$B47,-BA$4+$B47)/OFFSET($I33,-$B47,0),OFFSET(BB44,-$B47,-BA$4+$B47)-SUM($I47:BA47)))</f>
        <v>0</v>
      </c>
      <c r="BC47" s="5">
        <f ca="1">IF(BC$5&lt;=$D47,0,IF(SUM($D47,OFFSET($I33,-$B47,0))&gt;BC$5,OFFSET(BC44,-$B47,-BB$4+$B47)/OFFSET($I33,-$B47,0),OFFSET(BC44,-$B47,-BB$4+$B47)-SUM($I47:BB47)))</f>
        <v>0</v>
      </c>
      <c r="BD47" s="5">
        <f ca="1">IF(BD$5&lt;=$D47,0,IF(SUM($D47,OFFSET($I33,-$B47,0))&gt;BD$5,OFFSET(BD44,-$B47,-BC$4+$B47)/OFFSET($I33,-$B47,0),OFFSET(BD44,-$B47,-BC$4+$B47)-SUM($I47:BC47)))</f>
        <v>0</v>
      </c>
      <c r="BE47" s="5">
        <f ca="1">IF(BE$5&lt;=$D47,0,IF(SUM($D47,OFFSET($I33,-$B47,0))&gt;BE$5,OFFSET(BE44,-$B47,-BD$4+$B47)/OFFSET($I33,-$B47,0),OFFSET(BE44,-$B47,-BD$4+$B47)-SUM($I47:BD47)))</f>
        <v>0</v>
      </c>
      <c r="BF47" s="5">
        <f ca="1">IF(BF$5&lt;=$D47,0,IF(SUM($D47,OFFSET($I33,-$B47,0))&gt;BF$5,OFFSET(BF44,-$B47,-BE$4+$B47)/OFFSET($I33,-$B47,0),OFFSET(BF44,-$B47,-BE$4+$B47)-SUM($I47:BE47)))</f>
        <v>0</v>
      </c>
      <c r="BG47" s="5">
        <f ca="1">IF(BG$5&lt;=$D47,0,IF(SUM($D47,OFFSET($I33,-$B47,0))&gt;BG$5,OFFSET(BG44,-$B47,-BF$4+$B47)/OFFSET($I33,-$B47,0),OFFSET(BG44,-$B47,-BF$4+$B47)-SUM($I47:BF47)))</f>
        <v>0</v>
      </c>
      <c r="BH47" s="5">
        <f ca="1">IF(BH$5&lt;=$D47,0,IF(SUM($D47,OFFSET($I33,-$B47,0))&gt;BH$5,OFFSET(BH44,-$B47,-BG$4+$B47)/OFFSET($I33,-$B47,0),OFFSET(BH44,-$B47,-BG$4+$B47)-SUM($I47:BG47)))</f>
        <v>0</v>
      </c>
      <c r="BI47" s="5">
        <f ca="1">IF(BI$5&lt;=$D47,0,IF(SUM($D47,OFFSET($I33,-$B47,0))&gt;BI$5,OFFSET(BI44,-$B47,-BH$4+$B47)/OFFSET($I33,-$B47,0),OFFSET(BI44,-$B47,-BH$4+$B47)-SUM($I47:BH47)))</f>
        <v>0</v>
      </c>
      <c r="BJ47" s="5">
        <f ca="1">IF(BJ$5&lt;=$D47,0,IF(SUM($D47,OFFSET($I33,-$B47,0))&gt;BJ$5,OFFSET(BJ44,-$B47,-BI$4+$B47)/OFFSET($I33,-$B47,0),OFFSET(BJ44,-$B47,-BI$4+$B47)-SUM($I47:BI47)))</f>
        <v>0</v>
      </c>
      <c r="BK47" s="5">
        <f ca="1">IF(BK$5&lt;=$D47,0,IF(SUM($D47,OFFSET($I33,-$B47,0))&gt;BK$5,OFFSET(BK44,-$B47,-BJ$4+$B47)/OFFSET($I33,-$B47,0),OFFSET(BK44,-$B47,-BJ$4+$B47)-SUM($I47:BJ47)))</f>
        <v>0</v>
      </c>
      <c r="BL47" s="5">
        <f ca="1">IF(BL$5&lt;=$D47,0,IF(SUM($D47,OFFSET($I33,-$B47,0))&gt;BL$5,OFFSET(BL44,-$B47,-BK$4+$B47)/OFFSET($I33,-$B47,0),OFFSET(BL44,-$B47,-BK$4+$B47)-SUM($I47:BK47)))</f>
        <v>0</v>
      </c>
      <c r="BM47" s="5">
        <f ca="1">IF(BM$5&lt;=$D47,0,IF(SUM($D47,OFFSET($I33,-$B47,0))&gt;BM$5,OFFSET(BM44,-$B47,-BL$4+$B47)/OFFSET($I33,-$B47,0),OFFSET(BM44,-$B47,-BL$4+$B47)-SUM($I47:BL47)))</f>
        <v>0</v>
      </c>
      <c r="BN47" s="5">
        <f ca="1">IF(BN$5&lt;=$D47,0,IF(SUM($D47,OFFSET($I33,-$B47,0))&gt;BN$5,OFFSET(BN44,-$B47,-BM$4+$B47)/OFFSET($I33,-$B47,0),OFFSET(BN44,-$B47,-BM$4+$B47)-SUM($I47:BM47)))</f>
        <v>0</v>
      </c>
      <c r="BO47" s="5">
        <f ca="1">IF(BO$5&lt;=$D47,0,IF(SUM($D47,OFFSET($I33,-$B47,0))&gt;BO$5,OFFSET(BO44,-$B47,-BN$4+$B47)/OFFSET($I33,-$B47,0),OFFSET(BO44,-$B47,-BN$4+$B47)-SUM($I47:BN47)))</f>
        <v>0</v>
      </c>
      <c r="BP47" s="5">
        <f ca="1">IF(BP$5&lt;=$D47,0,IF(SUM($D47,OFFSET($I33,-$B47,0))&gt;BP$5,OFFSET(BP44,-$B47,-BO$4+$B47)/OFFSET($I33,-$B47,0),OFFSET(BP44,-$B47,-BO$4+$B47)-SUM($I47:BO47)))</f>
        <v>0</v>
      </c>
      <c r="BQ47" s="5">
        <f ca="1">IF(BQ$5&lt;=$D47,0,IF(SUM($D47,OFFSET($I33,-$B47,0))&gt;BQ$5,OFFSET(BQ44,-$B47,-BP$4+$B47)/OFFSET($I33,-$B47,0),OFFSET(BQ44,-$B47,-BP$4+$B47)-SUM($I47:BP47)))</f>
        <v>0</v>
      </c>
      <c r="BR47" s="206">
        <f ca="1">IF(BR$5&lt;=$D47,0,IF(SUM($D47,OFFSET($I33,-$B47,0))&gt;BR$5,OFFSET(BR44,-$B47,-BQ$4+$B47)/OFFSET($I33,-$B47,0),OFFSET(BR44,-$B47,-BQ$4+$B47)-SUM($I47:BQ47)))</f>
        <v>0</v>
      </c>
      <c r="BS47" s="206">
        <f ca="1">IF(BS$5&lt;=$D47,0,IF(SUM($D47,OFFSET($I33,-$B47,0))&gt;BS$5,OFFSET(BS44,-$B47,-BR$4+$B47)/OFFSET($I33,-$B47,0),OFFSET(BS44,-$B47,-BR$4+$B47)-SUM($I47:BR47)))</f>
        <v>0</v>
      </c>
      <c r="BT47" s="206">
        <f ca="1">IF(BT$5&lt;=$D47,0,IF(SUM($D47,OFFSET($I33,-$B47,0))&gt;BT$5,OFFSET(BT44,-$B47,-BS$4+$B47)/OFFSET($I33,-$B47,0),OFFSET(BT44,-$B47,-BS$4+$B47)-SUM($I47:BS47)))</f>
        <v>0</v>
      </c>
      <c r="BU47" s="206">
        <f ca="1">IF(BU$5&lt;=$D47,0,IF(SUM($D47,OFFSET($I33,-$B47,0))&gt;BU$5,OFFSET(BU44,-$B47,-BT$4+$B47)/OFFSET($I33,-$B47,0),OFFSET(BU44,-$B47,-BT$4+$B47)-SUM($I47:BT47)))</f>
        <v>0</v>
      </c>
      <c r="BV47" s="206">
        <f ca="1">IF(BV$5&lt;=$D47,0,IF(SUM($D47,OFFSET($I33,-$B47,0))&gt;BV$5,OFFSET(BV44,-$B47,-BU$4+$B47)/OFFSET($I33,-$B47,0),OFFSET(BV44,-$B47,-BU$4+$B47)-SUM($I47:BU47)))</f>
        <v>0</v>
      </c>
      <c r="BW47" s="206">
        <f ca="1">IF(BW$5&lt;=$D47,0,IF(SUM($D47,OFFSET($I33,-$B47,0))&gt;BW$5,OFFSET(BW44,-$B47,-BV$4+$B47)/OFFSET($I33,-$B47,0),OFFSET(BW44,-$B47,-BV$4+$B47)-SUM($I47:BV47)))</f>
        <v>0</v>
      </c>
    </row>
    <row r="48" spans="2:75" ht="12.75" customHeight="1">
      <c r="B48" s="182">
        <v>15</v>
      </c>
      <c r="D48" s="20">
        <f t="shared" si="88"/>
        <v>2028</v>
      </c>
      <c r="E48" s="1" t="str">
        <f t="shared" si="87"/>
        <v>$m Real (2012)</v>
      </c>
      <c r="I48" s="30"/>
      <c r="J48" s="5">
        <f ca="1">IF(J$5&lt;=$D48,0,IF(SUM($D48,OFFSET($I34,-$B48,0))&gt;J$5,OFFSET(J45,-$B48,-I$4+$B48)/OFFSET($I34,-$B48,0),OFFSET(J45,-$B48,-I$4+$B48)-SUM($I48:I48)))</f>
        <v>0</v>
      </c>
      <c r="K48" s="5">
        <f ca="1">IF(K$5&lt;=$D48,0,IF(SUM($D48,OFFSET($I34,-$B48,0))&gt;K$5,OFFSET(K45,-$B48,-J$4+$B48)/OFFSET($I34,-$B48,0),OFFSET(K45,-$B48,-J$4+$B48)-SUM($I48:J48)))</f>
        <v>0</v>
      </c>
      <c r="L48" s="5">
        <f ca="1">IF(L$5&lt;=$D48,0,IF(SUM($D48,OFFSET($I34,-$B48,0))&gt;L$5,OFFSET(L45,-$B48,-K$4+$B48)/OFFSET($I34,-$B48,0),OFFSET(L45,-$B48,-K$4+$B48)-SUM($I48:K48)))</f>
        <v>0</v>
      </c>
      <c r="M48" s="5">
        <f ca="1">IF(M$5&lt;=$D48,0,IF(SUM($D48,OFFSET($I34,-$B48,0))&gt;M$5,OFFSET(M45,-$B48,-L$4+$B48)/OFFSET($I34,-$B48,0),OFFSET(M45,-$B48,-L$4+$B48)-SUM($I48:L48)))</f>
        <v>0</v>
      </c>
      <c r="N48" s="5">
        <f ca="1">IF(N$5&lt;=$D48,0,IF(SUM($D48,OFFSET($I34,-$B48,0))&gt;N$5,OFFSET(N45,-$B48,-M$4+$B48)/OFFSET($I34,-$B48,0),OFFSET(N45,-$B48,-M$4+$B48)-SUM($I48:M48)))</f>
        <v>0</v>
      </c>
      <c r="O48" s="5">
        <f ca="1">IF(O$5&lt;=$D48,0,IF(SUM($D48,OFFSET($I34,-$B48,0))&gt;O$5,OFFSET(O45,-$B48,-N$4+$B48)/OFFSET($I34,-$B48,0),OFFSET(O45,-$B48,-N$4+$B48)-SUM($I48:N48)))</f>
        <v>0</v>
      </c>
      <c r="P48" s="5">
        <f ca="1">IF(P$5&lt;=$D48,0,IF(SUM($D48,OFFSET($I34,-$B48,0))&gt;P$5,OFFSET(P45,-$B48,-O$4+$B48)/OFFSET($I34,-$B48,0),OFFSET(P45,-$B48,-O$4+$B48)-SUM($I48:O48)))</f>
        <v>0</v>
      </c>
      <c r="Q48" s="5">
        <f ca="1">IF(Q$5&lt;=$D48,0,IF(SUM($D48,OFFSET($I34,-$B48,0))&gt;Q$5,OFFSET(Q45,-$B48,-P$4+$B48)/OFFSET($I34,-$B48,0),OFFSET(Q45,-$B48,-P$4+$B48)-SUM($I48:P48)))</f>
        <v>0</v>
      </c>
      <c r="R48" s="5">
        <f ca="1">IF(R$5&lt;=$D48,0,IF(SUM($D48,OFFSET($I34,-$B48,0))&gt;R$5,OFFSET(R45,-$B48,-Q$4+$B48)/OFFSET($I34,-$B48,0),OFFSET(R45,-$B48,-Q$4+$B48)-SUM($I48:Q48)))</f>
        <v>0</v>
      </c>
      <c r="S48" s="5">
        <f ca="1">IF(S$5&lt;=$D48,0,IF(SUM($D48,OFFSET($I34,-$B48,0))&gt;S$5,OFFSET(S45,-$B48,-R$4+$B48)/OFFSET($I34,-$B48,0),OFFSET(S45,-$B48,-R$4+$B48)-SUM($I48:R48)))</f>
        <v>0</v>
      </c>
      <c r="T48" s="5">
        <f ca="1">IF(T$5&lt;=$D48,0,IF(SUM($D48,OFFSET($I34,-$B48,0))&gt;T$5,OFFSET(T45,-$B48,-S$4+$B48)/OFFSET($I34,-$B48,0),OFFSET(T45,-$B48,-S$4+$B48)-SUM($I48:S48)))</f>
        <v>0</v>
      </c>
      <c r="U48" s="5">
        <f ca="1">IF(U$5&lt;=$D48,0,IF(SUM($D48,OFFSET($I34,-$B48,0))&gt;U$5,OFFSET(U45,-$B48,-T$4+$B48)/OFFSET($I34,-$B48,0),OFFSET(U45,-$B48,-T$4+$B48)-SUM($I48:T48)))</f>
        <v>0</v>
      </c>
      <c r="V48" s="5">
        <f ca="1">IF(V$5&lt;=$D48,0,IF(SUM($D48,OFFSET($I34,-$B48,0))&gt;V$5,OFFSET(V45,-$B48,-U$4+$B48)/OFFSET($I34,-$B48,0),OFFSET(V45,-$B48,-U$4+$B48)-SUM($I48:U48)))</f>
        <v>0</v>
      </c>
      <c r="W48" s="5">
        <f ca="1">IF(W$5&lt;=$D48,0,IF(SUM($D48,OFFSET($I34,-$B48,0))&gt;W$5,OFFSET(W45,-$B48,-V$4+$B48)/OFFSET($I34,-$B48,0),OFFSET(W45,-$B48,-V$4+$B48)-SUM($I48:V48)))</f>
        <v>0</v>
      </c>
      <c r="X48" s="5">
        <f ca="1">IF(X$5&lt;=$D48,0,IF(SUM($D48,OFFSET($I34,-$B48,0))&gt;X$5,OFFSET(X45,-$B48,-W$4+$B48)/OFFSET($I34,-$B48,0),OFFSET(X45,-$B48,-W$4+$B48)-SUM($I48:W48)))</f>
        <v>0</v>
      </c>
      <c r="Y48" s="5">
        <f ca="1">IF(Y$5&lt;=$D48,0,IF(SUM($D48,OFFSET($I34,-$B48,0))&gt;Y$5,OFFSET(Y45,-$B48,-X$4+$B48)/OFFSET($I34,-$B48,0),OFFSET(Y45,-$B48,-X$4+$B48)-SUM($I48:X48)))</f>
        <v>0</v>
      </c>
      <c r="Z48" s="5">
        <f ca="1">IF(Z$5&lt;=$D48,0,IF(SUM($D48,OFFSET($I34,-$B48,0))&gt;Z$5,OFFSET(Z45,-$B48,-Y$4+$B48)/OFFSET($I34,-$B48,0),OFFSET(Z45,-$B48,-Y$4+$B48)-SUM($I48:Y48)))</f>
        <v>0</v>
      </c>
      <c r="AA48" s="5">
        <f ca="1">IF(AA$5&lt;=$D48,0,IF(SUM($D48,OFFSET($I34,-$B48,0))&gt;AA$5,OFFSET(AA45,-$B48,-Z$4+$B48)/OFFSET($I34,-$B48,0),OFFSET(AA45,-$B48,-Z$4+$B48)-SUM($I48:Z48)))</f>
        <v>0</v>
      </c>
      <c r="AB48" s="5">
        <f ca="1">IF(AB$5&lt;=$D48,0,IF(SUM($D48,OFFSET($I34,-$B48,0))&gt;AB$5,OFFSET(AB45,-$B48,-AA$4+$B48)/OFFSET($I34,-$B48,0),OFFSET(AB45,-$B48,-AA$4+$B48)-SUM($I48:AA48)))</f>
        <v>0</v>
      </c>
      <c r="AC48" s="5">
        <f ca="1">IF(AC$5&lt;=$D48,0,IF(SUM($D48,OFFSET($I34,-$B48,0))&gt;AC$5,OFFSET(AC45,-$B48,-AB$4+$B48)/OFFSET($I34,-$B48,0),OFFSET(AC45,-$B48,-AB$4+$B48)-SUM($I48:AB48)))</f>
        <v>0</v>
      </c>
      <c r="AD48" s="5">
        <f ca="1">IF(AD$5&lt;=$D48,0,IF(SUM($D48,OFFSET($I34,-$B48,0))&gt;AD$5,OFFSET(AD45,-$B48,-AC$4+$B48)/OFFSET($I34,-$B48,0),OFFSET(AD45,-$B48,-AC$4+$B48)-SUM($I48:AC48)))</f>
        <v>0</v>
      </c>
      <c r="AE48" s="5">
        <f ca="1">IF(AE$5&lt;=$D48,0,IF(SUM($D48,OFFSET($I34,-$B48,0))&gt;AE$5,OFFSET(AE45,-$B48,-AD$4+$B48)/OFFSET($I34,-$B48,0),OFFSET(AE45,-$B48,-AD$4+$B48)-SUM($I48:AD48)))</f>
        <v>0</v>
      </c>
      <c r="AF48" s="5">
        <f ca="1">IF(AF$5&lt;=$D48,0,IF(SUM($D48,OFFSET($I34,-$B48,0))&gt;AF$5,OFFSET(AF45,-$B48,-AE$4+$B48)/OFFSET($I34,-$B48,0),OFFSET(AF45,-$B48,-AE$4+$B48)-SUM($I48:AE48)))</f>
        <v>0</v>
      </c>
      <c r="AG48" s="5">
        <f ca="1">IF(AG$5&lt;=$D48,0,IF(SUM($D48,OFFSET($I34,-$B48,0))&gt;AG$5,OFFSET(AG45,-$B48,-AF$4+$B48)/OFFSET($I34,-$B48,0),OFFSET(AG45,-$B48,-AF$4+$B48)-SUM($I48:AF48)))</f>
        <v>0</v>
      </c>
      <c r="AH48" s="5">
        <f ca="1">IF(AH$5&lt;=$D48,0,IF(SUM($D48,OFFSET($I34,-$B48,0))&gt;AH$5,OFFSET(AH45,-$B48,-AG$4+$B48)/OFFSET($I34,-$B48,0),OFFSET(AH45,-$B48,-AG$4+$B48)-SUM($I48:AG48)))</f>
        <v>0</v>
      </c>
      <c r="AI48" s="5">
        <f ca="1">IF(AI$5&lt;=$D48,0,IF(SUM($D48,OFFSET($I34,-$B48,0))&gt;AI$5,OFFSET(AI45,-$B48,-AH$4+$B48)/OFFSET($I34,-$B48,0),OFFSET(AI45,-$B48,-AH$4+$B48)-SUM($I48:AH48)))</f>
        <v>0</v>
      </c>
      <c r="AJ48" s="5">
        <f ca="1">IF(AJ$5&lt;=$D48,0,IF(SUM($D48,OFFSET($I34,-$B48,0))&gt;AJ$5,OFFSET(AJ45,-$B48,-AI$4+$B48)/OFFSET($I34,-$B48,0),OFFSET(AJ45,-$B48,-AI$4+$B48)-SUM($I48:AI48)))</f>
        <v>0</v>
      </c>
      <c r="AK48" s="5">
        <f ca="1">IF(AK$5&lt;=$D48,0,IF(SUM($D48,OFFSET($I34,-$B48,0))&gt;AK$5,OFFSET(AK45,-$B48,-AJ$4+$B48)/OFFSET($I34,-$B48,0),OFFSET(AK45,-$B48,-AJ$4+$B48)-SUM($I48:AJ48)))</f>
        <v>0</v>
      </c>
      <c r="AL48" s="5">
        <f ca="1">IF(AL$5&lt;=$D48,0,IF(SUM($D48,OFFSET($I34,-$B48,0))&gt;AL$5,OFFSET(AL45,-$B48,-AK$4+$B48)/OFFSET($I34,-$B48,0),OFFSET(AL45,-$B48,-AK$4+$B48)-SUM($I48:AK48)))</f>
        <v>0</v>
      </c>
      <c r="AM48" s="5">
        <f ca="1">IF(AM$5&lt;=$D48,0,IF(SUM($D48,OFFSET($I34,-$B48,0))&gt;AM$5,OFFSET(AM45,-$B48,-AL$4+$B48)/OFFSET($I34,-$B48,0),OFFSET(AM45,-$B48,-AL$4+$B48)-SUM($I48:AL48)))</f>
        <v>0</v>
      </c>
      <c r="AN48" s="5">
        <f ca="1">IF(AN$5&lt;=$D48,0,IF(SUM($D48,OFFSET($I34,-$B48,0))&gt;AN$5,OFFSET(AN45,-$B48,-AM$4+$B48)/OFFSET($I34,-$B48,0),OFFSET(AN45,-$B48,-AM$4+$B48)-SUM($I48:AM48)))</f>
        <v>0</v>
      </c>
      <c r="AO48" s="5">
        <f ca="1">IF(AO$5&lt;=$D48,0,IF(SUM($D48,OFFSET($I34,-$B48,0))&gt;AO$5,OFFSET(AO45,-$B48,-AN$4+$B48)/OFFSET($I34,-$B48,0),OFFSET(AO45,-$B48,-AN$4+$B48)-SUM($I48:AN48)))</f>
        <v>0</v>
      </c>
      <c r="AP48" s="5">
        <f ca="1">IF(AP$5&lt;=$D48,0,IF(SUM($D48,OFFSET($I34,-$B48,0))&gt;AP$5,OFFSET(AP45,-$B48,-AO$4+$B48)/OFFSET($I34,-$B48,0),OFFSET(AP45,-$B48,-AO$4+$B48)-SUM($I48:AO48)))</f>
        <v>0</v>
      </c>
      <c r="AQ48" s="5">
        <f ca="1">IF(AQ$5&lt;=$D48,0,IF(SUM($D48,OFFSET($I34,-$B48,0))&gt;AQ$5,OFFSET(AQ45,-$B48,-AP$4+$B48)/OFFSET($I34,-$B48,0),OFFSET(AQ45,-$B48,-AP$4+$B48)-SUM($I48:AP48)))</f>
        <v>0</v>
      </c>
      <c r="AR48" s="5">
        <f ca="1">IF(AR$5&lt;=$D48,0,IF(SUM($D48,OFFSET($I34,-$B48,0))&gt;AR$5,OFFSET(AR45,-$B48,-AQ$4+$B48)/OFFSET($I34,-$B48,0),OFFSET(AR45,-$B48,-AQ$4+$B48)-SUM($I48:AQ48)))</f>
        <v>0</v>
      </c>
      <c r="AS48" s="5">
        <f ca="1">IF(AS$5&lt;=$D48,0,IF(SUM($D48,OFFSET($I34,-$B48,0))&gt;AS$5,OFFSET(AS45,-$B48,-AR$4+$B48)/OFFSET($I34,-$B48,0),OFFSET(AS45,-$B48,-AR$4+$B48)-SUM($I48:AR48)))</f>
        <v>0</v>
      </c>
      <c r="AT48" s="5">
        <f ca="1">IF(AT$5&lt;=$D48,0,IF(SUM($D48,OFFSET($I34,-$B48,0))&gt;AT$5,OFFSET(AT45,-$B48,-AS$4+$B48)/OFFSET($I34,-$B48,0),OFFSET(AT45,-$B48,-AS$4+$B48)-SUM($I48:AS48)))</f>
        <v>0</v>
      </c>
      <c r="AU48" s="5">
        <f ca="1">IF(AU$5&lt;=$D48,0,IF(SUM($D48,OFFSET($I34,-$B48,0))&gt;AU$5,OFFSET(AU45,-$B48,-AT$4+$B48)/OFFSET($I34,-$B48,0),OFFSET(AU45,-$B48,-AT$4+$B48)-SUM($I48:AT48)))</f>
        <v>0</v>
      </c>
      <c r="AV48" s="5">
        <f ca="1">IF(AV$5&lt;=$D48,0,IF(SUM($D48,OFFSET($I34,-$B48,0))&gt;AV$5,OFFSET(AV45,-$B48,-AU$4+$B48)/OFFSET($I34,-$B48,0),OFFSET(AV45,-$B48,-AU$4+$B48)-SUM($I48:AU48)))</f>
        <v>0</v>
      </c>
      <c r="AW48" s="5">
        <f ca="1">IF(AW$5&lt;=$D48,0,IF(SUM($D48,OFFSET($I34,-$B48,0))&gt;AW$5,OFFSET(AW45,-$B48,-AV$4+$B48)/OFFSET($I34,-$B48,0),OFFSET(AW45,-$B48,-AV$4+$B48)-SUM($I48:AV48)))</f>
        <v>0</v>
      </c>
      <c r="AX48" s="5">
        <f ca="1">IF(AX$5&lt;=$D48,0,IF(SUM($D48,OFFSET($I34,-$B48,0))&gt;AX$5,OFFSET(AX45,-$B48,-AW$4+$B48)/OFFSET($I34,-$B48,0),OFFSET(AX45,-$B48,-AW$4+$B48)-SUM($I48:AW48)))</f>
        <v>0</v>
      </c>
      <c r="AY48" s="5">
        <f ca="1">IF(AY$5&lt;=$D48,0,IF(SUM($D48,OFFSET($I34,-$B48,0))&gt;AY$5,OFFSET(AY45,-$B48,-AX$4+$B48)/OFFSET($I34,-$B48,0),OFFSET(AY45,-$B48,-AX$4+$B48)-SUM($I48:AX48)))</f>
        <v>0</v>
      </c>
      <c r="AZ48" s="5">
        <f ca="1">IF(AZ$5&lt;=$D48,0,IF(SUM($D48,OFFSET($I34,-$B48,0))&gt;AZ$5,OFFSET(AZ45,-$B48,-AY$4+$B48)/OFFSET($I34,-$B48,0),OFFSET(AZ45,-$B48,-AY$4+$B48)-SUM($I48:AY48)))</f>
        <v>0</v>
      </c>
      <c r="BA48" s="5">
        <f ca="1">IF(BA$5&lt;=$D48,0,IF(SUM($D48,OFFSET($I34,-$B48,0))&gt;BA$5,OFFSET(BA45,-$B48,-AZ$4+$B48)/OFFSET($I34,-$B48,0),OFFSET(BA45,-$B48,-AZ$4+$B48)-SUM($I48:AZ48)))</f>
        <v>0</v>
      </c>
      <c r="BB48" s="5">
        <f ca="1">IF(BB$5&lt;=$D48,0,IF(SUM($D48,OFFSET($I34,-$B48,0))&gt;BB$5,OFFSET(BB45,-$B48,-BA$4+$B48)/OFFSET($I34,-$B48,0),OFFSET(BB45,-$B48,-BA$4+$B48)-SUM($I48:BA48)))</f>
        <v>0</v>
      </c>
      <c r="BC48" s="5">
        <f ca="1">IF(BC$5&lt;=$D48,0,IF(SUM($D48,OFFSET($I34,-$B48,0))&gt;BC$5,OFFSET(BC45,-$B48,-BB$4+$B48)/OFFSET($I34,-$B48,0),OFFSET(BC45,-$B48,-BB$4+$B48)-SUM($I48:BB48)))</f>
        <v>0</v>
      </c>
      <c r="BD48" s="5">
        <f ca="1">IF(BD$5&lt;=$D48,0,IF(SUM($D48,OFFSET($I34,-$B48,0))&gt;BD$5,OFFSET(BD45,-$B48,-BC$4+$B48)/OFFSET($I34,-$B48,0),OFFSET(BD45,-$B48,-BC$4+$B48)-SUM($I48:BC48)))</f>
        <v>0</v>
      </c>
      <c r="BE48" s="5">
        <f ca="1">IF(BE$5&lt;=$D48,0,IF(SUM($D48,OFFSET($I34,-$B48,0))&gt;BE$5,OFFSET(BE45,-$B48,-BD$4+$B48)/OFFSET($I34,-$B48,0),OFFSET(BE45,-$B48,-BD$4+$B48)-SUM($I48:BD48)))</f>
        <v>0</v>
      </c>
      <c r="BF48" s="5">
        <f ca="1">IF(BF$5&lt;=$D48,0,IF(SUM($D48,OFFSET($I34,-$B48,0))&gt;BF$5,OFFSET(BF45,-$B48,-BE$4+$B48)/OFFSET($I34,-$B48,0),OFFSET(BF45,-$B48,-BE$4+$B48)-SUM($I48:BE48)))</f>
        <v>0</v>
      </c>
      <c r="BG48" s="5">
        <f ca="1">IF(BG$5&lt;=$D48,0,IF(SUM($D48,OFFSET($I34,-$B48,0))&gt;BG$5,OFFSET(BG45,-$B48,-BF$4+$B48)/OFFSET($I34,-$B48,0),OFFSET(BG45,-$B48,-BF$4+$B48)-SUM($I48:BF48)))</f>
        <v>0</v>
      </c>
      <c r="BH48" s="5">
        <f ca="1">IF(BH$5&lt;=$D48,0,IF(SUM($D48,OFFSET($I34,-$B48,0))&gt;BH$5,OFFSET(BH45,-$B48,-BG$4+$B48)/OFFSET($I34,-$B48,0),OFFSET(BH45,-$B48,-BG$4+$B48)-SUM($I48:BG48)))</f>
        <v>0</v>
      </c>
      <c r="BI48" s="5">
        <f ca="1">IF(BI$5&lt;=$D48,0,IF(SUM($D48,OFFSET($I34,-$B48,0))&gt;BI$5,OFFSET(BI45,-$B48,-BH$4+$B48)/OFFSET($I34,-$B48,0),OFFSET(BI45,-$B48,-BH$4+$B48)-SUM($I48:BH48)))</f>
        <v>0</v>
      </c>
      <c r="BJ48" s="5">
        <f ca="1">IF(BJ$5&lt;=$D48,0,IF(SUM($D48,OFFSET($I34,-$B48,0))&gt;BJ$5,OFFSET(BJ45,-$B48,-BI$4+$B48)/OFFSET($I34,-$B48,0),OFFSET(BJ45,-$B48,-BI$4+$B48)-SUM($I48:BI48)))</f>
        <v>0</v>
      </c>
      <c r="BK48" s="5">
        <f ca="1">IF(BK$5&lt;=$D48,0,IF(SUM($D48,OFFSET($I34,-$B48,0))&gt;BK$5,OFFSET(BK45,-$B48,-BJ$4+$B48)/OFFSET($I34,-$B48,0),OFFSET(BK45,-$B48,-BJ$4+$B48)-SUM($I48:BJ48)))</f>
        <v>0</v>
      </c>
      <c r="BL48" s="5">
        <f ca="1">IF(BL$5&lt;=$D48,0,IF(SUM($D48,OFFSET($I34,-$B48,0))&gt;BL$5,OFFSET(BL45,-$B48,-BK$4+$B48)/OFFSET($I34,-$B48,0),OFFSET(BL45,-$B48,-BK$4+$B48)-SUM($I48:BK48)))</f>
        <v>0</v>
      </c>
      <c r="BM48" s="5">
        <f ca="1">IF(BM$5&lt;=$D48,0,IF(SUM($D48,OFFSET($I34,-$B48,0))&gt;BM$5,OFFSET(BM45,-$B48,-BL$4+$B48)/OFFSET($I34,-$B48,0),OFFSET(BM45,-$B48,-BL$4+$B48)-SUM($I48:BL48)))</f>
        <v>0</v>
      </c>
      <c r="BN48" s="5">
        <f ca="1">IF(BN$5&lt;=$D48,0,IF(SUM($D48,OFFSET($I34,-$B48,0))&gt;BN$5,OFFSET(BN45,-$B48,-BM$4+$B48)/OFFSET($I34,-$B48,0),OFFSET(BN45,-$B48,-BM$4+$B48)-SUM($I48:BM48)))</f>
        <v>0</v>
      </c>
      <c r="BO48" s="5">
        <f ca="1">IF(BO$5&lt;=$D48,0,IF(SUM($D48,OFFSET($I34,-$B48,0))&gt;BO$5,OFFSET(BO45,-$B48,-BN$4+$B48)/OFFSET($I34,-$B48,0),OFFSET(BO45,-$B48,-BN$4+$B48)-SUM($I48:BN48)))</f>
        <v>0</v>
      </c>
      <c r="BP48" s="5">
        <f ca="1">IF(BP$5&lt;=$D48,0,IF(SUM($D48,OFFSET($I34,-$B48,0))&gt;BP$5,OFFSET(BP45,-$B48,-BO$4+$B48)/OFFSET($I34,-$B48,0),OFFSET(BP45,-$B48,-BO$4+$B48)-SUM($I48:BO48)))</f>
        <v>0</v>
      </c>
      <c r="BQ48" s="5">
        <f ca="1">IF(BQ$5&lt;=$D48,0,IF(SUM($D48,OFFSET($I34,-$B48,0))&gt;BQ$5,OFFSET(BQ45,-$B48,-BP$4+$B48)/OFFSET($I34,-$B48,0),OFFSET(BQ45,-$B48,-BP$4+$B48)-SUM($I48:BP48)))</f>
        <v>0</v>
      </c>
      <c r="BR48" s="206">
        <f ca="1">IF(BR$5&lt;=$D48,0,IF(SUM($D48,OFFSET($I34,-$B48,0))&gt;BR$5,OFFSET(BR45,-$B48,-BQ$4+$B48)/OFFSET($I34,-$B48,0),OFFSET(BR45,-$B48,-BQ$4+$B48)-SUM($I48:BQ48)))</f>
        <v>0</v>
      </c>
      <c r="BS48" s="206">
        <f ca="1">IF(BS$5&lt;=$D48,0,IF(SUM($D48,OFFSET($I34,-$B48,0))&gt;BS$5,OFFSET(BS45,-$B48,-BR$4+$B48)/OFFSET($I34,-$B48,0),OFFSET(BS45,-$B48,-BR$4+$B48)-SUM($I48:BR48)))</f>
        <v>0</v>
      </c>
      <c r="BT48" s="206">
        <f ca="1">IF(BT$5&lt;=$D48,0,IF(SUM($D48,OFFSET($I34,-$B48,0))&gt;BT$5,OFFSET(BT45,-$B48,-BS$4+$B48)/OFFSET($I34,-$B48,0),OFFSET(BT45,-$B48,-BS$4+$B48)-SUM($I48:BS48)))</f>
        <v>0</v>
      </c>
      <c r="BU48" s="206">
        <f ca="1">IF(BU$5&lt;=$D48,0,IF(SUM($D48,OFFSET($I34,-$B48,0))&gt;BU$5,OFFSET(BU45,-$B48,-BT$4+$B48)/OFFSET($I34,-$B48,0),OFFSET(BU45,-$B48,-BT$4+$B48)-SUM($I48:BT48)))</f>
        <v>0</v>
      </c>
      <c r="BV48" s="206">
        <f ca="1">IF(BV$5&lt;=$D48,0,IF(SUM($D48,OFFSET($I34,-$B48,0))&gt;BV$5,OFFSET(BV45,-$B48,-BU$4+$B48)/OFFSET($I34,-$B48,0),OFFSET(BV45,-$B48,-BU$4+$B48)-SUM($I48:BU48)))</f>
        <v>0</v>
      </c>
      <c r="BW48" s="206">
        <f ca="1">IF(BW$5&lt;=$D48,0,IF(SUM($D48,OFFSET($I34,-$B48,0))&gt;BW$5,OFFSET(BW45,-$B48,-BV$4+$B48)/OFFSET($I34,-$B48,0),OFFSET(BW45,-$B48,-BV$4+$B48)-SUM($I48:BV48)))</f>
        <v>0</v>
      </c>
    </row>
    <row r="49" spans="2:75" ht="12.75" customHeight="1">
      <c r="B49" s="182">
        <v>16</v>
      </c>
      <c r="D49" s="20">
        <f t="shared" si="88"/>
        <v>2029</v>
      </c>
      <c r="E49" s="1" t="str">
        <f t="shared" si="87"/>
        <v>$m Real (2012)</v>
      </c>
      <c r="I49" s="30"/>
      <c r="J49" s="5">
        <f ca="1">IF(J$5&lt;=$D49,0,IF(SUM($D49,OFFSET($I35,-$B49,0))&gt;J$5,OFFSET(J46,-$B49,-I$4+$B49)/OFFSET($I35,-$B49,0),OFFSET(J46,-$B49,-I$4+$B49)-SUM($I49:I49)))</f>
        <v>0</v>
      </c>
      <c r="K49" s="5">
        <f ca="1">IF(K$5&lt;=$D49,0,IF(SUM($D49,OFFSET($I35,-$B49,0))&gt;K$5,OFFSET(K46,-$B49,-J$4+$B49)/OFFSET($I35,-$B49,0),OFFSET(K46,-$B49,-J$4+$B49)-SUM($I49:J49)))</f>
        <v>0</v>
      </c>
      <c r="L49" s="5">
        <f ca="1">IF(L$5&lt;=$D49,0,IF(SUM($D49,OFFSET($I35,-$B49,0))&gt;L$5,OFFSET(L46,-$B49,-K$4+$B49)/OFFSET($I35,-$B49,0),OFFSET(L46,-$B49,-K$4+$B49)-SUM($I49:K49)))</f>
        <v>0</v>
      </c>
      <c r="M49" s="5">
        <f ca="1">IF(M$5&lt;=$D49,0,IF(SUM($D49,OFFSET($I35,-$B49,0))&gt;M$5,OFFSET(M46,-$B49,-L$4+$B49)/OFFSET($I35,-$B49,0),OFFSET(M46,-$B49,-L$4+$B49)-SUM($I49:L49)))</f>
        <v>0</v>
      </c>
      <c r="N49" s="5">
        <f ca="1">IF(N$5&lt;=$D49,0,IF(SUM($D49,OFFSET($I35,-$B49,0))&gt;N$5,OFFSET(N46,-$B49,-M$4+$B49)/OFFSET($I35,-$B49,0),OFFSET(N46,-$B49,-M$4+$B49)-SUM($I49:M49)))</f>
        <v>0</v>
      </c>
      <c r="O49" s="5">
        <f ca="1">IF(O$5&lt;=$D49,0,IF(SUM($D49,OFFSET($I35,-$B49,0))&gt;O$5,OFFSET(O46,-$B49,-N$4+$B49)/OFFSET($I35,-$B49,0),OFFSET(O46,-$B49,-N$4+$B49)-SUM($I49:N49)))</f>
        <v>0</v>
      </c>
      <c r="P49" s="5">
        <f ca="1">IF(P$5&lt;=$D49,0,IF(SUM($D49,OFFSET($I35,-$B49,0))&gt;P$5,OFFSET(P46,-$B49,-O$4+$B49)/OFFSET($I35,-$B49,0),OFFSET(P46,-$B49,-O$4+$B49)-SUM($I49:O49)))</f>
        <v>0</v>
      </c>
      <c r="Q49" s="5">
        <f ca="1">IF(Q$5&lt;=$D49,0,IF(SUM($D49,OFFSET($I35,-$B49,0))&gt;Q$5,OFFSET(Q46,-$B49,-P$4+$B49)/OFFSET($I35,-$B49,0),OFFSET(Q46,-$B49,-P$4+$B49)-SUM($I49:P49)))</f>
        <v>0</v>
      </c>
      <c r="R49" s="5">
        <f ca="1">IF(R$5&lt;=$D49,0,IF(SUM($D49,OFFSET($I35,-$B49,0))&gt;R$5,OFFSET(R46,-$B49,-Q$4+$B49)/OFFSET($I35,-$B49,0),OFFSET(R46,-$B49,-Q$4+$B49)-SUM($I49:Q49)))</f>
        <v>0</v>
      </c>
      <c r="S49" s="5">
        <f ca="1">IF(S$5&lt;=$D49,0,IF(SUM($D49,OFFSET($I35,-$B49,0))&gt;S$5,OFFSET(S46,-$B49,-R$4+$B49)/OFFSET($I35,-$B49,0),OFFSET(S46,-$B49,-R$4+$B49)-SUM($I49:R49)))</f>
        <v>0</v>
      </c>
      <c r="T49" s="5">
        <f ca="1">IF(T$5&lt;=$D49,0,IF(SUM($D49,OFFSET($I35,-$B49,0))&gt;T$5,OFFSET(T46,-$B49,-S$4+$B49)/OFFSET($I35,-$B49,0),OFFSET(T46,-$B49,-S$4+$B49)-SUM($I49:S49)))</f>
        <v>0</v>
      </c>
      <c r="U49" s="5">
        <f ca="1">IF(U$5&lt;=$D49,0,IF(SUM($D49,OFFSET($I35,-$B49,0))&gt;U$5,OFFSET(U46,-$B49,-T$4+$B49)/OFFSET($I35,-$B49,0),OFFSET(U46,-$B49,-T$4+$B49)-SUM($I49:T49)))</f>
        <v>0</v>
      </c>
      <c r="V49" s="5">
        <f ca="1">IF(V$5&lt;=$D49,0,IF(SUM($D49,OFFSET($I35,-$B49,0))&gt;V$5,OFFSET(V46,-$B49,-U$4+$B49)/OFFSET($I35,-$B49,0),OFFSET(V46,-$B49,-U$4+$B49)-SUM($I49:U49)))</f>
        <v>0</v>
      </c>
      <c r="W49" s="5">
        <f ca="1">IF(W$5&lt;=$D49,0,IF(SUM($D49,OFFSET($I35,-$B49,0))&gt;W$5,OFFSET(W46,-$B49,-V$4+$B49)/OFFSET($I35,-$B49,0),OFFSET(W46,-$B49,-V$4+$B49)-SUM($I49:V49)))</f>
        <v>0</v>
      </c>
      <c r="X49" s="5">
        <f ca="1">IF(X$5&lt;=$D49,0,IF(SUM($D49,OFFSET($I35,-$B49,0))&gt;X$5,OFFSET(X46,-$B49,-W$4+$B49)/OFFSET($I35,-$B49,0),OFFSET(X46,-$B49,-W$4+$B49)-SUM($I49:W49)))</f>
        <v>0</v>
      </c>
      <c r="Y49" s="5">
        <f ca="1">IF(Y$5&lt;=$D49,0,IF(SUM($D49,OFFSET($I35,-$B49,0))&gt;Y$5,OFFSET(Y46,-$B49,-X$4+$B49)/OFFSET($I35,-$B49,0),OFFSET(Y46,-$B49,-X$4+$B49)-SUM($I49:X49)))</f>
        <v>0</v>
      </c>
      <c r="Z49" s="5">
        <f ca="1">IF(Z$5&lt;=$D49,0,IF(SUM($D49,OFFSET($I35,-$B49,0))&gt;Z$5,OFFSET(Z46,-$B49,-Y$4+$B49)/OFFSET($I35,-$B49,0),OFFSET(Z46,-$B49,-Y$4+$B49)-SUM($I49:Y49)))</f>
        <v>0</v>
      </c>
      <c r="AA49" s="5">
        <f ca="1">IF(AA$5&lt;=$D49,0,IF(SUM($D49,OFFSET($I35,-$B49,0))&gt;AA$5,OFFSET(AA46,-$B49,-Z$4+$B49)/OFFSET($I35,-$B49,0),OFFSET(AA46,-$B49,-Z$4+$B49)-SUM($I49:Z49)))</f>
        <v>0</v>
      </c>
      <c r="AB49" s="5">
        <f ca="1">IF(AB$5&lt;=$D49,0,IF(SUM($D49,OFFSET($I35,-$B49,0))&gt;AB$5,OFFSET(AB46,-$B49,-AA$4+$B49)/OFFSET($I35,-$B49,0),OFFSET(AB46,-$B49,-AA$4+$B49)-SUM($I49:AA49)))</f>
        <v>0</v>
      </c>
      <c r="AC49" s="5">
        <f ca="1">IF(AC$5&lt;=$D49,0,IF(SUM($D49,OFFSET($I35,-$B49,0))&gt;AC$5,OFFSET(AC46,-$B49,-AB$4+$B49)/OFFSET($I35,-$B49,0),OFFSET(AC46,-$B49,-AB$4+$B49)-SUM($I49:AB49)))</f>
        <v>0</v>
      </c>
      <c r="AD49" s="5">
        <f ca="1">IF(AD$5&lt;=$D49,0,IF(SUM($D49,OFFSET($I35,-$B49,0))&gt;AD$5,OFFSET(AD46,-$B49,-AC$4+$B49)/OFFSET($I35,-$B49,0),OFFSET(AD46,-$B49,-AC$4+$B49)-SUM($I49:AC49)))</f>
        <v>0</v>
      </c>
      <c r="AE49" s="5">
        <f ca="1">IF(AE$5&lt;=$D49,0,IF(SUM($D49,OFFSET($I35,-$B49,0))&gt;AE$5,OFFSET(AE46,-$B49,-AD$4+$B49)/OFFSET($I35,-$B49,0),OFFSET(AE46,-$B49,-AD$4+$B49)-SUM($I49:AD49)))</f>
        <v>0</v>
      </c>
      <c r="AF49" s="5">
        <f ca="1">IF(AF$5&lt;=$D49,0,IF(SUM($D49,OFFSET($I35,-$B49,0))&gt;AF$5,OFFSET(AF46,-$B49,-AE$4+$B49)/OFFSET($I35,-$B49,0),OFFSET(AF46,-$B49,-AE$4+$B49)-SUM($I49:AE49)))</f>
        <v>0</v>
      </c>
      <c r="AG49" s="5">
        <f ca="1">IF(AG$5&lt;=$D49,0,IF(SUM($D49,OFFSET($I35,-$B49,0))&gt;AG$5,OFFSET(AG46,-$B49,-AF$4+$B49)/OFFSET($I35,-$B49,0),OFFSET(AG46,-$B49,-AF$4+$B49)-SUM($I49:AF49)))</f>
        <v>0</v>
      </c>
      <c r="AH49" s="5">
        <f ca="1">IF(AH$5&lt;=$D49,0,IF(SUM($D49,OFFSET($I35,-$B49,0))&gt;AH$5,OFFSET(AH46,-$B49,-AG$4+$B49)/OFFSET($I35,-$B49,0),OFFSET(AH46,-$B49,-AG$4+$B49)-SUM($I49:AG49)))</f>
        <v>0</v>
      </c>
      <c r="AI49" s="5">
        <f ca="1">IF(AI$5&lt;=$D49,0,IF(SUM($D49,OFFSET($I35,-$B49,0))&gt;AI$5,OFFSET(AI46,-$B49,-AH$4+$B49)/OFFSET($I35,-$B49,0),OFFSET(AI46,-$B49,-AH$4+$B49)-SUM($I49:AH49)))</f>
        <v>0</v>
      </c>
      <c r="AJ49" s="5">
        <f ca="1">IF(AJ$5&lt;=$D49,0,IF(SUM($D49,OFFSET($I35,-$B49,0))&gt;AJ$5,OFFSET(AJ46,-$B49,-AI$4+$B49)/OFFSET($I35,-$B49,0),OFFSET(AJ46,-$B49,-AI$4+$B49)-SUM($I49:AI49)))</f>
        <v>0</v>
      </c>
      <c r="AK49" s="5">
        <f ca="1">IF(AK$5&lt;=$D49,0,IF(SUM($D49,OFFSET($I35,-$B49,0))&gt;AK$5,OFFSET(AK46,-$B49,-AJ$4+$B49)/OFFSET($I35,-$B49,0),OFFSET(AK46,-$B49,-AJ$4+$B49)-SUM($I49:AJ49)))</f>
        <v>0</v>
      </c>
      <c r="AL49" s="5">
        <f ca="1">IF(AL$5&lt;=$D49,0,IF(SUM($D49,OFFSET($I35,-$B49,0))&gt;AL$5,OFFSET(AL46,-$B49,-AK$4+$B49)/OFFSET($I35,-$B49,0),OFFSET(AL46,-$B49,-AK$4+$B49)-SUM($I49:AK49)))</f>
        <v>0</v>
      </c>
      <c r="AM49" s="5">
        <f ca="1">IF(AM$5&lt;=$D49,0,IF(SUM($D49,OFFSET($I35,-$B49,0))&gt;AM$5,OFFSET(AM46,-$B49,-AL$4+$B49)/OFFSET($I35,-$B49,0),OFFSET(AM46,-$B49,-AL$4+$B49)-SUM($I49:AL49)))</f>
        <v>0</v>
      </c>
      <c r="AN49" s="5">
        <f ca="1">IF(AN$5&lt;=$D49,0,IF(SUM($D49,OFFSET($I35,-$B49,0))&gt;AN$5,OFFSET(AN46,-$B49,-AM$4+$B49)/OFFSET($I35,-$B49,0),OFFSET(AN46,-$B49,-AM$4+$B49)-SUM($I49:AM49)))</f>
        <v>0</v>
      </c>
      <c r="AO49" s="5">
        <f ca="1">IF(AO$5&lt;=$D49,0,IF(SUM($D49,OFFSET($I35,-$B49,0))&gt;AO$5,OFFSET(AO46,-$B49,-AN$4+$B49)/OFFSET($I35,-$B49,0),OFFSET(AO46,-$B49,-AN$4+$B49)-SUM($I49:AN49)))</f>
        <v>0</v>
      </c>
      <c r="AP49" s="5">
        <f ca="1">IF(AP$5&lt;=$D49,0,IF(SUM($D49,OFFSET($I35,-$B49,0))&gt;AP$5,OFFSET(AP46,-$B49,-AO$4+$B49)/OFFSET($I35,-$B49,0),OFFSET(AP46,-$B49,-AO$4+$B49)-SUM($I49:AO49)))</f>
        <v>0</v>
      </c>
      <c r="AQ49" s="5">
        <f ca="1">IF(AQ$5&lt;=$D49,0,IF(SUM($D49,OFFSET($I35,-$B49,0))&gt;AQ$5,OFFSET(AQ46,-$B49,-AP$4+$B49)/OFFSET($I35,-$B49,0),OFFSET(AQ46,-$B49,-AP$4+$B49)-SUM($I49:AP49)))</f>
        <v>0</v>
      </c>
      <c r="AR49" s="5">
        <f ca="1">IF(AR$5&lt;=$D49,0,IF(SUM($D49,OFFSET($I35,-$B49,0))&gt;AR$5,OFFSET(AR46,-$B49,-AQ$4+$B49)/OFFSET($I35,-$B49,0),OFFSET(AR46,-$B49,-AQ$4+$B49)-SUM($I49:AQ49)))</f>
        <v>0</v>
      </c>
      <c r="AS49" s="5">
        <f ca="1">IF(AS$5&lt;=$D49,0,IF(SUM($D49,OFFSET($I35,-$B49,0))&gt;AS$5,OFFSET(AS46,-$B49,-AR$4+$B49)/OFFSET($I35,-$B49,0),OFFSET(AS46,-$B49,-AR$4+$B49)-SUM($I49:AR49)))</f>
        <v>0</v>
      </c>
      <c r="AT49" s="5">
        <f ca="1">IF(AT$5&lt;=$D49,0,IF(SUM($D49,OFFSET($I35,-$B49,0))&gt;AT$5,OFFSET(AT46,-$B49,-AS$4+$B49)/OFFSET($I35,-$B49,0),OFFSET(AT46,-$B49,-AS$4+$B49)-SUM($I49:AS49)))</f>
        <v>0</v>
      </c>
      <c r="AU49" s="5">
        <f ca="1">IF(AU$5&lt;=$D49,0,IF(SUM($D49,OFFSET($I35,-$B49,0))&gt;AU$5,OFFSET(AU46,-$B49,-AT$4+$B49)/OFFSET($I35,-$B49,0),OFFSET(AU46,-$B49,-AT$4+$B49)-SUM($I49:AT49)))</f>
        <v>0</v>
      </c>
      <c r="AV49" s="5">
        <f ca="1">IF(AV$5&lt;=$D49,0,IF(SUM($D49,OFFSET($I35,-$B49,0))&gt;AV$5,OFFSET(AV46,-$B49,-AU$4+$B49)/OFFSET($I35,-$B49,0),OFFSET(AV46,-$B49,-AU$4+$B49)-SUM($I49:AU49)))</f>
        <v>0</v>
      </c>
      <c r="AW49" s="5">
        <f ca="1">IF(AW$5&lt;=$D49,0,IF(SUM($D49,OFFSET($I35,-$B49,0))&gt;AW$5,OFFSET(AW46,-$B49,-AV$4+$B49)/OFFSET($I35,-$B49,0),OFFSET(AW46,-$B49,-AV$4+$B49)-SUM($I49:AV49)))</f>
        <v>0</v>
      </c>
      <c r="AX49" s="5">
        <f ca="1">IF(AX$5&lt;=$D49,0,IF(SUM($D49,OFFSET($I35,-$B49,0))&gt;AX$5,OFFSET(AX46,-$B49,-AW$4+$B49)/OFFSET($I35,-$B49,0),OFFSET(AX46,-$B49,-AW$4+$B49)-SUM($I49:AW49)))</f>
        <v>0</v>
      </c>
      <c r="AY49" s="5">
        <f ca="1">IF(AY$5&lt;=$D49,0,IF(SUM($D49,OFFSET($I35,-$B49,0))&gt;AY$5,OFFSET(AY46,-$B49,-AX$4+$B49)/OFFSET($I35,-$B49,0),OFFSET(AY46,-$B49,-AX$4+$B49)-SUM($I49:AX49)))</f>
        <v>0</v>
      </c>
      <c r="AZ49" s="5">
        <f ca="1">IF(AZ$5&lt;=$D49,0,IF(SUM($D49,OFFSET($I35,-$B49,0))&gt;AZ$5,OFFSET(AZ46,-$B49,-AY$4+$B49)/OFFSET($I35,-$B49,0),OFFSET(AZ46,-$B49,-AY$4+$B49)-SUM($I49:AY49)))</f>
        <v>0</v>
      </c>
      <c r="BA49" s="5">
        <f ca="1">IF(BA$5&lt;=$D49,0,IF(SUM($D49,OFFSET($I35,-$B49,0))&gt;BA$5,OFFSET(BA46,-$B49,-AZ$4+$B49)/OFFSET($I35,-$B49,0),OFFSET(BA46,-$B49,-AZ$4+$B49)-SUM($I49:AZ49)))</f>
        <v>0</v>
      </c>
      <c r="BB49" s="5">
        <f ca="1">IF(BB$5&lt;=$D49,0,IF(SUM($D49,OFFSET($I35,-$B49,0))&gt;BB$5,OFFSET(BB46,-$B49,-BA$4+$B49)/OFFSET($I35,-$B49,0),OFFSET(BB46,-$B49,-BA$4+$B49)-SUM($I49:BA49)))</f>
        <v>0</v>
      </c>
      <c r="BC49" s="5">
        <f ca="1">IF(BC$5&lt;=$D49,0,IF(SUM($D49,OFFSET($I35,-$B49,0))&gt;BC$5,OFFSET(BC46,-$B49,-BB$4+$B49)/OFFSET($I35,-$B49,0),OFFSET(BC46,-$B49,-BB$4+$B49)-SUM($I49:BB49)))</f>
        <v>0</v>
      </c>
      <c r="BD49" s="5">
        <f ca="1">IF(BD$5&lt;=$D49,0,IF(SUM($D49,OFFSET($I35,-$B49,0))&gt;BD$5,OFFSET(BD46,-$B49,-BC$4+$B49)/OFFSET($I35,-$B49,0),OFFSET(BD46,-$B49,-BC$4+$B49)-SUM($I49:BC49)))</f>
        <v>0</v>
      </c>
      <c r="BE49" s="5">
        <f ca="1">IF(BE$5&lt;=$D49,0,IF(SUM($D49,OFFSET($I35,-$B49,0))&gt;BE$5,OFFSET(BE46,-$B49,-BD$4+$B49)/OFFSET($I35,-$B49,0),OFFSET(BE46,-$B49,-BD$4+$B49)-SUM($I49:BD49)))</f>
        <v>0</v>
      </c>
      <c r="BF49" s="5">
        <f ca="1">IF(BF$5&lt;=$D49,0,IF(SUM($D49,OFFSET($I35,-$B49,0))&gt;BF$5,OFFSET(BF46,-$B49,-BE$4+$B49)/OFFSET($I35,-$B49,0),OFFSET(BF46,-$B49,-BE$4+$B49)-SUM($I49:BE49)))</f>
        <v>0</v>
      </c>
      <c r="BG49" s="5">
        <f ca="1">IF(BG$5&lt;=$D49,0,IF(SUM($D49,OFFSET($I35,-$B49,0))&gt;BG$5,OFFSET(BG46,-$B49,-BF$4+$B49)/OFFSET($I35,-$B49,0),OFFSET(BG46,-$B49,-BF$4+$B49)-SUM($I49:BF49)))</f>
        <v>0</v>
      </c>
      <c r="BH49" s="5">
        <f ca="1">IF(BH$5&lt;=$D49,0,IF(SUM($D49,OFFSET($I35,-$B49,0))&gt;BH$5,OFFSET(BH46,-$B49,-BG$4+$B49)/OFFSET($I35,-$B49,0),OFFSET(BH46,-$B49,-BG$4+$B49)-SUM($I49:BG49)))</f>
        <v>0</v>
      </c>
      <c r="BI49" s="5">
        <f ca="1">IF(BI$5&lt;=$D49,0,IF(SUM($D49,OFFSET($I35,-$B49,0))&gt;BI$5,OFFSET(BI46,-$B49,-BH$4+$B49)/OFFSET($I35,-$B49,0),OFFSET(BI46,-$B49,-BH$4+$B49)-SUM($I49:BH49)))</f>
        <v>0</v>
      </c>
      <c r="BJ49" s="5">
        <f ca="1">IF(BJ$5&lt;=$D49,0,IF(SUM($D49,OFFSET($I35,-$B49,0))&gt;BJ$5,OFFSET(BJ46,-$B49,-BI$4+$B49)/OFFSET($I35,-$B49,0),OFFSET(BJ46,-$B49,-BI$4+$B49)-SUM($I49:BI49)))</f>
        <v>0</v>
      </c>
      <c r="BK49" s="5">
        <f ca="1">IF(BK$5&lt;=$D49,0,IF(SUM($D49,OFFSET($I35,-$B49,0))&gt;BK$5,OFFSET(BK46,-$B49,-BJ$4+$B49)/OFFSET($I35,-$B49,0),OFFSET(BK46,-$B49,-BJ$4+$B49)-SUM($I49:BJ49)))</f>
        <v>0</v>
      </c>
      <c r="BL49" s="5">
        <f ca="1">IF(BL$5&lt;=$D49,0,IF(SUM($D49,OFFSET($I35,-$B49,0))&gt;BL$5,OFFSET(BL46,-$B49,-BK$4+$B49)/OFFSET($I35,-$B49,0),OFFSET(BL46,-$B49,-BK$4+$B49)-SUM($I49:BK49)))</f>
        <v>0</v>
      </c>
      <c r="BM49" s="5">
        <f ca="1">IF(BM$5&lt;=$D49,0,IF(SUM($D49,OFFSET($I35,-$B49,0))&gt;BM$5,OFFSET(BM46,-$B49,-BL$4+$B49)/OFFSET($I35,-$B49,0),OFFSET(BM46,-$B49,-BL$4+$B49)-SUM($I49:BL49)))</f>
        <v>0</v>
      </c>
      <c r="BN49" s="5">
        <f ca="1">IF(BN$5&lt;=$D49,0,IF(SUM($D49,OFFSET($I35,-$B49,0))&gt;BN$5,OFFSET(BN46,-$B49,-BM$4+$B49)/OFFSET($I35,-$B49,0),OFFSET(BN46,-$B49,-BM$4+$B49)-SUM($I49:BM49)))</f>
        <v>0</v>
      </c>
      <c r="BO49" s="5">
        <f ca="1">IF(BO$5&lt;=$D49,0,IF(SUM($D49,OFFSET($I35,-$B49,0))&gt;BO$5,OFFSET(BO46,-$B49,-BN$4+$B49)/OFFSET($I35,-$B49,0),OFFSET(BO46,-$B49,-BN$4+$B49)-SUM($I49:BN49)))</f>
        <v>0</v>
      </c>
      <c r="BP49" s="5">
        <f ca="1">IF(BP$5&lt;=$D49,0,IF(SUM($D49,OFFSET($I35,-$B49,0))&gt;BP$5,OFFSET(BP46,-$B49,-BO$4+$B49)/OFFSET($I35,-$B49,0),OFFSET(BP46,-$B49,-BO$4+$B49)-SUM($I49:BO49)))</f>
        <v>0</v>
      </c>
      <c r="BQ49" s="5">
        <f ca="1">IF(BQ$5&lt;=$D49,0,IF(SUM($D49,OFFSET($I35,-$B49,0))&gt;BQ$5,OFFSET(BQ46,-$B49,-BP$4+$B49)/OFFSET($I35,-$B49,0),OFFSET(BQ46,-$B49,-BP$4+$B49)-SUM($I49:BP49)))</f>
        <v>0</v>
      </c>
      <c r="BR49" s="206">
        <f ca="1">IF(BR$5&lt;=$D49,0,IF(SUM($D49,OFFSET($I35,-$B49,0))&gt;BR$5,OFFSET(BR46,-$B49,-BQ$4+$B49)/OFFSET($I35,-$B49,0),OFFSET(BR46,-$B49,-BQ$4+$B49)-SUM($I49:BQ49)))</f>
        <v>0</v>
      </c>
      <c r="BS49" s="206">
        <f ca="1">IF(BS$5&lt;=$D49,0,IF(SUM($D49,OFFSET($I35,-$B49,0))&gt;BS$5,OFFSET(BS46,-$B49,-BR$4+$B49)/OFFSET($I35,-$B49,0),OFFSET(BS46,-$B49,-BR$4+$B49)-SUM($I49:BR49)))</f>
        <v>0</v>
      </c>
      <c r="BT49" s="206">
        <f ca="1">IF(BT$5&lt;=$D49,0,IF(SUM($D49,OFFSET($I35,-$B49,0))&gt;BT$5,OFFSET(BT46,-$B49,-BS$4+$B49)/OFFSET($I35,-$B49,0),OFFSET(BT46,-$B49,-BS$4+$B49)-SUM($I49:BS49)))</f>
        <v>0</v>
      </c>
      <c r="BU49" s="206">
        <f ca="1">IF(BU$5&lt;=$D49,0,IF(SUM($D49,OFFSET($I35,-$B49,0))&gt;BU$5,OFFSET(BU46,-$B49,-BT$4+$B49)/OFFSET($I35,-$B49,0),OFFSET(BU46,-$B49,-BT$4+$B49)-SUM($I49:BT49)))</f>
        <v>0</v>
      </c>
      <c r="BV49" s="206">
        <f ca="1">IF(BV$5&lt;=$D49,0,IF(SUM($D49,OFFSET($I35,-$B49,0))&gt;BV$5,OFFSET(BV46,-$B49,-BU$4+$B49)/OFFSET($I35,-$B49,0),OFFSET(BV46,-$B49,-BU$4+$B49)-SUM($I49:BU49)))</f>
        <v>0</v>
      </c>
      <c r="BW49" s="206">
        <f ca="1">IF(BW$5&lt;=$D49,0,IF(SUM($D49,OFFSET($I35,-$B49,0))&gt;BW$5,OFFSET(BW46,-$B49,-BV$4+$B49)/OFFSET($I35,-$B49,0),OFFSET(BW46,-$B49,-BV$4+$B49)-SUM($I49:BV49)))</f>
        <v>0</v>
      </c>
    </row>
    <row r="50" spans="2:75" ht="12.75" customHeight="1">
      <c r="B50" s="182">
        <v>17</v>
      </c>
      <c r="D50" s="20">
        <f t="shared" si="88"/>
        <v>2030</v>
      </c>
      <c r="E50" s="1" t="str">
        <f t="shared" si="87"/>
        <v>$m Real (2012)</v>
      </c>
      <c r="I50" s="30"/>
      <c r="J50" s="5">
        <f ca="1">IF(J$5&lt;=$D50,0,IF(SUM($D50,OFFSET($I36,-$B50,0))&gt;J$5,OFFSET(J47,-$B50,-I$4+$B50)/OFFSET($I36,-$B50,0),OFFSET(J47,-$B50,-I$4+$B50)-SUM($I50:I50)))</f>
        <v>0</v>
      </c>
      <c r="K50" s="5">
        <f ca="1">IF(K$5&lt;=$D50,0,IF(SUM($D50,OFFSET($I36,-$B50,0))&gt;K$5,OFFSET(K47,-$B50,-J$4+$B50)/OFFSET($I36,-$B50,0),OFFSET(K47,-$B50,-J$4+$B50)-SUM($I50:J50)))</f>
        <v>0</v>
      </c>
      <c r="L50" s="5">
        <f ca="1">IF(L$5&lt;=$D50,0,IF(SUM($D50,OFFSET($I36,-$B50,0))&gt;L$5,OFFSET(L47,-$B50,-K$4+$B50)/OFFSET($I36,-$B50,0),OFFSET(L47,-$B50,-K$4+$B50)-SUM($I50:K50)))</f>
        <v>0</v>
      </c>
      <c r="M50" s="5">
        <f ca="1">IF(M$5&lt;=$D50,0,IF(SUM($D50,OFFSET($I36,-$B50,0))&gt;M$5,OFFSET(M47,-$B50,-L$4+$B50)/OFFSET($I36,-$B50,0),OFFSET(M47,-$B50,-L$4+$B50)-SUM($I50:L50)))</f>
        <v>0</v>
      </c>
      <c r="N50" s="5">
        <f ca="1">IF(N$5&lt;=$D50,0,IF(SUM($D50,OFFSET($I36,-$B50,0))&gt;N$5,OFFSET(N47,-$B50,-M$4+$B50)/OFFSET($I36,-$B50,0),OFFSET(N47,-$B50,-M$4+$B50)-SUM($I50:M50)))</f>
        <v>0</v>
      </c>
      <c r="O50" s="5">
        <f ca="1">IF(O$5&lt;=$D50,0,IF(SUM($D50,OFFSET($I36,-$B50,0))&gt;O$5,OFFSET(O47,-$B50,-N$4+$B50)/OFFSET($I36,-$B50,0),OFFSET(O47,-$B50,-N$4+$B50)-SUM($I50:N50)))</f>
        <v>0</v>
      </c>
      <c r="P50" s="5">
        <f ca="1">IF(P$5&lt;=$D50,0,IF(SUM($D50,OFFSET($I36,-$B50,0))&gt;P$5,OFFSET(P47,-$B50,-O$4+$B50)/OFFSET($I36,-$B50,0),OFFSET(P47,-$B50,-O$4+$B50)-SUM($I50:O50)))</f>
        <v>0</v>
      </c>
      <c r="Q50" s="5">
        <f ca="1">IF(Q$5&lt;=$D50,0,IF(SUM($D50,OFFSET($I36,-$B50,0))&gt;Q$5,OFFSET(Q47,-$B50,-P$4+$B50)/OFFSET($I36,-$B50,0),OFFSET(Q47,-$B50,-P$4+$B50)-SUM($I50:P50)))</f>
        <v>0</v>
      </c>
      <c r="R50" s="5">
        <f ca="1">IF(R$5&lt;=$D50,0,IF(SUM($D50,OFFSET($I36,-$B50,0))&gt;R$5,OFFSET(R47,-$B50,-Q$4+$B50)/OFFSET($I36,-$B50,0),OFFSET(R47,-$B50,-Q$4+$B50)-SUM($I50:Q50)))</f>
        <v>0</v>
      </c>
      <c r="S50" s="5">
        <f ca="1">IF(S$5&lt;=$D50,0,IF(SUM($D50,OFFSET($I36,-$B50,0))&gt;S$5,OFFSET(S47,-$B50,-R$4+$B50)/OFFSET($I36,-$B50,0),OFFSET(S47,-$B50,-R$4+$B50)-SUM($I50:R50)))</f>
        <v>0</v>
      </c>
      <c r="T50" s="5">
        <f ca="1">IF(T$5&lt;=$D50,0,IF(SUM($D50,OFFSET($I36,-$B50,0))&gt;T$5,OFFSET(T47,-$B50,-S$4+$B50)/OFFSET($I36,-$B50,0),OFFSET(T47,-$B50,-S$4+$B50)-SUM($I50:S50)))</f>
        <v>0</v>
      </c>
      <c r="U50" s="5">
        <f ca="1">IF(U$5&lt;=$D50,0,IF(SUM($D50,OFFSET($I36,-$B50,0))&gt;U$5,OFFSET(U47,-$B50,-T$4+$B50)/OFFSET($I36,-$B50,0),OFFSET(U47,-$B50,-T$4+$B50)-SUM($I50:T50)))</f>
        <v>0</v>
      </c>
      <c r="V50" s="5">
        <f ca="1">IF(V$5&lt;=$D50,0,IF(SUM($D50,OFFSET($I36,-$B50,0))&gt;V$5,OFFSET(V47,-$B50,-U$4+$B50)/OFFSET($I36,-$B50,0),OFFSET(V47,-$B50,-U$4+$B50)-SUM($I50:U50)))</f>
        <v>0</v>
      </c>
      <c r="W50" s="5">
        <f ca="1">IF(W$5&lt;=$D50,0,IF(SUM($D50,OFFSET($I36,-$B50,0))&gt;W$5,OFFSET(W47,-$B50,-V$4+$B50)/OFFSET($I36,-$B50,0),OFFSET(W47,-$B50,-V$4+$B50)-SUM($I50:V50)))</f>
        <v>0</v>
      </c>
      <c r="X50" s="5">
        <f ca="1">IF(X$5&lt;=$D50,0,IF(SUM($D50,OFFSET($I36,-$B50,0))&gt;X$5,OFFSET(X47,-$B50,-W$4+$B50)/OFFSET($I36,-$B50,0),OFFSET(X47,-$B50,-W$4+$B50)-SUM($I50:W50)))</f>
        <v>0</v>
      </c>
      <c r="Y50" s="5">
        <f ca="1">IF(Y$5&lt;=$D50,0,IF(SUM($D50,OFFSET($I36,-$B50,0))&gt;Y$5,OFFSET(Y47,-$B50,-X$4+$B50)/OFFSET($I36,-$B50,0),OFFSET(Y47,-$B50,-X$4+$B50)-SUM($I50:X50)))</f>
        <v>0</v>
      </c>
      <c r="Z50" s="5">
        <f ca="1">IF(Z$5&lt;=$D50,0,IF(SUM($D50,OFFSET($I36,-$B50,0))&gt;Z$5,OFFSET(Z47,-$B50,-Y$4+$B50)/OFFSET($I36,-$B50,0),OFFSET(Z47,-$B50,-Y$4+$B50)-SUM($I50:Y50)))</f>
        <v>0</v>
      </c>
      <c r="AA50" s="5">
        <f ca="1">IF(AA$5&lt;=$D50,0,IF(SUM($D50,OFFSET($I36,-$B50,0))&gt;AA$5,OFFSET(AA47,-$B50,-Z$4+$B50)/OFFSET($I36,-$B50,0),OFFSET(AA47,-$B50,-Z$4+$B50)-SUM($I50:Z50)))</f>
        <v>0</v>
      </c>
      <c r="AB50" s="5">
        <f ca="1">IF(AB$5&lt;=$D50,0,IF(SUM($D50,OFFSET($I36,-$B50,0))&gt;AB$5,OFFSET(AB47,-$B50,-AA$4+$B50)/OFFSET($I36,-$B50,0),OFFSET(AB47,-$B50,-AA$4+$B50)-SUM($I50:AA50)))</f>
        <v>0</v>
      </c>
      <c r="AC50" s="5">
        <f ca="1">IF(AC$5&lt;=$D50,0,IF(SUM($D50,OFFSET($I36,-$B50,0))&gt;AC$5,OFFSET(AC47,-$B50,-AB$4+$B50)/OFFSET($I36,-$B50,0),OFFSET(AC47,-$B50,-AB$4+$B50)-SUM($I50:AB50)))</f>
        <v>0</v>
      </c>
      <c r="AD50" s="5">
        <f ca="1">IF(AD$5&lt;=$D50,0,IF(SUM($D50,OFFSET($I36,-$B50,0))&gt;AD$5,OFFSET(AD47,-$B50,-AC$4+$B50)/OFFSET($I36,-$B50,0),OFFSET(AD47,-$B50,-AC$4+$B50)-SUM($I50:AC50)))</f>
        <v>0</v>
      </c>
      <c r="AE50" s="5">
        <f ca="1">IF(AE$5&lt;=$D50,0,IF(SUM($D50,OFFSET($I36,-$B50,0))&gt;AE$5,OFFSET(AE47,-$B50,-AD$4+$B50)/OFFSET($I36,-$B50,0),OFFSET(AE47,-$B50,-AD$4+$B50)-SUM($I50:AD50)))</f>
        <v>0</v>
      </c>
      <c r="AF50" s="5">
        <f ca="1">IF(AF$5&lt;=$D50,0,IF(SUM($D50,OFFSET($I36,-$B50,0))&gt;AF$5,OFFSET(AF47,-$B50,-AE$4+$B50)/OFFSET($I36,-$B50,0),OFFSET(AF47,-$B50,-AE$4+$B50)-SUM($I50:AE50)))</f>
        <v>0</v>
      </c>
      <c r="AG50" s="5">
        <f ca="1">IF(AG$5&lt;=$D50,0,IF(SUM($D50,OFFSET($I36,-$B50,0))&gt;AG$5,OFFSET(AG47,-$B50,-AF$4+$B50)/OFFSET($I36,-$B50,0),OFFSET(AG47,-$B50,-AF$4+$B50)-SUM($I50:AF50)))</f>
        <v>0</v>
      </c>
      <c r="AH50" s="5">
        <f ca="1">IF(AH$5&lt;=$D50,0,IF(SUM($D50,OFFSET($I36,-$B50,0))&gt;AH$5,OFFSET(AH47,-$B50,-AG$4+$B50)/OFFSET($I36,-$B50,0),OFFSET(AH47,-$B50,-AG$4+$B50)-SUM($I50:AG50)))</f>
        <v>0</v>
      </c>
      <c r="AI50" s="5">
        <f ca="1">IF(AI$5&lt;=$D50,0,IF(SUM($D50,OFFSET($I36,-$B50,0))&gt;AI$5,OFFSET(AI47,-$B50,-AH$4+$B50)/OFFSET($I36,-$B50,0),OFFSET(AI47,-$B50,-AH$4+$B50)-SUM($I50:AH50)))</f>
        <v>0</v>
      </c>
      <c r="AJ50" s="5">
        <f ca="1">IF(AJ$5&lt;=$D50,0,IF(SUM($D50,OFFSET($I36,-$B50,0))&gt;AJ$5,OFFSET(AJ47,-$B50,-AI$4+$B50)/OFFSET($I36,-$B50,0),OFFSET(AJ47,-$B50,-AI$4+$B50)-SUM($I50:AI50)))</f>
        <v>0</v>
      </c>
      <c r="AK50" s="5">
        <f ca="1">IF(AK$5&lt;=$D50,0,IF(SUM($D50,OFFSET($I36,-$B50,0))&gt;AK$5,OFFSET(AK47,-$B50,-AJ$4+$B50)/OFFSET($I36,-$B50,0),OFFSET(AK47,-$B50,-AJ$4+$B50)-SUM($I50:AJ50)))</f>
        <v>0</v>
      </c>
      <c r="AL50" s="5">
        <f ca="1">IF(AL$5&lt;=$D50,0,IF(SUM($D50,OFFSET($I36,-$B50,0))&gt;AL$5,OFFSET(AL47,-$B50,-AK$4+$B50)/OFFSET($I36,-$B50,0),OFFSET(AL47,-$B50,-AK$4+$B50)-SUM($I50:AK50)))</f>
        <v>0</v>
      </c>
      <c r="AM50" s="5">
        <f ca="1">IF(AM$5&lt;=$D50,0,IF(SUM($D50,OFFSET($I36,-$B50,0))&gt;AM$5,OFFSET(AM47,-$B50,-AL$4+$B50)/OFFSET($I36,-$B50,0),OFFSET(AM47,-$B50,-AL$4+$B50)-SUM($I50:AL50)))</f>
        <v>0</v>
      </c>
      <c r="AN50" s="5">
        <f ca="1">IF(AN$5&lt;=$D50,0,IF(SUM($D50,OFFSET($I36,-$B50,0))&gt;AN$5,OFFSET(AN47,-$B50,-AM$4+$B50)/OFFSET($I36,-$B50,0),OFFSET(AN47,-$B50,-AM$4+$B50)-SUM($I50:AM50)))</f>
        <v>0</v>
      </c>
      <c r="AO50" s="5">
        <f ca="1">IF(AO$5&lt;=$D50,0,IF(SUM($D50,OFFSET($I36,-$B50,0))&gt;AO$5,OFFSET(AO47,-$B50,-AN$4+$B50)/OFFSET($I36,-$B50,0),OFFSET(AO47,-$B50,-AN$4+$B50)-SUM($I50:AN50)))</f>
        <v>0</v>
      </c>
      <c r="AP50" s="5">
        <f ca="1">IF(AP$5&lt;=$D50,0,IF(SUM($D50,OFFSET($I36,-$B50,0))&gt;AP$5,OFFSET(AP47,-$B50,-AO$4+$B50)/OFFSET($I36,-$B50,0),OFFSET(AP47,-$B50,-AO$4+$B50)-SUM($I50:AO50)))</f>
        <v>0</v>
      </c>
      <c r="AQ50" s="5">
        <f ca="1">IF(AQ$5&lt;=$D50,0,IF(SUM($D50,OFFSET($I36,-$B50,0))&gt;AQ$5,OFFSET(AQ47,-$B50,-AP$4+$B50)/OFFSET($I36,-$B50,0),OFFSET(AQ47,-$B50,-AP$4+$B50)-SUM($I50:AP50)))</f>
        <v>0</v>
      </c>
      <c r="AR50" s="5">
        <f ca="1">IF(AR$5&lt;=$D50,0,IF(SUM($D50,OFFSET($I36,-$B50,0))&gt;AR$5,OFFSET(AR47,-$B50,-AQ$4+$B50)/OFFSET($I36,-$B50,0),OFFSET(AR47,-$B50,-AQ$4+$B50)-SUM($I50:AQ50)))</f>
        <v>0</v>
      </c>
      <c r="AS50" s="5">
        <f ca="1">IF(AS$5&lt;=$D50,0,IF(SUM($D50,OFFSET($I36,-$B50,0))&gt;AS$5,OFFSET(AS47,-$B50,-AR$4+$B50)/OFFSET($I36,-$B50,0),OFFSET(AS47,-$B50,-AR$4+$B50)-SUM($I50:AR50)))</f>
        <v>0</v>
      </c>
      <c r="AT50" s="5">
        <f ca="1">IF(AT$5&lt;=$D50,0,IF(SUM($D50,OFFSET($I36,-$B50,0))&gt;AT$5,OFFSET(AT47,-$B50,-AS$4+$B50)/OFFSET($I36,-$B50,0),OFFSET(AT47,-$B50,-AS$4+$B50)-SUM($I50:AS50)))</f>
        <v>0</v>
      </c>
      <c r="AU50" s="5">
        <f ca="1">IF(AU$5&lt;=$D50,0,IF(SUM($D50,OFFSET($I36,-$B50,0))&gt;AU$5,OFFSET(AU47,-$B50,-AT$4+$B50)/OFFSET($I36,-$B50,0),OFFSET(AU47,-$B50,-AT$4+$B50)-SUM($I50:AT50)))</f>
        <v>0</v>
      </c>
      <c r="AV50" s="5">
        <f ca="1">IF(AV$5&lt;=$D50,0,IF(SUM($D50,OFFSET($I36,-$B50,0))&gt;AV$5,OFFSET(AV47,-$B50,-AU$4+$B50)/OFFSET($I36,-$B50,0),OFFSET(AV47,-$B50,-AU$4+$B50)-SUM($I50:AU50)))</f>
        <v>0</v>
      </c>
      <c r="AW50" s="5">
        <f ca="1">IF(AW$5&lt;=$D50,0,IF(SUM($D50,OFFSET($I36,-$B50,0))&gt;AW$5,OFFSET(AW47,-$B50,-AV$4+$B50)/OFFSET($I36,-$B50,0),OFFSET(AW47,-$B50,-AV$4+$B50)-SUM($I50:AV50)))</f>
        <v>0</v>
      </c>
      <c r="AX50" s="5">
        <f ca="1">IF(AX$5&lt;=$D50,0,IF(SUM($D50,OFFSET($I36,-$B50,0))&gt;AX$5,OFFSET(AX47,-$B50,-AW$4+$B50)/OFFSET($I36,-$B50,0),OFFSET(AX47,-$B50,-AW$4+$B50)-SUM($I50:AW50)))</f>
        <v>0</v>
      </c>
      <c r="AY50" s="5">
        <f ca="1">IF(AY$5&lt;=$D50,0,IF(SUM($D50,OFFSET($I36,-$B50,0))&gt;AY$5,OFFSET(AY47,-$B50,-AX$4+$B50)/OFFSET($I36,-$B50,0),OFFSET(AY47,-$B50,-AX$4+$B50)-SUM($I50:AX50)))</f>
        <v>0</v>
      </c>
      <c r="AZ50" s="5">
        <f ca="1">IF(AZ$5&lt;=$D50,0,IF(SUM($D50,OFFSET($I36,-$B50,0))&gt;AZ$5,OFFSET(AZ47,-$B50,-AY$4+$B50)/OFFSET($I36,-$B50,0),OFFSET(AZ47,-$B50,-AY$4+$B50)-SUM($I50:AY50)))</f>
        <v>0</v>
      </c>
      <c r="BA50" s="5">
        <f ca="1">IF(BA$5&lt;=$D50,0,IF(SUM($D50,OFFSET($I36,-$B50,0))&gt;BA$5,OFFSET(BA47,-$B50,-AZ$4+$B50)/OFFSET($I36,-$B50,0),OFFSET(BA47,-$B50,-AZ$4+$B50)-SUM($I50:AZ50)))</f>
        <v>0</v>
      </c>
      <c r="BB50" s="5">
        <f ca="1">IF(BB$5&lt;=$D50,0,IF(SUM($D50,OFFSET($I36,-$B50,0))&gt;BB$5,OFFSET(BB47,-$B50,-BA$4+$B50)/OFFSET($I36,-$B50,0),OFFSET(BB47,-$B50,-BA$4+$B50)-SUM($I50:BA50)))</f>
        <v>0</v>
      </c>
      <c r="BC50" s="5">
        <f ca="1">IF(BC$5&lt;=$D50,0,IF(SUM($D50,OFFSET($I36,-$B50,0))&gt;BC$5,OFFSET(BC47,-$B50,-BB$4+$B50)/OFFSET($I36,-$B50,0),OFFSET(BC47,-$B50,-BB$4+$B50)-SUM($I50:BB50)))</f>
        <v>0</v>
      </c>
      <c r="BD50" s="5">
        <f ca="1">IF(BD$5&lt;=$D50,0,IF(SUM($D50,OFFSET($I36,-$B50,0))&gt;BD$5,OFFSET(BD47,-$B50,-BC$4+$B50)/OFFSET($I36,-$B50,0),OFFSET(BD47,-$B50,-BC$4+$B50)-SUM($I50:BC50)))</f>
        <v>0</v>
      </c>
      <c r="BE50" s="5">
        <f ca="1">IF(BE$5&lt;=$D50,0,IF(SUM($D50,OFFSET($I36,-$B50,0))&gt;BE$5,OFFSET(BE47,-$B50,-BD$4+$B50)/OFFSET($I36,-$B50,0),OFFSET(BE47,-$B50,-BD$4+$B50)-SUM($I50:BD50)))</f>
        <v>0</v>
      </c>
      <c r="BF50" s="5">
        <f ca="1">IF(BF$5&lt;=$D50,0,IF(SUM($D50,OFFSET($I36,-$B50,0))&gt;BF$5,OFFSET(BF47,-$B50,-BE$4+$B50)/OFFSET($I36,-$B50,0),OFFSET(BF47,-$B50,-BE$4+$B50)-SUM($I50:BE50)))</f>
        <v>0</v>
      </c>
      <c r="BG50" s="5">
        <f ca="1">IF(BG$5&lt;=$D50,0,IF(SUM($D50,OFFSET($I36,-$B50,0))&gt;BG$5,OFFSET(BG47,-$B50,-BF$4+$B50)/OFFSET($I36,-$B50,0),OFFSET(BG47,-$B50,-BF$4+$B50)-SUM($I50:BF50)))</f>
        <v>0</v>
      </c>
      <c r="BH50" s="5">
        <f ca="1">IF(BH$5&lt;=$D50,0,IF(SUM($D50,OFFSET($I36,-$B50,0))&gt;BH$5,OFFSET(BH47,-$B50,-BG$4+$B50)/OFFSET($I36,-$B50,0),OFFSET(BH47,-$B50,-BG$4+$B50)-SUM($I50:BG50)))</f>
        <v>0</v>
      </c>
      <c r="BI50" s="5">
        <f ca="1">IF(BI$5&lt;=$D50,0,IF(SUM($D50,OFFSET($I36,-$B50,0))&gt;BI$5,OFFSET(BI47,-$B50,-BH$4+$B50)/OFFSET($I36,-$B50,0),OFFSET(BI47,-$B50,-BH$4+$B50)-SUM($I50:BH50)))</f>
        <v>0</v>
      </c>
      <c r="BJ50" s="5">
        <f ca="1">IF(BJ$5&lt;=$D50,0,IF(SUM($D50,OFFSET($I36,-$B50,0))&gt;BJ$5,OFFSET(BJ47,-$B50,-BI$4+$B50)/OFFSET($I36,-$B50,0),OFFSET(BJ47,-$B50,-BI$4+$B50)-SUM($I50:BI50)))</f>
        <v>0</v>
      </c>
      <c r="BK50" s="5">
        <f ca="1">IF(BK$5&lt;=$D50,0,IF(SUM($D50,OFFSET($I36,-$B50,0))&gt;BK$5,OFFSET(BK47,-$B50,-BJ$4+$B50)/OFFSET($I36,-$B50,0),OFFSET(BK47,-$B50,-BJ$4+$B50)-SUM($I50:BJ50)))</f>
        <v>0</v>
      </c>
      <c r="BL50" s="5">
        <f ca="1">IF(BL$5&lt;=$D50,0,IF(SUM($D50,OFFSET($I36,-$B50,0))&gt;BL$5,OFFSET(BL47,-$B50,-BK$4+$B50)/OFFSET($I36,-$B50,0),OFFSET(BL47,-$B50,-BK$4+$B50)-SUM($I50:BK50)))</f>
        <v>0</v>
      </c>
      <c r="BM50" s="5">
        <f ca="1">IF(BM$5&lt;=$D50,0,IF(SUM($D50,OFFSET($I36,-$B50,0))&gt;BM$5,OFFSET(BM47,-$B50,-BL$4+$B50)/OFFSET($I36,-$B50,0),OFFSET(BM47,-$B50,-BL$4+$B50)-SUM($I50:BL50)))</f>
        <v>0</v>
      </c>
      <c r="BN50" s="5">
        <f ca="1">IF(BN$5&lt;=$D50,0,IF(SUM($D50,OFFSET($I36,-$B50,0))&gt;BN$5,OFFSET(BN47,-$B50,-BM$4+$B50)/OFFSET($I36,-$B50,0),OFFSET(BN47,-$B50,-BM$4+$B50)-SUM($I50:BM50)))</f>
        <v>0</v>
      </c>
      <c r="BO50" s="5">
        <f ca="1">IF(BO$5&lt;=$D50,0,IF(SUM($D50,OFFSET($I36,-$B50,0))&gt;BO$5,OFFSET(BO47,-$B50,-BN$4+$B50)/OFFSET($I36,-$B50,0),OFFSET(BO47,-$B50,-BN$4+$B50)-SUM($I50:BN50)))</f>
        <v>0</v>
      </c>
      <c r="BP50" s="5">
        <f ca="1">IF(BP$5&lt;=$D50,0,IF(SUM($D50,OFFSET($I36,-$B50,0))&gt;BP$5,OFFSET(BP47,-$B50,-BO$4+$B50)/OFFSET($I36,-$B50,0),OFFSET(BP47,-$B50,-BO$4+$B50)-SUM($I50:BO50)))</f>
        <v>0</v>
      </c>
      <c r="BQ50" s="5">
        <f ca="1">IF(BQ$5&lt;=$D50,0,IF(SUM($D50,OFFSET($I36,-$B50,0))&gt;BQ$5,OFFSET(BQ47,-$B50,-BP$4+$B50)/OFFSET($I36,-$B50,0),OFFSET(BQ47,-$B50,-BP$4+$B50)-SUM($I50:BP50)))</f>
        <v>0</v>
      </c>
      <c r="BR50" s="206">
        <f ca="1">IF(BR$5&lt;=$D50,0,IF(SUM($D50,OFFSET($I36,-$B50,0))&gt;BR$5,OFFSET(BR47,-$B50,-BQ$4+$B50)/OFFSET($I36,-$B50,0),OFFSET(BR47,-$B50,-BQ$4+$B50)-SUM($I50:BQ50)))</f>
        <v>0</v>
      </c>
      <c r="BS50" s="206">
        <f ca="1">IF(BS$5&lt;=$D50,0,IF(SUM($D50,OFFSET($I36,-$B50,0))&gt;BS$5,OFFSET(BS47,-$B50,-BR$4+$B50)/OFFSET($I36,-$B50,0),OFFSET(BS47,-$B50,-BR$4+$B50)-SUM($I50:BR50)))</f>
        <v>0</v>
      </c>
      <c r="BT50" s="206">
        <f ca="1">IF(BT$5&lt;=$D50,0,IF(SUM($D50,OFFSET($I36,-$B50,0))&gt;BT$5,OFFSET(BT47,-$B50,-BS$4+$B50)/OFFSET($I36,-$B50,0),OFFSET(BT47,-$B50,-BS$4+$B50)-SUM($I50:BS50)))</f>
        <v>0</v>
      </c>
      <c r="BU50" s="206">
        <f ca="1">IF(BU$5&lt;=$D50,0,IF(SUM($D50,OFFSET($I36,-$B50,0))&gt;BU$5,OFFSET(BU47,-$B50,-BT$4+$B50)/OFFSET($I36,-$B50,0),OFFSET(BU47,-$B50,-BT$4+$B50)-SUM($I50:BT50)))</f>
        <v>0</v>
      </c>
      <c r="BV50" s="206">
        <f ca="1">IF(BV$5&lt;=$D50,0,IF(SUM($D50,OFFSET($I36,-$B50,0))&gt;BV$5,OFFSET(BV47,-$B50,-BU$4+$B50)/OFFSET($I36,-$B50,0),OFFSET(BV47,-$B50,-BU$4+$B50)-SUM($I50:BU50)))</f>
        <v>0</v>
      </c>
      <c r="BW50" s="206">
        <f ca="1">IF(BW$5&lt;=$D50,0,IF(SUM($D50,OFFSET($I36,-$B50,0))&gt;BW$5,OFFSET(BW47,-$B50,-BV$4+$B50)/OFFSET($I36,-$B50,0),OFFSET(BW47,-$B50,-BV$4+$B50)-SUM($I50:BV50)))</f>
        <v>0</v>
      </c>
    </row>
    <row r="51" spans="2:75" ht="12.75" customHeight="1">
      <c r="B51" s="182">
        <v>18</v>
      </c>
      <c r="D51" s="20">
        <f t="shared" si="88"/>
        <v>2031</v>
      </c>
      <c r="E51" s="1" t="str">
        <f t="shared" si="87"/>
        <v>$m Real (2012)</v>
      </c>
      <c r="I51" s="30"/>
      <c r="J51" s="5">
        <f ca="1">IF(J$5&lt;=$D51,0,IF(SUM($D51,OFFSET($I37,-$B51,0))&gt;J$5,OFFSET(J48,-$B51,-I$4+$B51)/OFFSET($I37,-$B51,0),OFFSET(J48,-$B51,-I$4+$B51)-SUM($I51:I51)))</f>
        <v>0</v>
      </c>
      <c r="K51" s="5">
        <f ca="1">IF(K$5&lt;=$D51,0,IF(SUM($D51,OFFSET($I37,-$B51,0))&gt;K$5,OFFSET(K48,-$B51,-J$4+$B51)/OFFSET($I37,-$B51,0),OFFSET(K48,-$B51,-J$4+$B51)-SUM($I51:J51)))</f>
        <v>0</v>
      </c>
      <c r="L51" s="5">
        <f ca="1">IF(L$5&lt;=$D51,0,IF(SUM($D51,OFFSET($I37,-$B51,0))&gt;L$5,OFFSET(L48,-$B51,-K$4+$B51)/OFFSET($I37,-$B51,0),OFFSET(L48,-$B51,-K$4+$B51)-SUM($I51:K51)))</f>
        <v>0</v>
      </c>
      <c r="M51" s="5">
        <f ca="1">IF(M$5&lt;=$D51,0,IF(SUM($D51,OFFSET($I37,-$B51,0))&gt;M$5,OFFSET(M48,-$B51,-L$4+$B51)/OFFSET($I37,-$B51,0),OFFSET(M48,-$B51,-L$4+$B51)-SUM($I51:L51)))</f>
        <v>0</v>
      </c>
      <c r="N51" s="5">
        <f ca="1">IF(N$5&lt;=$D51,0,IF(SUM($D51,OFFSET($I37,-$B51,0))&gt;N$5,OFFSET(N48,-$B51,-M$4+$B51)/OFFSET($I37,-$B51,0),OFFSET(N48,-$B51,-M$4+$B51)-SUM($I51:M51)))</f>
        <v>0</v>
      </c>
      <c r="O51" s="5">
        <f ca="1">IF(O$5&lt;=$D51,0,IF(SUM($D51,OFFSET($I37,-$B51,0))&gt;O$5,OFFSET(O48,-$B51,-N$4+$B51)/OFFSET($I37,-$B51,0),OFFSET(O48,-$B51,-N$4+$B51)-SUM($I51:N51)))</f>
        <v>0</v>
      </c>
      <c r="P51" s="5">
        <f ca="1">IF(P$5&lt;=$D51,0,IF(SUM($D51,OFFSET($I37,-$B51,0))&gt;P$5,OFFSET(P48,-$B51,-O$4+$B51)/OFFSET($I37,-$B51,0),OFFSET(P48,-$B51,-O$4+$B51)-SUM($I51:O51)))</f>
        <v>0</v>
      </c>
      <c r="Q51" s="5">
        <f ca="1">IF(Q$5&lt;=$D51,0,IF(SUM($D51,OFFSET($I37,-$B51,0))&gt;Q$5,OFFSET(Q48,-$B51,-P$4+$B51)/OFFSET($I37,-$B51,0),OFFSET(Q48,-$B51,-P$4+$B51)-SUM($I51:P51)))</f>
        <v>0</v>
      </c>
      <c r="R51" s="5">
        <f ca="1">IF(R$5&lt;=$D51,0,IF(SUM($D51,OFFSET($I37,-$B51,0))&gt;R$5,OFFSET(R48,-$B51,-Q$4+$B51)/OFFSET($I37,-$B51,0),OFFSET(R48,-$B51,-Q$4+$B51)-SUM($I51:Q51)))</f>
        <v>0</v>
      </c>
      <c r="S51" s="5">
        <f ca="1">IF(S$5&lt;=$D51,0,IF(SUM($D51,OFFSET($I37,-$B51,0))&gt;S$5,OFFSET(S48,-$B51,-R$4+$B51)/OFFSET($I37,-$B51,0),OFFSET(S48,-$B51,-R$4+$B51)-SUM($I51:R51)))</f>
        <v>0</v>
      </c>
      <c r="T51" s="5">
        <f ca="1">IF(T$5&lt;=$D51,0,IF(SUM($D51,OFFSET($I37,-$B51,0))&gt;T$5,OFFSET(T48,-$B51,-S$4+$B51)/OFFSET($I37,-$B51,0),OFFSET(T48,-$B51,-S$4+$B51)-SUM($I51:S51)))</f>
        <v>0</v>
      </c>
      <c r="U51" s="5">
        <f ca="1">IF(U$5&lt;=$D51,0,IF(SUM($D51,OFFSET($I37,-$B51,0))&gt;U$5,OFFSET(U48,-$B51,-T$4+$B51)/OFFSET($I37,-$B51,0),OFFSET(U48,-$B51,-T$4+$B51)-SUM($I51:T51)))</f>
        <v>0</v>
      </c>
      <c r="V51" s="5">
        <f ca="1">IF(V$5&lt;=$D51,0,IF(SUM($D51,OFFSET($I37,-$B51,0))&gt;V$5,OFFSET(V48,-$B51,-U$4+$B51)/OFFSET($I37,-$B51,0),OFFSET(V48,-$B51,-U$4+$B51)-SUM($I51:U51)))</f>
        <v>0</v>
      </c>
      <c r="W51" s="5">
        <f ca="1">IF(W$5&lt;=$D51,0,IF(SUM($D51,OFFSET($I37,-$B51,0))&gt;W$5,OFFSET(W48,-$B51,-V$4+$B51)/OFFSET($I37,-$B51,0),OFFSET(W48,-$B51,-V$4+$B51)-SUM($I51:V51)))</f>
        <v>0</v>
      </c>
      <c r="X51" s="5">
        <f ca="1">IF(X$5&lt;=$D51,0,IF(SUM($D51,OFFSET($I37,-$B51,0))&gt;X$5,OFFSET(X48,-$B51,-W$4+$B51)/OFFSET($I37,-$B51,0),OFFSET(X48,-$B51,-W$4+$B51)-SUM($I51:W51)))</f>
        <v>0</v>
      </c>
      <c r="Y51" s="5">
        <f ca="1">IF(Y$5&lt;=$D51,0,IF(SUM($D51,OFFSET($I37,-$B51,0))&gt;Y$5,OFFSET(Y48,-$B51,-X$4+$B51)/OFFSET($I37,-$B51,0),OFFSET(Y48,-$B51,-X$4+$B51)-SUM($I51:X51)))</f>
        <v>0</v>
      </c>
      <c r="Z51" s="5">
        <f ca="1">IF(Z$5&lt;=$D51,0,IF(SUM($D51,OFFSET($I37,-$B51,0))&gt;Z$5,OFFSET(Z48,-$B51,-Y$4+$B51)/OFFSET($I37,-$B51,0),OFFSET(Z48,-$B51,-Y$4+$B51)-SUM($I51:Y51)))</f>
        <v>0</v>
      </c>
      <c r="AA51" s="5">
        <f ca="1">IF(AA$5&lt;=$D51,0,IF(SUM($D51,OFFSET($I37,-$B51,0))&gt;AA$5,OFFSET(AA48,-$B51,-Z$4+$B51)/OFFSET($I37,-$B51,0),OFFSET(AA48,-$B51,-Z$4+$B51)-SUM($I51:Z51)))</f>
        <v>0</v>
      </c>
      <c r="AB51" s="5">
        <f ca="1">IF(AB$5&lt;=$D51,0,IF(SUM($D51,OFFSET($I37,-$B51,0))&gt;AB$5,OFFSET(AB48,-$B51,-AA$4+$B51)/OFFSET($I37,-$B51,0),OFFSET(AB48,-$B51,-AA$4+$B51)-SUM($I51:AA51)))</f>
        <v>0</v>
      </c>
      <c r="AC51" s="5">
        <f ca="1">IF(AC$5&lt;=$D51,0,IF(SUM($D51,OFFSET($I37,-$B51,0))&gt;AC$5,OFFSET(AC48,-$B51,-AB$4+$B51)/OFFSET($I37,-$B51,0),OFFSET(AC48,-$B51,-AB$4+$B51)-SUM($I51:AB51)))</f>
        <v>0</v>
      </c>
      <c r="AD51" s="5">
        <f ca="1">IF(AD$5&lt;=$D51,0,IF(SUM($D51,OFFSET($I37,-$B51,0))&gt;AD$5,OFFSET(AD48,-$B51,-AC$4+$B51)/OFFSET($I37,-$B51,0),OFFSET(AD48,-$B51,-AC$4+$B51)-SUM($I51:AC51)))</f>
        <v>0</v>
      </c>
      <c r="AE51" s="5">
        <f ca="1">IF(AE$5&lt;=$D51,0,IF(SUM($D51,OFFSET($I37,-$B51,0))&gt;AE$5,OFFSET(AE48,-$B51,-AD$4+$B51)/OFFSET($I37,-$B51,0),OFFSET(AE48,-$B51,-AD$4+$B51)-SUM($I51:AD51)))</f>
        <v>0</v>
      </c>
      <c r="AF51" s="5">
        <f ca="1">IF(AF$5&lt;=$D51,0,IF(SUM($D51,OFFSET($I37,-$B51,0))&gt;AF$5,OFFSET(AF48,-$B51,-AE$4+$B51)/OFFSET($I37,-$B51,0),OFFSET(AF48,-$B51,-AE$4+$B51)-SUM($I51:AE51)))</f>
        <v>0</v>
      </c>
      <c r="AG51" s="5">
        <f ca="1">IF(AG$5&lt;=$D51,0,IF(SUM($D51,OFFSET($I37,-$B51,0))&gt;AG$5,OFFSET(AG48,-$B51,-AF$4+$B51)/OFFSET($I37,-$B51,0),OFFSET(AG48,-$B51,-AF$4+$B51)-SUM($I51:AF51)))</f>
        <v>0</v>
      </c>
      <c r="AH51" s="5">
        <f ca="1">IF(AH$5&lt;=$D51,0,IF(SUM($D51,OFFSET($I37,-$B51,0))&gt;AH$5,OFFSET(AH48,-$B51,-AG$4+$B51)/OFFSET($I37,-$B51,0),OFFSET(AH48,-$B51,-AG$4+$B51)-SUM($I51:AG51)))</f>
        <v>0</v>
      </c>
      <c r="AI51" s="5">
        <f ca="1">IF(AI$5&lt;=$D51,0,IF(SUM($D51,OFFSET($I37,-$B51,0))&gt;AI$5,OFFSET(AI48,-$B51,-AH$4+$B51)/OFFSET($I37,-$B51,0),OFFSET(AI48,-$B51,-AH$4+$B51)-SUM($I51:AH51)))</f>
        <v>0</v>
      </c>
      <c r="AJ51" s="5">
        <f ca="1">IF(AJ$5&lt;=$D51,0,IF(SUM($D51,OFFSET($I37,-$B51,0))&gt;AJ$5,OFFSET(AJ48,-$B51,-AI$4+$B51)/OFFSET($I37,-$B51,0),OFFSET(AJ48,-$B51,-AI$4+$B51)-SUM($I51:AI51)))</f>
        <v>0</v>
      </c>
      <c r="AK51" s="5">
        <f ca="1">IF(AK$5&lt;=$D51,0,IF(SUM($D51,OFFSET($I37,-$B51,0))&gt;AK$5,OFFSET(AK48,-$B51,-AJ$4+$B51)/OFFSET($I37,-$B51,0),OFFSET(AK48,-$B51,-AJ$4+$B51)-SUM($I51:AJ51)))</f>
        <v>0</v>
      </c>
      <c r="AL51" s="5">
        <f ca="1">IF(AL$5&lt;=$D51,0,IF(SUM($D51,OFFSET($I37,-$B51,0))&gt;AL$5,OFFSET(AL48,-$B51,-AK$4+$B51)/OFFSET($I37,-$B51,0),OFFSET(AL48,-$B51,-AK$4+$B51)-SUM($I51:AK51)))</f>
        <v>0</v>
      </c>
      <c r="AM51" s="5">
        <f ca="1">IF(AM$5&lt;=$D51,0,IF(SUM($D51,OFFSET($I37,-$B51,0))&gt;AM$5,OFFSET(AM48,-$B51,-AL$4+$B51)/OFFSET($I37,-$B51,0),OFFSET(AM48,-$B51,-AL$4+$B51)-SUM($I51:AL51)))</f>
        <v>0</v>
      </c>
      <c r="AN51" s="5">
        <f ca="1">IF(AN$5&lt;=$D51,0,IF(SUM($D51,OFFSET($I37,-$B51,0))&gt;AN$5,OFFSET(AN48,-$B51,-AM$4+$B51)/OFFSET($I37,-$B51,0),OFFSET(AN48,-$B51,-AM$4+$B51)-SUM($I51:AM51)))</f>
        <v>0</v>
      </c>
      <c r="AO51" s="5">
        <f ca="1">IF(AO$5&lt;=$D51,0,IF(SUM($D51,OFFSET($I37,-$B51,0))&gt;AO$5,OFFSET(AO48,-$B51,-AN$4+$B51)/OFFSET($I37,-$B51,0),OFFSET(AO48,-$B51,-AN$4+$B51)-SUM($I51:AN51)))</f>
        <v>0</v>
      </c>
      <c r="AP51" s="5">
        <f ca="1">IF(AP$5&lt;=$D51,0,IF(SUM($D51,OFFSET($I37,-$B51,0))&gt;AP$5,OFFSET(AP48,-$B51,-AO$4+$B51)/OFFSET($I37,-$B51,0),OFFSET(AP48,-$B51,-AO$4+$B51)-SUM($I51:AO51)))</f>
        <v>0</v>
      </c>
      <c r="AQ51" s="5">
        <f ca="1">IF(AQ$5&lt;=$D51,0,IF(SUM($D51,OFFSET($I37,-$B51,0))&gt;AQ$5,OFFSET(AQ48,-$B51,-AP$4+$B51)/OFFSET($I37,-$B51,0),OFFSET(AQ48,-$B51,-AP$4+$B51)-SUM($I51:AP51)))</f>
        <v>0</v>
      </c>
      <c r="AR51" s="5">
        <f ca="1">IF(AR$5&lt;=$D51,0,IF(SUM($D51,OFFSET($I37,-$B51,0))&gt;AR$5,OFFSET(AR48,-$B51,-AQ$4+$B51)/OFFSET($I37,-$B51,0),OFFSET(AR48,-$B51,-AQ$4+$B51)-SUM($I51:AQ51)))</f>
        <v>0</v>
      </c>
      <c r="AS51" s="5">
        <f ca="1">IF(AS$5&lt;=$D51,0,IF(SUM($D51,OFFSET($I37,-$B51,0))&gt;AS$5,OFFSET(AS48,-$B51,-AR$4+$B51)/OFFSET($I37,-$B51,0),OFFSET(AS48,-$B51,-AR$4+$B51)-SUM($I51:AR51)))</f>
        <v>0</v>
      </c>
      <c r="AT51" s="5">
        <f ca="1">IF(AT$5&lt;=$D51,0,IF(SUM($D51,OFFSET($I37,-$B51,0))&gt;AT$5,OFFSET(AT48,-$B51,-AS$4+$B51)/OFFSET($I37,-$B51,0),OFFSET(AT48,-$B51,-AS$4+$B51)-SUM($I51:AS51)))</f>
        <v>0</v>
      </c>
      <c r="AU51" s="5">
        <f ca="1">IF(AU$5&lt;=$D51,0,IF(SUM($D51,OFFSET($I37,-$B51,0))&gt;AU$5,OFFSET(AU48,-$B51,-AT$4+$B51)/OFFSET($I37,-$B51,0),OFFSET(AU48,-$B51,-AT$4+$B51)-SUM($I51:AT51)))</f>
        <v>0</v>
      </c>
      <c r="AV51" s="5">
        <f ca="1">IF(AV$5&lt;=$D51,0,IF(SUM($D51,OFFSET($I37,-$B51,0))&gt;AV$5,OFFSET(AV48,-$B51,-AU$4+$B51)/OFFSET($I37,-$B51,0),OFFSET(AV48,-$B51,-AU$4+$B51)-SUM($I51:AU51)))</f>
        <v>0</v>
      </c>
      <c r="AW51" s="5">
        <f ca="1">IF(AW$5&lt;=$D51,0,IF(SUM($D51,OFFSET($I37,-$B51,0))&gt;AW$5,OFFSET(AW48,-$B51,-AV$4+$B51)/OFFSET($I37,-$B51,0),OFFSET(AW48,-$B51,-AV$4+$B51)-SUM($I51:AV51)))</f>
        <v>0</v>
      </c>
      <c r="AX51" s="5">
        <f ca="1">IF(AX$5&lt;=$D51,0,IF(SUM($D51,OFFSET($I37,-$B51,0))&gt;AX$5,OFFSET(AX48,-$B51,-AW$4+$B51)/OFFSET($I37,-$B51,0),OFFSET(AX48,-$B51,-AW$4+$B51)-SUM($I51:AW51)))</f>
        <v>0</v>
      </c>
      <c r="AY51" s="5">
        <f ca="1">IF(AY$5&lt;=$D51,0,IF(SUM($D51,OFFSET($I37,-$B51,0))&gt;AY$5,OFFSET(AY48,-$B51,-AX$4+$B51)/OFFSET($I37,-$B51,0),OFFSET(AY48,-$B51,-AX$4+$B51)-SUM($I51:AX51)))</f>
        <v>0</v>
      </c>
      <c r="AZ51" s="5">
        <f ca="1">IF(AZ$5&lt;=$D51,0,IF(SUM($D51,OFFSET($I37,-$B51,0))&gt;AZ$5,OFFSET(AZ48,-$B51,-AY$4+$B51)/OFFSET($I37,-$B51,0),OFFSET(AZ48,-$B51,-AY$4+$B51)-SUM($I51:AY51)))</f>
        <v>0</v>
      </c>
      <c r="BA51" s="5">
        <f ca="1">IF(BA$5&lt;=$D51,0,IF(SUM($D51,OFFSET($I37,-$B51,0))&gt;BA$5,OFFSET(BA48,-$B51,-AZ$4+$B51)/OFFSET($I37,-$B51,0),OFFSET(BA48,-$B51,-AZ$4+$B51)-SUM($I51:AZ51)))</f>
        <v>0</v>
      </c>
      <c r="BB51" s="5">
        <f ca="1">IF(BB$5&lt;=$D51,0,IF(SUM($D51,OFFSET($I37,-$B51,0))&gt;BB$5,OFFSET(BB48,-$B51,-BA$4+$B51)/OFFSET($I37,-$B51,0),OFFSET(BB48,-$B51,-BA$4+$B51)-SUM($I51:BA51)))</f>
        <v>0</v>
      </c>
      <c r="BC51" s="5">
        <f ca="1">IF(BC$5&lt;=$D51,0,IF(SUM($D51,OFFSET($I37,-$B51,0))&gt;BC$5,OFFSET(BC48,-$B51,-BB$4+$B51)/OFFSET($I37,-$B51,0),OFFSET(BC48,-$B51,-BB$4+$B51)-SUM($I51:BB51)))</f>
        <v>0</v>
      </c>
      <c r="BD51" s="5">
        <f ca="1">IF(BD$5&lt;=$D51,0,IF(SUM($D51,OFFSET($I37,-$B51,0))&gt;BD$5,OFFSET(BD48,-$B51,-BC$4+$B51)/OFFSET($I37,-$B51,0),OFFSET(BD48,-$B51,-BC$4+$B51)-SUM($I51:BC51)))</f>
        <v>0</v>
      </c>
      <c r="BE51" s="5">
        <f ca="1">IF(BE$5&lt;=$D51,0,IF(SUM($D51,OFFSET($I37,-$B51,0))&gt;BE$5,OFFSET(BE48,-$B51,-BD$4+$B51)/OFFSET($I37,-$B51,0),OFFSET(BE48,-$B51,-BD$4+$B51)-SUM($I51:BD51)))</f>
        <v>0</v>
      </c>
      <c r="BF51" s="5">
        <f ca="1">IF(BF$5&lt;=$D51,0,IF(SUM($D51,OFFSET($I37,-$B51,0))&gt;BF$5,OFFSET(BF48,-$B51,-BE$4+$B51)/OFFSET($I37,-$B51,0),OFFSET(BF48,-$B51,-BE$4+$B51)-SUM($I51:BE51)))</f>
        <v>0</v>
      </c>
      <c r="BG51" s="5">
        <f ca="1">IF(BG$5&lt;=$D51,0,IF(SUM($D51,OFFSET($I37,-$B51,0))&gt;BG$5,OFFSET(BG48,-$B51,-BF$4+$B51)/OFFSET($I37,-$B51,0),OFFSET(BG48,-$B51,-BF$4+$B51)-SUM($I51:BF51)))</f>
        <v>0</v>
      </c>
      <c r="BH51" s="5">
        <f ca="1">IF(BH$5&lt;=$D51,0,IF(SUM($D51,OFFSET($I37,-$B51,0))&gt;BH$5,OFFSET(BH48,-$B51,-BG$4+$B51)/OFFSET($I37,-$B51,0),OFFSET(BH48,-$B51,-BG$4+$B51)-SUM($I51:BG51)))</f>
        <v>0</v>
      </c>
      <c r="BI51" s="5">
        <f ca="1">IF(BI$5&lt;=$D51,0,IF(SUM($D51,OFFSET($I37,-$B51,0))&gt;BI$5,OFFSET(BI48,-$B51,-BH$4+$B51)/OFFSET($I37,-$B51,0),OFFSET(BI48,-$B51,-BH$4+$B51)-SUM($I51:BH51)))</f>
        <v>0</v>
      </c>
      <c r="BJ51" s="5">
        <f ca="1">IF(BJ$5&lt;=$D51,0,IF(SUM($D51,OFFSET($I37,-$B51,0))&gt;BJ$5,OFFSET(BJ48,-$B51,-BI$4+$B51)/OFFSET($I37,-$B51,0),OFFSET(BJ48,-$B51,-BI$4+$B51)-SUM($I51:BI51)))</f>
        <v>0</v>
      </c>
      <c r="BK51" s="5">
        <f ca="1">IF(BK$5&lt;=$D51,0,IF(SUM($D51,OFFSET($I37,-$B51,0))&gt;BK$5,OFFSET(BK48,-$B51,-BJ$4+$B51)/OFFSET($I37,-$B51,0),OFFSET(BK48,-$B51,-BJ$4+$B51)-SUM($I51:BJ51)))</f>
        <v>0</v>
      </c>
      <c r="BL51" s="5">
        <f ca="1">IF(BL$5&lt;=$D51,0,IF(SUM($D51,OFFSET($I37,-$B51,0))&gt;BL$5,OFFSET(BL48,-$B51,-BK$4+$B51)/OFFSET($I37,-$B51,0),OFFSET(BL48,-$B51,-BK$4+$B51)-SUM($I51:BK51)))</f>
        <v>0</v>
      </c>
      <c r="BM51" s="5">
        <f ca="1">IF(BM$5&lt;=$D51,0,IF(SUM($D51,OFFSET($I37,-$B51,0))&gt;BM$5,OFFSET(BM48,-$B51,-BL$4+$B51)/OFFSET($I37,-$B51,0),OFFSET(BM48,-$B51,-BL$4+$B51)-SUM($I51:BL51)))</f>
        <v>0</v>
      </c>
      <c r="BN51" s="5">
        <f ca="1">IF(BN$5&lt;=$D51,0,IF(SUM($D51,OFFSET($I37,-$B51,0))&gt;BN$5,OFFSET(BN48,-$B51,-BM$4+$B51)/OFFSET($I37,-$B51,0),OFFSET(BN48,-$B51,-BM$4+$B51)-SUM($I51:BM51)))</f>
        <v>0</v>
      </c>
      <c r="BO51" s="5">
        <f ca="1">IF(BO$5&lt;=$D51,0,IF(SUM($D51,OFFSET($I37,-$B51,0))&gt;BO$5,OFFSET(BO48,-$B51,-BN$4+$B51)/OFFSET($I37,-$B51,0),OFFSET(BO48,-$B51,-BN$4+$B51)-SUM($I51:BN51)))</f>
        <v>0</v>
      </c>
      <c r="BP51" s="5">
        <f ca="1">IF(BP$5&lt;=$D51,0,IF(SUM($D51,OFFSET($I37,-$B51,0))&gt;BP$5,OFFSET(BP48,-$B51,-BO$4+$B51)/OFFSET($I37,-$B51,0),OFFSET(BP48,-$B51,-BO$4+$B51)-SUM($I51:BO51)))</f>
        <v>0</v>
      </c>
      <c r="BQ51" s="5">
        <f ca="1">IF(BQ$5&lt;=$D51,0,IF(SUM($D51,OFFSET($I37,-$B51,0))&gt;BQ$5,OFFSET(BQ48,-$B51,-BP$4+$B51)/OFFSET($I37,-$B51,0),OFFSET(BQ48,-$B51,-BP$4+$B51)-SUM($I51:BP51)))</f>
        <v>0</v>
      </c>
      <c r="BR51" s="206">
        <f ca="1">IF(BR$5&lt;=$D51,0,IF(SUM($D51,OFFSET($I37,-$B51,0))&gt;BR$5,OFFSET(BR48,-$B51,-BQ$4+$B51)/OFFSET($I37,-$B51,0),OFFSET(BR48,-$B51,-BQ$4+$B51)-SUM($I51:BQ51)))</f>
        <v>0</v>
      </c>
      <c r="BS51" s="206">
        <f ca="1">IF(BS$5&lt;=$D51,0,IF(SUM($D51,OFFSET($I37,-$B51,0))&gt;BS$5,OFFSET(BS48,-$B51,-BR$4+$B51)/OFFSET($I37,-$B51,0),OFFSET(BS48,-$B51,-BR$4+$B51)-SUM($I51:BR51)))</f>
        <v>0</v>
      </c>
      <c r="BT51" s="206">
        <f ca="1">IF(BT$5&lt;=$D51,0,IF(SUM($D51,OFFSET($I37,-$B51,0))&gt;BT$5,OFFSET(BT48,-$B51,-BS$4+$B51)/OFFSET($I37,-$B51,0),OFFSET(BT48,-$B51,-BS$4+$B51)-SUM($I51:BS51)))</f>
        <v>0</v>
      </c>
      <c r="BU51" s="206">
        <f ca="1">IF(BU$5&lt;=$D51,0,IF(SUM($D51,OFFSET($I37,-$B51,0))&gt;BU$5,OFFSET(BU48,-$B51,-BT$4+$B51)/OFFSET($I37,-$B51,0),OFFSET(BU48,-$B51,-BT$4+$B51)-SUM($I51:BT51)))</f>
        <v>0</v>
      </c>
      <c r="BV51" s="206">
        <f ca="1">IF(BV$5&lt;=$D51,0,IF(SUM($D51,OFFSET($I37,-$B51,0))&gt;BV$5,OFFSET(BV48,-$B51,-BU$4+$B51)/OFFSET($I37,-$B51,0),OFFSET(BV48,-$B51,-BU$4+$B51)-SUM($I51:BU51)))</f>
        <v>0</v>
      </c>
      <c r="BW51" s="206">
        <f ca="1">IF(BW$5&lt;=$D51,0,IF(SUM($D51,OFFSET($I37,-$B51,0))&gt;BW$5,OFFSET(BW48,-$B51,-BV$4+$B51)/OFFSET($I37,-$B51,0),OFFSET(BW48,-$B51,-BV$4+$B51)-SUM($I51:BV51)))</f>
        <v>0</v>
      </c>
    </row>
    <row r="52" spans="2:75" ht="12.75" customHeight="1">
      <c r="B52" s="182">
        <v>19</v>
      </c>
      <c r="D52" s="20">
        <f t="shared" si="88"/>
        <v>2032</v>
      </c>
      <c r="E52" s="1" t="str">
        <f t="shared" si="87"/>
        <v>$m Real (2012)</v>
      </c>
      <c r="I52" s="30"/>
      <c r="J52" s="5">
        <f ca="1">IF(J$5&lt;=$D52,0,IF(SUM($D52,OFFSET($I38,-$B52,0))&gt;J$5,OFFSET(J49,-$B52,-I$4+$B52)/OFFSET($I38,-$B52,0),OFFSET(J49,-$B52,-I$4+$B52)-SUM($I52:I52)))</f>
        <v>0</v>
      </c>
      <c r="K52" s="5">
        <f ca="1">IF(K$5&lt;=$D52,0,IF(SUM($D52,OFFSET($I38,-$B52,0))&gt;K$5,OFFSET(K49,-$B52,-J$4+$B52)/OFFSET($I38,-$B52,0),OFFSET(K49,-$B52,-J$4+$B52)-SUM($I52:J52)))</f>
        <v>0</v>
      </c>
      <c r="L52" s="5">
        <f ca="1">IF(L$5&lt;=$D52,0,IF(SUM($D52,OFFSET($I38,-$B52,0))&gt;L$5,OFFSET(L49,-$B52,-K$4+$B52)/OFFSET($I38,-$B52,0),OFFSET(L49,-$B52,-K$4+$B52)-SUM($I52:K52)))</f>
        <v>0</v>
      </c>
      <c r="M52" s="5">
        <f ca="1">IF(M$5&lt;=$D52,0,IF(SUM($D52,OFFSET($I38,-$B52,0))&gt;M$5,OFFSET(M49,-$B52,-L$4+$B52)/OFFSET($I38,-$B52,0),OFFSET(M49,-$B52,-L$4+$B52)-SUM($I52:L52)))</f>
        <v>0</v>
      </c>
      <c r="N52" s="5">
        <f ca="1">IF(N$5&lt;=$D52,0,IF(SUM($D52,OFFSET($I38,-$B52,0))&gt;N$5,OFFSET(N49,-$B52,-M$4+$B52)/OFFSET($I38,-$B52,0),OFFSET(N49,-$B52,-M$4+$B52)-SUM($I52:M52)))</f>
        <v>0</v>
      </c>
      <c r="O52" s="5">
        <f ca="1">IF(O$5&lt;=$D52,0,IF(SUM($D52,OFFSET($I38,-$B52,0))&gt;O$5,OFFSET(O49,-$B52,-N$4+$B52)/OFFSET($I38,-$B52,0),OFFSET(O49,-$B52,-N$4+$B52)-SUM($I52:N52)))</f>
        <v>0</v>
      </c>
      <c r="P52" s="5">
        <f ca="1">IF(P$5&lt;=$D52,0,IF(SUM($D52,OFFSET($I38,-$B52,0))&gt;P$5,OFFSET(P49,-$B52,-O$4+$B52)/OFFSET($I38,-$B52,0),OFFSET(P49,-$B52,-O$4+$B52)-SUM($I52:O52)))</f>
        <v>0</v>
      </c>
      <c r="Q52" s="5">
        <f ca="1">IF(Q$5&lt;=$D52,0,IF(SUM($D52,OFFSET($I38,-$B52,0))&gt;Q$5,OFFSET(Q49,-$B52,-P$4+$B52)/OFFSET($I38,-$B52,0),OFFSET(Q49,-$B52,-P$4+$B52)-SUM($I52:P52)))</f>
        <v>0</v>
      </c>
      <c r="R52" s="5">
        <f ca="1">IF(R$5&lt;=$D52,0,IF(SUM($D52,OFFSET($I38,-$B52,0))&gt;R$5,OFFSET(R49,-$B52,-Q$4+$B52)/OFFSET($I38,-$B52,0),OFFSET(R49,-$B52,-Q$4+$B52)-SUM($I52:Q52)))</f>
        <v>0</v>
      </c>
      <c r="S52" s="5">
        <f ca="1">IF(S$5&lt;=$D52,0,IF(SUM($D52,OFFSET($I38,-$B52,0))&gt;S$5,OFFSET(S49,-$B52,-R$4+$B52)/OFFSET($I38,-$B52,0),OFFSET(S49,-$B52,-R$4+$B52)-SUM($I52:R52)))</f>
        <v>0</v>
      </c>
      <c r="T52" s="5">
        <f ca="1">IF(T$5&lt;=$D52,0,IF(SUM($D52,OFFSET($I38,-$B52,0))&gt;T$5,OFFSET(T49,-$B52,-S$4+$B52)/OFFSET($I38,-$B52,0),OFFSET(T49,-$B52,-S$4+$B52)-SUM($I52:S52)))</f>
        <v>0</v>
      </c>
      <c r="U52" s="5">
        <f ca="1">IF(U$5&lt;=$D52,0,IF(SUM($D52,OFFSET($I38,-$B52,0))&gt;U$5,OFFSET(U49,-$B52,-T$4+$B52)/OFFSET($I38,-$B52,0),OFFSET(U49,-$B52,-T$4+$B52)-SUM($I52:T52)))</f>
        <v>0</v>
      </c>
      <c r="V52" s="5">
        <f ca="1">IF(V$5&lt;=$D52,0,IF(SUM($D52,OFFSET($I38,-$B52,0))&gt;V$5,OFFSET(V49,-$B52,-U$4+$B52)/OFFSET($I38,-$B52,0),OFFSET(V49,-$B52,-U$4+$B52)-SUM($I52:U52)))</f>
        <v>0</v>
      </c>
      <c r="W52" s="5">
        <f ca="1">IF(W$5&lt;=$D52,0,IF(SUM($D52,OFFSET($I38,-$B52,0))&gt;W$5,OFFSET(W49,-$B52,-V$4+$B52)/OFFSET($I38,-$B52,0),OFFSET(W49,-$B52,-V$4+$B52)-SUM($I52:V52)))</f>
        <v>0</v>
      </c>
      <c r="X52" s="5">
        <f ca="1">IF(X$5&lt;=$D52,0,IF(SUM($D52,OFFSET($I38,-$B52,0))&gt;X$5,OFFSET(X49,-$B52,-W$4+$B52)/OFFSET($I38,-$B52,0),OFFSET(X49,-$B52,-W$4+$B52)-SUM($I52:W52)))</f>
        <v>0</v>
      </c>
      <c r="Y52" s="5">
        <f ca="1">IF(Y$5&lt;=$D52,0,IF(SUM($D52,OFFSET($I38,-$B52,0))&gt;Y$5,OFFSET(Y49,-$B52,-X$4+$B52)/OFFSET($I38,-$B52,0),OFFSET(Y49,-$B52,-X$4+$B52)-SUM($I52:X52)))</f>
        <v>0</v>
      </c>
      <c r="Z52" s="5">
        <f ca="1">IF(Z$5&lt;=$D52,0,IF(SUM($D52,OFFSET($I38,-$B52,0))&gt;Z$5,OFFSET(Z49,-$B52,-Y$4+$B52)/OFFSET($I38,-$B52,0),OFFSET(Z49,-$B52,-Y$4+$B52)-SUM($I52:Y52)))</f>
        <v>0</v>
      </c>
      <c r="AA52" s="5">
        <f ca="1">IF(AA$5&lt;=$D52,0,IF(SUM($D52,OFFSET($I38,-$B52,0))&gt;AA$5,OFFSET(AA49,-$B52,-Z$4+$B52)/OFFSET($I38,-$B52,0),OFFSET(AA49,-$B52,-Z$4+$B52)-SUM($I52:Z52)))</f>
        <v>0</v>
      </c>
      <c r="AB52" s="5">
        <f ca="1">IF(AB$5&lt;=$D52,0,IF(SUM($D52,OFFSET($I38,-$B52,0))&gt;AB$5,OFFSET(AB49,-$B52,-AA$4+$B52)/OFFSET($I38,-$B52,0),OFFSET(AB49,-$B52,-AA$4+$B52)-SUM($I52:AA52)))</f>
        <v>0</v>
      </c>
      <c r="AC52" s="5">
        <f ca="1">IF(AC$5&lt;=$D52,0,IF(SUM($D52,OFFSET($I38,-$B52,0))&gt;AC$5,OFFSET(AC49,-$B52,-AB$4+$B52)/OFFSET($I38,-$B52,0),OFFSET(AC49,-$B52,-AB$4+$B52)-SUM($I52:AB52)))</f>
        <v>0</v>
      </c>
      <c r="AD52" s="5">
        <f ca="1">IF(AD$5&lt;=$D52,0,IF(SUM($D52,OFFSET($I38,-$B52,0))&gt;AD$5,OFFSET(AD49,-$B52,-AC$4+$B52)/OFFSET($I38,-$B52,0),OFFSET(AD49,-$B52,-AC$4+$B52)-SUM($I52:AC52)))</f>
        <v>0</v>
      </c>
      <c r="AE52" s="5">
        <f ca="1">IF(AE$5&lt;=$D52,0,IF(SUM($D52,OFFSET($I38,-$B52,0))&gt;AE$5,OFFSET(AE49,-$B52,-AD$4+$B52)/OFFSET($I38,-$B52,0),OFFSET(AE49,-$B52,-AD$4+$B52)-SUM($I52:AD52)))</f>
        <v>0</v>
      </c>
      <c r="AF52" s="5">
        <f ca="1">IF(AF$5&lt;=$D52,0,IF(SUM($D52,OFFSET($I38,-$B52,0))&gt;AF$5,OFFSET(AF49,-$B52,-AE$4+$B52)/OFFSET($I38,-$B52,0),OFFSET(AF49,-$B52,-AE$4+$B52)-SUM($I52:AE52)))</f>
        <v>0</v>
      </c>
      <c r="AG52" s="5">
        <f ca="1">IF(AG$5&lt;=$D52,0,IF(SUM($D52,OFFSET($I38,-$B52,0))&gt;AG$5,OFFSET(AG49,-$B52,-AF$4+$B52)/OFFSET($I38,-$B52,0),OFFSET(AG49,-$B52,-AF$4+$B52)-SUM($I52:AF52)))</f>
        <v>0</v>
      </c>
      <c r="AH52" s="5">
        <f ca="1">IF(AH$5&lt;=$D52,0,IF(SUM($D52,OFFSET($I38,-$B52,0))&gt;AH$5,OFFSET(AH49,-$B52,-AG$4+$B52)/OFFSET($I38,-$B52,0),OFFSET(AH49,-$B52,-AG$4+$B52)-SUM($I52:AG52)))</f>
        <v>0</v>
      </c>
      <c r="AI52" s="5">
        <f ca="1">IF(AI$5&lt;=$D52,0,IF(SUM($D52,OFFSET($I38,-$B52,0))&gt;AI$5,OFFSET(AI49,-$B52,-AH$4+$B52)/OFFSET($I38,-$B52,0),OFFSET(AI49,-$B52,-AH$4+$B52)-SUM($I52:AH52)))</f>
        <v>0</v>
      </c>
      <c r="AJ52" s="5">
        <f ca="1">IF(AJ$5&lt;=$D52,0,IF(SUM($D52,OFFSET($I38,-$B52,0))&gt;AJ$5,OFFSET(AJ49,-$B52,-AI$4+$B52)/OFFSET($I38,-$B52,0),OFFSET(AJ49,-$B52,-AI$4+$B52)-SUM($I52:AI52)))</f>
        <v>0</v>
      </c>
      <c r="AK52" s="5">
        <f ca="1">IF(AK$5&lt;=$D52,0,IF(SUM($D52,OFFSET($I38,-$B52,0))&gt;AK$5,OFFSET(AK49,-$B52,-AJ$4+$B52)/OFFSET($I38,-$B52,0),OFFSET(AK49,-$B52,-AJ$4+$B52)-SUM($I52:AJ52)))</f>
        <v>0</v>
      </c>
      <c r="AL52" s="5">
        <f ca="1">IF(AL$5&lt;=$D52,0,IF(SUM($D52,OFFSET($I38,-$B52,0))&gt;AL$5,OFFSET(AL49,-$B52,-AK$4+$B52)/OFFSET($I38,-$B52,0),OFFSET(AL49,-$B52,-AK$4+$B52)-SUM($I52:AK52)))</f>
        <v>0</v>
      </c>
      <c r="AM52" s="5">
        <f ca="1">IF(AM$5&lt;=$D52,0,IF(SUM($D52,OFFSET($I38,-$B52,0))&gt;AM$5,OFFSET(AM49,-$B52,-AL$4+$B52)/OFFSET($I38,-$B52,0),OFFSET(AM49,-$B52,-AL$4+$B52)-SUM($I52:AL52)))</f>
        <v>0</v>
      </c>
      <c r="AN52" s="5">
        <f ca="1">IF(AN$5&lt;=$D52,0,IF(SUM($D52,OFFSET($I38,-$B52,0))&gt;AN$5,OFFSET(AN49,-$B52,-AM$4+$B52)/OFFSET($I38,-$B52,0),OFFSET(AN49,-$B52,-AM$4+$B52)-SUM($I52:AM52)))</f>
        <v>0</v>
      </c>
      <c r="AO52" s="5">
        <f ca="1">IF(AO$5&lt;=$D52,0,IF(SUM($D52,OFFSET($I38,-$B52,0))&gt;AO$5,OFFSET(AO49,-$B52,-AN$4+$B52)/OFFSET($I38,-$B52,0),OFFSET(AO49,-$B52,-AN$4+$B52)-SUM($I52:AN52)))</f>
        <v>0</v>
      </c>
      <c r="AP52" s="5">
        <f ca="1">IF(AP$5&lt;=$D52,0,IF(SUM($D52,OFFSET($I38,-$B52,0))&gt;AP$5,OFFSET(AP49,-$B52,-AO$4+$B52)/OFFSET($I38,-$B52,0),OFFSET(AP49,-$B52,-AO$4+$B52)-SUM($I52:AO52)))</f>
        <v>0</v>
      </c>
      <c r="AQ52" s="5">
        <f ca="1">IF(AQ$5&lt;=$D52,0,IF(SUM($D52,OFFSET($I38,-$B52,0))&gt;AQ$5,OFFSET(AQ49,-$B52,-AP$4+$B52)/OFFSET($I38,-$B52,0),OFFSET(AQ49,-$B52,-AP$4+$B52)-SUM($I52:AP52)))</f>
        <v>0</v>
      </c>
      <c r="AR52" s="5">
        <f ca="1">IF(AR$5&lt;=$D52,0,IF(SUM($D52,OFFSET($I38,-$B52,0))&gt;AR$5,OFFSET(AR49,-$B52,-AQ$4+$B52)/OFFSET($I38,-$B52,0),OFFSET(AR49,-$B52,-AQ$4+$B52)-SUM($I52:AQ52)))</f>
        <v>0</v>
      </c>
      <c r="AS52" s="5">
        <f ca="1">IF(AS$5&lt;=$D52,0,IF(SUM($D52,OFFSET($I38,-$B52,0))&gt;AS$5,OFFSET(AS49,-$B52,-AR$4+$B52)/OFFSET($I38,-$B52,0),OFFSET(AS49,-$B52,-AR$4+$B52)-SUM($I52:AR52)))</f>
        <v>0</v>
      </c>
      <c r="AT52" s="5">
        <f ca="1">IF(AT$5&lt;=$D52,0,IF(SUM($D52,OFFSET($I38,-$B52,0))&gt;AT$5,OFFSET(AT49,-$B52,-AS$4+$B52)/OFFSET($I38,-$B52,0),OFFSET(AT49,-$B52,-AS$4+$B52)-SUM($I52:AS52)))</f>
        <v>0</v>
      </c>
      <c r="AU52" s="5">
        <f ca="1">IF(AU$5&lt;=$D52,0,IF(SUM($D52,OFFSET($I38,-$B52,0))&gt;AU$5,OFFSET(AU49,-$B52,-AT$4+$B52)/OFFSET($I38,-$B52,0),OFFSET(AU49,-$B52,-AT$4+$B52)-SUM($I52:AT52)))</f>
        <v>0</v>
      </c>
      <c r="AV52" s="5">
        <f ca="1">IF(AV$5&lt;=$D52,0,IF(SUM($D52,OFFSET($I38,-$B52,0))&gt;AV$5,OFFSET(AV49,-$B52,-AU$4+$B52)/OFFSET($I38,-$B52,0),OFFSET(AV49,-$B52,-AU$4+$B52)-SUM($I52:AU52)))</f>
        <v>0</v>
      </c>
      <c r="AW52" s="5">
        <f ca="1">IF(AW$5&lt;=$D52,0,IF(SUM($D52,OFFSET($I38,-$B52,0))&gt;AW$5,OFFSET(AW49,-$B52,-AV$4+$B52)/OFFSET($I38,-$B52,0),OFFSET(AW49,-$B52,-AV$4+$B52)-SUM($I52:AV52)))</f>
        <v>0</v>
      </c>
      <c r="AX52" s="5">
        <f ca="1">IF(AX$5&lt;=$D52,0,IF(SUM($D52,OFFSET($I38,-$B52,0))&gt;AX$5,OFFSET(AX49,-$B52,-AW$4+$B52)/OFFSET($I38,-$B52,0),OFFSET(AX49,-$B52,-AW$4+$B52)-SUM($I52:AW52)))</f>
        <v>0</v>
      </c>
      <c r="AY52" s="5">
        <f ca="1">IF(AY$5&lt;=$D52,0,IF(SUM($D52,OFFSET($I38,-$B52,0))&gt;AY$5,OFFSET(AY49,-$B52,-AX$4+$B52)/OFFSET($I38,-$B52,0),OFFSET(AY49,-$B52,-AX$4+$B52)-SUM($I52:AX52)))</f>
        <v>0</v>
      </c>
      <c r="AZ52" s="5">
        <f ca="1">IF(AZ$5&lt;=$D52,0,IF(SUM($D52,OFFSET($I38,-$B52,0))&gt;AZ$5,OFFSET(AZ49,-$B52,-AY$4+$B52)/OFFSET($I38,-$B52,0),OFFSET(AZ49,-$B52,-AY$4+$B52)-SUM($I52:AY52)))</f>
        <v>0</v>
      </c>
      <c r="BA52" s="5">
        <f ca="1">IF(BA$5&lt;=$D52,0,IF(SUM($D52,OFFSET($I38,-$B52,0))&gt;BA$5,OFFSET(BA49,-$B52,-AZ$4+$B52)/OFFSET($I38,-$B52,0),OFFSET(BA49,-$B52,-AZ$4+$B52)-SUM($I52:AZ52)))</f>
        <v>0</v>
      </c>
      <c r="BB52" s="5">
        <f ca="1">IF(BB$5&lt;=$D52,0,IF(SUM($D52,OFFSET($I38,-$B52,0))&gt;BB$5,OFFSET(BB49,-$B52,-BA$4+$B52)/OFFSET($I38,-$B52,0),OFFSET(BB49,-$B52,-BA$4+$B52)-SUM($I52:BA52)))</f>
        <v>0</v>
      </c>
      <c r="BC52" s="5">
        <f ca="1">IF(BC$5&lt;=$D52,0,IF(SUM($D52,OFFSET($I38,-$B52,0))&gt;BC$5,OFFSET(BC49,-$B52,-BB$4+$B52)/OFFSET($I38,-$B52,0),OFFSET(BC49,-$B52,-BB$4+$B52)-SUM($I52:BB52)))</f>
        <v>0</v>
      </c>
      <c r="BD52" s="5">
        <f ca="1">IF(BD$5&lt;=$D52,0,IF(SUM($D52,OFFSET($I38,-$B52,0))&gt;BD$5,OFFSET(BD49,-$B52,-BC$4+$B52)/OFFSET($I38,-$B52,0),OFFSET(BD49,-$B52,-BC$4+$B52)-SUM($I52:BC52)))</f>
        <v>0</v>
      </c>
      <c r="BE52" s="5">
        <f ca="1">IF(BE$5&lt;=$D52,0,IF(SUM($D52,OFFSET($I38,-$B52,0))&gt;BE$5,OFFSET(BE49,-$B52,-BD$4+$B52)/OFFSET($I38,-$B52,0),OFFSET(BE49,-$B52,-BD$4+$B52)-SUM($I52:BD52)))</f>
        <v>0</v>
      </c>
      <c r="BF52" s="5">
        <f ca="1">IF(BF$5&lt;=$D52,0,IF(SUM($D52,OFFSET($I38,-$B52,0))&gt;BF$5,OFFSET(BF49,-$B52,-BE$4+$B52)/OFFSET($I38,-$B52,0),OFFSET(BF49,-$B52,-BE$4+$B52)-SUM($I52:BE52)))</f>
        <v>0</v>
      </c>
      <c r="BG52" s="5">
        <f ca="1">IF(BG$5&lt;=$D52,0,IF(SUM($D52,OFFSET($I38,-$B52,0))&gt;BG$5,OFFSET(BG49,-$B52,-BF$4+$B52)/OFFSET($I38,-$B52,0),OFFSET(BG49,-$B52,-BF$4+$B52)-SUM($I52:BF52)))</f>
        <v>0</v>
      </c>
      <c r="BH52" s="5">
        <f ca="1">IF(BH$5&lt;=$D52,0,IF(SUM($D52,OFFSET($I38,-$B52,0))&gt;BH$5,OFFSET(BH49,-$B52,-BG$4+$B52)/OFFSET($I38,-$B52,0),OFFSET(BH49,-$B52,-BG$4+$B52)-SUM($I52:BG52)))</f>
        <v>0</v>
      </c>
      <c r="BI52" s="5">
        <f ca="1">IF(BI$5&lt;=$D52,0,IF(SUM($D52,OFFSET($I38,-$B52,0))&gt;BI$5,OFFSET(BI49,-$B52,-BH$4+$B52)/OFFSET($I38,-$B52,0),OFFSET(BI49,-$B52,-BH$4+$B52)-SUM($I52:BH52)))</f>
        <v>0</v>
      </c>
      <c r="BJ52" s="5">
        <f ca="1">IF(BJ$5&lt;=$D52,0,IF(SUM($D52,OFFSET($I38,-$B52,0))&gt;BJ$5,OFFSET(BJ49,-$B52,-BI$4+$B52)/OFFSET($I38,-$B52,0),OFFSET(BJ49,-$B52,-BI$4+$B52)-SUM($I52:BI52)))</f>
        <v>0</v>
      </c>
      <c r="BK52" s="5">
        <f ca="1">IF(BK$5&lt;=$D52,0,IF(SUM($D52,OFFSET($I38,-$B52,0))&gt;BK$5,OFFSET(BK49,-$B52,-BJ$4+$B52)/OFFSET($I38,-$B52,0),OFFSET(BK49,-$B52,-BJ$4+$B52)-SUM($I52:BJ52)))</f>
        <v>0</v>
      </c>
      <c r="BL52" s="5">
        <f ca="1">IF(BL$5&lt;=$D52,0,IF(SUM($D52,OFFSET($I38,-$B52,0))&gt;BL$5,OFFSET(BL49,-$B52,-BK$4+$B52)/OFFSET($I38,-$B52,0),OFFSET(BL49,-$B52,-BK$4+$B52)-SUM($I52:BK52)))</f>
        <v>0</v>
      </c>
      <c r="BM52" s="5">
        <f ca="1">IF(BM$5&lt;=$D52,0,IF(SUM($D52,OFFSET($I38,-$B52,0))&gt;BM$5,OFFSET(BM49,-$B52,-BL$4+$B52)/OFFSET($I38,-$B52,0),OFFSET(BM49,-$B52,-BL$4+$B52)-SUM($I52:BL52)))</f>
        <v>0</v>
      </c>
      <c r="BN52" s="5">
        <f ca="1">IF(BN$5&lt;=$D52,0,IF(SUM($D52,OFFSET($I38,-$B52,0))&gt;BN$5,OFFSET(BN49,-$B52,-BM$4+$B52)/OFFSET($I38,-$B52,0),OFFSET(BN49,-$B52,-BM$4+$B52)-SUM($I52:BM52)))</f>
        <v>0</v>
      </c>
      <c r="BO52" s="5">
        <f ca="1">IF(BO$5&lt;=$D52,0,IF(SUM($D52,OFFSET($I38,-$B52,0))&gt;BO$5,OFFSET(BO49,-$B52,-BN$4+$B52)/OFFSET($I38,-$B52,0),OFFSET(BO49,-$B52,-BN$4+$B52)-SUM($I52:BN52)))</f>
        <v>0</v>
      </c>
      <c r="BP52" s="5">
        <f ca="1">IF(BP$5&lt;=$D52,0,IF(SUM($D52,OFFSET($I38,-$B52,0))&gt;BP$5,OFFSET(BP49,-$B52,-BO$4+$B52)/OFFSET($I38,-$B52,0),OFFSET(BP49,-$B52,-BO$4+$B52)-SUM($I52:BO52)))</f>
        <v>0</v>
      </c>
      <c r="BQ52" s="5">
        <f ca="1">IF(BQ$5&lt;=$D52,0,IF(SUM($D52,OFFSET($I38,-$B52,0))&gt;BQ$5,OFFSET(BQ49,-$B52,-BP$4+$B52)/OFFSET($I38,-$B52,0),OFFSET(BQ49,-$B52,-BP$4+$B52)-SUM($I52:BP52)))</f>
        <v>0</v>
      </c>
      <c r="BR52" s="206">
        <f ca="1">IF(BR$5&lt;=$D52,0,IF(SUM($D52,OFFSET($I38,-$B52,0))&gt;BR$5,OFFSET(BR49,-$B52,-BQ$4+$B52)/OFFSET($I38,-$B52,0),OFFSET(BR49,-$B52,-BQ$4+$B52)-SUM($I52:BQ52)))</f>
        <v>0</v>
      </c>
      <c r="BS52" s="206">
        <f ca="1">IF(BS$5&lt;=$D52,0,IF(SUM($D52,OFFSET($I38,-$B52,0))&gt;BS$5,OFFSET(BS49,-$B52,-BR$4+$B52)/OFFSET($I38,-$B52,0),OFFSET(BS49,-$B52,-BR$4+$B52)-SUM($I52:BR52)))</f>
        <v>0</v>
      </c>
      <c r="BT52" s="206">
        <f ca="1">IF(BT$5&lt;=$D52,0,IF(SUM($D52,OFFSET($I38,-$B52,0))&gt;BT$5,OFFSET(BT49,-$B52,-BS$4+$B52)/OFFSET($I38,-$B52,0),OFFSET(BT49,-$B52,-BS$4+$B52)-SUM($I52:BS52)))</f>
        <v>0</v>
      </c>
      <c r="BU52" s="206">
        <f ca="1">IF(BU$5&lt;=$D52,0,IF(SUM($D52,OFFSET($I38,-$B52,0))&gt;BU$5,OFFSET(BU49,-$B52,-BT$4+$B52)/OFFSET($I38,-$B52,0),OFFSET(BU49,-$B52,-BT$4+$B52)-SUM($I52:BT52)))</f>
        <v>0</v>
      </c>
      <c r="BV52" s="206">
        <f ca="1">IF(BV$5&lt;=$D52,0,IF(SUM($D52,OFFSET($I38,-$B52,0))&gt;BV$5,OFFSET(BV49,-$B52,-BU$4+$B52)/OFFSET($I38,-$B52,0),OFFSET(BV49,-$B52,-BU$4+$B52)-SUM($I52:BU52)))</f>
        <v>0</v>
      </c>
      <c r="BW52" s="206">
        <f ca="1">IF(BW$5&lt;=$D52,0,IF(SUM($D52,OFFSET($I38,-$B52,0))&gt;BW$5,OFFSET(BW49,-$B52,-BV$4+$B52)/OFFSET($I38,-$B52,0),OFFSET(BW49,-$B52,-BV$4+$B52)-SUM($I52:BV52)))</f>
        <v>0</v>
      </c>
    </row>
    <row r="53" spans="2:75" ht="12.75" customHeight="1">
      <c r="B53" s="182">
        <v>20</v>
      </c>
      <c r="D53" s="20">
        <f t="shared" si="88"/>
        <v>2033</v>
      </c>
      <c r="E53" s="1" t="str">
        <f t="shared" si="87"/>
        <v>$m Real (2012)</v>
      </c>
      <c r="I53" s="30"/>
      <c r="J53" s="5">
        <f ca="1">IF(J$5&lt;=$D53,0,IF(SUM($D53,OFFSET($I39,-$B53,0))&gt;J$5,OFFSET(J50,-$B53,-I$4+$B53)/OFFSET($I39,-$B53,0),OFFSET(J50,-$B53,-I$4+$B53)-SUM($I53:I53)))</f>
        <v>0</v>
      </c>
      <c r="K53" s="5">
        <f ca="1">IF(K$5&lt;=$D53,0,IF(SUM($D53,OFFSET($I39,-$B53,0))&gt;K$5,OFFSET(K50,-$B53,-J$4+$B53)/OFFSET($I39,-$B53,0),OFFSET(K50,-$B53,-J$4+$B53)-SUM($I53:J53)))</f>
        <v>0</v>
      </c>
      <c r="L53" s="5">
        <f ca="1">IF(L$5&lt;=$D53,0,IF(SUM($D53,OFFSET($I39,-$B53,0))&gt;L$5,OFFSET(L50,-$B53,-K$4+$B53)/OFFSET($I39,-$B53,0),OFFSET(L50,-$B53,-K$4+$B53)-SUM($I53:K53)))</f>
        <v>0</v>
      </c>
      <c r="M53" s="5">
        <f ca="1">IF(M$5&lt;=$D53,0,IF(SUM($D53,OFFSET($I39,-$B53,0))&gt;M$5,OFFSET(M50,-$B53,-L$4+$B53)/OFFSET($I39,-$B53,0),OFFSET(M50,-$B53,-L$4+$B53)-SUM($I53:L53)))</f>
        <v>0</v>
      </c>
      <c r="N53" s="5">
        <f ca="1">IF(N$5&lt;=$D53,0,IF(SUM($D53,OFFSET($I39,-$B53,0))&gt;N$5,OFFSET(N50,-$B53,-M$4+$B53)/OFFSET($I39,-$B53,0),OFFSET(N50,-$B53,-M$4+$B53)-SUM($I53:M53)))</f>
        <v>0</v>
      </c>
      <c r="O53" s="5">
        <f ca="1">IF(O$5&lt;=$D53,0,IF(SUM($D53,OFFSET($I39,-$B53,0))&gt;O$5,OFFSET(O50,-$B53,-N$4+$B53)/OFFSET($I39,-$B53,0),OFFSET(O50,-$B53,-N$4+$B53)-SUM($I53:N53)))</f>
        <v>0</v>
      </c>
      <c r="P53" s="5">
        <f ca="1">IF(P$5&lt;=$D53,0,IF(SUM($D53,OFFSET($I39,-$B53,0))&gt;P$5,OFFSET(P50,-$B53,-O$4+$B53)/OFFSET($I39,-$B53,0),OFFSET(P50,-$B53,-O$4+$B53)-SUM($I53:O53)))</f>
        <v>0</v>
      </c>
      <c r="Q53" s="5">
        <f ca="1">IF(Q$5&lt;=$D53,0,IF(SUM($D53,OFFSET($I39,-$B53,0))&gt;Q$5,OFFSET(Q50,-$B53,-P$4+$B53)/OFFSET($I39,-$B53,0),OFFSET(Q50,-$B53,-P$4+$B53)-SUM($I53:P53)))</f>
        <v>0</v>
      </c>
      <c r="R53" s="5">
        <f ca="1">IF(R$5&lt;=$D53,0,IF(SUM($D53,OFFSET($I39,-$B53,0))&gt;R$5,OFFSET(R50,-$B53,-Q$4+$B53)/OFFSET($I39,-$B53,0),OFFSET(R50,-$B53,-Q$4+$B53)-SUM($I53:Q53)))</f>
        <v>0</v>
      </c>
      <c r="S53" s="5">
        <f ca="1">IF(S$5&lt;=$D53,0,IF(SUM($D53,OFFSET($I39,-$B53,0))&gt;S$5,OFFSET(S50,-$B53,-R$4+$B53)/OFFSET($I39,-$B53,0),OFFSET(S50,-$B53,-R$4+$B53)-SUM($I53:R53)))</f>
        <v>0</v>
      </c>
      <c r="T53" s="5">
        <f ca="1">IF(T$5&lt;=$D53,0,IF(SUM($D53,OFFSET($I39,-$B53,0))&gt;T$5,OFFSET(T50,-$B53,-S$4+$B53)/OFFSET($I39,-$B53,0),OFFSET(T50,-$B53,-S$4+$B53)-SUM($I53:S53)))</f>
        <v>0</v>
      </c>
      <c r="U53" s="5">
        <f ca="1">IF(U$5&lt;=$D53,0,IF(SUM($D53,OFFSET($I39,-$B53,0))&gt;U$5,OFFSET(U50,-$B53,-T$4+$B53)/OFFSET($I39,-$B53,0),OFFSET(U50,-$B53,-T$4+$B53)-SUM($I53:T53)))</f>
        <v>0</v>
      </c>
      <c r="V53" s="5">
        <f ca="1">IF(V$5&lt;=$D53,0,IF(SUM($D53,OFFSET($I39,-$B53,0))&gt;V$5,OFFSET(V50,-$B53,-U$4+$B53)/OFFSET($I39,-$B53,0),OFFSET(V50,-$B53,-U$4+$B53)-SUM($I53:U53)))</f>
        <v>0</v>
      </c>
      <c r="W53" s="5">
        <f ca="1">IF(W$5&lt;=$D53,0,IF(SUM($D53,OFFSET($I39,-$B53,0))&gt;W$5,OFFSET(W50,-$B53,-V$4+$B53)/OFFSET($I39,-$B53,0),OFFSET(W50,-$B53,-V$4+$B53)-SUM($I53:V53)))</f>
        <v>0</v>
      </c>
      <c r="X53" s="5">
        <f ca="1">IF(X$5&lt;=$D53,0,IF(SUM($D53,OFFSET($I39,-$B53,0))&gt;X$5,OFFSET(X50,-$B53,-W$4+$B53)/OFFSET($I39,-$B53,0),OFFSET(X50,-$B53,-W$4+$B53)-SUM($I53:W53)))</f>
        <v>0</v>
      </c>
      <c r="Y53" s="5">
        <f ca="1">IF(Y$5&lt;=$D53,0,IF(SUM($D53,OFFSET($I39,-$B53,0))&gt;Y$5,OFFSET(Y50,-$B53,-X$4+$B53)/OFFSET($I39,-$B53,0),OFFSET(Y50,-$B53,-X$4+$B53)-SUM($I53:X53)))</f>
        <v>0</v>
      </c>
      <c r="Z53" s="5">
        <f ca="1">IF(Z$5&lt;=$D53,0,IF(SUM($D53,OFFSET($I39,-$B53,0))&gt;Z$5,OFFSET(Z50,-$B53,-Y$4+$B53)/OFFSET($I39,-$B53,0),OFFSET(Z50,-$B53,-Y$4+$B53)-SUM($I53:Y53)))</f>
        <v>0</v>
      </c>
      <c r="AA53" s="5">
        <f ca="1">IF(AA$5&lt;=$D53,0,IF(SUM($D53,OFFSET($I39,-$B53,0))&gt;AA$5,OFFSET(AA50,-$B53,-Z$4+$B53)/OFFSET($I39,-$B53,0),OFFSET(AA50,-$B53,-Z$4+$B53)-SUM($I53:Z53)))</f>
        <v>0</v>
      </c>
      <c r="AB53" s="5">
        <f ca="1">IF(AB$5&lt;=$D53,0,IF(SUM($D53,OFFSET($I39,-$B53,0))&gt;AB$5,OFFSET(AB50,-$B53,-AA$4+$B53)/OFFSET($I39,-$B53,0),OFFSET(AB50,-$B53,-AA$4+$B53)-SUM($I53:AA53)))</f>
        <v>0</v>
      </c>
      <c r="AC53" s="5">
        <f ca="1">IF(AC$5&lt;=$D53,0,IF(SUM($D53,OFFSET($I39,-$B53,0))&gt;AC$5,OFFSET(AC50,-$B53,-AB$4+$B53)/OFFSET($I39,-$B53,0),OFFSET(AC50,-$B53,-AB$4+$B53)-SUM($I53:AB53)))</f>
        <v>0</v>
      </c>
      <c r="AD53" s="5">
        <f ca="1">IF(AD$5&lt;=$D53,0,IF(SUM($D53,OFFSET($I39,-$B53,0))&gt;AD$5,OFFSET(AD50,-$B53,-AC$4+$B53)/OFFSET($I39,-$B53,0),OFFSET(AD50,-$B53,-AC$4+$B53)-SUM($I53:AC53)))</f>
        <v>0</v>
      </c>
      <c r="AE53" s="5">
        <f ca="1">IF(AE$5&lt;=$D53,0,IF(SUM($D53,OFFSET($I39,-$B53,0))&gt;AE$5,OFFSET(AE50,-$B53,-AD$4+$B53)/OFFSET($I39,-$B53,0),OFFSET(AE50,-$B53,-AD$4+$B53)-SUM($I53:AD53)))</f>
        <v>0</v>
      </c>
      <c r="AF53" s="5">
        <f ca="1">IF(AF$5&lt;=$D53,0,IF(SUM($D53,OFFSET($I39,-$B53,0))&gt;AF$5,OFFSET(AF50,-$B53,-AE$4+$B53)/OFFSET($I39,-$B53,0),OFFSET(AF50,-$B53,-AE$4+$B53)-SUM($I53:AE53)))</f>
        <v>0</v>
      </c>
      <c r="AG53" s="5">
        <f ca="1">IF(AG$5&lt;=$D53,0,IF(SUM($D53,OFFSET($I39,-$B53,0))&gt;AG$5,OFFSET(AG50,-$B53,-AF$4+$B53)/OFFSET($I39,-$B53,0),OFFSET(AG50,-$B53,-AF$4+$B53)-SUM($I53:AF53)))</f>
        <v>0</v>
      </c>
      <c r="AH53" s="5">
        <f ca="1">IF(AH$5&lt;=$D53,0,IF(SUM($D53,OFFSET($I39,-$B53,0))&gt;AH$5,OFFSET(AH50,-$B53,-AG$4+$B53)/OFFSET($I39,-$B53,0),OFFSET(AH50,-$B53,-AG$4+$B53)-SUM($I53:AG53)))</f>
        <v>0</v>
      </c>
      <c r="AI53" s="5">
        <f ca="1">IF(AI$5&lt;=$D53,0,IF(SUM($D53,OFFSET($I39,-$B53,0))&gt;AI$5,OFFSET(AI50,-$B53,-AH$4+$B53)/OFFSET($I39,-$B53,0),OFFSET(AI50,-$B53,-AH$4+$B53)-SUM($I53:AH53)))</f>
        <v>0</v>
      </c>
      <c r="AJ53" s="5">
        <f ca="1">IF(AJ$5&lt;=$D53,0,IF(SUM($D53,OFFSET($I39,-$B53,0))&gt;AJ$5,OFFSET(AJ50,-$B53,-AI$4+$B53)/OFFSET($I39,-$B53,0),OFFSET(AJ50,-$B53,-AI$4+$B53)-SUM($I53:AI53)))</f>
        <v>0</v>
      </c>
      <c r="AK53" s="5">
        <f ca="1">IF(AK$5&lt;=$D53,0,IF(SUM($D53,OFFSET($I39,-$B53,0))&gt;AK$5,OFFSET(AK50,-$B53,-AJ$4+$B53)/OFFSET($I39,-$B53,0),OFFSET(AK50,-$B53,-AJ$4+$B53)-SUM($I53:AJ53)))</f>
        <v>0</v>
      </c>
      <c r="AL53" s="5">
        <f ca="1">IF(AL$5&lt;=$D53,0,IF(SUM($D53,OFFSET($I39,-$B53,0))&gt;AL$5,OFFSET(AL50,-$B53,-AK$4+$B53)/OFFSET($I39,-$B53,0),OFFSET(AL50,-$B53,-AK$4+$B53)-SUM($I53:AK53)))</f>
        <v>0</v>
      </c>
      <c r="AM53" s="5">
        <f ca="1">IF(AM$5&lt;=$D53,0,IF(SUM($D53,OFFSET($I39,-$B53,0))&gt;AM$5,OFFSET(AM50,-$B53,-AL$4+$B53)/OFFSET($I39,-$B53,0),OFFSET(AM50,-$B53,-AL$4+$B53)-SUM($I53:AL53)))</f>
        <v>0</v>
      </c>
      <c r="AN53" s="5">
        <f ca="1">IF(AN$5&lt;=$D53,0,IF(SUM($D53,OFFSET($I39,-$B53,0))&gt;AN$5,OFFSET(AN50,-$B53,-AM$4+$B53)/OFFSET($I39,-$B53,0),OFFSET(AN50,-$B53,-AM$4+$B53)-SUM($I53:AM53)))</f>
        <v>0</v>
      </c>
      <c r="AO53" s="5">
        <f ca="1">IF(AO$5&lt;=$D53,0,IF(SUM($D53,OFFSET($I39,-$B53,0))&gt;AO$5,OFFSET(AO50,-$B53,-AN$4+$B53)/OFFSET($I39,-$B53,0),OFFSET(AO50,-$B53,-AN$4+$B53)-SUM($I53:AN53)))</f>
        <v>0</v>
      </c>
      <c r="AP53" s="5">
        <f ca="1">IF(AP$5&lt;=$D53,0,IF(SUM($D53,OFFSET($I39,-$B53,0))&gt;AP$5,OFFSET(AP50,-$B53,-AO$4+$B53)/OFFSET($I39,-$B53,0),OFFSET(AP50,-$B53,-AO$4+$B53)-SUM($I53:AO53)))</f>
        <v>0</v>
      </c>
      <c r="AQ53" s="5">
        <f ca="1">IF(AQ$5&lt;=$D53,0,IF(SUM($D53,OFFSET($I39,-$B53,0))&gt;AQ$5,OFFSET(AQ50,-$B53,-AP$4+$B53)/OFFSET($I39,-$B53,0),OFFSET(AQ50,-$B53,-AP$4+$B53)-SUM($I53:AP53)))</f>
        <v>0</v>
      </c>
      <c r="AR53" s="5">
        <f ca="1">IF(AR$5&lt;=$D53,0,IF(SUM($D53,OFFSET($I39,-$B53,0))&gt;AR$5,OFFSET(AR50,-$B53,-AQ$4+$B53)/OFFSET($I39,-$B53,0),OFFSET(AR50,-$B53,-AQ$4+$B53)-SUM($I53:AQ53)))</f>
        <v>0</v>
      </c>
      <c r="AS53" s="5">
        <f ca="1">IF(AS$5&lt;=$D53,0,IF(SUM($D53,OFFSET($I39,-$B53,0))&gt;AS$5,OFFSET(AS50,-$B53,-AR$4+$B53)/OFFSET($I39,-$B53,0),OFFSET(AS50,-$B53,-AR$4+$B53)-SUM($I53:AR53)))</f>
        <v>0</v>
      </c>
      <c r="AT53" s="5">
        <f ca="1">IF(AT$5&lt;=$D53,0,IF(SUM($D53,OFFSET($I39,-$B53,0))&gt;AT$5,OFFSET(AT50,-$B53,-AS$4+$B53)/OFFSET($I39,-$B53,0),OFFSET(AT50,-$B53,-AS$4+$B53)-SUM($I53:AS53)))</f>
        <v>0</v>
      </c>
      <c r="AU53" s="5">
        <f ca="1">IF(AU$5&lt;=$D53,0,IF(SUM($D53,OFFSET($I39,-$B53,0))&gt;AU$5,OFFSET(AU50,-$B53,-AT$4+$B53)/OFFSET($I39,-$B53,0),OFFSET(AU50,-$B53,-AT$4+$B53)-SUM($I53:AT53)))</f>
        <v>0</v>
      </c>
      <c r="AV53" s="5">
        <f ca="1">IF(AV$5&lt;=$D53,0,IF(SUM($D53,OFFSET($I39,-$B53,0))&gt;AV$5,OFFSET(AV50,-$B53,-AU$4+$B53)/OFFSET($I39,-$B53,0),OFFSET(AV50,-$B53,-AU$4+$B53)-SUM($I53:AU53)))</f>
        <v>0</v>
      </c>
      <c r="AW53" s="5">
        <f ca="1">IF(AW$5&lt;=$D53,0,IF(SUM($D53,OFFSET($I39,-$B53,0))&gt;AW$5,OFFSET(AW50,-$B53,-AV$4+$B53)/OFFSET($I39,-$B53,0),OFFSET(AW50,-$B53,-AV$4+$B53)-SUM($I53:AV53)))</f>
        <v>0</v>
      </c>
      <c r="AX53" s="5">
        <f ca="1">IF(AX$5&lt;=$D53,0,IF(SUM($D53,OFFSET($I39,-$B53,0))&gt;AX$5,OFFSET(AX50,-$B53,-AW$4+$B53)/OFFSET($I39,-$B53,0),OFFSET(AX50,-$B53,-AW$4+$B53)-SUM($I53:AW53)))</f>
        <v>0</v>
      </c>
      <c r="AY53" s="5">
        <f ca="1">IF(AY$5&lt;=$D53,0,IF(SUM($D53,OFFSET($I39,-$B53,0))&gt;AY$5,OFFSET(AY50,-$B53,-AX$4+$B53)/OFFSET($I39,-$B53,0),OFFSET(AY50,-$B53,-AX$4+$B53)-SUM($I53:AX53)))</f>
        <v>0</v>
      </c>
      <c r="AZ53" s="5">
        <f ca="1">IF(AZ$5&lt;=$D53,0,IF(SUM($D53,OFFSET($I39,-$B53,0))&gt;AZ$5,OFFSET(AZ50,-$B53,-AY$4+$B53)/OFFSET($I39,-$B53,0),OFFSET(AZ50,-$B53,-AY$4+$B53)-SUM($I53:AY53)))</f>
        <v>0</v>
      </c>
      <c r="BA53" s="5">
        <f ca="1">IF(BA$5&lt;=$D53,0,IF(SUM($D53,OFFSET($I39,-$B53,0))&gt;BA$5,OFFSET(BA50,-$B53,-AZ$4+$B53)/OFFSET($I39,-$B53,0),OFFSET(BA50,-$B53,-AZ$4+$B53)-SUM($I53:AZ53)))</f>
        <v>0</v>
      </c>
      <c r="BB53" s="5">
        <f ca="1">IF(BB$5&lt;=$D53,0,IF(SUM($D53,OFFSET($I39,-$B53,0))&gt;BB$5,OFFSET(BB50,-$B53,-BA$4+$B53)/OFFSET($I39,-$B53,0),OFFSET(BB50,-$B53,-BA$4+$B53)-SUM($I53:BA53)))</f>
        <v>0</v>
      </c>
      <c r="BC53" s="5">
        <f ca="1">IF(BC$5&lt;=$D53,0,IF(SUM($D53,OFFSET($I39,-$B53,0))&gt;BC$5,OFFSET(BC50,-$B53,-BB$4+$B53)/OFFSET($I39,-$B53,0),OFFSET(BC50,-$B53,-BB$4+$B53)-SUM($I53:BB53)))</f>
        <v>0</v>
      </c>
      <c r="BD53" s="5">
        <f ca="1">IF(BD$5&lt;=$D53,0,IF(SUM($D53,OFFSET($I39,-$B53,0))&gt;BD$5,OFFSET(BD50,-$B53,-BC$4+$B53)/OFFSET($I39,-$B53,0),OFFSET(BD50,-$B53,-BC$4+$B53)-SUM($I53:BC53)))</f>
        <v>0</v>
      </c>
      <c r="BE53" s="5">
        <f ca="1">IF(BE$5&lt;=$D53,0,IF(SUM($D53,OFFSET($I39,-$B53,0))&gt;BE$5,OFFSET(BE50,-$B53,-BD$4+$B53)/OFFSET($I39,-$B53,0),OFFSET(BE50,-$B53,-BD$4+$B53)-SUM($I53:BD53)))</f>
        <v>0</v>
      </c>
      <c r="BF53" s="5">
        <f ca="1">IF(BF$5&lt;=$D53,0,IF(SUM($D53,OFFSET($I39,-$B53,0))&gt;BF$5,OFFSET(BF50,-$B53,-BE$4+$B53)/OFFSET($I39,-$B53,0),OFFSET(BF50,-$B53,-BE$4+$B53)-SUM($I53:BE53)))</f>
        <v>0</v>
      </c>
      <c r="BG53" s="5">
        <f ca="1">IF(BG$5&lt;=$D53,0,IF(SUM($D53,OFFSET($I39,-$B53,0))&gt;BG$5,OFFSET(BG50,-$B53,-BF$4+$B53)/OFFSET($I39,-$B53,0),OFFSET(BG50,-$B53,-BF$4+$B53)-SUM($I53:BF53)))</f>
        <v>0</v>
      </c>
      <c r="BH53" s="5">
        <f ca="1">IF(BH$5&lt;=$D53,0,IF(SUM($D53,OFFSET($I39,-$B53,0))&gt;BH$5,OFFSET(BH50,-$B53,-BG$4+$B53)/OFFSET($I39,-$B53,0),OFFSET(BH50,-$B53,-BG$4+$B53)-SUM($I53:BG53)))</f>
        <v>0</v>
      </c>
      <c r="BI53" s="5">
        <f ca="1">IF(BI$5&lt;=$D53,0,IF(SUM($D53,OFFSET($I39,-$B53,0))&gt;BI$5,OFFSET(BI50,-$B53,-BH$4+$B53)/OFFSET($I39,-$B53,0),OFFSET(BI50,-$B53,-BH$4+$B53)-SUM($I53:BH53)))</f>
        <v>0</v>
      </c>
      <c r="BJ53" s="5">
        <f ca="1">IF(BJ$5&lt;=$D53,0,IF(SUM($D53,OFFSET($I39,-$B53,0))&gt;BJ$5,OFFSET(BJ50,-$B53,-BI$4+$B53)/OFFSET($I39,-$B53,0),OFFSET(BJ50,-$B53,-BI$4+$B53)-SUM($I53:BI53)))</f>
        <v>0</v>
      </c>
      <c r="BK53" s="5">
        <f ca="1">IF(BK$5&lt;=$D53,0,IF(SUM($D53,OFFSET($I39,-$B53,0))&gt;BK$5,OFFSET(BK50,-$B53,-BJ$4+$B53)/OFFSET($I39,-$B53,0),OFFSET(BK50,-$B53,-BJ$4+$B53)-SUM($I53:BJ53)))</f>
        <v>0</v>
      </c>
      <c r="BL53" s="5">
        <f ca="1">IF(BL$5&lt;=$D53,0,IF(SUM($D53,OFFSET($I39,-$B53,0))&gt;BL$5,OFFSET(BL50,-$B53,-BK$4+$B53)/OFFSET($I39,-$B53,0),OFFSET(BL50,-$B53,-BK$4+$B53)-SUM($I53:BK53)))</f>
        <v>0</v>
      </c>
      <c r="BM53" s="5">
        <f ca="1">IF(BM$5&lt;=$D53,0,IF(SUM($D53,OFFSET($I39,-$B53,0))&gt;BM$5,OFFSET(BM50,-$B53,-BL$4+$B53)/OFFSET($I39,-$B53,0),OFFSET(BM50,-$B53,-BL$4+$B53)-SUM($I53:BL53)))</f>
        <v>0</v>
      </c>
      <c r="BN53" s="5">
        <f ca="1">IF(BN$5&lt;=$D53,0,IF(SUM($D53,OFFSET($I39,-$B53,0))&gt;BN$5,OFFSET(BN50,-$B53,-BM$4+$B53)/OFFSET($I39,-$B53,0),OFFSET(BN50,-$B53,-BM$4+$B53)-SUM($I53:BM53)))</f>
        <v>0</v>
      </c>
      <c r="BO53" s="5">
        <f ca="1">IF(BO$5&lt;=$D53,0,IF(SUM($D53,OFFSET($I39,-$B53,0))&gt;BO$5,OFFSET(BO50,-$B53,-BN$4+$B53)/OFFSET($I39,-$B53,0),OFFSET(BO50,-$B53,-BN$4+$B53)-SUM($I53:BN53)))</f>
        <v>0</v>
      </c>
      <c r="BP53" s="5">
        <f ca="1">IF(BP$5&lt;=$D53,0,IF(SUM($D53,OFFSET($I39,-$B53,0))&gt;BP$5,OFFSET(BP50,-$B53,-BO$4+$B53)/OFFSET($I39,-$B53,0),OFFSET(BP50,-$B53,-BO$4+$B53)-SUM($I53:BO53)))</f>
        <v>0</v>
      </c>
      <c r="BQ53" s="5">
        <f ca="1">IF(BQ$5&lt;=$D53,0,IF(SUM($D53,OFFSET($I39,-$B53,0))&gt;BQ$5,OFFSET(BQ50,-$B53,-BP$4+$B53)/OFFSET($I39,-$B53,0),OFFSET(BQ50,-$B53,-BP$4+$B53)-SUM($I53:BP53)))</f>
        <v>0</v>
      </c>
      <c r="BR53" s="206">
        <f ca="1">IF(BR$5&lt;=$D53,0,IF(SUM($D53,OFFSET($I39,-$B53,0))&gt;BR$5,OFFSET(BR50,-$B53,-BQ$4+$B53)/OFFSET($I39,-$B53,0),OFFSET(BR50,-$B53,-BQ$4+$B53)-SUM($I53:BQ53)))</f>
        <v>0</v>
      </c>
      <c r="BS53" s="206">
        <f ca="1">IF(BS$5&lt;=$D53,0,IF(SUM($D53,OFFSET($I39,-$B53,0))&gt;BS$5,OFFSET(BS50,-$B53,-BR$4+$B53)/OFFSET($I39,-$B53,0),OFFSET(BS50,-$B53,-BR$4+$B53)-SUM($I53:BR53)))</f>
        <v>0</v>
      </c>
      <c r="BT53" s="206">
        <f ca="1">IF(BT$5&lt;=$D53,0,IF(SUM($D53,OFFSET($I39,-$B53,0))&gt;BT$5,OFFSET(BT50,-$B53,-BS$4+$B53)/OFFSET($I39,-$B53,0),OFFSET(BT50,-$B53,-BS$4+$B53)-SUM($I53:BS53)))</f>
        <v>0</v>
      </c>
      <c r="BU53" s="206">
        <f ca="1">IF(BU$5&lt;=$D53,0,IF(SUM($D53,OFFSET($I39,-$B53,0))&gt;BU$5,OFFSET(BU50,-$B53,-BT$4+$B53)/OFFSET($I39,-$B53,0),OFFSET(BU50,-$B53,-BT$4+$B53)-SUM($I53:BT53)))</f>
        <v>0</v>
      </c>
      <c r="BV53" s="206">
        <f ca="1">IF(BV$5&lt;=$D53,0,IF(SUM($D53,OFFSET($I39,-$B53,0))&gt;BV$5,OFFSET(BV50,-$B53,-BU$4+$B53)/OFFSET($I39,-$B53,0),OFFSET(BV50,-$B53,-BU$4+$B53)-SUM($I53:BU53)))</f>
        <v>0</v>
      </c>
      <c r="BW53" s="206">
        <f ca="1">IF(BW$5&lt;=$D53,0,IF(SUM($D53,OFFSET($I39,-$B53,0))&gt;BW$5,OFFSET(BW50,-$B53,-BV$4+$B53)/OFFSET($I39,-$B53,0),OFFSET(BW50,-$B53,-BV$4+$B53)-SUM($I53:BV53)))</f>
        <v>0</v>
      </c>
    </row>
    <row r="54" spans="2:75" ht="12.75" customHeight="1">
      <c r="B54" s="182">
        <v>21</v>
      </c>
      <c r="D54" s="20">
        <f t="shared" si="88"/>
        <v>2034</v>
      </c>
      <c r="E54" s="1" t="str">
        <f t="shared" si="87"/>
        <v>$m Real (2012)</v>
      </c>
      <c r="I54" s="30"/>
      <c r="J54" s="5">
        <f ca="1">IF(J$5&lt;=$D54,0,IF(SUM($D54,OFFSET($I40,-$B54,0))&gt;J$5,OFFSET(J51,-$B54,-I$4+$B54)/OFFSET($I40,-$B54,0),OFFSET(J51,-$B54,-I$4+$B54)-SUM($I54:I54)))</f>
        <v>0</v>
      </c>
      <c r="K54" s="5">
        <f ca="1">IF(K$5&lt;=$D54,0,IF(SUM($D54,OFFSET($I40,-$B54,0))&gt;K$5,OFFSET(K51,-$B54,-J$4+$B54)/OFFSET($I40,-$B54,0),OFFSET(K51,-$B54,-J$4+$B54)-SUM($I54:J54)))</f>
        <v>0</v>
      </c>
      <c r="L54" s="5">
        <f ca="1">IF(L$5&lt;=$D54,0,IF(SUM($D54,OFFSET($I40,-$B54,0))&gt;L$5,OFFSET(L51,-$B54,-K$4+$B54)/OFFSET($I40,-$B54,0),OFFSET(L51,-$B54,-K$4+$B54)-SUM($I54:K54)))</f>
        <v>0</v>
      </c>
      <c r="M54" s="5">
        <f ca="1">IF(M$5&lt;=$D54,0,IF(SUM($D54,OFFSET($I40,-$B54,0))&gt;M$5,OFFSET(M51,-$B54,-L$4+$B54)/OFFSET($I40,-$B54,0),OFFSET(M51,-$B54,-L$4+$B54)-SUM($I54:L54)))</f>
        <v>0</v>
      </c>
      <c r="N54" s="5">
        <f ca="1">IF(N$5&lt;=$D54,0,IF(SUM($D54,OFFSET($I40,-$B54,0))&gt;N$5,OFFSET(N51,-$B54,-M$4+$B54)/OFFSET($I40,-$B54,0),OFFSET(N51,-$B54,-M$4+$B54)-SUM($I54:M54)))</f>
        <v>0</v>
      </c>
      <c r="O54" s="5">
        <f ca="1">IF(O$5&lt;=$D54,0,IF(SUM($D54,OFFSET($I40,-$B54,0))&gt;O$5,OFFSET(O51,-$B54,-N$4+$B54)/OFFSET($I40,-$B54,0),OFFSET(O51,-$B54,-N$4+$B54)-SUM($I54:N54)))</f>
        <v>0</v>
      </c>
      <c r="P54" s="5">
        <f ca="1">IF(P$5&lt;=$D54,0,IF(SUM($D54,OFFSET($I40,-$B54,0))&gt;P$5,OFFSET(P51,-$B54,-O$4+$B54)/OFFSET($I40,-$B54,0),OFFSET(P51,-$B54,-O$4+$B54)-SUM($I54:O54)))</f>
        <v>0</v>
      </c>
      <c r="Q54" s="5">
        <f ca="1">IF(Q$5&lt;=$D54,0,IF(SUM($D54,OFFSET($I40,-$B54,0))&gt;Q$5,OFFSET(Q51,-$B54,-P$4+$B54)/OFFSET($I40,-$B54,0),OFFSET(Q51,-$B54,-P$4+$B54)-SUM($I54:P54)))</f>
        <v>0</v>
      </c>
      <c r="R54" s="5">
        <f ca="1">IF(R$5&lt;=$D54,0,IF(SUM($D54,OFFSET($I40,-$B54,0))&gt;R$5,OFFSET(R51,-$B54,-Q$4+$B54)/OFFSET($I40,-$B54,0),OFFSET(R51,-$B54,-Q$4+$B54)-SUM($I54:Q54)))</f>
        <v>0</v>
      </c>
      <c r="S54" s="5">
        <f ca="1">IF(S$5&lt;=$D54,0,IF(SUM($D54,OFFSET($I40,-$B54,0))&gt;S$5,OFFSET(S51,-$B54,-R$4+$B54)/OFFSET($I40,-$B54,0),OFFSET(S51,-$B54,-R$4+$B54)-SUM($I54:R54)))</f>
        <v>0</v>
      </c>
      <c r="T54" s="5">
        <f ca="1">IF(T$5&lt;=$D54,0,IF(SUM($D54,OFFSET($I40,-$B54,0))&gt;T$5,OFFSET(T51,-$B54,-S$4+$B54)/OFFSET($I40,-$B54,0),OFFSET(T51,-$B54,-S$4+$B54)-SUM($I54:S54)))</f>
        <v>0</v>
      </c>
      <c r="U54" s="5">
        <f ca="1">IF(U$5&lt;=$D54,0,IF(SUM($D54,OFFSET($I40,-$B54,0))&gt;U$5,OFFSET(U51,-$B54,-T$4+$B54)/OFFSET($I40,-$B54,0),OFFSET(U51,-$B54,-T$4+$B54)-SUM($I54:T54)))</f>
        <v>0</v>
      </c>
      <c r="V54" s="5">
        <f ca="1">IF(V$5&lt;=$D54,0,IF(SUM($D54,OFFSET($I40,-$B54,0))&gt;V$5,OFFSET(V51,-$B54,-U$4+$B54)/OFFSET($I40,-$B54,0),OFFSET(V51,-$B54,-U$4+$B54)-SUM($I54:U54)))</f>
        <v>0</v>
      </c>
      <c r="W54" s="5">
        <f ca="1">IF(W$5&lt;=$D54,0,IF(SUM($D54,OFFSET($I40,-$B54,0))&gt;W$5,OFFSET(W51,-$B54,-V$4+$B54)/OFFSET($I40,-$B54,0),OFFSET(W51,-$B54,-V$4+$B54)-SUM($I54:V54)))</f>
        <v>0</v>
      </c>
      <c r="X54" s="5">
        <f ca="1">IF(X$5&lt;=$D54,0,IF(SUM($D54,OFFSET($I40,-$B54,0))&gt;X$5,OFFSET(X51,-$B54,-W$4+$B54)/OFFSET($I40,-$B54,0),OFFSET(X51,-$B54,-W$4+$B54)-SUM($I54:W54)))</f>
        <v>0</v>
      </c>
      <c r="Y54" s="5">
        <f ca="1">IF(Y$5&lt;=$D54,0,IF(SUM($D54,OFFSET($I40,-$B54,0))&gt;Y$5,OFFSET(Y51,-$B54,-X$4+$B54)/OFFSET($I40,-$B54,0),OFFSET(Y51,-$B54,-X$4+$B54)-SUM($I54:X54)))</f>
        <v>0</v>
      </c>
      <c r="Z54" s="5">
        <f ca="1">IF(Z$5&lt;=$D54,0,IF(SUM($D54,OFFSET($I40,-$B54,0))&gt;Z$5,OFFSET(Z51,-$B54,-Y$4+$B54)/OFFSET($I40,-$B54,0),OFFSET(Z51,-$B54,-Y$4+$B54)-SUM($I54:Y54)))</f>
        <v>0</v>
      </c>
      <c r="AA54" s="5">
        <f ca="1">IF(AA$5&lt;=$D54,0,IF(SUM($D54,OFFSET($I40,-$B54,0))&gt;AA$5,OFFSET(AA51,-$B54,-Z$4+$B54)/OFFSET($I40,-$B54,0),OFFSET(AA51,-$B54,-Z$4+$B54)-SUM($I54:Z54)))</f>
        <v>0</v>
      </c>
      <c r="AB54" s="5">
        <f ca="1">IF(AB$5&lt;=$D54,0,IF(SUM($D54,OFFSET($I40,-$B54,0))&gt;AB$5,OFFSET(AB51,-$B54,-AA$4+$B54)/OFFSET($I40,-$B54,0),OFFSET(AB51,-$B54,-AA$4+$B54)-SUM($I54:AA54)))</f>
        <v>0</v>
      </c>
      <c r="AC54" s="5">
        <f ca="1">IF(AC$5&lt;=$D54,0,IF(SUM($D54,OFFSET($I40,-$B54,0))&gt;AC$5,OFFSET(AC51,-$B54,-AB$4+$B54)/OFFSET($I40,-$B54,0),OFFSET(AC51,-$B54,-AB$4+$B54)-SUM($I54:AB54)))</f>
        <v>0</v>
      </c>
      <c r="AD54" s="5">
        <f ca="1">IF(AD$5&lt;=$D54,0,IF(SUM($D54,OFFSET($I40,-$B54,0))&gt;AD$5,OFFSET(AD51,-$B54,-AC$4+$B54)/OFFSET($I40,-$B54,0),OFFSET(AD51,-$B54,-AC$4+$B54)-SUM($I54:AC54)))</f>
        <v>0</v>
      </c>
      <c r="AE54" s="5">
        <f ca="1">IF(AE$5&lt;=$D54,0,IF(SUM($D54,OFFSET($I40,-$B54,0))&gt;AE$5,OFFSET(AE51,-$B54,-AD$4+$B54)/OFFSET($I40,-$B54,0),OFFSET(AE51,-$B54,-AD$4+$B54)-SUM($I54:AD54)))</f>
        <v>0</v>
      </c>
      <c r="AF54" s="5">
        <f ca="1">IF(AF$5&lt;=$D54,0,IF(SUM($D54,OFFSET($I40,-$B54,0))&gt;AF$5,OFFSET(AF51,-$B54,-AE$4+$B54)/OFFSET($I40,-$B54,0),OFFSET(AF51,-$B54,-AE$4+$B54)-SUM($I54:AE54)))</f>
        <v>0</v>
      </c>
      <c r="AG54" s="5">
        <f ca="1">IF(AG$5&lt;=$D54,0,IF(SUM($D54,OFFSET($I40,-$B54,0))&gt;AG$5,OFFSET(AG51,-$B54,-AF$4+$B54)/OFFSET($I40,-$B54,0),OFFSET(AG51,-$B54,-AF$4+$B54)-SUM($I54:AF54)))</f>
        <v>0</v>
      </c>
      <c r="AH54" s="5">
        <f ca="1">IF(AH$5&lt;=$D54,0,IF(SUM($D54,OFFSET($I40,-$B54,0))&gt;AH$5,OFFSET(AH51,-$B54,-AG$4+$B54)/OFFSET($I40,-$B54,0),OFFSET(AH51,-$B54,-AG$4+$B54)-SUM($I54:AG54)))</f>
        <v>0</v>
      </c>
      <c r="AI54" s="5">
        <f ca="1">IF(AI$5&lt;=$D54,0,IF(SUM($D54,OFFSET($I40,-$B54,0))&gt;AI$5,OFFSET(AI51,-$B54,-AH$4+$B54)/OFFSET($I40,-$B54,0),OFFSET(AI51,-$B54,-AH$4+$B54)-SUM($I54:AH54)))</f>
        <v>0</v>
      </c>
      <c r="AJ54" s="5">
        <f ca="1">IF(AJ$5&lt;=$D54,0,IF(SUM($D54,OFFSET($I40,-$B54,0))&gt;AJ$5,OFFSET(AJ51,-$B54,-AI$4+$B54)/OFFSET($I40,-$B54,0),OFFSET(AJ51,-$B54,-AI$4+$B54)-SUM($I54:AI54)))</f>
        <v>0</v>
      </c>
      <c r="AK54" s="5">
        <f ca="1">IF(AK$5&lt;=$D54,0,IF(SUM($D54,OFFSET($I40,-$B54,0))&gt;AK$5,OFFSET(AK51,-$B54,-AJ$4+$B54)/OFFSET($I40,-$B54,0),OFFSET(AK51,-$B54,-AJ$4+$B54)-SUM($I54:AJ54)))</f>
        <v>0</v>
      </c>
      <c r="AL54" s="5">
        <f ca="1">IF(AL$5&lt;=$D54,0,IF(SUM($D54,OFFSET($I40,-$B54,0))&gt;AL$5,OFFSET(AL51,-$B54,-AK$4+$B54)/OFFSET($I40,-$B54,0),OFFSET(AL51,-$B54,-AK$4+$B54)-SUM($I54:AK54)))</f>
        <v>0</v>
      </c>
      <c r="AM54" s="5">
        <f ca="1">IF(AM$5&lt;=$D54,0,IF(SUM($D54,OFFSET($I40,-$B54,0))&gt;AM$5,OFFSET(AM51,-$B54,-AL$4+$B54)/OFFSET($I40,-$B54,0),OFFSET(AM51,-$B54,-AL$4+$B54)-SUM($I54:AL54)))</f>
        <v>0</v>
      </c>
      <c r="AN54" s="5">
        <f ca="1">IF(AN$5&lt;=$D54,0,IF(SUM($D54,OFFSET($I40,-$B54,0))&gt;AN$5,OFFSET(AN51,-$B54,-AM$4+$B54)/OFFSET($I40,-$B54,0),OFFSET(AN51,-$B54,-AM$4+$B54)-SUM($I54:AM54)))</f>
        <v>0</v>
      </c>
      <c r="AO54" s="5">
        <f ca="1">IF(AO$5&lt;=$D54,0,IF(SUM($D54,OFFSET($I40,-$B54,0))&gt;AO$5,OFFSET(AO51,-$B54,-AN$4+$B54)/OFFSET($I40,-$B54,0),OFFSET(AO51,-$B54,-AN$4+$B54)-SUM($I54:AN54)))</f>
        <v>0</v>
      </c>
      <c r="AP54" s="5">
        <f ca="1">IF(AP$5&lt;=$D54,0,IF(SUM($D54,OFFSET($I40,-$B54,0))&gt;AP$5,OFFSET(AP51,-$B54,-AO$4+$B54)/OFFSET($I40,-$B54,0),OFFSET(AP51,-$B54,-AO$4+$B54)-SUM($I54:AO54)))</f>
        <v>0</v>
      </c>
      <c r="AQ54" s="5">
        <f ca="1">IF(AQ$5&lt;=$D54,0,IF(SUM($D54,OFFSET($I40,-$B54,0))&gt;AQ$5,OFFSET(AQ51,-$B54,-AP$4+$B54)/OFFSET($I40,-$B54,0),OFFSET(AQ51,-$B54,-AP$4+$B54)-SUM($I54:AP54)))</f>
        <v>0</v>
      </c>
      <c r="AR54" s="5">
        <f ca="1">IF(AR$5&lt;=$D54,0,IF(SUM($D54,OFFSET($I40,-$B54,0))&gt;AR$5,OFFSET(AR51,-$B54,-AQ$4+$B54)/OFFSET($I40,-$B54,0),OFFSET(AR51,-$B54,-AQ$4+$B54)-SUM($I54:AQ54)))</f>
        <v>0</v>
      </c>
      <c r="AS54" s="5">
        <f ca="1">IF(AS$5&lt;=$D54,0,IF(SUM($D54,OFFSET($I40,-$B54,0))&gt;AS$5,OFFSET(AS51,-$B54,-AR$4+$B54)/OFFSET($I40,-$B54,0),OFFSET(AS51,-$B54,-AR$4+$B54)-SUM($I54:AR54)))</f>
        <v>0</v>
      </c>
      <c r="AT54" s="5">
        <f ca="1">IF(AT$5&lt;=$D54,0,IF(SUM($D54,OFFSET($I40,-$B54,0))&gt;AT$5,OFFSET(AT51,-$B54,-AS$4+$B54)/OFFSET($I40,-$B54,0),OFFSET(AT51,-$B54,-AS$4+$B54)-SUM($I54:AS54)))</f>
        <v>0</v>
      </c>
      <c r="AU54" s="5">
        <f ca="1">IF(AU$5&lt;=$D54,0,IF(SUM($D54,OFFSET($I40,-$B54,0))&gt;AU$5,OFFSET(AU51,-$B54,-AT$4+$B54)/OFFSET($I40,-$B54,0),OFFSET(AU51,-$B54,-AT$4+$B54)-SUM($I54:AT54)))</f>
        <v>0</v>
      </c>
      <c r="AV54" s="5">
        <f ca="1">IF(AV$5&lt;=$D54,0,IF(SUM($D54,OFFSET($I40,-$B54,0))&gt;AV$5,OFFSET(AV51,-$B54,-AU$4+$B54)/OFFSET($I40,-$B54,0),OFFSET(AV51,-$B54,-AU$4+$B54)-SUM($I54:AU54)))</f>
        <v>0</v>
      </c>
      <c r="AW54" s="5">
        <f ca="1">IF(AW$5&lt;=$D54,0,IF(SUM($D54,OFFSET($I40,-$B54,0))&gt;AW$5,OFFSET(AW51,-$B54,-AV$4+$B54)/OFFSET($I40,-$B54,0),OFFSET(AW51,-$B54,-AV$4+$B54)-SUM($I54:AV54)))</f>
        <v>0</v>
      </c>
      <c r="AX54" s="5">
        <f ca="1">IF(AX$5&lt;=$D54,0,IF(SUM($D54,OFFSET($I40,-$B54,0))&gt;AX$5,OFFSET(AX51,-$B54,-AW$4+$B54)/OFFSET($I40,-$B54,0),OFFSET(AX51,-$B54,-AW$4+$B54)-SUM($I54:AW54)))</f>
        <v>0</v>
      </c>
      <c r="AY54" s="5">
        <f ca="1">IF(AY$5&lt;=$D54,0,IF(SUM($D54,OFFSET($I40,-$B54,0))&gt;AY$5,OFFSET(AY51,-$B54,-AX$4+$B54)/OFFSET($I40,-$B54,0),OFFSET(AY51,-$B54,-AX$4+$B54)-SUM($I54:AX54)))</f>
        <v>0</v>
      </c>
      <c r="AZ54" s="5">
        <f ca="1">IF(AZ$5&lt;=$D54,0,IF(SUM($D54,OFFSET($I40,-$B54,0))&gt;AZ$5,OFFSET(AZ51,-$B54,-AY$4+$B54)/OFFSET($I40,-$B54,0),OFFSET(AZ51,-$B54,-AY$4+$B54)-SUM($I54:AY54)))</f>
        <v>0</v>
      </c>
      <c r="BA54" s="5">
        <f ca="1">IF(BA$5&lt;=$D54,0,IF(SUM($D54,OFFSET($I40,-$B54,0))&gt;BA$5,OFFSET(BA51,-$B54,-AZ$4+$B54)/OFFSET($I40,-$B54,0),OFFSET(BA51,-$B54,-AZ$4+$B54)-SUM($I54:AZ54)))</f>
        <v>0</v>
      </c>
      <c r="BB54" s="5">
        <f ca="1">IF(BB$5&lt;=$D54,0,IF(SUM($D54,OFFSET($I40,-$B54,0))&gt;BB$5,OFFSET(BB51,-$B54,-BA$4+$B54)/OFFSET($I40,-$B54,0),OFFSET(BB51,-$B54,-BA$4+$B54)-SUM($I54:BA54)))</f>
        <v>0</v>
      </c>
      <c r="BC54" s="5">
        <f ca="1">IF(BC$5&lt;=$D54,0,IF(SUM($D54,OFFSET($I40,-$B54,0))&gt;BC$5,OFFSET(BC51,-$B54,-BB$4+$B54)/OFFSET($I40,-$B54,0),OFFSET(BC51,-$B54,-BB$4+$B54)-SUM($I54:BB54)))</f>
        <v>0</v>
      </c>
      <c r="BD54" s="5">
        <f ca="1">IF(BD$5&lt;=$D54,0,IF(SUM($D54,OFFSET($I40,-$B54,0))&gt;BD$5,OFFSET(BD51,-$B54,-BC$4+$B54)/OFFSET($I40,-$B54,0),OFFSET(BD51,-$B54,-BC$4+$B54)-SUM($I54:BC54)))</f>
        <v>0</v>
      </c>
      <c r="BE54" s="5">
        <f ca="1">IF(BE$5&lt;=$D54,0,IF(SUM($D54,OFFSET($I40,-$B54,0))&gt;BE$5,OFFSET(BE51,-$B54,-BD$4+$B54)/OFFSET($I40,-$B54,0),OFFSET(BE51,-$B54,-BD$4+$B54)-SUM($I54:BD54)))</f>
        <v>0</v>
      </c>
      <c r="BF54" s="5">
        <f ca="1">IF(BF$5&lt;=$D54,0,IF(SUM($D54,OFFSET($I40,-$B54,0))&gt;BF$5,OFFSET(BF51,-$B54,-BE$4+$B54)/OFFSET($I40,-$B54,0),OFFSET(BF51,-$B54,-BE$4+$B54)-SUM($I54:BE54)))</f>
        <v>0</v>
      </c>
      <c r="BG54" s="5">
        <f ca="1">IF(BG$5&lt;=$D54,0,IF(SUM($D54,OFFSET($I40,-$B54,0))&gt;BG$5,OFFSET(BG51,-$B54,-BF$4+$B54)/OFFSET($I40,-$B54,0),OFFSET(BG51,-$B54,-BF$4+$B54)-SUM($I54:BF54)))</f>
        <v>0</v>
      </c>
      <c r="BH54" s="5">
        <f ca="1">IF(BH$5&lt;=$D54,0,IF(SUM($D54,OFFSET($I40,-$B54,0))&gt;BH$5,OFFSET(BH51,-$B54,-BG$4+$B54)/OFFSET($I40,-$B54,0),OFFSET(BH51,-$B54,-BG$4+$B54)-SUM($I54:BG54)))</f>
        <v>0</v>
      </c>
      <c r="BI54" s="5">
        <f ca="1">IF(BI$5&lt;=$D54,0,IF(SUM($D54,OFFSET($I40,-$B54,0))&gt;BI$5,OFFSET(BI51,-$B54,-BH$4+$B54)/OFFSET($I40,-$B54,0),OFFSET(BI51,-$B54,-BH$4+$B54)-SUM($I54:BH54)))</f>
        <v>0</v>
      </c>
      <c r="BJ54" s="5">
        <f ca="1">IF(BJ$5&lt;=$D54,0,IF(SUM($D54,OFFSET($I40,-$B54,0))&gt;BJ$5,OFFSET(BJ51,-$B54,-BI$4+$B54)/OFFSET($I40,-$B54,0),OFFSET(BJ51,-$B54,-BI$4+$B54)-SUM($I54:BI54)))</f>
        <v>0</v>
      </c>
      <c r="BK54" s="5">
        <f ca="1">IF(BK$5&lt;=$D54,0,IF(SUM($D54,OFFSET($I40,-$B54,0))&gt;BK$5,OFFSET(BK51,-$B54,-BJ$4+$B54)/OFFSET($I40,-$B54,0),OFFSET(BK51,-$B54,-BJ$4+$B54)-SUM($I54:BJ54)))</f>
        <v>0</v>
      </c>
      <c r="BL54" s="5">
        <f ca="1">IF(BL$5&lt;=$D54,0,IF(SUM($D54,OFFSET($I40,-$B54,0))&gt;BL$5,OFFSET(BL51,-$B54,-BK$4+$B54)/OFFSET($I40,-$B54,0),OFFSET(BL51,-$B54,-BK$4+$B54)-SUM($I54:BK54)))</f>
        <v>0</v>
      </c>
      <c r="BM54" s="5">
        <f ca="1">IF(BM$5&lt;=$D54,0,IF(SUM($D54,OFFSET($I40,-$B54,0))&gt;BM$5,OFFSET(BM51,-$B54,-BL$4+$B54)/OFFSET($I40,-$B54,0),OFFSET(BM51,-$B54,-BL$4+$B54)-SUM($I54:BL54)))</f>
        <v>0</v>
      </c>
      <c r="BN54" s="5">
        <f ca="1">IF(BN$5&lt;=$D54,0,IF(SUM($D54,OFFSET($I40,-$B54,0))&gt;BN$5,OFFSET(BN51,-$B54,-BM$4+$B54)/OFFSET($I40,-$B54,0),OFFSET(BN51,-$B54,-BM$4+$B54)-SUM($I54:BM54)))</f>
        <v>0</v>
      </c>
      <c r="BO54" s="5">
        <f ca="1">IF(BO$5&lt;=$D54,0,IF(SUM($D54,OFFSET($I40,-$B54,0))&gt;BO$5,OFFSET(BO51,-$B54,-BN$4+$B54)/OFFSET($I40,-$B54,0),OFFSET(BO51,-$B54,-BN$4+$B54)-SUM($I54:BN54)))</f>
        <v>0</v>
      </c>
      <c r="BP54" s="5">
        <f ca="1">IF(BP$5&lt;=$D54,0,IF(SUM($D54,OFFSET($I40,-$B54,0))&gt;BP$5,OFFSET(BP51,-$B54,-BO$4+$B54)/OFFSET($I40,-$B54,0),OFFSET(BP51,-$B54,-BO$4+$B54)-SUM($I54:BO54)))</f>
        <v>0</v>
      </c>
      <c r="BQ54" s="5">
        <f ca="1">IF(BQ$5&lt;=$D54,0,IF(SUM($D54,OFFSET($I40,-$B54,0))&gt;BQ$5,OFFSET(BQ51,-$B54,-BP$4+$B54)/OFFSET($I40,-$B54,0),OFFSET(BQ51,-$B54,-BP$4+$B54)-SUM($I54:BP54)))</f>
        <v>0</v>
      </c>
      <c r="BR54" s="206">
        <f ca="1">IF(BR$5&lt;=$D54,0,IF(SUM($D54,OFFSET($I40,-$B54,0))&gt;BR$5,OFFSET(BR51,-$B54,-BQ$4+$B54)/OFFSET($I40,-$B54,0),OFFSET(BR51,-$B54,-BQ$4+$B54)-SUM($I54:BQ54)))</f>
        <v>0</v>
      </c>
      <c r="BS54" s="206">
        <f ca="1">IF(BS$5&lt;=$D54,0,IF(SUM($D54,OFFSET($I40,-$B54,0))&gt;BS$5,OFFSET(BS51,-$B54,-BR$4+$B54)/OFFSET($I40,-$B54,0),OFFSET(BS51,-$B54,-BR$4+$B54)-SUM($I54:BR54)))</f>
        <v>0</v>
      </c>
      <c r="BT54" s="206">
        <f ca="1">IF(BT$5&lt;=$D54,0,IF(SUM($D54,OFFSET($I40,-$B54,0))&gt;BT$5,OFFSET(BT51,-$B54,-BS$4+$B54)/OFFSET($I40,-$B54,0),OFFSET(BT51,-$B54,-BS$4+$B54)-SUM($I54:BS54)))</f>
        <v>0</v>
      </c>
      <c r="BU54" s="206">
        <f ca="1">IF(BU$5&lt;=$D54,0,IF(SUM($D54,OFFSET($I40,-$B54,0))&gt;BU$5,OFFSET(BU51,-$B54,-BT$4+$B54)/OFFSET($I40,-$B54,0),OFFSET(BU51,-$B54,-BT$4+$B54)-SUM($I54:BT54)))</f>
        <v>0</v>
      </c>
      <c r="BV54" s="206">
        <f ca="1">IF(BV$5&lt;=$D54,0,IF(SUM($D54,OFFSET($I40,-$B54,0))&gt;BV$5,OFFSET(BV51,-$B54,-BU$4+$B54)/OFFSET($I40,-$B54,0),OFFSET(BV51,-$B54,-BU$4+$B54)-SUM($I54:BU54)))</f>
        <v>0</v>
      </c>
      <c r="BW54" s="206">
        <f ca="1">IF(BW$5&lt;=$D54,0,IF(SUM($D54,OFFSET($I40,-$B54,0))&gt;BW$5,OFFSET(BW51,-$B54,-BV$4+$B54)/OFFSET($I40,-$B54,0),OFFSET(BW51,-$B54,-BV$4+$B54)-SUM($I54:BV54)))</f>
        <v>0</v>
      </c>
    </row>
    <row r="55" spans="2:75" ht="12.75" customHeight="1">
      <c r="B55" s="182">
        <v>22</v>
      </c>
      <c r="D55" s="20">
        <f t="shared" si="88"/>
        <v>2035</v>
      </c>
      <c r="E55" s="1" t="str">
        <f t="shared" si="87"/>
        <v>$m Real (2012)</v>
      </c>
      <c r="I55" s="30"/>
      <c r="J55" s="5">
        <f ca="1">IF(J$5&lt;=$D55,0,IF(SUM($D55,OFFSET($I41,-$B55,0))&gt;J$5,OFFSET(J52,-$B55,-I$4+$B55)/OFFSET($I41,-$B55,0),OFFSET(J52,-$B55,-I$4+$B55)-SUM($I55:I55)))</f>
        <v>0</v>
      </c>
      <c r="K55" s="5">
        <f ca="1">IF(K$5&lt;=$D55,0,IF(SUM($D55,OFFSET($I41,-$B55,0))&gt;K$5,OFFSET(K52,-$B55,-J$4+$B55)/OFFSET($I41,-$B55,0),OFFSET(K52,-$B55,-J$4+$B55)-SUM($I55:J55)))</f>
        <v>0</v>
      </c>
      <c r="L55" s="5">
        <f ca="1">IF(L$5&lt;=$D55,0,IF(SUM($D55,OFFSET($I41,-$B55,0))&gt;L$5,OFFSET(L52,-$B55,-K$4+$B55)/OFFSET($I41,-$B55,0),OFFSET(L52,-$B55,-K$4+$B55)-SUM($I55:K55)))</f>
        <v>0</v>
      </c>
      <c r="M55" s="5">
        <f ca="1">IF(M$5&lt;=$D55,0,IF(SUM($D55,OFFSET($I41,-$B55,0))&gt;M$5,OFFSET(M52,-$B55,-L$4+$B55)/OFFSET($I41,-$B55,0),OFFSET(M52,-$B55,-L$4+$B55)-SUM($I55:L55)))</f>
        <v>0</v>
      </c>
      <c r="N55" s="5">
        <f ca="1">IF(N$5&lt;=$D55,0,IF(SUM($D55,OFFSET($I41,-$B55,0))&gt;N$5,OFFSET(N52,-$B55,-M$4+$B55)/OFFSET($I41,-$B55,0),OFFSET(N52,-$B55,-M$4+$B55)-SUM($I55:M55)))</f>
        <v>0</v>
      </c>
      <c r="O55" s="5">
        <f ca="1">IF(O$5&lt;=$D55,0,IF(SUM($D55,OFFSET($I41,-$B55,0))&gt;O$5,OFFSET(O52,-$B55,-N$4+$B55)/OFFSET($I41,-$B55,0),OFFSET(O52,-$B55,-N$4+$B55)-SUM($I55:N55)))</f>
        <v>0</v>
      </c>
      <c r="P55" s="5">
        <f ca="1">IF(P$5&lt;=$D55,0,IF(SUM($D55,OFFSET($I41,-$B55,0))&gt;P$5,OFFSET(P52,-$B55,-O$4+$B55)/OFFSET($I41,-$B55,0),OFFSET(P52,-$B55,-O$4+$B55)-SUM($I55:O55)))</f>
        <v>0</v>
      </c>
      <c r="Q55" s="5">
        <f ca="1">IF(Q$5&lt;=$D55,0,IF(SUM($D55,OFFSET($I41,-$B55,0))&gt;Q$5,OFFSET(Q52,-$B55,-P$4+$B55)/OFFSET($I41,-$B55,0),OFFSET(Q52,-$B55,-P$4+$B55)-SUM($I55:P55)))</f>
        <v>0</v>
      </c>
      <c r="R55" s="5">
        <f ca="1">IF(R$5&lt;=$D55,0,IF(SUM($D55,OFFSET($I41,-$B55,0))&gt;R$5,OFFSET(R52,-$B55,-Q$4+$B55)/OFFSET($I41,-$B55,0),OFFSET(R52,-$B55,-Q$4+$B55)-SUM($I55:Q55)))</f>
        <v>0</v>
      </c>
      <c r="S55" s="5">
        <f ca="1">IF(S$5&lt;=$D55,0,IF(SUM($D55,OFFSET($I41,-$B55,0))&gt;S$5,OFFSET(S52,-$B55,-R$4+$B55)/OFFSET($I41,-$B55,0),OFFSET(S52,-$B55,-R$4+$B55)-SUM($I55:R55)))</f>
        <v>0</v>
      </c>
      <c r="T55" s="5">
        <f ca="1">IF(T$5&lt;=$D55,0,IF(SUM($D55,OFFSET($I41,-$B55,0))&gt;T$5,OFFSET(T52,-$B55,-S$4+$B55)/OFFSET($I41,-$B55,0),OFFSET(T52,-$B55,-S$4+$B55)-SUM($I55:S55)))</f>
        <v>0</v>
      </c>
      <c r="U55" s="5">
        <f ca="1">IF(U$5&lt;=$D55,0,IF(SUM($D55,OFFSET($I41,-$B55,0))&gt;U$5,OFFSET(U52,-$B55,-T$4+$B55)/OFFSET($I41,-$B55,0),OFFSET(U52,-$B55,-T$4+$B55)-SUM($I55:T55)))</f>
        <v>0</v>
      </c>
      <c r="V55" s="5">
        <f ca="1">IF(V$5&lt;=$D55,0,IF(SUM($D55,OFFSET($I41,-$B55,0))&gt;V$5,OFFSET(V52,-$B55,-U$4+$B55)/OFFSET($I41,-$B55,0),OFFSET(V52,-$B55,-U$4+$B55)-SUM($I55:U55)))</f>
        <v>0</v>
      </c>
      <c r="W55" s="5">
        <f ca="1">IF(W$5&lt;=$D55,0,IF(SUM($D55,OFFSET($I41,-$B55,0))&gt;W$5,OFFSET(W52,-$B55,-V$4+$B55)/OFFSET($I41,-$B55,0),OFFSET(W52,-$B55,-V$4+$B55)-SUM($I55:V55)))</f>
        <v>0</v>
      </c>
      <c r="X55" s="5">
        <f ca="1">IF(X$5&lt;=$D55,0,IF(SUM($D55,OFFSET($I41,-$B55,0))&gt;X$5,OFFSET(X52,-$B55,-W$4+$B55)/OFFSET($I41,-$B55,0),OFFSET(X52,-$B55,-W$4+$B55)-SUM($I55:W55)))</f>
        <v>0</v>
      </c>
      <c r="Y55" s="5">
        <f ca="1">IF(Y$5&lt;=$D55,0,IF(SUM($D55,OFFSET($I41,-$B55,0))&gt;Y$5,OFFSET(Y52,-$B55,-X$4+$B55)/OFFSET($I41,-$B55,0),OFFSET(Y52,-$B55,-X$4+$B55)-SUM($I55:X55)))</f>
        <v>0</v>
      </c>
      <c r="Z55" s="5">
        <f ca="1">IF(Z$5&lt;=$D55,0,IF(SUM($D55,OFFSET($I41,-$B55,0))&gt;Z$5,OFFSET(Z52,-$B55,-Y$4+$B55)/OFFSET($I41,-$B55,0),OFFSET(Z52,-$B55,-Y$4+$B55)-SUM($I55:Y55)))</f>
        <v>0</v>
      </c>
      <c r="AA55" s="5">
        <f ca="1">IF(AA$5&lt;=$D55,0,IF(SUM($D55,OFFSET($I41,-$B55,0))&gt;AA$5,OFFSET(AA52,-$B55,-Z$4+$B55)/OFFSET($I41,-$B55,0),OFFSET(AA52,-$B55,-Z$4+$B55)-SUM($I55:Z55)))</f>
        <v>0</v>
      </c>
      <c r="AB55" s="5">
        <f ca="1">IF(AB$5&lt;=$D55,0,IF(SUM($D55,OFFSET($I41,-$B55,0))&gt;AB$5,OFFSET(AB52,-$B55,-AA$4+$B55)/OFFSET($I41,-$B55,0),OFFSET(AB52,-$B55,-AA$4+$B55)-SUM($I55:AA55)))</f>
        <v>0</v>
      </c>
      <c r="AC55" s="5">
        <f ca="1">IF(AC$5&lt;=$D55,0,IF(SUM($D55,OFFSET($I41,-$B55,0))&gt;AC$5,OFFSET(AC52,-$B55,-AB$4+$B55)/OFFSET($I41,-$B55,0),OFFSET(AC52,-$B55,-AB$4+$B55)-SUM($I55:AB55)))</f>
        <v>0</v>
      </c>
      <c r="AD55" s="5">
        <f ca="1">IF(AD$5&lt;=$D55,0,IF(SUM($D55,OFFSET($I41,-$B55,0))&gt;AD$5,OFFSET(AD52,-$B55,-AC$4+$B55)/OFFSET($I41,-$B55,0),OFFSET(AD52,-$B55,-AC$4+$B55)-SUM($I55:AC55)))</f>
        <v>0</v>
      </c>
      <c r="AE55" s="5">
        <f ca="1">IF(AE$5&lt;=$D55,0,IF(SUM($D55,OFFSET($I41,-$B55,0))&gt;AE$5,OFFSET(AE52,-$B55,-AD$4+$B55)/OFFSET($I41,-$B55,0),OFFSET(AE52,-$B55,-AD$4+$B55)-SUM($I55:AD55)))</f>
        <v>0</v>
      </c>
      <c r="AF55" s="5">
        <f ca="1">IF(AF$5&lt;=$D55,0,IF(SUM($D55,OFFSET($I41,-$B55,0))&gt;AF$5,OFFSET(AF52,-$B55,-AE$4+$B55)/OFFSET($I41,-$B55,0),OFFSET(AF52,-$B55,-AE$4+$B55)-SUM($I55:AE55)))</f>
        <v>0</v>
      </c>
      <c r="AG55" s="5">
        <f ca="1">IF(AG$5&lt;=$D55,0,IF(SUM($D55,OFFSET($I41,-$B55,0))&gt;AG$5,OFFSET(AG52,-$B55,-AF$4+$B55)/OFFSET($I41,-$B55,0),OFFSET(AG52,-$B55,-AF$4+$B55)-SUM($I55:AF55)))</f>
        <v>0</v>
      </c>
      <c r="AH55" s="5">
        <f ca="1">IF(AH$5&lt;=$D55,0,IF(SUM($D55,OFFSET($I41,-$B55,0))&gt;AH$5,OFFSET(AH52,-$B55,-AG$4+$B55)/OFFSET($I41,-$B55,0),OFFSET(AH52,-$B55,-AG$4+$B55)-SUM($I55:AG55)))</f>
        <v>0</v>
      </c>
      <c r="AI55" s="5">
        <f ca="1">IF(AI$5&lt;=$D55,0,IF(SUM($D55,OFFSET($I41,-$B55,0))&gt;AI$5,OFFSET(AI52,-$B55,-AH$4+$B55)/OFFSET($I41,-$B55,0),OFFSET(AI52,-$B55,-AH$4+$B55)-SUM($I55:AH55)))</f>
        <v>0</v>
      </c>
      <c r="AJ55" s="5">
        <f ca="1">IF(AJ$5&lt;=$D55,0,IF(SUM($D55,OFFSET($I41,-$B55,0))&gt;AJ$5,OFFSET(AJ52,-$B55,-AI$4+$B55)/OFFSET($I41,-$B55,0),OFFSET(AJ52,-$B55,-AI$4+$B55)-SUM($I55:AI55)))</f>
        <v>0</v>
      </c>
      <c r="AK55" s="5">
        <f ca="1">IF(AK$5&lt;=$D55,0,IF(SUM($D55,OFFSET($I41,-$B55,0))&gt;AK$5,OFFSET(AK52,-$B55,-AJ$4+$B55)/OFFSET($I41,-$B55,0),OFFSET(AK52,-$B55,-AJ$4+$B55)-SUM($I55:AJ55)))</f>
        <v>0</v>
      </c>
      <c r="AL55" s="5">
        <f ca="1">IF(AL$5&lt;=$D55,0,IF(SUM($D55,OFFSET($I41,-$B55,0))&gt;AL$5,OFFSET(AL52,-$B55,-AK$4+$B55)/OFFSET($I41,-$B55,0),OFFSET(AL52,-$B55,-AK$4+$B55)-SUM($I55:AK55)))</f>
        <v>0</v>
      </c>
      <c r="AM55" s="5">
        <f ca="1">IF(AM$5&lt;=$D55,0,IF(SUM($D55,OFFSET($I41,-$B55,0))&gt;AM$5,OFFSET(AM52,-$B55,-AL$4+$B55)/OFFSET($I41,-$B55,0),OFFSET(AM52,-$B55,-AL$4+$B55)-SUM($I55:AL55)))</f>
        <v>0</v>
      </c>
      <c r="AN55" s="5">
        <f ca="1">IF(AN$5&lt;=$D55,0,IF(SUM($D55,OFFSET($I41,-$B55,0))&gt;AN$5,OFFSET(AN52,-$B55,-AM$4+$B55)/OFFSET($I41,-$B55,0),OFFSET(AN52,-$B55,-AM$4+$B55)-SUM($I55:AM55)))</f>
        <v>0</v>
      </c>
      <c r="AO55" s="5">
        <f ca="1">IF(AO$5&lt;=$D55,0,IF(SUM($D55,OFFSET($I41,-$B55,0))&gt;AO$5,OFFSET(AO52,-$B55,-AN$4+$B55)/OFFSET($I41,-$B55,0),OFFSET(AO52,-$B55,-AN$4+$B55)-SUM($I55:AN55)))</f>
        <v>0</v>
      </c>
      <c r="AP55" s="5">
        <f ca="1">IF(AP$5&lt;=$D55,0,IF(SUM($D55,OFFSET($I41,-$B55,0))&gt;AP$5,OFFSET(AP52,-$B55,-AO$4+$B55)/OFFSET($I41,-$B55,0),OFFSET(AP52,-$B55,-AO$4+$B55)-SUM($I55:AO55)))</f>
        <v>0</v>
      </c>
      <c r="AQ55" s="5">
        <f ca="1">IF(AQ$5&lt;=$D55,0,IF(SUM($D55,OFFSET($I41,-$B55,0))&gt;AQ$5,OFFSET(AQ52,-$B55,-AP$4+$B55)/OFFSET($I41,-$B55,0),OFFSET(AQ52,-$B55,-AP$4+$B55)-SUM($I55:AP55)))</f>
        <v>0</v>
      </c>
      <c r="AR55" s="5">
        <f ca="1">IF(AR$5&lt;=$D55,0,IF(SUM($D55,OFFSET($I41,-$B55,0))&gt;AR$5,OFFSET(AR52,-$B55,-AQ$4+$B55)/OFFSET($I41,-$B55,0),OFFSET(AR52,-$B55,-AQ$4+$B55)-SUM($I55:AQ55)))</f>
        <v>0</v>
      </c>
      <c r="AS55" s="5">
        <f ca="1">IF(AS$5&lt;=$D55,0,IF(SUM($D55,OFFSET($I41,-$B55,0))&gt;AS$5,OFFSET(AS52,-$B55,-AR$4+$B55)/OFFSET($I41,-$B55,0),OFFSET(AS52,-$B55,-AR$4+$B55)-SUM($I55:AR55)))</f>
        <v>0</v>
      </c>
      <c r="AT55" s="5">
        <f ca="1">IF(AT$5&lt;=$D55,0,IF(SUM($D55,OFFSET($I41,-$B55,0))&gt;AT$5,OFFSET(AT52,-$B55,-AS$4+$B55)/OFFSET($I41,-$B55,0),OFFSET(AT52,-$B55,-AS$4+$B55)-SUM($I55:AS55)))</f>
        <v>0</v>
      </c>
      <c r="AU55" s="5">
        <f ca="1">IF(AU$5&lt;=$D55,0,IF(SUM($D55,OFFSET($I41,-$B55,0))&gt;AU$5,OFFSET(AU52,-$B55,-AT$4+$B55)/OFFSET($I41,-$B55,0),OFFSET(AU52,-$B55,-AT$4+$B55)-SUM($I55:AT55)))</f>
        <v>0</v>
      </c>
      <c r="AV55" s="5">
        <f ca="1">IF(AV$5&lt;=$D55,0,IF(SUM($D55,OFFSET($I41,-$B55,0))&gt;AV$5,OFFSET(AV52,-$B55,-AU$4+$B55)/OFFSET($I41,-$B55,0),OFFSET(AV52,-$B55,-AU$4+$B55)-SUM($I55:AU55)))</f>
        <v>0</v>
      </c>
      <c r="AW55" s="5">
        <f ca="1">IF(AW$5&lt;=$D55,0,IF(SUM($D55,OFFSET($I41,-$B55,0))&gt;AW$5,OFFSET(AW52,-$B55,-AV$4+$B55)/OFFSET($I41,-$B55,0),OFFSET(AW52,-$B55,-AV$4+$B55)-SUM($I55:AV55)))</f>
        <v>0</v>
      </c>
      <c r="AX55" s="5">
        <f ca="1">IF(AX$5&lt;=$D55,0,IF(SUM($D55,OFFSET($I41,-$B55,0))&gt;AX$5,OFFSET(AX52,-$B55,-AW$4+$B55)/OFFSET($I41,-$B55,0),OFFSET(AX52,-$B55,-AW$4+$B55)-SUM($I55:AW55)))</f>
        <v>0</v>
      </c>
      <c r="AY55" s="5">
        <f ca="1">IF(AY$5&lt;=$D55,0,IF(SUM($D55,OFFSET($I41,-$B55,0))&gt;AY$5,OFFSET(AY52,-$B55,-AX$4+$B55)/OFFSET($I41,-$B55,0),OFFSET(AY52,-$B55,-AX$4+$B55)-SUM($I55:AX55)))</f>
        <v>0</v>
      </c>
      <c r="AZ55" s="5">
        <f ca="1">IF(AZ$5&lt;=$D55,0,IF(SUM($D55,OFFSET($I41,-$B55,0))&gt;AZ$5,OFFSET(AZ52,-$B55,-AY$4+$B55)/OFFSET($I41,-$B55,0),OFFSET(AZ52,-$B55,-AY$4+$B55)-SUM($I55:AY55)))</f>
        <v>0</v>
      </c>
      <c r="BA55" s="5">
        <f ca="1">IF(BA$5&lt;=$D55,0,IF(SUM($D55,OFFSET($I41,-$B55,0))&gt;BA$5,OFFSET(BA52,-$B55,-AZ$4+$B55)/OFFSET($I41,-$B55,0),OFFSET(BA52,-$B55,-AZ$4+$B55)-SUM($I55:AZ55)))</f>
        <v>0</v>
      </c>
      <c r="BB55" s="5">
        <f ca="1">IF(BB$5&lt;=$D55,0,IF(SUM($D55,OFFSET($I41,-$B55,0))&gt;BB$5,OFFSET(BB52,-$B55,-BA$4+$B55)/OFFSET($I41,-$B55,0),OFFSET(BB52,-$B55,-BA$4+$B55)-SUM($I55:BA55)))</f>
        <v>0</v>
      </c>
      <c r="BC55" s="5">
        <f ca="1">IF(BC$5&lt;=$D55,0,IF(SUM($D55,OFFSET($I41,-$B55,0))&gt;BC$5,OFFSET(BC52,-$B55,-BB$4+$B55)/OFFSET($I41,-$B55,0),OFFSET(BC52,-$B55,-BB$4+$B55)-SUM($I55:BB55)))</f>
        <v>0</v>
      </c>
      <c r="BD55" s="5">
        <f ca="1">IF(BD$5&lt;=$D55,0,IF(SUM($D55,OFFSET($I41,-$B55,0))&gt;BD$5,OFFSET(BD52,-$B55,-BC$4+$B55)/OFFSET($I41,-$B55,0),OFFSET(BD52,-$B55,-BC$4+$B55)-SUM($I55:BC55)))</f>
        <v>0</v>
      </c>
      <c r="BE55" s="5">
        <f ca="1">IF(BE$5&lt;=$D55,0,IF(SUM($D55,OFFSET($I41,-$B55,0))&gt;BE$5,OFFSET(BE52,-$B55,-BD$4+$B55)/OFFSET($I41,-$B55,0),OFFSET(BE52,-$B55,-BD$4+$B55)-SUM($I55:BD55)))</f>
        <v>0</v>
      </c>
      <c r="BF55" s="5">
        <f ca="1">IF(BF$5&lt;=$D55,0,IF(SUM($D55,OFFSET($I41,-$B55,0))&gt;BF$5,OFFSET(BF52,-$B55,-BE$4+$B55)/OFFSET($I41,-$B55,0),OFFSET(BF52,-$B55,-BE$4+$B55)-SUM($I55:BE55)))</f>
        <v>0</v>
      </c>
      <c r="BG55" s="5">
        <f ca="1">IF(BG$5&lt;=$D55,0,IF(SUM($D55,OFFSET($I41,-$B55,0))&gt;BG$5,OFFSET(BG52,-$B55,-BF$4+$B55)/OFFSET($I41,-$B55,0),OFFSET(BG52,-$B55,-BF$4+$B55)-SUM($I55:BF55)))</f>
        <v>0</v>
      </c>
      <c r="BH55" s="5">
        <f ca="1">IF(BH$5&lt;=$D55,0,IF(SUM($D55,OFFSET($I41,-$B55,0))&gt;BH$5,OFFSET(BH52,-$B55,-BG$4+$B55)/OFFSET($I41,-$B55,0),OFFSET(BH52,-$B55,-BG$4+$B55)-SUM($I55:BG55)))</f>
        <v>0</v>
      </c>
      <c r="BI55" s="5">
        <f ca="1">IF(BI$5&lt;=$D55,0,IF(SUM($D55,OFFSET($I41,-$B55,0))&gt;BI$5,OFFSET(BI52,-$B55,-BH$4+$B55)/OFFSET($I41,-$B55,0),OFFSET(BI52,-$B55,-BH$4+$B55)-SUM($I55:BH55)))</f>
        <v>0</v>
      </c>
      <c r="BJ55" s="5">
        <f ca="1">IF(BJ$5&lt;=$D55,0,IF(SUM($D55,OFFSET($I41,-$B55,0))&gt;BJ$5,OFFSET(BJ52,-$B55,-BI$4+$B55)/OFFSET($I41,-$B55,0),OFFSET(BJ52,-$B55,-BI$4+$B55)-SUM($I55:BI55)))</f>
        <v>0</v>
      </c>
      <c r="BK55" s="5">
        <f ca="1">IF(BK$5&lt;=$D55,0,IF(SUM($D55,OFFSET($I41,-$B55,0))&gt;BK$5,OFFSET(BK52,-$B55,-BJ$4+$B55)/OFFSET($I41,-$B55,0),OFFSET(BK52,-$B55,-BJ$4+$B55)-SUM($I55:BJ55)))</f>
        <v>0</v>
      </c>
      <c r="BL55" s="5">
        <f ca="1">IF(BL$5&lt;=$D55,0,IF(SUM($D55,OFFSET($I41,-$B55,0))&gt;BL$5,OFFSET(BL52,-$B55,-BK$4+$B55)/OFFSET($I41,-$B55,0),OFFSET(BL52,-$B55,-BK$4+$B55)-SUM($I55:BK55)))</f>
        <v>0</v>
      </c>
      <c r="BM55" s="5">
        <f ca="1">IF(BM$5&lt;=$D55,0,IF(SUM($D55,OFFSET($I41,-$B55,0))&gt;BM$5,OFFSET(BM52,-$B55,-BL$4+$B55)/OFFSET($I41,-$B55,0),OFFSET(BM52,-$B55,-BL$4+$B55)-SUM($I55:BL55)))</f>
        <v>0</v>
      </c>
      <c r="BN55" s="5">
        <f ca="1">IF(BN$5&lt;=$D55,0,IF(SUM($D55,OFFSET($I41,-$B55,0))&gt;BN$5,OFFSET(BN52,-$B55,-BM$4+$B55)/OFFSET($I41,-$B55,0),OFFSET(BN52,-$B55,-BM$4+$B55)-SUM($I55:BM55)))</f>
        <v>0</v>
      </c>
      <c r="BO55" s="5">
        <f ca="1">IF(BO$5&lt;=$D55,0,IF(SUM($D55,OFFSET($I41,-$B55,0))&gt;BO$5,OFFSET(BO52,-$B55,-BN$4+$B55)/OFFSET($I41,-$B55,0),OFFSET(BO52,-$B55,-BN$4+$B55)-SUM($I55:BN55)))</f>
        <v>0</v>
      </c>
      <c r="BP55" s="5">
        <f ca="1">IF(BP$5&lt;=$D55,0,IF(SUM($D55,OFFSET($I41,-$B55,0))&gt;BP$5,OFFSET(BP52,-$B55,-BO$4+$B55)/OFFSET($I41,-$B55,0),OFFSET(BP52,-$B55,-BO$4+$B55)-SUM($I55:BO55)))</f>
        <v>0</v>
      </c>
      <c r="BQ55" s="5">
        <f ca="1">IF(BQ$5&lt;=$D55,0,IF(SUM($D55,OFFSET($I41,-$B55,0))&gt;BQ$5,OFFSET(BQ52,-$B55,-BP$4+$B55)/OFFSET($I41,-$B55,0),OFFSET(BQ52,-$B55,-BP$4+$B55)-SUM($I55:BP55)))</f>
        <v>0</v>
      </c>
      <c r="BR55" s="206">
        <f ca="1">IF(BR$5&lt;=$D55,0,IF(SUM($D55,OFFSET($I41,-$B55,0))&gt;BR$5,OFFSET(BR52,-$B55,-BQ$4+$B55)/OFFSET($I41,-$B55,0),OFFSET(BR52,-$B55,-BQ$4+$B55)-SUM($I55:BQ55)))</f>
        <v>0</v>
      </c>
      <c r="BS55" s="206">
        <f ca="1">IF(BS$5&lt;=$D55,0,IF(SUM($D55,OFFSET($I41,-$B55,0))&gt;BS$5,OFFSET(BS52,-$B55,-BR$4+$B55)/OFFSET($I41,-$B55,0),OFFSET(BS52,-$B55,-BR$4+$B55)-SUM($I55:BR55)))</f>
        <v>0</v>
      </c>
      <c r="BT55" s="206">
        <f ca="1">IF(BT$5&lt;=$D55,0,IF(SUM($D55,OFFSET($I41,-$B55,0))&gt;BT$5,OFFSET(BT52,-$B55,-BS$4+$B55)/OFFSET($I41,-$B55,0),OFFSET(BT52,-$B55,-BS$4+$B55)-SUM($I55:BS55)))</f>
        <v>0</v>
      </c>
      <c r="BU55" s="206">
        <f ca="1">IF(BU$5&lt;=$D55,0,IF(SUM($D55,OFFSET($I41,-$B55,0))&gt;BU$5,OFFSET(BU52,-$B55,-BT$4+$B55)/OFFSET($I41,-$B55,0),OFFSET(BU52,-$B55,-BT$4+$B55)-SUM($I55:BT55)))</f>
        <v>0</v>
      </c>
      <c r="BV55" s="206">
        <f ca="1">IF(BV$5&lt;=$D55,0,IF(SUM($D55,OFFSET($I41,-$B55,0))&gt;BV$5,OFFSET(BV52,-$B55,-BU$4+$B55)/OFFSET($I41,-$B55,0),OFFSET(BV52,-$B55,-BU$4+$B55)-SUM($I55:BU55)))</f>
        <v>0</v>
      </c>
      <c r="BW55" s="206">
        <f ca="1">IF(BW$5&lt;=$D55,0,IF(SUM($D55,OFFSET($I41,-$B55,0))&gt;BW$5,OFFSET(BW52,-$B55,-BV$4+$B55)/OFFSET($I41,-$B55,0),OFFSET(BW52,-$B55,-BV$4+$B55)-SUM($I55:BV55)))</f>
        <v>0</v>
      </c>
    </row>
    <row r="56" spans="2:75" ht="12.75" customHeight="1">
      <c r="B56" s="182">
        <v>23</v>
      </c>
      <c r="D56" s="20">
        <f t="shared" si="88"/>
        <v>2036</v>
      </c>
      <c r="E56" s="1" t="str">
        <f t="shared" si="87"/>
        <v>$m Real (2012)</v>
      </c>
      <c r="I56" s="30"/>
      <c r="J56" s="5">
        <f ca="1">IF(J$5&lt;=$D56,0,IF(SUM($D56,OFFSET($I42,-$B56,0))&gt;J$5,OFFSET(J53,-$B56,-I$4+$B56)/OFFSET($I42,-$B56,0),OFFSET(J53,-$B56,-I$4+$B56)-SUM($I56:I56)))</f>
        <v>0</v>
      </c>
      <c r="K56" s="5">
        <f ca="1">IF(K$5&lt;=$D56,0,IF(SUM($D56,OFFSET($I42,-$B56,0))&gt;K$5,OFFSET(K53,-$B56,-J$4+$B56)/OFFSET($I42,-$B56,0),OFFSET(K53,-$B56,-J$4+$B56)-SUM($I56:J56)))</f>
        <v>0</v>
      </c>
      <c r="L56" s="5">
        <f ca="1">IF(L$5&lt;=$D56,0,IF(SUM($D56,OFFSET($I42,-$B56,0))&gt;L$5,OFFSET(L53,-$B56,-K$4+$B56)/OFFSET($I42,-$B56,0),OFFSET(L53,-$B56,-K$4+$B56)-SUM($I56:K56)))</f>
        <v>0</v>
      </c>
      <c r="M56" s="5">
        <f ca="1">IF(M$5&lt;=$D56,0,IF(SUM($D56,OFFSET($I42,-$B56,0))&gt;M$5,OFFSET(M53,-$B56,-L$4+$B56)/OFFSET($I42,-$B56,0),OFFSET(M53,-$B56,-L$4+$B56)-SUM($I56:L56)))</f>
        <v>0</v>
      </c>
      <c r="N56" s="5">
        <f ca="1">IF(N$5&lt;=$D56,0,IF(SUM($D56,OFFSET($I42,-$B56,0))&gt;N$5,OFFSET(N53,-$B56,-M$4+$B56)/OFFSET($I42,-$B56,0),OFFSET(N53,-$B56,-M$4+$B56)-SUM($I56:M56)))</f>
        <v>0</v>
      </c>
      <c r="O56" s="5">
        <f ca="1">IF(O$5&lt;=$D56,0,IF(SUM($D56,OFFSET($I42,-$B56,0))&gt;O$5,OFFSET(O53,-$B56,-N$4+$B56)/OFFSET($I42,-$B56,0),OFFSET(O53,-$B56,-N$4+$B56)-SUM($I56:N56)))</f>
        <v>0</v>
      </c>
      <c r="P56" s="5">
        <f ca="1">IF(P$5&lt;=$D56,0,IF(SUM($D56,OFFSET($I42,-$B56,0))&gt;P$5,OFFSET(P53,-$B56,-O$4+$B56)/OFFSET($I42,-$B56,0),OFFSET(P53,-$B56,-O$4+$B56)-SUM($I56:O56)))</f>
        <v>0</v>
      </c>
      <c r="Q56" s="5">
        <f ca="1">IF(Q$5&lt;=$D56,0,IF(SUM($D56,OFFSET($I42,-$B56,0))&gt;Q$5,OFFSET(Q53,-$B56,-P$4+$B56)/OFFSET($I42,-$B56,0),OFFSET(Q53,-$B56,-P$4+$B56)-SUM($I56:P56)))</f>
        <v>0</v>
      </c>
      <c r="R56" s="5">
        <f ca="1">IF(R$5&lt;=$D56,0,IF(SUM($D56,OFFSET($I42,-$B56,0))&gt;R$5,OFFSET(R53,-$B56,-Q$4+$B56)/OFFSET($I42,-$B56,0),OFFSET(R53,-$B56,-Q$4+$B56)-SUM($I56:Q56)))</f>
        <v>0</v>
      </c>
      <c r="S56" s="5">
        <f ca="1">IF(S$5&lt;=$D56,0,IF(SUM($D56,OFFSET($I42,-$B56,0))&gt;S$5,OFFSET(S53,-$B56,-R$4+$B56)/OFFSET($I42,-$B56,0),OFFSET(S53,-$B56,-R$4+$B56)-SUM($I56:R56)))</f>
        <v>0</v>
      </c>
      <c r="T56" s="5">
        <f ca="1">IF(T$5&lt;=$D56,0,IF(SUM($D56,OFFSET($I42,-$B56,0))&gt;T$5,OFFSET(T53,-$B56,-S$4+$B56)/OFFSET($I42,-$B56,0),OFFSET(T53,-$B56,-S$4+$B56)-SUM($I56:S56)))</f>
        <v>0</v>
      </c>
      <c r="U56" s="5">
        <f ca="1">IF(U$5&lt;=$D56,0,IF(SUM($D56,OFFSET($I42,-$B56,0))&gt;U$5,OFFSET(U53,-$B56,-T$4+$B56)/OFFSET($I42,-$B56,0),OFFSET(U53,-$B56,-T$4+$B56)-SUM($I56:T56)))</f>
        <v>0</v>
      </c>
      <c r="V56" s="5">
        <f ca="1">IF(V$5&lt;=$D56,0,IF(SUM($D56,OFFSET($I42,-$B56,0))&gt;V$5,OFFSET(V53,-$B56,-U$4+$B56)/OFFSET($I42,-$B56,0),OFFSET(V53,-$B56,-U$4+$B56)-SUM($I56:U56)))</f>
        <v>0</v>
      </c>
      <c r="W56" s="5">
        <f ca="1">IF(W$5&lt;=$D56,0,IF(SUM($D56,OFFSET($I42,-$B56,0))&gt;W$5,OFFSET(W53,-$B56,-V$4+$B56)/OFFSET($I42,-$B56,0),OFFSET(W53,-$B56,-V$4+$B56)-SUM($I56:V56)))</f>
        <v>0</v>
      </c>
      <c r="X56" s="5">
        <f ca="1">IF(X$5&lt;=$D56,0,IF(SUM($D56,OFFSET($I42,-$B56,0))&gt;X$5,OFFSET(X53,-$B56,-W$4+$B56)/OFFSET($I42,-$B56,0),OFFSET(X53,-$B56,-W$4+$B56)-SUM($I56:W56)))</f>
        <v>0</v>
      </c>
      <c r="Y56" s="5">
        <f ca="1">IF(Y$5&lt;=$D56,0,IF(SUM($D56,OFFSET($I42,-$B56,0))&gt;Y$5,OFFSET(Y53,-$B56,-X$4+$B56)/OFFSET($I42,-$B56,0),OFFSET(Y53,-$B56,-X$4+$B56)-SUM($I56:X56)))</f>
        <v>0</v>
      </c>
      <c r="Z56" s="5">
        <f ca="1">IF(Z$5&lt;=$D56,0,IF(SUM($D56,OFFSET($I42,-$B56,0))&gt;Z$5,OFFSET(Z53,-$B56,-Y$4+$B56)/OFFSET($I42,-$B56,0),OFFSET(Z53,-$B56,-Y$4+$B56)-SUM($I56:Y56)))</f>
        <v>0</v>
      </c>
      <c r="AA56" s="5">
        <f ca="1">IF(AA$5&lt;=$D56,0,IF(SUM($D56,OFFSET($I42,-$B56,0))&gt;AA$5,OFFSET(AA53,-$B56,-Z$4+$B56)/OFFSET($I42,-$B56,0),OFFSET(AA53,-$B56,-Z$4+$B56)-SUM($I56:Z56)))</f>
        <v>0</v>
      </c>
      <c r="AB56" s="5">
        <f ca="1">IF(AB$5&lt;=$D56,0,IF(SUM($D56,OFFSET($I42,-$B56,0))&gt;AB$5,OFFSET(AB53,-$B56,-AA$4+$B56)/OFFSET($I42,-$B56,0),OFFSET(AB53,-$B56,-AA$4+$B56)-SUM($I56:AA56)))</f>
        <v>0</v>
      </c>
      <c r="AC56" s="5">
        <f ca="1">IF(AC$5&lt;=$D56,0,IF(SUM($D56,OFFSET($I42,-$B56,0))&gt;AC$5,OFFSET(AC53,-$B56,-AB$4+$B56)/OFFSET($I42,-$B56,0),OFFSET(AC53,-$B56,-AB$4+$B56)-SUM($I56:AB56)))</f>
        <v>0</v>
      </c>
      <c r="AD56" s="5">
        <f ca="1">IF(AD$5&lt;=$D56,0,IF(SUM($D56,OFFSET($I42,-$B56,0))&gt;AD$5,OFFSET(AD53,-$B56,-AC$4+$B56)/OFFSET($I42,-$B56,0),OFFSET(AD53,-$B56,-AC$4+$B56)-SUM($I56:AC56)))</f>
        <v>0</v>
      </c>
      <c r="AE56" s="5">
        <f ca="1">IF(AE$5&lt;=$D56,0,IF(SUM($D56,OFFSET($I42,-$B56,0))&gt;AE$5,OFFSET(AE53,-$B56,-AD$4+$B56)/OFFSET($I42,-$B56,0),OFFSET(AE53,-$B56,-AD$4+$B56)-SUM($I56:AD56)))</f>
        <v>0</v>
      </c>
      <c r="AF56" s="5">
        <f ca="1">IF(AF$5&lt;=$D56,0,IF(SUM($D56,OFFSET($I42,-$B56,0))&gt;AF$5,OFFSET(AF53,-$B56,-AE$4+$B56)/OFFSET($I42,-$B56,0),OFFSET(AF53,-$B56,-AE$4+$B56)-SUM($I56:AE56)))</f>
        <v>0</v>
      </c>
      <c r="AG56" s="5">
        <f ca="1">IF(AG$5&lt;=$D56,0,IF(SUM($D56,OFFSET($I42,-$B56,0))&gt;AG$5,OFFSET(AG53,-$B56,-AF$4+$B56)/OFFSET($I42,-$B56,0),OFFSET(AG53,-$B56,-AF$4+$B56)-SUM($I56:AF56)))</f>
        <v>0</v>
      </c>
      <c r="AH56" s="5">
        <f ca="1">IF(AH$5&lt;=$D56,0,IF(SUM($D56,OFFSET($I42,-$B56,0))&gt;AH$5,OFFSET(AH53,-$B56,-AG$4+$B56)/OFFSET($I42,-$B56,0),OFFSET(AH53,-$B56,-AG$4+$B56)-SUM($I56:AG56)))</f>
        <v>0</v>
      </c>
      <c r="AI56" s="5">
        <f ca="1">IF(AI$5&lt;=$D56,0,IF(SUM($D56,OFFSET($I42,-$B56,0))&gt;AI$5,OFFSET(AI53,-$B56,-AH$4+$B56)/OFFSET($I42,-$B56,0),OFFSET(AI53,-$B56,-AH$4+$B56)-SUM($I56:AH56)))</f>
        <v>0</v>
      </c>
      <c r="AJ56" s="5">
        <f ca="1">IF(AJ$5&lt;=$D56,0,IF(SUM($D56,OFFSET($I42,-$B56,0))&gt;AJ$5,OFFSET(AJ53,-$B56,-AI$4+$B56)/OFFSET($I42,-$B56,0),OFFSET(AJ53,-$B56,-AI$4+$B56)-SUM($I56:AI56)))</f>
        <v>0</v>
      </c>
      <c r="AK56" s="5">
        <f ca="1">IF(AK$5&lt;=$D56,0,IF(SUM($D56,OFFSET($I42,-$B56,0))&gt;AK$5,OFFSET(AK53,-$B56,-AJ$4+$B56)/OFFSET($I42,-$B56,0),OFFSET(AK53,-$B56,-AJ$4+$B56)-SUM($I56:AJ56)))</f>
        <v>0</v>
      </c>
      <c r="AL56" s="5">
        <f ca="1">IF(AL$5&lt;=$D56,0,IF(SUM($D56,OFFSET($I42,-$B56,0))&gt;AL$5,OFFSET(AL53,-$B56,-AK$4+$B56)/OFFSET($I42,-$B56,0),OFFSET(AL53,-$B56,-AK$4+$B56)-SUM($I56:AK56)))</f>
        <v>0</v>
      </c>
      <c r="AM56" s="5">
        <f ca="1">IF(AM$5&lt;=$D56,0,IF(SUM($D56,OFFSET($I42,-$B56,0))&gt;AM$5,OFFSET(AM53,-$B56,-AL$4+$B56)/OFFSET($I42,-$B56,0),OFFSET(AM53,-$B56,-AL$4+$B56)-SUM($I56:AL56)))</f>
        <v>0</v>
      </c>
      <c r="AN56" s="5">
        <f ca="1">IF(AN$5&lt;=$D56,0,IF(SUM($D56,OFFSET($I42,-$B56,0))&gt;AN$5,OFFSET(AN53,-$B56,-AM$4+$B56)/OFFSET($I42,-$B56,0),OFFSET(AN53,-$B56,-AM$4+$B56)-SUM($I56:AM56)))</f>
        <v>0</v>
      </c>
      <c r="AO56" s="5">
        <f ca="1">IF(AO$5&lt;=$D56,0,IF(SUM($D56,OFFSET($I42,-$B56,0))&gt;AO$5,OFFSET(AO53,-$B56,-AN$4+$B56)/OFFSET($I42,-$B56,0),OFFSET(AO53,-$B56,-AN$4+$B56)-SUM($I56:AN56)))</f>
        <v>0</v>
      </c>
      <c r="AP56" s="5">
        <f ca="1">IF(AP$5&lt;=$D56,0,IF(SUM($D56,OFFSET($I42,-$B56,0))&gt;AP$5,OFFSET(AP53,-$B56,-AO$4+$B56)/OFFSET($I42,-$B56,0),OFFSET(AP53,-$B56,-AO$4+$B56)-SUM($I56:AO56)))</f>
        <v>0</v>
      </c>
      <c r="AQ56" s="5">
        <f ca="1">IF(AQ$5&lt;=$D56,0,IF(SUM($D56,OFFSET($I42,-$B56,0))&gt;AQ$5,OFFSET(AQ53,-$B56,-AP$4+$B56)/OFFSET($I42,-$B56,0),OFFSET(AQ53,-$B56,-AP$4+$B56)-SUM($I56:AP56)))</f>
        <v>0</v>
      </c>
      <c r="AR56" s="5">
        <f ca="1">IF(AR$5&lt;=$D56,0,IF(SUM($D56,OFFSET($I42,-$B56,0))&gt;AR$5,OFFSET(AR53,-$B56,-AQ$4+$B56)/OFFSET($I42,-$B56,0),OFFSET(AR53,-$B56,-AQ$4+$B56)-SUM($I56:AQ56)))</f>
        <v>0</v>
      </c>
      <c r="AS56" s="5">
        <f ca="1">IF(AS$5&lt;=$D56,0,IF(SUM($D56,OFFSET($I42,-$B56,0))&gt;AS$5,OFFSET(AS53,-$B56,-AR$4+$B56)/OFFSET($I42,-$B56,0),OFFSET(AS53,-$B56,-AR$4+$B56)-SUM($I56:AR56)))</f>
        <v>0</v>
      </c>
      <c r="AT56" s="5">
        <f ca="1">IF(AT$5&lt;=$D56,0,IF(SUM($D56,OFFSET($I42,-$B56,0))&gt;AT$5,OFFSET(AT53,-$B56,-AS$4+$B56)/OFFSET($I42,-$B56,0),OFFSET(AT53,-$B56,-AS$4+$B56)-SUM($I56:AS56)))</f>
        <v>0</v>
      </c>
      <c r="AU56" s="5">
        <f ca="1">IF(AU$5&lt;=$D56,0,IF(SUM($D56,OFFSET($I42,-$B56,0))&gt;AU$5,OFFSET(AU53,-$B56,-AT$4+$B56)/OFFSET($I42,-$B56,0),OFFSET(AU53,-$B56,-AT$4+$B56)-SUM($I56:AT56)))</f>
        <v>0</v>
      </c>
      <c r="AV56" s="5">
        <f ca="1">IF(AV$5&lt;=$D56,0,IF(SUM($D56,OFFSET($I42,-$B56,0))&gt;AV$5,OFFSET(AV53,-$B56,-AU$4+$B56)/OFFSET($I42,-$B56,0),OFFSET(AV53,-$B56,-AU$4+$B56)-SUM($I56:AU56)))</f>
        <v>0</v>
      </c>
      <c r="AW56" s="5">
        <f ca="1">IF(AW$5&lt;=$D56,0,IF(SUM($D56,OFFSET($I42,-$B56,0))&gt;AW$5,OFFSET(AW53,-$B56,-AV$4+$B56)/OFFSET($I42,-$B56,0),OFFSET(AW53,-$B56,-AV$4+$B56)-SUM($I56:AV56)))</f>
        <v>0</v>
      </c>
      <c r="AX56" s="5">
        <f ca="1">IF(AX$5&lt;=$D56,0,IF(SUM($D56,OFFSET($I42,-$B56,0))&gt;AX$5,OFFSET(AX53,-$B56,-AW$4+$B56)/OFFSET($I42,-$B56,0),OFFSET(AX53,-$B56,-AW$4+$B56)-SUM($I56:AW56)))</f>
        <v>0</v>
      </c>
      <c r="AY56" s="5">
        <f ca="1">IF(AY$5&lt;=$D56,0,IF(SUM($D56,OFFSET($I42,-$B56,0))&gt;AY$5,OFFSET(AY53,-$B56,-AX$4+$B56)/OFFSET($I42,-$B56,0),OFFSET(AY53,-$B56,-AX$4+$B56)-SUM($I56:AX56)))</f>
        <v>0</v>
      </c>
      <c r="AZ56" s="5">
        <f ca="1">IF(AZ$5&lt;=$D56,0,IF(SUM($D56,OFFSET($I42,-$B56,0))&gt;AZ$5,OFFSET(AZ53,-$B56,-AY$4+$B56)/OFFSET($I42,-$B56,0),OFFSET(AZ53,-$B56,-AY$4+$B56)-SUM($I56:AY56)))</f>
        <v>0</v>
      </c>
      <c r="BA56" s="5">
        <f ca="1">IF(BA$5&lt;=$D56,0,IF(SUM($D56,OFFSET($I42,-$B56,0))&gt;BA$5,OFFSET(BA53,-$B56,-AZ$4+$B56)/OFFSET($I42,-$B56,0),OFFSET(BA53,-$B56,-AZ$4+$B56)-SUM($I56:AZ56)))</f>
        <v>0</v>
      </c>
      <c r="BB56" s="5">
        <f ca="1">IF(BB$5&lt;=$D56,0,IF(SUM($D56,OFFSET($I42,-$B56,0))&gt;BB$5,OFFSET(BB53,-$B56,-BA$4+$B56)/OFFSET($I42,-$B56,0),OFFSET(BB53,-$B56,-BA$4+$B56)-SUM($I56:BA56)))</f>
        <v>0</v>
      </c>
      <c r="BC56" s="5">
        <f ca="1">IF(BC$5&lt;=$D56,0,IF(SUM($D56,OFFSET($I42,-$B56,0))&gt;BC$5,OFFSET(BC53,-$B56,-BB$4+$B56)/OFFSET($I42,-$B56,0),OFFSET(BC53,-$B56,-BB$4+$B56)-SUM($I56:BB56)))</f>
        <v>0</v>
      </c>
      <c r="BD56" s="5">
        <f ca="1">IF(BD$5&lt;=$D56,0,IF(SUM($D56,OFFSET($I42,-$B56,0))&gt;BD$5,OFFSET(BD53,-$B56,-BC$4+$B56)/OFFSET($I42,-$B56,0),OFFSET(BD53,-$B56,-BC$4+$B56)-SUM($I56:BC56)))</f>
        <v>0</v>
      </c>
      <c r="BE56" s="5">
        <f ca="1">IF(BE$5&lt;=$D56,0,IF(SUM($D56,OFFSET($I42,-$B56,0))&gt;BE$5,OFFSET(BE53,-$B56,-BD$4+$B56)/OFFSET($I42,-$B56,0),OFFSET(BE53,-$B56,-BD$4+$B56)-SUM($I56:BD56)))</f>
        <v>0</v>
      </c>
      <c r="BF56" s="5">
        <f ca="1">IF(BF$5&lt;=$D56,0,IF(SUM($D56,OFFSET($I42,-$B56,0))&gt;BF$5,OFFSET(BF53,-$B56,-BE$4+$B56)/OFFSET($I42,-$B56,0),OFFSET(BF53,-$B56,-BE$4+$B56)-SUM($I56:BE56)))</f>
        <v>0</v>
      </c>
      <c r="BG56" s="5">
        <f ca="1">IF(BG$5&lt;=$D56,0,IF(SUM($D56,OFFSET($I42,-$B56,0))&gt;BG$5,OFFSET(BG53,-$B56,-BF$4+$B56)/OFFSET($I42,-$B56,0),OFFSET(BG53,-$B56,-BF$4+$B56)-SUM($I56:BF56)))</f>
        <v>0</v>
      </c>
      <c r="BH56" s="5">
        <f ca="1">IF(BH$5&lt;=$D56,0,IF(SUM($D56,OFFSET($I42,-$B56,0))&gt;BH$5,OFFSET(BH53,-$B56,-BG$4+$B56)/OFFSET($I42,-$B56,0),OFFSET(BH53,-$B56,-BG$4+$B56)-SUM($I56:BG56)))</f>
        <v>0</v>
      </c>
      <c r="BI56" s="5">
        <f ca="1">IF(BI$5&lt;=$D56,0,IF(SUM($D56,OFFSET($I42,-$B56,0))&gt;BI$5,OFFSET(BI53,-$B56,-BH$4+$B56)/OFFSET($I42,-$B56,0),OFFSET(BI53,-$B56,-BH$4+$B56)-SUM($I56:BH56)))</f>
        <v>0</v>
      </c>
      <c r="BJ56" s="5">
        <f ca="1">IF(BJ$5&lt;=$D56,0,IF(SUM($D56,OFFSET($I42,-$B56,0))&gt;BJ$5,OFFSET(BJ53,-$B56,-BI$4+$B56)/OFFSET($I42,-$B56,0),OFFSET(BJ53,-$B56,-BI$4+$B56)-SUM($I56:BI56)))</f>
        <v>0</v>
      </c>
      <c r="BK56" s="5">
        <f ca="1">IF(BK$5&lt;=$D56,0,IF(SUM($D56,OFFSET($I42,-$B56,0))&gt;BK$5,OFFSET(BK53,-$B56,-BJ$4+$B56)/OFFSET($I42,-$B56,0),OFFSET(BK53,-$B56,-BJ$4+$B56)-SUM($I56:BJ56)))</f>
        <v>0</v>
      </c>
      <c r="BL56" s="5">
        <f ca="1">IF(BL$5&lt;=$D56,0,IF(SUM($D56,OFFSET($I42,-$B56,0))&gt;BL$5,OFFSET(BL53,-$B56,-BK$4+$B56)/OFFSET($I42,-$B56,0),OFFSET(BL53,-$B56,-BK$4+$B56)-SUM($I56:BK56)))</f>
        <v>0</v>
      </c>
      <c r="BM56" s="5">
        <f ca="1">IF(BM$5&lt;=$D56,0,IF(SUM($D56,OFFSET($I42,-$B56,0))&gt;BM$5,OFFSET(BM53,-$B56,-BL$4+$B56)/OFFSET($I42,-$B56,0),OFFSET(BM53,-$B56,-BL$4+$B56)-SUM($I56:BL56)))</f>
        <v>0</v>
      </c>
      <c r="BN56" s="5">
        <f ca="1">IF(BN$5&lt;=$D56,0,IF(SUM($D56,OFFSET($I42,-$B56,0))&gt;BN$5,OFFSET(BN53,-$B56,-BM$4+$B56)/OFFSET($I42,-$B56,0),OFFSET(BN53,-$B56,-BM$4+$B56)-SUM($I56:BM56)))</f>
        <v>0</v>
      </c>
      <c r="BO56" s="5">
        <f ca="1">IF(BO$5&lt;=$D56,0,IF(SUM($D56,OFFSET($I42,-$B56,0))&gt;BO$5,OFFSET(BO53,-$B56,-BN$4+$B56)/OFFSET($I42,-$B56,0),OFFSET(BO53,-$B56,-BN$4+$B56)-SUM($I56:BN56)))</f>
        <v>0</v>
      </c>
      <c r="BP56" s="5">
        <f ca="1">IF(BP$5&lt;=$D56,0,IF(SUM($D56,OFFSET($I42,-$B56,0))&gt;BP$5,OFFSET(BP53,-$B56,-BO$4+$B56)/OFFSET($I42,-$B56,0),OFFSET(BP53,-$B56,-BO$4+$B56)-SUM($I56:BO56)))</f>
        <v>0</v>
      </c>
      <c r="BQ56" s="5">
        <f ca="1">IF(BQ$5&lt;=$D56,0,IF(SUM($D56,OFFSET($I42,-$B56,0))&gt;BQ$5,OFFSET(BQ53,-$B56,-BP$4+$B56)/OFFSET($I42,-$B56,0),OFFSET(BQ53,-$B56,-BP$4+$B56)-SUM($I56:BP56)))</f>
        <v>0</v>
      </c>
      <c r="BR56" s="206">
        <f ca="1">IF(BR$5&lt;=$D56,0,IF(SUM($D56,OFFSET($I42,-$B56,0))&gt;BR$5,OFFSET(BR53,-$B56,-BQ$4+$B56)/OFFSET($I42,-$B56,0),OFFSET(BR53,-$B56,-BQ$4+$B56)-SUM($I56:BQ56)))</f>
        <v>0</v>
      </c>
      <c r="BS56" s="206">
        <f ca="1">IF(BS$5&lt;=$D56,0,IF(SUM($D56,OFFSET($I42,-$B56,0))&gt;BS$5,OFFSET(BS53,-$B56,-BR$4+$B56)/OFFSET($I42,-$B56,0),OFFSET(BS53,-$B56,-BR$4+$B56)-SUM($I56:BR56)))</f>
        <v>0</v>
      </c>
      <c r="BT56" s="206">
        <f ca="1">IF(BT$5&lt;=$D56,0,IF(SUM($D56,OFFSET($I42,-$B56,0))&gt;BT$5,OFFSET(BT53,-$B56,-BS$4+$B56)/OFFSET($I42,-$B56,0),OFFSET(BT53,-$B56,-BS$4+$B56)-SUM($I56:BS56)))</f>
        <v>0</v>
      </c>
      <c r="BU56" s="206">
        <f ca="1">IF(BU$5&lt;=$D56,0,IF(SUM($D56,OFFSET($I42,-$B56,0))&gt;BU$5,OFFSET(BU53,-$B56,-BT$4+$B56)/OFFSET($I42,-$B56,0),OFFSET(BU53,-$B56,-BT$4+$B56)-SUM($I56:BT56)))</f>
        <v>0</v>
      </c>
      <c r="BV56" s="206">
        <f ca="1">IF(BV$5&lt;=$D56,0,IF(SUM($D56,OFFSET($I42,-$B56,0))&gt;BV$5,OFFSET(BV53,-$B56,-BU$4+$B56)/OFFSET($I42,-$B56,0),OFFSET(BV53,-$B56,-BU$4+$B56)-SUM($I56:BU56)))</f>
        <v>0</v>
      </c>
      <c r="BW56" s="206">
        <f ca="1">IF(BW$5&lt;=$D56,0,IF(SUM($D56,OFFSET($I42,-$B56,0))&gt;BW$5,OFFSET(BW53,-$B56,-BV$4+$B56)/OFFSET($I42,-$B56,0),OFFSET(BW53,-$B56,-BV$4+$B56)-SUM($I56:BV56)))</f>
        <v>0</v>
      </c>
    </row>
    <row r="57" spans="2:75" ht="12.75" customHeight="1">
      <c r="B57" s="182">
        <v>24</v>
      </c>
      <c r="D57" s="20">
        <f t="shared" si="88"/>
        <v>2037</v>
      </c>
      <c r="E57" s="1" t="str">
        <f t="shared" si="87"/>
        <v>$m Real (2012)</v>
      </c>
      <c r="I57" s="30"/>
      <c r="J57" s="5">
        <f ca="1">IF(J$5&lt;=$D57,0,IF(SUM($D57,OFFSET($I43,-$B57,0))&gt;J$5,OFFSET(J54,-$B57,-I$4+$B57)/OFFSET($I43,-$B57,0),OFFSET(J54,-$B57,-I$4+$B57)-SUM($I57:I57)))</f>
        <v>0</v>
      </c>
      <c r="K57" s="5">
        <f ca="1">IF(K$5&lt;=$D57,0,IF(SUM($D57,OFFSET($I43,-$B57,0))&gt;K$5,OFFSET(K54,-$B57,-J$4+$B57)/OFFSET($I43,-$B57,0),OFFSET(K54,-$B57,-J$4+$B57)-SUM($I57:J57)))</f>
        <v>0</v>
      </c>
      <c r="L57" s="5">
        <f ca="1">IF(L$5&lt;=$D57,0,IF(SUM($D57,OFFSET($I43,-$B57,0))&gt;L$5,OFFSET(L54,-$B57,-K$4+$B57)/OFFSET($I43,-$B57,0),OFFSET(L54,-$B57,-K$4+$B57)-SUM($I57:K57)))</f>
        <v>0</v>
      </c>
      <c r="M57" s="5">
        <f ca="1">IF(M$5&lt;=$D57,0,IF(SUM($D57,OFFSET($I43,-$B57,0))&gt;M$5,OFFSET(M54,-$B57,-L$4+$B57)/OFFSET($I43,-$B57,0),OFFSET(M54,-$B57,-L$4+$B57)-SUM($I57:L57)))</f>
        <v>0</v>
      </c>
      <c r="N57" s="5">
        <f ca="1">IF(N$5&lt;=$D57,0,IF(SUM($D57,OFFSET($I43,-$B57,0))&gt;N$5,OFFSET(N54,-$B57,-M$4+$B57)/OFFSET($I43,-$B57,0),OFFSET(N54,-$B57,-M$4+$B57)-SUM($I57:M57)))</f>
        <v>0</v>
      </c>
      <c r="O57" s="5">
        <f ca="1">IF(O$5&lt;=$D57,0,IF(SUM($D57,OFFSET($I43,-$B57,0))&gt;O$5,OFFSET(O54,-$B57,-N$4+$B57)/OFFSET($I43,-$B57,0),OFFSET(O54,-$B57,-N$4+$B57)-SUM($I57:N57)))</f>
        <v>0</v>
      </c>
      <c r="P57" s="5">
        <f ca="1">IF(P$5&lt;=$D57,0,IF(SUM($D57,OFFSET($I43,-$B57,0))&gt;P$5,OFFSET(P54,-$B57,-O$4+$B57)/OFFSET($I43,-$B57,0),OFFSET(P54,-$B57,-O$4+$B57)-SUM($I57:O57)))</f>
        <v>0</v>
      </c>
      <c r="Q57" s="5">
        <f ca="1">IF(Q$5&lt;=$D57,0,IF(SUM($D57,OFFSET($I43,-$B57,0))&gt;Q$5,OFFSET(Q54,-$B57,-P$4+$B57)/OFFSET($I43,-$B57,0),OFFSET(Q54,-$B57,-P$4+$B57)-SUM($I57:P57)))</f>
        <v>0</v>
      </c>
      <c r="R57" s="5">
        <f ca="1">IF(R$5&lt;=$D57,0,IF(SUM($D57,OFFSET($I43,-$B57,0))&gt;R$5,OFFSET(R54,-$B57,-Q$4+$B57)/OFFSET($I43,-$B57,0),OFFSET(R54,-$B57,-Q$4+$B57)-SUM($I57:Q57)))</f>
        <v>0</v>
      </c>
      <c r="S57" s="5">
        <f ca="1">IF(S$5&lt;=$D57,0,IF(SUM($D57,OFFSET($I43,-$B57,0))&gt;S$5,OFFSET(S54,-$B57,-R$4+$B57)/OFFSET($I43,-$B57,0),OFFSET(S54,-$B57,-R$4+$B57)-SUM($I57:R57)))</f>
        <v>0</v>
      </c>
      <c r="T57" s="5">
        <f ca="1">IF(T$5&lt;=$D57,0,IF(SUM($D57,OFFSET($I43,-$B57,0))&gt;T$5,OFFSET(T54,-$B57,-S$4+$B57)/OFFSET($I43,-$B57,0),OFFSET(T54,-$B57,-S$4+$B57)-SUM($I57:S57)))</f>
        <v>0</v>
      </c>
      <c r="U57" s="5">
        <f ca="1">IF(U$5&lt;=$D57,0,IF(SUM($D57,OFFSET($I43,-$B57,0))&gt;U$5,OFFSET(U54,-$B57,-T$4+$B57)/OFFSET($I43,-$B57,0),OFFSET(U54,-$B57,-T$4+$B57)-SUM($I57:T57)))</f>
        <v>0</v>
      </c>
      <c r="V57" s="5">
        <f ca="1">IF(V$5&lt;=$D57,0,IF(SUM($D57,OFFSET($I43,-$B57,0))&gt;V$5,OFFSET(V54,-$B57,-U$4+$B57)/OFFSET($I43,-$B57,0),OFFSET(V54,-$B57,-U$4+$B57)-SUM($I57:U57)))</f>
        <v>0</v>
      </c>
      <c r="W57" s="5">
        <f ca="1">IF(W$5&lt;=$D57,0,IF(SUM($D57,OFFSET($I43,-$B57,0))&gt;W$5,OFFSET(W54,-$B57,-V$4+$B57)/OFFSET($I43,-$B57,0),OFFSET(W54,-$B57,-V$4+$B57)-SUM($I57:V57)))</f>
        <v>0</v>
      </c>
      <c r="X57" s="5">
        <f ca="1">IF(X$5&lt;=$D57,0,IF(SUM($D57,OFFSET($I43,-$B57,0))&gt;X$5,OFFSET(X54,-$B57,-W$4+$B57)/OFFSET($I43,-$B57,0),OFFSET(X54,-$B57,-W$4+$B57)-SUM($I57:W57)))</f>
        <v>0</v>
      </c>
      <c r="Y57" s="5">
        <f ca="1">IF(Y$5&lt;=$D57,0,IF(SUM($D57,OFFSET($I43,-$B57,0))&gt;Y$5,OFFSET(Y54,-$B57,-X$4+$B57)/OFFSET($I43,-$B57,0),OFFSET(Y54,-$B57,-X$4+$B57)-SUM($I57:X57)))</f>
        <v>0</v>
      </c>
      <c r="Z57" s="5">
        <f ca="1">IF(Z$5&lt;=$D57,0,IF(SUM($D57,OFFSET($I43,-$B57,0))&gt;Z$5,OFFSET(Z54,-$B57,-Y$4+$B57)/OFFSET($I43,-$B57,0),OFFSET(Z54,-$B57,-Y$4+$B57)-SUM($I57:Y57)))</f>
        <v>0</v>
      </c>
      <c r="AA57" s="5">
        <f ca="1">IF(AA$5&lt;=$D57,0,IF(SUM($D57,OFFSET($I43,-$B57,0))&gt;AA$5,OFFSET(AA54,-$B57,-Z$4+$B57)/OFFSET($I43,-$B57,0),OFFSET(AA54,-$B57,-Z$4+$B57)-SUM($I57:Z57)))</f>
        <v>0</v>
      </c>
      <c r="AB57" s="5">
        <f ca="1">IF(AB$5&lt;=$D57,0,IF(SUM($D57,OFFSET($I43,-$B57,0))&gt;AB$5,OFFSET(AB54,-$B57,-AA$4+$B57)/OFFSET($I43,-$B57,0),OFFSET(AB54,-$B57,-AA$4+$B57)-SUM($I57:AA57)))</f>
        <v>0</v>
      </c>
      <c r="AC57" s="5">
        <f ca="1">IF(AC$5&lt;=$D57,0,IF(SUM($D57,OFFSET($I43,-$B57,0))&gt;AC$5,OFFSET(AC54,-$B57,-AB$4+$B57)/OFFSET($I43,-$B57,0),OFFSET(AC54,-$B57,-AB$4+$B57)-SUM($I57:AB57)))</f>
        <v>0</v>
      </c>
      <c r="AD57" s="5">
        <f ca="1">IF(AD$5&lt;=$D57,0,IF(SUM($D57,OFFSET($I43,-$B57,0))&gt;AD$5,OFFSET(AD54,-$B57,-AC$4+$B57)/OFFSET($I43,-$B57,0),OFFSET(AD54,-$B57,-AC$4+$B57)-SUM($I57:AC57)))</f>
        <v>0</v>
      </c>
      <c r="AE57" s="5">
        <f ca="1">IF(AE$5&lt;=$D57,0,IF(SUM($D57,OFFSET($I43,-$B57,0))&gt;AE$5,OFFSET(AE54,-$B57,-AD$4+$B57)/OFFSET($I43,-$B57,0),OFFSET(AE54,-$B57,-AD$4+$B57)-SUM($I57:AD57)))</f>
        <v>0</v>
      </c>
      <c r="AF57" s="5">
        <f ca="1">IF(AF$5&lt;=$D57,0,IF(SUM($D57,OFFSET($I43,-$B57,0))&gt;AF$5,OFFSET(AF54,-$B57,-AE$4+$B57)/OFFSET($I43,-$B57,0),OFFSET(AF54,-$B57,-AE$4+$B57)-SUM($I57:AE57)))</f>
        <v>0</v>
      </c>
      <c r="AG57" s="5">
        <f ca="1">IF(AG$5&lt;=$D57,0,IF(SUM($D57,OFFSET($I43,-$B57,0))&gt;AG$5,OFFSET(AG54,-$B57,-AF$4+$B57)/OFFSET($I43,-$B57,0),OFFSET(AG54,-$B57,-AF$4+$B57)-SUM($I57:AF57)))</f>
        <v>0</v>
      </c>
      <c r="AH57" s="5">
        <f ca="1">IF(AH$5&lt;=$D57,0,IF(SUM($D57,OFFSET($I43,-$B57,0))&gt;AH$5,OFFSET(AH54,-$B57,-AG$4+$B57)/OFFSET($I43,-$B57,0),OFFSET(AH54,-$B57,-AG$4+$B57)-SUM($I57:AG57)))</f>
        <v>0</v>
      </c>
      <c r="AI57" s="5">
        <f ca="1">IF(AI$5&lt;=$D57,0,IF(SUM($D57,OFFSET($I43,-$B57,0))&gt;AI$5,OFFSET(AI54,-$B57,-AH$4+$B57)/OFFSET($I43,-$B57,0),OFFSET(AI54,-$B57,-AH$4+$B57)-SUM($I57:AH57)))</f>
        <v>0</v>
      </c>
      <c r="AJ57" s="5">
        <f ca="1">IF(AJ$5&lt;=$D57,0,IF(SUM($D57,OFFSET($I43,-$B57,0))&gt;AJ$5,OFFSET(AJ54,-$B57,-AI$4+$B57)/OFFSET($I43,-$B57,0),OFFSET(AJ54,-$B57,-AI$4+$B57)-SUM($I57:AI57)))</f>
        <v>0</v>
      </c>
      <c r="AK57" s="5">
        <f ca="1">IF(AK$5&lt;=$D57,0,IF(SUM($D57,OFFSET($I43,-$B57,0))&gt;AK$5,OFFSET(AK54,-$B57,-AJ$4+$B57)/OFFSET($I43,-$B57,0),OFFSET(AK54,-$B57,-AJ$4+$B57)-SUM($I57:AJ57)))</f>
        <v>0</v>
      </c>
      <c r="AL57" s="5">
        <f ca="1">IF(AL$5&lt;=$D57,0,IF(SUM($D57,OFFSET($I43,-$B57,0))&gt;AL$5,OFFSET(AL54,-$B57,-AK$4+$B57)/OFFSET($I43,-$B57,0),OFFSET(AL54,-$B57,-AK$4+$B57)-SUM($I57:AK57)))</f>
        <v>0</v>
      </c>
      <c r="AM57" s="5">
        <f ca="1">IF(AM$5&lt;=$D57,0,IF(SUM($D57,OFFSET($I43,-$B57,0))&gt;AM$5,OFFSET(AM54,-$B57,-AL$4+$B57)/OFFSET($I43,-$B57,0),OFFSET(AM54,-$B57,-AL$4+$B57)-SUM($I57:AL57)))</f>
        <v>0</v>
      </c>
      <c r="AN57" s="5">
        <f ca="1">IF(AN$5&lt;=$D57,0,IF(SUM($D57,OFFSET($I43,-$B57,0))&gt;AN$5,OFFSET(AN54,-$B57,-AM$4+$B57)/OFFSET($I43,-$B57,0),OFFSET(AN54,-$B57,-AM$4+$B57)-SUM($I57:AM57)))</f>
        <v>0</v>
      </c>
      <c r="AO57" s="5">
        <f ca="1">IF(AO$5&lt;=$D57,0,IF(SUM($D57,OFFSET($I43,-$B57,0))&gt;AO$5,OFFSET(AO54,-$B57,-AN$4+$B57)/OFFSET($I43,-$B57,0),OFFSET(AO54,-$B57,-AN$4+$B57)-SUM($I57:AN57)))</f>
        <v>0</v>
      </c>
      <c r="AP57" s="5">
        <f ca="1">IF(AP$5&lt;=$D57,0,IF(SUM($D57,OFFSET($I43,-$B57,0))&gt;AP$5,OFFSET(AP54,-$B57,-AO$4+$B57)/OFFSET($I43,-$B57,0),OFFSET(AP54,-$B57,-AO$4+$B57)-SUM($I57:AO57)))</f>
        <v>0</v>
      </c>
      <c r="AQ57" s="5">
        <f ca="1">IF(AQ$5&lt;=$D57,0,IF(SUM($D57,OFFSET($I43,-$B57,0))&gt;AQ$5,OFFSET(AQ54,-$B57,-AP$4+$B57)/OFFSET($I43,-$B57,0),OFFSET(AQ54,-$B57,-AP$4+$B57)-SUM($I57:AP57)))</f>
        <v>0</v>
      </c>
      <c r="AR57" s="5">
        <f ca="1">IF(AR$5&lt;=$D57,0,IF(SUM($D57,OFFSET($I43,-$B57,0))&gt;AR$5,OFFSET(AR54,-$B57,-AQ$4+$B57)/OFFSET($I43,-$B57,0),OFFSET(AR54,-$B57,-AQ$4+$B57)-SUM($I57:AQ57)))</f>
        <v>0</v>
      </c>
      <c r="AS57" s="5">
        <f ca="1">IF(AS$5&lt;=$D57,0,IF(SUM($D57,OFFSET($I43,-$B57,0))&gt;AS$5,OFFSET(AS54,-$B57,-AR$4+$B57)/OFFSET($I43,-$B57,0),OFFSET(AS54,-$B57,-AR$4+$B57)-SUM($I57:AR57)))</f>
        <v>0</v>
      </c>
      <c r="AT57" s="5">
        <f ca="1">IF(AT$5&lt;=$D57,0,IF(SUM($D57,OFFSET($I43,-$B57,0))&gt;AT$5,OFFSET(AT54,-$B57,-AS$4+$B57)/OFFSET($I43,-$B57,0),OFFSET(AT54,-$B57,-AS$4+$B57)-SUM($I57:AS57)))</f>
        <v>0</v>
      </c>
      <c r="AU57" s="5">
        <f ca="1">IF(AU$5&lt;=$D57,0,IF(SUM($D57,OFFSET($I43,-$B57,0))&gt;AU$5,OFFSET(AU54,-$B57,-AT$4+$B57)/OFFSET($I43,-$B57,0),OFFSET(AU54,-$B57,-AT$4+$B57)-SUM($I57:AT57)))</f>
        <v>0</v>
      </c>
      <c r="AV57" s="5">
        <f ca="1">IF(AV$5&lt;=$D57,0,IF(SUM($D57,OFFSET($I43,-$B57,0))&gt;AV$5,OFFSET(AV54,-$B57,-AU$4+$B57)/OFFSET($I43,-$B57,0),OFFSET(AV54,-$B57,-AU$4+$B57)-SUM($I57:AU57)))</f>
        <v>0</v>
      </c>
      <c r="AW57" s="5">
        <f ca="1">IF(AW$5&lt;=$D57,0,IF(SUM($D57,OFFSET($I43,-$B57,0))&gt;AW$5,OFFSET(AW54,-$B57,-AV$4+$B57)/OFFSET($I43,-$B57,0),OFFSET(AW54,-$B57,-AV$4+$B57)-SUM($I57:AV57)))</f>
        <v>0</v>
      </c>
      <c r="AX57" s="5">
        <f ca="1">IF(AX$5&lt;=$D57,0,IF(SUM($D57,OFFSET($I43,-$B57,0))&gt;AX$5,OFFSET(AX54,-$B57,-AW$4+$B57)/OFFSET($I43,-$B57,0),OFFSET(AX54,-$B57,-AW$4+$B57)-SUM($I57:AW57)))</f>
        <v>0</v>
      </c>
      <c r="AY57" s="5">
        <f ca="1">IF(AY$5&lt;=$D57,0,IF(SUM($D57,OFFSET($I43,-$B57,0))&gt;AY$5,OFFSET(AY54,-$B57,-AX$4+$B57)/OFFSET($I43,-$B57,0),OFFSET(AY54,-$B57,-AX$4+$B57)-SUM($I57:AX57)))</f>
        <v>0</v>
      </c>
      <c r="AZ57" s="5">
        <f ca="1">IF(AZ$5&lt;=$D57,0,IF(SUM($D57,OFFSET($I43,-$B57,0))&gt;AZ$5,OFFSET(AZ54,-$B57,-AY$4+$B57)/OFFSET($I43,-$B57,0),OFFSET(AZ54,-$B57,-AY$4+$B57)-SUM($I57:AY57)))</f>
        <v>0</v>
      </c>
      <c r="BA57" s="5">
        <f ca="1">IF(BA$5&lt;=$D57,0,IF(SUM($D57,OFFSET($I43,-$B57,0))&gt;BA$5,OFFSET(BA54,-$B57,-AZ$4+$B57)/OFFSET($I43,-$B57,0),OFFSET(BA54,-$B57,-AZ$4+$B57)-SUM($I57:AZ57)))</f>
        <v>0</v>
      </c>
      <c r="BB57" s="5">
        <f ca="1">IF(BB$5&lt;=$D57,0,IF(SUM($D57,OFFSET($I43,-$B57,0))&gt;BB$5,OFFSET(BB54,-$B57,-BA$4+$B57)/OFFSET($I43,-$B57,0),OFFSET(BB54,-$B57,-BA$4+$B57)-SUM($I57:BA57)))</f>
        <v>0</v>
      </c>
      <c r="BC57" s="5">
        <f ca="1">IF(BC$5&lt;=$D57,0,IF(SUM($D57,OFFSET($I43,-$B57,0))&gt;BC$5,OFFSET(BC54,-$B57,-BB$4+$B57)/OFFSET($I43,-$B57,0),OFFSET(BC54,-$B57,-BB$4+$B57)-SUM($I57:BB57)))</f>
        <v>0</v>
      </c>
      <c r="BD57" s="5">
        <f ca="1">IF(BD$5&lt;=$D57,0,IF(SUM($D57,OFFSET($I43,-$B57,0))&gt;BD$5,OFFSET(BD54,-$B57,-BC$4+$B57)/OFFSET($I43,-$B57,0),OFFSET(BD54,-$B57,-BC$4+$B57)-SUM($I57:BC57)))</f>
        <v>0</v>
      </c>
      <c r="BE57" s="5">
        <f ca="1">IF(BE$5&lt;=$D57,0,IF(SUM($D57,OFFSET($I43,-$B57,0))&gt;BE$5,OFFSET(BE54,-$B57,-BD$4+$B57)/OFFSET($I43,-$B57,0),OFFSET(BE54,-$B57,-BD$4+$B57)-SUM($I57:BD57)))</f>
        <v>0</v>
      </c>
      <c r="BF57" s="5">
        <f ca="1">IF(BF$5&lt;=$D57,0,IF(SUM($D57,OFFSET($I43,-$B57,0))&gt;BF$5,OFFSET(BF54,-$B57,-BE$4+$B57)/OFFSET($I43,-$B57,0),OFFSET(BF54,-$B57,-BE$4+$B57)-SUM($I57:BE57)))</f>
        <v>0</v>
      </c>
      <c r="BG57" s="5">
        <f ca="1">IF(BG$5&lt;=$D57,0,IF(SUM($D57,OFFSET($I43,-$B57,0))&gt;BG$5,OFFSET(BG54,-$B57,-BF$4+$B57)/OFFSET($I43,-$B57,0),OFFSET(BG54,-$B57,-BF$4+$B57)-SUM($I57:BF57)))</f>
        <v>0</v>
      </c>
      <c r="BH57" s="5">
        <f ca="1">IF(BH$5&lt;=$D57,0,IF(SUM($D57,OFFSET($I43,-$B57,0))&gt;BH$5,OFFSET(BH54,-$B57,-BG$4+$B57)/OFFSET($I43,-$B57,0),OFFSET(BH54,-$B57,-BG$4+$B57)-SUM($I57:BG57)))</f>
        <v>0</v>
      </c>
      <c r="BI57" s="5">
        <f ca="1">IF(BI$5&lt;=$D57,0,IF(SUM($D57,OFFSET($I43,-$B57,0))&gt;BI$5,OFFSET(BI54,-$B57,-BH$4+$B57)/OFFSET($I43,-$B57,0),OFFSET(BI54,-$B57,-BH$4+$B57)-SUM($I57:BH57)))</f>
        <v>0</v>
      </c>
      <c r="BJ57" s="5">
        <f ca="1">IF(BJ$5&lt;=$D57,0,IF(SUM($D57,OFFSET($I43,-$B57,0))&gt;BJ$5,OFFSET(BJ54,-$B57,-BI$4+$B57)/OFFSET($I43,-$B57,0),OFFSET(BJ54,-$B57,-BI$4+$B57)-SUM($I57:BI57)))</f>
        <v>0</v>
      </c>
      <c r="BK57" s="5">
        <f ca="1">IF(BK$5&lt;=$D57,0,IF(SUM($D57,OFFSET($I43,-$B57,0))&gt;BK$5,OFFSET(BK54,-$B57,-BJ$4+$B57)/OFFSET($I43,-$B57,0),OFFSET(BK54,-$B57,-BJ$4+$B57)-SUM($I57:BJ57)))</f>
        <v>0</v>
      </c>
      <c r="BL57" s="5">
        <f ca="1">IF(BL$5&lt;=$D57,0,IF(SUM($D57,OFFSET($I43,-$B57,0))&gt;BL$5,OFFSET(BL54,-$B57,-BK$4+$B57)/OFFSET($I43,-$B57,0),OFFSET(BL54,-$B57,-BK$4+$B57)-SUM($I57:BK57)))</f>
        <v>0</v>
      </c>
      <c r="BM57" s="5">
        <f ca="1">IF(BM$5&lt;=$D57,0,IF(SUM($D57,OFFSET($I43,-$B57,0))&gt;BM$5,OFFSET(BM54,-$B57,-BL$4+$B57)/OFFSET($I43,-$B57,0),OFFSET(BM54,-$B57,-BL$4+$B57)-SUM($I57:BL57)))</f>
        <v>0</v>
      </c>
      <c r="BN57" s="5">
        <f ca="1">IF(BN$5&lt;=$D57,0,IF(SUM($D57,OFFSET($I43,-$B57,0))&gt;BN$5,OFFSET(BN54,-$B57,-BM$4+$B57)/OFFSET($I43,-$B57,0),OFFSET(BN54,-$B57,-BM$4+$B57)-SUM($I57:BM57)))</f>
        <v>0</v>
      </c>
      <c r="BO57" s="5">
        <f ca="1">IF(BO$5&lt;=$D57,0,IF(SUM($D57,OFFSET($I43,-$B57,0))&gt;BO$5,OFFSET(BO54,-$B57,-BN$4+$B57)/OFFSET($I43,-$B57,0),OFFSET(BO54,-$B57,-BN$4+$B57)-SUM($I57:BN57)))</f>
        <v>0</v>
      </c>
      <c r="BP57" s="5">
        <f ca="1">IF(BP$5&lt;=$D57,0,IF(SUM($D57,OFFSET($I43,-$B57,0))&gt;BP$5,OFFSET(BP54,-$B57,-BO$4+$B57)/OFFSET($I43,-$B57,0),OFFSET(BP54,-$B57,-BO$4+$B57)-SUM($I57:BO57)))</f>
        <v>0</v>
      </c>
      <c r="BQ57" s="5">
        <f ca="1">IF(BQ$5&lt;=$D57,0,IF(SUM($D57,OFFSET($I43,-$B57,0))&gt;BQ$5,OFFSET(BQ54,-$B57,-BP$4+$B57)/OFFSET($I43,-$B57,0),OFFSET(BQ54,-$B57,-BP$4+$B57)-SUM($I57:BP57)))</f>
        <v>0</v>
      </c>
      <c r="BR57" s="206">
        <f ca="1">IF(BR$5&lt;=$D57,0,IF(SUM($D57,OFFSET($I43,-$B57,0))&gt;BR$5,OFFSET(BR54,-$B57,-BQ$4+$B57)/OFFSET($I43,-$B57,0),OFFSET(BR54,-$B57,-BQ$4+$B57)-SUM($I57:BQ57)))</f>
        <v>0</v>
      </c>
      <c r="BS57" s="206">
        <f ca="1">IF(BS$5&lt;=$D57,0,IF(SUM($D57,OFFSET($I43,-$B57,0))&gt;BS$5,OFFSET(BS54,-$B57,-BR$4+$B57)/OFFSET($I43,-$B57,0),OFFSET(BS54,-$B57,-BR$4+$B57)-SUM($I57:BR57)))</f>
        <v>0</v>
      </c>
      <c r="BT57" s="206">
        <f ca="1">IF(BT$5&lt;=$D57,0,IF(SUM($D57,OFFSET($I43,-$B57,0))&gt;BT$5,OFFSET(BT54,-$B57,-BS$4+$B57)/OFFSET($I43,-$B57,0),OFFSET(BT54,-$B57,-BS$4+$B57)-SUM($I57:BS57)))</f>
        <v>0</v>
      </c>
      <c r="BU57" s="206">
        <f ca="1">IF(BU$5&lt;=$D57,0,IF(SUM($D57,OFFSET($I43,-$B57,0))&gt;BU$5,OFFSET(BU54,-$B57,-BT$4+$B57)/OFFSET($I43,-$B57,0),OFFSET(BU54,-$B57,-BT$4+$B57)-SUM($I57:BT57)))</f>
        <v>0</v>
      </c>
      <c r="BV57" s="206">
        <f ca="1">IF(BV$5&lt;=$D57,0,IF(SUM($D57,OFFSET($I43,-$B57,0))&gt;BV$5,OFFSET(BV54,-$B57,-BU$4+$B57)/OFFSET($I43,-$B57,0),OFFSET(BV54,-$B57,-BU$4+$B57)-SUM($I57:BU57)))</f>
        <v>0</v>
      </c>
      <c r="BW57" s="206">
        <f ca="1">IF(BW$5&lt;=$D57,0,IF(SUM($D57,OFFSET($I43,-$B57,0))&gt;BW$5,OFFSET(BW54,-$B57,-BV$4+$B57)/OFFSET($I43,-$B57,0),OFFSET(BW54,-$B57,-BV$4+$B57)-SUM($I57:BV57)))</f>
        <v>0</v>
      </c>
    </row>
    <row r="58" spans="2:75" ht="12.75" customHeight="1">
      <c r="B58" s="182">
        <v>25</v>
      </c>
      <c r="D58" s="20">
        <f t="shared" si="88"/>
        <v>2038</v>
      </c>
      <c r="E58" s="1" t="str">
        <f t="shared" si="87"/>
        <v>$m Real (2012)</v>
      </c>
      <c r="I58" s="30"/>
      <c r="J58" s="5">
        <f ca="1">IF(J$5&lt;=$D58,0,IF(SUM($D58,OFFSET($I44,-$B58,0))&gt;J$5,OFFSET(J55,-$B58,-I$4+$B58)/OFFSET($I44,-$B58,0),OFFSET(J55,-$B58,-I$4+$B58)-SUM($I58:I58)))</f>
        <v>0</v>
      </c>
      <c r="K58" s="5">
        <f ca="1">IF(K$5&lt;=$D58,0,IF(SUM($D58,OFFSET($I44,-$B58,0))&gt;K$5,OFFSET(K55,-$B58,-J$4+$B58)/OFFSET($I44,-$B58,0),OFFSET(K55,-$B58,-J$4+$B58)-SUM($I58:J58)))</f>
        <v>0</v>
      </c>
      <c r="L58" s="5">
        <f ca="1">IF(L$5&lt;=$D58,0,IF(SUM($D58,OFFSET($I44,-$B58,0))&gt;L$5,OFFSET(L55,-$B58,-K$4+$B58)/OFFSET($I44,-$B58,0),OFFSET(L55,-$B58,-K$4+$B58)-SUM($I58:K58)))</f>
        <v>0</v>
      </c>
      <c r="M58" s="5">
        <f ca="1">IF(M$5&lt;=$D58,0,IF(SUM($D58,OFFSET($I44,-$B58,0))&gt;M$5,OFFSET(M55,-$B58,-L$4+$B58)/OFFSET($I44,-$B58,0),OFFSET(M55,-$B58,-L$4+$B58)-SUM($I58:L58)))</f>
        <v>0</v>
      </c>
      <c r="N58" s="5">
        <f ca="1">IF(N$5&lt;=$D58,0,IF(SUM($D58,OFFSET($I44,-$B58,0))&gt;N$5,OFFSET(N55,-$B58,-M$4+$B58)/OFFSET($I44,-$B58,0),OFFSET(N55,-$B58,-M$4+$B58)-SUM($I58:M58)))</f>
        <v>0</v>
      </c>
      <c r="O58" s="5">
        <f ca="1">IF(O$5&lt;=$D58,0,IF(SUM($D58,OFFSET($I44,-$B58,0))&gt;O$5,OFFSET(O55,-$B58,-N$4+$B58)/OFFSET($I44,-$B58,0),OFFSET(O55,-$B58,-N$4+$B58)-SUM($I58:N58)))</f>
        <v>0</v>
      </c>
      <c r="P58" s="5">
        <f ca="1">IF(P$5&lt;=$D58,0,IF(SUM($D58,OFFSET($I44,-$B58,0))&gt;P$5,OFFSET(P55,-$B58,-O$4+$B58)/OFFSET($I44,-$B58,0),OFFSET(P55,-$B58,-O$4+$B58)-SUM($I58:O58)))</f>
        <v>0</v>
      </c>
      <c r="Q58" s="5">
        <f ca="1">IF(Q$5&lt;=$D58,0,IF(SUM($D58,OFFSET($I44,-$B58,0))&gt;Q$5,OFFSET(Q55,-$B58,-P$4+$B58)/OFFSET($I44,-$B58,0),OFFSET(Q55,-$B58,-P$4+$B58)-SUM($I58:P58)))</f>
        <v>0</v>
      </c>
      <c r="R58" s="5">
        <f ca="1">IF(R$5&lt;=$D58,0,IF(SUM($D58,OFFSET($I44,-$B58,0))&gt;R$5,OFFSET(R55,-$B58,-Q$4+$B58)/OFFSET($I44,-$B58,0),OFFSET(R55,-$B58,-Q$4+$B58)-SUM($I58:Q58)))</f>
        <v>0</v>
      </c>
      <c r="S58" s="5">
        <f ca="1">IF(S$5&lt;=$D58,0,IF(SUM($D58,OFFSET($I44,-$B58,0))&gt;S$5,OFFSET(S55,-$B58,-R$4+$B58)/OFFSET($I44,-$B58,0),OFFSET(S55,-$B58,-R$4+$B58)-SUM($I58:R58)))</f>
        <v>0</v>
      </c>
      <c r="T58" s="5">
        <f ca="1">IF(T$5&lt;=$D58,0,IF(SUM($D58,OFFSET($I44,-$B58,0))&gt;T$5,OFFSET(T55,-$B58,-S$4+$B58)/OFFSET($I44,-$B58,0),OFFSET(T55,-$B58,-S$4+$B58)-SUM($I58:S58)))</f>
        <v>0</v>
      </c>
      <c r="U58" s="5">
        <f ca="1">IF(U$5&lt;=$D58,0,IF(SUM($D58,OFFSET($I44,-$B58,0))&gt;U$5,OFFSET(U55,-$B58,-T$4+$B58)/OFFSET($I44,-$B58,0),OFFSET(U55,-$B58,-T$4+$B58)-SUM($I58:T58)))</f>
        <v>0</v>
      </c>
      <c r="V58" s="5">
        <f ca="1">IF(V$5&lt;=$D58,0,IF(SUM($D58,OFFSET($I44,-$B58,0))&gt;V$5,OFFSET(V55,-$B58,-U$4+$B58)/OFFSET($I44,-$B58,0),OFFSET(V55,-$B58,-U$4+$B58)-SUM($I58:U58)))</f>
        <v>0</v>
      </c>
      <c r="W58" s="5">
        <f ca="1">IF(W$5&lt;=$D58,0,IF(SUM($D58,OFFSET($I44,-$B58,0))&gt;W$5,OFFSET(W55,-$B58,-V$4+$B58)/OFFSET($I44,-$B58,0),OFFSET(W55,-$B58,-V$4+$B58)-SUM($I58:V58)))</f>
        <v>0</v>
      </c>
      <c r="X58" s="5">
        <f ca="1">IF(X$5&lt;=$D58,0,IF(SUM($D58,OFFSET($I44,-$B58,0))&gt;X$5,OFFSET(X55,-$B58,-W$4+$B58)/OFFSET($I44,-$B58,0),OFFSET(X55,-$B58,-W$4+$B58)-SUM($I58:W58)))</f>
        <v>0</v>
      </c>
      <c r="Y58" s="5">
        <f ca="1">IF(Y$5&lt;=$D58,0,IF(SUM($D58,OFFSET($I44,-$B58,0))&gt;Y$5,OFFSET(Y55,-$B58,-X$4+$B58)/OFFSET($I44,-$B58,0),OFFSET(Y55,-$B58,-X$4+$B58)-SUM($I58:X58)))</f>
        <v>0</v>
      </c>
      <c r="Z58" s="5">
        <f ca="1">IF(Z$5&lt;=$D58,0,IF(SUM($D58,OFFSET($I44,-$B58,0))&gt;Z$5,OFFSET(Z55,-$B58,-Y$4+$B58)/OFFSET($I44,-$B58,0),OFFSET(Z55,-$B58,-Y$4+$B58)-SUM($I58:Y58)))</f>
        <v>0</v>
      </c>
      <c r="AA58" s="5">
        <f ca="1">IF(AA$5&lt;=$D58,0,IF(SUM($D58,OFFSET($I44,-$B58,0))&gt;AA$5,OFFSET(AA55,-$B58,-Z$4+$B58)/OFFSET($I44,-$B58,0),OFFSET(AA55,-$B58,-Z$4+$B58)-SUM($I58:Z58)))</f>
        <v>0</v>
      </c>
      <c r="AB58" s="5">
        <f ca="1">IF(AB$5&lt;=$D58,0,IF(SUM($D58,OFFSET($I44,-$B58,0))&gt;AB$5,OFFSET(AB55,-$B58,-AA$4+$B58)/OFFSET($I44,-$B58,0),OFFSET(AB55,-$B58,-AA$4+$B58)-SUM($I58:AA58)))</f>
        <v>0</v>
      </c>
      <c r="AC58" s="5">
        <f ca="1">IF(AC$5&lt;=$D58,0,IF(SUM($D58,OFFSET($I44,-$B58,0))&gt;AC$5,OFFSET(AC55,-$B58,-AB$4+$B58)/OFFSET($I44,-$B58,0),OFFSET(AC55,-$B58,-AB$4+$B58)-SUM($I58:AB58)))</f>
        <v>0</v>
      </c>
      <c r="AD58" s="5">
        <f ca="1">IF(AD$5&lt;=$D58,0,IF(SUM($D58,OFFSET($I44,-$B58,0))&gt;AD$5,OFFSET(AD55,-$B58,-AC$4+$B58)/OFFSET($I44,-$B58,0),OFFSET(AD55,-$B58,-AC$4+$B58)-SUM($I58:AC58)))</f>
        <v>0</v>
      </c>
      <c r="AE58" s="5">
        <f ca="1">IF(AE$5&lt;=$D58,0,IF(SUM($D58,OFFSET($I44,-$B58,0))&gt;AE$5,OFFSET(AE55,-$B58,-AD$4+$B58)/OFFSET($I44,-$B58,0),OFFSET(AE55,-$B58,-AD$4+$B58)-SUM($I58:AD58)))</f>
        <v>0</v>
      </c>
      <c r="AF58" s="5">
        <f ca="1">IF(AF$5&lt;=$D58,0,IF(SUM($D58,OFFSET($I44,-$B58,0))&gt;AF$5,OFFSET(AF55,-$B58,-AE$4+$B58)/OFFSET($I44,-$B58,0),OFFSET(AF55,-$B58,-AE$4+$B58)-SUM($I58:AE58)))</f>
        <v>0</v>
      </c>
      <c r="AG58" s="5">
        <f ca="1">IF(AG$5&lt;=$D58,0,IF(SUM($D58,OFFSET($I44,-$B58,0))&gt;AG$5,OFFSET(AG55,-$B58,-AF$4+$B58)/OFFSET($I44,-$B58,0),OFFSET(AG55,-$B58,-AF$4+$B58)-SUM($I58:AF58)))</f>
        <v>0</v>
      </c>
      <c r="AH58" s="5">
        <f ca="1">IF(AH$5&lt;=$D58,0,IF(SUM($D58,OFFSET($I44,-$B58,0))&gt;AH$5,OFFSET(AH55,-$B58,-AG$4+$B58)/OFFSET($I44,-$B58,0),OFFSET(AH55,-$B58,-AG$4+$B58)-SUM($I58:AG58)))</f>
        <v>0</v>
      </c>
      <c r="AI58" s="5">
        <f ca="1">IF(AI$5&lt;=$D58,0,IF(SUM($D58,OFFSET($I44,-$B58,0))&gt;AI$5,OFFSET(AI55,-$B58,-AH$4+$B58)/OFFSET($I44,-$B58,0),OFFSET(AI55,-$B58,-AH$4+$B58)-SUM($I58:AH58)))</f>
        <v>0</v>
      </c>
      <c r="AJ58" s="5">
        <f ca="1">IF(AJ$5&lt;=$D58,0,IF(SUM($D58,OFFSET($I44,-$B58,0))&gt;AJ$5,OFFSET(AJ55,-$B58,-AI$4+$B58)/OFFSET($I44,-$B58,0),OFFSET(AJ55,-$B58,-AI$4+$B58)-SUM($I58:AI58)))</f>
        <v>0</v>
      </c>
      <c r="AK58" s="5">
        <f ca="1">IF(AK$5&lt;=$D58,0,IF(SUM($D58,OFFSET($I44,-$B58,0))&gt;AK$5,OFFSET(AK55,-$B58,-AJ$4+$B58)/OFFSET($I44,-$B58,0),OFFSET(AK55,-$B58,-AJ$4+$B58)-SUM($I58:AJ58)))</f>
        <v>0</v>
      </c>
      <c r="AL58" s="5">
        <f ca="1">IF(AL$5&lt;=$D58,0,IF(SUM($D58,OFFSET($I44,-$B58,0))&gt;AL$5,OFFSET(AL55,-$B58,-AK$4+$B58)/OFFSET($I44,-$B58,0),OFFSET(AL55,-$B58,-AK$4+$B58)-SUM($I58:AK58)))</f>
        <v>0</v>
      </c>
      <c r="AM58" s="5">
        <f ca="1">IF(AM$5&lt;=$D58,0,IF(SUM($D58,OFFSET($I44,-$B58,0))&gt;AM$5,OFFSET(AM55,-$B58,-AL$4+$B58)/OFFSET($I44,-$B58,0),OFFSET(AM55,-$B58,-AL$4+$B58)-SUM($I58:AL58)))</f>
        <v>0</v>
      </c>
      <c r="AN58" s="5">
        <f ca="1">IF(AN$5&lt;=$D58,0,IF(SUM($D58,OFFSET($I44,-$B58,0))&gt;AN$5,OFFSET(AN55,-$B58,-AM$4+$B58)/OFFSET($I44,-$B58,0),OFFSET(AN55,-$B58,-AM$4+$B58)-SUM($I58:AM58)))</f>
        <v>0</v>
      </c>
      <c r="AO58" s="5">
        <f ca="1">IF(AO$5&lt;=$D58,0,IF(SUM($D58,OFFSET($I44,-$B58,0))&gt;AO$5,OFFSET(AO55,-$B58,-AN$4+$B58)/OFFSET($I44,-$B58,0),OFFSET(AO55,-$B58,-AN$4+$B58)-SUM($I58:AN58)))</f>
        <v>0</v>
      </c>
      <c r="AP58" s="5">
        <f ca="1">IF(AP$5&lt;=$D58,0,IF(SUM($D58,OFFSET($I44,-$B58,0))&gt;AP$5,OFFSET(AP55,-$B58,-AO$4+$B58)/OFFSET($I44,-$B58,0),OFFSET(AP55,-$B58,-AO$4+$B58)-SUM($I58:AO58)))</f>
        <v>0</v>
      </c>
      <c r="AQ58" s="5">
        <f ca="1">IF(AQ$5&lt;=$D58,0,IF(SUM($D58,OFFSET($I44,-$B58,0))&gt;AQ$5,OFFSET(AQ55,-$B58,-AP$4+$B58)/OFFSET($I44,-$B58,0),OFFSET(AQ55,-$B58,-AP$4+$B58)-SUM($I58:AP58)))</f>
        <v>0</v>
      </c>
      <c r="AR58" s="5">
        <f ca="1">IF(AR$5&lt;=$D58,0,IF(SUM($D58,OFFSET($I44,-$B58,0))&gt;AR$5,OFFSET(AR55,-$B58,-AQ$4+$B58)/OFFSET($I44,-$B58,0),OFFSET(AR55,-$B58,-AQ$4+$B58)-SUM($I58:AQ58)))</f>
        <v>0</v>
      </c>
      <c r="AS58" s="5">
        <f ca="1">IF(AS$5&lt;=$D58,0,IF(SUM($D58,OFFSET($I44,-$B58,0))&gt;AS$5,OFFSET(AS55,-$B58,-AR$4+$B58)/OFFSET($I44,-$B58,0),OFFSET(AS55,-$B58,-AR$4+$B58)-SUM($I58:AR58)))</f>
        <v>0</v>
      </c>
      <c r="AT58" s="5">
        <f ca="1">IF(AT$5&lt;=$D58,0,IF(SUM($D58,OFFSET($I44,-$B58,0))&gt;AT$5,OFFSET(AT55,-$B58,-AS$4+$B58)/OFFSET($I44,-$B58,0),OFFSET(AT55,-$B58,-AS$4+$B58)-SUM($I58:AS58)))</f>
        <v>0</v>
      </c>
      <c r="AU58" s="5">
        <f ca="1">IF(AU$5&lt;=$D58,0,IF(SUM($D58,OFFSET($I44,-$B58,0))&gt;AU$5,OFFSET(AU55,-$B58,-AT$4+$B58)/OFFSET($I44,-$B58,0),OFFSET(AU55,-$B58,-AT$4+$B58)-SUM($I58:AT58)))</f>
        <v>0</v>
      </c>
      <c r="AV58" s="5">
        <f ca="1">IF(AV$5&lt;=$D58,0,IF(SUM($D58,OFFSET($I44,-$B58,0))&gt;AV$5,OFFSET(AV55,-$B58,-AU$4+$B58)/OFFSET($I44,-$B58,0),OFFSET(AV55,-$B58,-AU$4+$B58)-SUM($I58:AU58)))</f>
        <v>0</v>
      </c>
      <c r="AW58" s="5">
        <f ca="1">IF(AW$5&lt;=$D58,0,IF(SUM($D58,OFFSET($I44,-$B58,0))&gt;AW$5,OFFSET(AW55,-$B58,-AV$4+$B58)/OFFSET($I44,-$B58,0),OFFSET(AW55,-$B58,-AV$4+$B58)-SUM($I58:AV58)))</f>
        <v>0</v>
      </c>
      <c r="AX58" s="5">
        <f ca="1">IF(AX$5&lt;=$D58,0,IF(SUM($D58,OFFSET($I44,-$B58,0))&gt;AX$5,OFFSET(AX55,-$B58,-AW$4+$B58)/OFFSET($I44,-$B58,0),OFFSET(AX55,-$B58,-AW$4+$B58)-SUM($I58:AW58)))</f>
        <v>0</v>
      </c>
      <c r="AY58" s="5">
        <f ca="1">IF(AY$5&lt;=$D58,0,IF(SUM($D58,OFFSET($I44,-$B58,0))&gt;AY$5,OFFSET(AY55,-$B58,-AX$4+$B58)/OFFSET($I44,-$B58,0),OFFSET(AY55,-$B58,-AX$4+$B58)-SUM($I58:AX58)))</f>
        <v>0</v>
      </c>
      <c r="AZ58" s="5">
        <f ca="1">IF(AZ$5&lt;=$D58,0,IF(SUM($D58,OFFSET($I44,-$B58,0))&gt;AZ$5,OFFSET(AZ55,-$B58,-AY$4+$B58)/OFFSET($I44,-$B58,0),OFFSET(AZ55,-$B58,-AY$4+$B58)-SUM($I58:AY58)))</f>
        <v>0</v>
      </c>
      <c r="BA58" s="5">
        <f ca="1">IF(BA$5&lt;=$D58,0,IF(SUM($D58,OFFSET($I44,-$B58,0))&gt;BA$5,OFFSET(BA55,-$B58,-AZ$4+$B58)/OFFSET($I44,-$B58,0),OFFSET(BA55,-$B58,-AZ$4+$B58)-SUM($I58:AZ58)))</f>
        <v>0</v>
      </c>
      <c r="BB58" s="5">
        <f ca="1">IF(BB$5&lt;=$D58,0,IF(SUM($D58,OFFSET($I44,-$B58,0))&gt;BB$5,OFFSET(BB55,-$B58,-BA$4+$B58)/OFFSET($I44,-$B58,0),OFFSET(BB55,-$B58,-BA$4+$B58)-SUM($I58:BA58)))</f>
        <v>0</v>
      </c>
      <c r="BC58" s="5">
        <f ca="1">IF(BC$5&lt;=$D58,0,IF(SUM($D58,OFFSET($I44,-$B58,0))&gt;BC$5,OFFSET(BC55,-$B58,-BB$4+$B58)/OFFSET($I44,-$B58,0),OFFSET(BC55,-$B58,-BB$4+$B58)-SUM($I58:BB58)))</f>
        <v>0</v>
      </c>
      <c r="BD58" s="5">
        <f ca="1">IF(BD$5&lt;=$D58,0,IF(SUM($D58,OFFSET($I44,-$B58,0))&gt;BD$5,OFFSET(BD55,-$B58,-BC$4+$B58)/OFFSET($I44,-$B58,0),OFFSET(BD55,-$B58,-BC$4+$B58)-SUM($I58:BC58)))</f>
        <v>0</v>
      </c>
      <c r="BE58" s="5">
        <f ca="1">IF(BE$5&lt;=$D58,0,IF(SUM($D58,OFFSET($I44,-$B58,0))&gt;BE$5,OFFSET(BE55,-$B58,-BD$4+$B58)/OFFSET($I44,-$B58,0),OFFSET(BE55,-$B58,-BD$4+$B58)-SUM($I58:BD58)))</f>
        <v>0</v>
      </c>
      <c r="BF58" s="5">
        <f ca="1">IF(BF$5&lt;=$D58,0,IF(SUM($D58,OFFSET($I44,-$B58,0))&gt;BF$5,OFFSET(BF55,-$B58,-BE$4+$B58)/OFFSET($I44,-$B58,0),OFFSET(BF55,-$B58,-BE$4+$B58)-SUM($I58:BE58)))</f>
        <v>0</v>
      </c>
      <c r="BG58" s="5">
        <f ca="1">IF(BG$5&lt;=$D58,0,IF(SUM($D58,OFFSET($I44,-$B58,0))&gt;BG$5,OFFSET(BG55,-$B58,-BF$4+$B58)/OFFSET($I44,-$B58,0),OFFSET(BG55,-$B58,-BF$4+$B58)-SUM($I58:BF58)))</f>
        <v>0</v>
      </c>
      <c r="BH58" s="5">
        <f ca="1">IF(BH$5&lt;=$D58,0,IF(SUM($D58,OFFSET($I44,-$B58,0))&gt;BH$5,OFFSET(BH55,-$B58,-BG$4+$B58)/OFFSET($I44,-$B58,0),OFFSET(BH55,-$B58,-BG$4+$B58)-SUM($I58:BG58)))</f>
        <v>0</v>
      </c>
      <c r="BI58" s="5">
        <f ca="1">IF(BI$5&lt;=$D58,0,IF(SUM($D58,OFFSET($I44,-$B58,0))&gt;BI$5,OFFSET(BI55,-$B58,-BH$4+$B58)/OFFSET($I44,-$B58,0),OFFSET(BI55,-$B58,-BH$4+$B58)-SUM($I58:BH58)))</f>
        <v>0</v>
      </c>
      <c r="BJ58" s="5">
        <f ca="1">IF(BJ$5&lt;=$D58,0,IF(SUM($D58,OFFSET($I44,-$B58,0))&gt;BJ$5,OFFSET(BJ55,-$B58,-BI$4+$B58)/OFFSET($I44,-$B58,0),OFFSET(BJ55,-$B58,-BI$4+$B58)-SUM($I58:BI58)))</f>
        <v>0</v>
      </c>
      <c r="BK58" s="5">
        <f ca="1">IF(BK$5&lt;=$D58,0,IF(SUM($D58,OFFSET($I44,-$B58,0))&gt;BK$5,OFFSET(BK55,-$B58,-BJ$4+$B58)/OFFSET($I44,-$B58,0),OFFSET(BK55,-$B58,-BJ$4+$B58)-SUM($I58:BJ58)))</f>
        <v>0</v>
      </c>
      <c r="BL58" s="5">
        <f ca="1">IF(BL$5&lt;=$D58,0,IF(SUM($D58,OFFSET($I44,-$B58,0))&gt;BL$5,OFFSET(BL55,-$B58,-BK$4+$B58)/OFFSET($I44,-$B58,0),OFFSET(BL55,-$B58,-BK$4+$B58)-SUM($I58:BK58)))</f>
        <v>0</v>
      </c>
      <c r="BM58" s="5">
        <f ca="1">IF(BM$5&lt;=$D58,0,IF(SUM($D58,OFFSET($I44,-$B58,0))&gt;BM$5,OFFSET(BM55,-$B58,-BL$4+$B58)/OFFSET($I44,-$B58,0),OFFSET(BM55,-$B58,-BL$4+$B58)-SUM($I58:BL58)))</f>
        <v>0</v>
      </c>
      <c r="BN58" s="5">
        <f ca="1">IF(BN$5&lt;=$D58,0,IF(SUM($D58,OFFSET($I44,-$B58,0))&gt;BN$5,OFFSET(BN55,-$B58,-BM$4+$B58)/OFFSET($I44,-$B58,0),OFFSET(BN55,-$B58,-BM$4+$B58)-SUM($I58:BM58)))</f>
        <v>0</v>
      </c>
      <c r="BO58" s="5">
        <f ca="1">IF(BO$5&lt;=$D58,0,IF(SUM($D58,OFFSET($I44,-$B58,0))&gt;BO$5,OFFSET(BO55,-$B58,-BN$4+$B58)/OFFSET($I44,-$B58,0),OFFSET(BO55,-$B58,-BN$4+$B58)-SUM($I58:BN58)))</f>
        <v>0</v>
      </c>
      <c r="BP58" s="5">
        <f ca="1">IF(BP$5&lt;=$D58,0,IF(SUM($D58,OFFSET($I44,-$B58,0))&gt;BP$5,OFFSET(BP55,-$B58,-BO$4+$B58)/OFFSET($I44,-$B58,0),OFFSET(BP55,-$B58,-BO$4+$B58)-SUM($I58:BO58)))</f>
        <v>0</v>
      </c>
      <c r="BQ58" s="5">
        <f ca="1">IF(BQ$5&lt;=$D58,0,IF(SUM($D58,OFFSET($I44,-$B58,0))&gt;BQ$5,OFFSET(BQ55,-$B58,-BP$4+$B58)/OFFSET($I44,-$B58,0),OFFSET(BQ55,-$B58,-BP$4+$B58)-SUM($I58:BP58)))</f>
        <v>0</v>
      </c>
      <c r="BR58" s="206">
        <f ca="1">IF(BR$5&lt;=$D58,0,IF(SUM($D58,OFFSET($I44,-$B58,0))&gt;BR$5,OFFSET(BR55,-$B58,-BQ$4+$B58)/OFFSET($I44,-$B58,0),OFFSET(BR55,-$B58,-BQ$4+$B58)-SUM($I58:BQ58)))</f>
        <v>0</v>
      </c>
      <c r="BS58" s="206">
        <f ca="1">IF(BS$5&lt;=$D58,0,IF(SUM($D58,OFFSET($I44,-$B58,0))&gt;BS$5,OFFSET(BS55,-$B58,-BR$4+$B58)/OFFSET($I44,-$B58,0),OFFSET(BS55,-$B58,-BR$4+$B58)-SUM($I58:BR58)))</f>
        <v>0</v>
      </c>
      <c r="BT58" s="206">
        <f ca="1">IF(BT$5&lt;=$D58,0,IF(SUM($D58,OFFSET($I44,-$B58,0))&gt;BT$5,OFFSET(BT55,-$B58,-BS$4+$B58)/OFFSET($I44,-$B58,0),OFFSET(BT55,-$B58,-BS$4+$B58)-SUM($I58:BS58)))</f>
        <v>0</v>
      </c>
      <c r="BU58" s="206">
        <f ca="1">IF(BU$5&lt;=$D58,0,IF(SUM($D58,OFFSET($I44,-$B58,0))&gt;BU$5,OFFSET(BU55,-$B58,-BT$4+$B58)/OFFSET($I44,-$B58,0),OFFSET(BU55,-$B58,-BT$4+$B58)-SUM($I58:BT58)))</f>
        <v>0</v>
      </c>
      <c r="BV58" s="206">
        <f ca="1">IF(BV$5&lt;=$D58,0,IF(SUM($D58,OFFSET($I44,-$B58,0))&gt;BV$5,OFFSET(BV55,-$B58,-BU$4+$B58)/OFFSET($I44,-$B58,0),OFFSET(BV55,-$B58,-BU$4+$B58)-SUM($I58:BU58)))</f>
        <v>0</v>
      </c>
      <c r="BW58" s="206">
        <f ca="1">IF(BW$5&lt;=$D58,0,IF(SUM($D58,OFFSET($I44,-$B58,0))&gt;BW$5,OFFSET(BW55,-$B58,-BV$4+$B58)/OFFSET($I44,-$B58,0),OFFSET(BW55,-$B58,-BV$4+$B58)-SUM($I58:BV58)))</f>
        <v>0</v>
      </c>
    </row>
    <row r="59" spans="2:75" ht="12.75" customHeight="1">
      <c r="B59" s="182">
        <v>26</v>
      </c>
      <c r="D59" s="20">
        <f t="shared" si="88"/>
        <v>2039</v>
      </c>
      <c r="E59" s="1" t="str">
        <f t="shared" si="87"/>
        <v>$m Real (2012)</v>
      </c>
      <c r="I59" s="30"/>
      <c r="J59" s="5">
        <f ca="1">IF(J$5&lt;=$D59,0,IF(SUM($D59,OFFSET($I45,-$B59,0))&gt;J$5,OFFSET(J56,-$B59,-I$4+$B59)/OFFSET($I45,-$B59,0),OFFSET(J56,-$B59,-I$4+$B59)-SUM($I59:I59)))</f>
        <v>0</v>
      </c>
      <c r="K59" s="5">
        <f ca="1">IF(K$5&lt;=$D59,0,IF(SUM($D59,OFFSET($I45,-$B59,0))&gt;K$5,OFFSET(K56,-$B59,-J$4+$B59)/OFFSET($I45,-$B59,0),OFFSET(K56,-$B59,-J$4+$B59)-SUM($I59:J59)))</f>
        <v>0</v>
      </c>
      <c r="L59" s="5">
        <f ca="1">IF(L$5&lt;=$D59,0,IF(SUM($D59,OFFSET($I45,-$B59,0))&gt;L$5,OFFSET(L56,-$B59,-K$4+$B59)/OFFSET($I45,-$B59,0),OFFSET(L56,-$B59,-K$4+$B59)-SUM($I59:K59)))</f>
        <v>0</v>
      </c>
      <c r="M59" s="5">
        <f ca="1">IF(M$5&lt;=$D59,0,IF(SUM($D59,OFFSET($I45,-$B59,0))&gt;M$5,OFFSET(M56,-$B59,-L$4+$B59)/OFFSET($I45,-$B59,0),OFFSET(M56,-$B59,-L$4+$B59)-SUM($I59:L59)))</f>
        <v>0</v>
      </c>
      <c r="N59" s="5">
        <f ca="1">IF(N$5&lt;=$D59,0,IF(SUM($D59,OFFSET($I45,-$B59,0))&gt;N$5,OFFSET(N56,-$B59,-M$4+$B59)/OFFSET($I45,-$B59,0),OFFSET(N56,-$B59,-M$4+$B59)-SUM($I59:M59)))</f>
        <v>0</v>
      </c>
      <c r="O59" s="5">
        <f ca="1">IF(O$5&lt;=$D59,0,IF(SUM($D59,OFFSET($I45,-$B59,0))&gt;O$5,OFFSET(O56,-$B59,-N$4+$B59)/OFFSET($I45,-$B59,0),OFFSET(O56,-$B59,-N$4+$B59)-SUM($I59:N59)))</f>
        <v>0</v>
      </c>
      <c r="P59" s="5">
        <f ca="1">IF(P$5&lt;=$D59,0,IF(SUM($D59,OFFSET($I45,-$B59,0))&gt;P$5,OFFSET(P56,-$B59,-O$4+$B59)/OFFSET($I45,-$B59,0),OFFSET(P56,-$B59,-O$4+$B59)-SUM($I59:O59)))</f>
        <v>0</v>
      </c>
      <c r="Q59" s="5">
        <f ca="1">IF(Q$5&lt;=$D59,0,IF(SUM($D59,OFFSET($I45,-$B59,0))&gt;Q$5,OFFSET(Q56,-$B59,-P$4+$B59)/OFFSET($I45,-$B59,0),OFFSET(Q56,-$B59,-P$4+$B59)-SUM($I59:P59)))</f>
        <v>0</v>
      </c>
      <c r="R59" s="5">
        <f ca="1">IF(R$5&lt;=$D59,0,IF(SUM($D59,OFFSET($I45,-$B59,0))&gt;R$5,OFFSET(R56,-$B59,-Q$4+$B59)/OFFSET($I45,-$B59,0),OFFSET(R56,-$B59,-Q$4+$B59)-SUM($I59:Q59)))</f>
        <v>0</v>
      </c>
      <c r="S59" s="5">
        <f ca="1">IF(S$5&lt;=$D59,0,IF(SUM($D59,OFFSET($I45,-$B59,0))&gt;S$5,OFFSET(S56,-$B59,-R$4+$B59)/OFFSET($I45,-$B59,0),OFFSET(S56,-$B59,-R$4+$B59)-SUM($I59:R59)))</f>
        <v>0</v>
      </c>
      <c r="T59" s="5">
        <f ca="1">IF(T$5&lt;=$D59,0,IF(SUM($D59,OFFSET($I45,-$B59,0))&gt;T$5,OFFSET(T56,-$B59,-S$4+$B59)/OFFSET($I45,-$B59,0),OFFSET(T56,-$B59,-S$4+$B59)-SUM($I59:S59)))</f>
        <v>0</v>
      </c>
      <c r="U59" s="5">
        <f ca="1">IF(U$5&lt;=$D59,0,IF(SUM($D59,OFFSET($I45,-$B59,0))&gt;U$5,OFFSET(U56,-$B59,-T$4+$B59)/OFFSET($I45,-$B59,0),OFFSET(U56,-$B59,-T$4+$B59)-SUM($I59:T59)))</f>
        <v>0</v>
      </c>
      <c r="V59" s="5">
        <f ca="1">IF(V$5&lt;=$D59,0,IF(SUM($D59,OFFSET($I45,-$B59,0))&gt;V$5,OFFSET(V56,-$B59,-U$4+$B59)/OFFSET($I45,-$B59,0),OFFSET(V56,-$B59,-U$4+$B59)-SUM($I59:U59)))</f>
        <v>0</v>
      </c>
      <c r="W59" s="5">
        <f ca="1">IF(W$5&lt;=$D59,0,IF(SUM($D59,OFFSET($I45,-$B59,0))&gt;W$5,OFFSET(W56,-$B59,-V$4+$B59)/OFFSET($I45,-$B59,0),OFFSET(W56,-$B59,-V$4+$B59)-SUM($I59:V59)))</f>
        <v>0</v>
      </c>
      <c r="X59" s="5">
        <f ca="1">IF(X$5&lt;=$D59,0,IF(SUM($D59,OFFSET($I45,-$B59,0))&gt;X$5,OFFSET(X56,-$B59,-W$4+$B59)/OFFSET($I45,-$B59,0),OFFSET(X56,-$B59,-W$4+$B59)-SUM($I59:W59)))</f>
        <v>0</v>
      </c>
      <c r="Y59" s="5">
        <f ca="1">IF(Y$5&lt;=$D59,0,IF(SUM($D59,OFFSET($I45,-$B59,0))&gt;Y$5,OFFSET(Y56,-$B59,-X$4+$B59)/OFFSET($I45,-$B59,0),OFFSET(Y56,-$B59,-X$4+$B59)-SUM($I59:X59)))</f>
        <v>0</v>
      </c>
      <c r="Z59" s="5">
        <f ca="1">IF(Z$5&lt;=$D59,0,IF(SUM($D59,OFFSET($I45,-$B59,0))&gt;Z$5,OFFSET(Z56,-$B59,-Y$4+$B59)/OFFSET($I45,-$B59,0),OFFSET(Z56,-$B59,-Y$4+$B59)-SUM($I59:Y59)))</f>
        <v>0</v>
      </c>
      <c r="AA59" s="5">
        <f ca="1">IF(AA$5&lt;=$D59,0,IF(SUM($D59,OFFSET($I45,-$B59,0))&gt;AA$5,OFFSET(AA56,-$B59,-Z$4+$B59)/OFFSET($I45,-$B59,0),OFFSET(AA56,-$B59,-Z$4+$B59)-SUM($I59:Z59)))</f>
        <v>0</v>
      </c>
      <c r="AB59" s="5">
        <f ca="1">IF(AB$5&lt;=$D59,0,IF(SUM($D59,OFFSET($I45,-$B59,0))&gt;AB$5,OFFSET(AB56,-$B59,-AA$4+$B59)/OFFSET($I45,-$B59,0),OFFSET(AB56,-$B59,-AA$4+$B59)-SUM($I59:AA59)))</f>
        <v>0</v>
      </c>
      <c r="AC59" s="5">
        <f ca="1">IF(AC$5&lt;=$D59,0,IF(SUM($D59,OFFSET($I45,-$B59,0))&gt;AC$5,OFFSET(AC56,-$B59,-AB$4+$B59)/OFFSET($I45,-$B59,0),OFFSET(AC56,-$B59,-AB$4+$B59)-SUM($I59:AB59)))</f>
        <v>0</v>
      </c>
      <c r="AD59" s="5">
        <f ca="1">IF(AD$5&lt;=$D59,0,IF(SUM($D59,OFFSET($I45,-$B59,0))&gt;AD$5,OFFSET(AD56,-$B59,-AC$4+$B59)/OFFSET($I45,-$B59,0),OFFSET(AD56,-$B59,-AC$4+$B59)-SUM($I59:AC59)))</f>
        <v>0</v>
      </c>
      <c r="AE59" s="5">
        <f ca="1">IF(AE$5&lt;=$D59,0,IF(SUM($D59,OFFSET($I45,-$B59,0))&gt;AE$5,OFFSET(AE56,-$B59,-AD$4+$B59)/OFFSET($I45,-$B59,0),OFFSET(AE56,-$B59,-AD$4+$B59)-SUM($I59:AD59)))</f>
        <v>0</v>
      </c>
      <c r="AF59" s="5">
        <f ca="1">IF(AF$5&lt;=$D59,0,IF(SUM($D59,OFFSET($I45,-$B59,0))&gt;AF$5,OFFSET(AF56,-$B59,-AE$4+$B59)/OFFSET($I45,-$B59,0),OFFSET(AF56,-$B59,-AE$4+$B59)-SUM($I59:AE59)))</f>
        <v>0</v>
      </c>
      <c r="AG59" s="5">
        <f ca="1">IF(AG$5&lt;=$D59,0,IF(SUM($D59,OFFSET($I45,-$B59,0))&gt;AG$5,OFFSET(AG56,-$B59,-AF$4+$B59)/OFFSET($I45,-$B59,0),OFFSET(AG56,-$B59,-AF$4+$B59)-SUM($I59:AF59)))</f>
        <v>0</v>
      </c>
      <c r="AH59" s="5">
        <f ca="1">IF(AH$5&lt;=$D59,0,IF(SUM($D59,OFFSET($I45,-$B59,0))&gt;AH$5,OFFSET(AH56,-$B59,-AG$4+$B59)/OFFSET($I45,-$B59,0),OFFSET(AH56,-$B59,-AG$4+$B59)-SUM($I59:AG59)))</f>
        <v>0</v>
      </c>
      <c r="AI59" s="5">
        <f ca="1">IF(AI$5&lt;=$D59,0,IF(SUM($D59,OFFSET($I45,-$B59,0))&gt;AI$5,OFFSET(AI56,-$B59,-AH$4+$B59)/OFFSET($I45,-$B59,0),OFFSET(AI56,-$B59,-AH$4+$B59)-SUM($I59:AH59)))</f>
        <v>0</v>
      </c>
      <c r="AJ59" s="5">
        <f ca="1">IF(AJ$5&lt;=$D59,0,IF(SUM($D59,OFFSET($I45,-$B59,0))&gt;AJ$5,OFFSET(AJ56,-$B59,-AI$4+$B59)/OFFSET($I45,-$B59,0),OFFSET(AJ56,-$B59,-AI$4+$B59)-SUM($I59:AI59)))</f>
        <v>0</v>
      </c>
      <c r="AK59" s="5">
        <f ca="1">IF(AK$5&lt;=$D59,0,IF(SUM($D59,OFFSET($I45,-$B59,0))&gt;AK$5,OFFSET(AK56,-$B59,-AJ$4+$B59)/OFFSET($I45,-$B59,0),OFFSET(AK56,-$B59,-AJ$4+$B59)-SUM($I59:AJ59)))</f>
        <v>0</v>
      </c>
      <c r="AL59" s="5">
        <f ca="1">IF(AL$5&lt;=$D59,0,IF(SUM($D59,OFFSET($I45,-$B59,0))&gt;AL$5,OFFSET(AL56,-$B59,-AK$4+$B59)/OFFSET($I45,-$B59,0),OFFSET(AL56,-$B59,-AK$4+$B59)-SUM($I59:AK59)))</f>
        <v>0</v>
      </c>
      <c r="AM59" s="5">
        <f ca="1">IF(AM$5&lt;=$D59,0,IF(SUM($D59,OFFSET($I45,-$B59,0))&gt;AM$5,OFFSET(AM56,-$B59,-AL$4+$B59)/OFFSET($I45,-$B59,0),OFFSET(AM56,-$B59,-AL$4+$B59)-SUM($I59:AL59)))</f>
        <v>0</v>
      </c>
      <c r="AN59" s="5">
        <f ca="1">IF(AN$5&lt;=$D59,0,IF(SUM($D59,OFFSET($I45,-$B59,0))&gt;AN$5,OFFSET(AN56,-$B59,-AM$4+$B59)/OFFSET($I45,-$B59,0),OFFSET(AN56,-$B59,-AM$4+$B59)-SUM($I59:AM59)))</f>
        <v>0</v>
      </c>
      <c r="AO59" s="5">
        <f ca="1">IF(AO$5&lt;=$D59,0,IF(SUM($D59,OFFSET($I45,-$B59,0))&gt;AO$5,OFFSET(AO56,-$B59,-AN$4+$B59)/OFFSET($I45,-$B59,0),OFFSET(AO56,-$B59,-AN$4+$B59)-SUM($I59:AN59)))</f>
        <v>0</v>
      </c>
      <c r="AP59" s="5">
        <f ca="1">IF(AP$5&lt;=$D59,0,IF(SUM($D59,OFFSET($I45,-$B59,0))&gt;AP$5,OFFSET(AP56,-$B59,-AO$4+$B59)/OFFSET($I45,-$B59,0),OFFSET(AP56,-$B59,-AO$4+$B59)-SUM($I59:AO59)))</f>
        <v>0</v>
      </c>
      <c r="AQ59" s="5">
        <f ca="1">IF(AQ$5&lt;=$D59,0,IF(SUM($D59,OFFSET($I45,-$B59,0))&gt;AQ$5,OFFSET(AQ56,-$B59,-AP$4+$B59)/OFFSET($I45,-$B59,0),OFFSET(AQ56,-$B59,-AP$4+$B59)-SUM($I59:AP59)))</f>
        <v>0</v>
      </c>
      <c r="AR59" s="5">
        <f ca="1">IF(AR$5&lt;=$D59,0,IF(SUM($D59,OFFSET($I45,-$B59,0))&gt;AR$5,OFFSET(AR56,-$B59,-AQ$4+$B59)/OFFSET($I45,-$B59,0),OFFSET(AR56,-$B59,-AQ$4+$B59)-SUM($I59:AQ59)))</f>
        <v>0</v>
      </c>
      <c r="AS59" s="5">
        <f ca="1">IF(AS$5&lt;=$D59,0,IF(SUM($D59,OFFSET($I45,-$B59,0))&gt;AS$5,OFFSET(AS56,-$B59,-AR$4+$B59)/OFFSET($I45,-$B59,0),OFFSET(AS56,-$B59,-AR$4+$B59)-SUM($I59:AR59)))</f>
        <v>0</v>
      </c>
      <c r="AT59" s="5">
        <f ca="1">IF(AT$5&lt;=$D59,0,IF(SUM($D59,OFFSET($I45,-$B59,0))&gt;AT$5,OFFSET(AT56,-$B59,-AS$4+$B59)/OFFSET($I45,-$B59,0),OFFSET(AT56,-$B59,-AS$4+$B59)-SUM($I59:AS59)))</f>
        <v>0</v>
      </c>
      <c r="AU59" s="5">
        <f ca="1">IF(AU$5&lt;=$D59,0,IF(SUM($D59,OFFSET($I45,-$B59,0))&gt;AU$5,OFFSET(AU56,-$B59,-AT$4+$B59)/OFFSET($I45,-$B59,0),OFFSET(AU56,-$B59,-AT$4+$B59)-SUM($I59:AT59)))</f>
        <v>0</v>
      </c>
      <c r="AV59" s="5">
        <f ca="1">IF(AV$5&lt;=$D59,0,IF(SUM($D59,OFFSET($I45,-$B59,0))&gt;AV$5,OFFSET(AV56,-$B59,-AU$4+$B59)/OFFSET($I45,-$B59,0),OFFSET(AV56,-$B59,-AU$4+$B59)-SUM($I59:AU59)))</f>
        <v>0</v>
      </c>
      <c r="AW59" s="5">
        <f ca="1">IF(AW$5&lt;=$D59,0,IF(SUM($D59,OFFSET($I45,-$B59,0))&gt;AW$5,OFFSET(AW56,-$B59,-AV$4+$B59)/OFFSET($I45,-$B59,0),OFFSET(AW56,-$B59,-AV$4+$B59)-SUM($I59:AV59)))</f>
        <v>0</v>
      </c>
      <c r="AX59" s="5">
        <f ca="1">IF(AX$5&lt;=$D59,0,IF(SUM($D59,OFFSET($I45,-$B59,0))&gt;AX$5,OFFSET(AX56,-$B59,-AW$4+$B59)/OFFSET($I45,-$B59,0),OFFSET(AX56,-$B59,-AW$4+$B59)-SUM($I59:AW59)))</f>
        <v>0</v>
      </c>
      <c r="AY59" s="5">
        <f ca="1">IF(AY$5&lt;=$D59,0,IF(SUM($D59,OFFSET($I45,-$B59,0))&gt;AY$5,OFFSET(AY56,-$B59,-AX$4+$B59)/OFFSET($I45,-$B59,0),OFFSET(AY56,-$B59,-AX$4+$B59)-SUM($I59:AX59)))</f>
        <v>0</v>
      </c>
      <c r="AZ59" s="5">
        <f ca="1">IF(AZ$5&lt;=$D59,0,IF(SUM($D59,OFFSET($I45,-$B59,0))&gt;AZ$5,OFFSET(AZ56,-$B59,-AY$4+$B59)/OFFSET($I45,-$B59,0),OFFSET(AZ56,-$B59,-AY$4+$B59)-SUM($I59:AY59)))</f>
        <v>0</v>
      </c>
      <c r="BA59" s="5">
        <f ca="1">IF(BA$5&lt;=$D59,0,IF(SUM($D59,OFFSET($I45,-$B59,0))&gt;BA$5,OFFSET(BA56,-$B59,-AZ$4+$B59)/OFFSET($I45,-$B59,0),OFFSET(BA56,-$B59,-AZ$4+$B59)-SUM($I59:AZ59)))</f>
        <v>0</v>
      </c>
      <c r="BB59" s="5">
        <f ca="1">IF(BB$5&lt;=$D59,0,IF(SUM($D59,OFFSET($I45,-$B59,0))&gt;BB$5,OFFSET(BB56,-$B59,-BA$4+$B59)/OFFSET($I45,-$B59,0),OFFSET(BB56,-$B59,-BA$4+$B59)-SUM($I59:BA59)))</f>
        <v>0</v>
      </c>
      <c r="BC59" s="5">
        <f ca="1">IF(BC$5&lt;=$D59,0,IF(SUM($D59,OFFSET($I45,-$B59,0))&gt;BC$5,OFFSET(BC56,-$B59,-BB$4+$B59)/OFFSET($I45,-$B59,0),OFFSET(BC56,-$B59,-BB$4+$B59)-SUM($I59:BB59)))</f>
        <v>0</v>
      </c>
      <c r="BD59" s="5">
        <f ca="1">IF(BD$5&lt;=$D59,0,IF(SUM($D59,OFFSET($I45,-$B59,0))&gt;BD$5,OFFSET(BD56,-$B59,-BC$4+$B59)/OFFSET($I45,-$B59,0),OFFSET(BD56,-$B59,-BC$4+$B59)-SUM($I59:BC59)))</f>
        <v>0</v>
      </c>
      <c r="BE59" s="5">
        <f ca="1">IF(BE$5&lt;=$D59,0,IF(SUM($D59,OFFSET($I45,-$B59,0))&gt;BE$5,OFFSET(BE56,-$B59,-BD$4+$B59)/OFFSET($I45,-$B59,0),OFFSET(BE56,-$B59,-BD$4+$B59)-SUM($I59:BD59)))</f>
        <v>0</v>
      </c>
      <c r="BF59" s="5">
        <f ca="1">IF(BF$5&lt;=$D59,0,IF(SUM($D59,OFFSET($I45,-$B59,0))&gt;BF$5,OFFSET(BF56,-$B59,-BE$4+$B59)/OFFSET($I45,-$B59,0),OFFSET(BF56,-$B59,-BE$4+$B59)-SUM($I59:BE59)))</f>
        <v>0</v>
      </c>
      <c r="BG59" s="5">
        <f ca="1">IF(BG$5&lt;=$D59,0,IF(SUM($D59,OFFSET($I45,-$B59,0))&gt;BG$5,OFFSET(BG56,-$B59,-BF$4+$B59)/OFFSET($I45,-$B59,0),OFFSET(BG56,-$B59,-BF$4+$B59)-SUM($I59:BF59)))</f>
        <v>0</v>
      </c>
      <c r="BH59" s="5">
        <f ca="1">IF(BH$5&lt;=$D59,0,IF(SUM($D59,OFFSET($I45,-$B59,0))&gt;BH$5,OFFSET(BH56,-$B59,-BG$4+$B59)/OFFSET($I45,-$B59,0),OFFSET(BH56,-$B59,-BG$4+$B59)-SUM($I59:BG59)))</f>
        <v>0</v>
      </c>
      <c r="BI59" s="5">
        <f ca="1">IF(BI$5&lt;=$D59,0,IF(SUM($D59,OFFSET($I45,-$B59,0))&gt;BI$5,OFFSET(BI56,-$B59,-BH$4+$B59)/OFFSET($I45,-$B59,0),OFFSET(BI56,-$B59,-BH$4+$B59)-SUM($I59:BH59)))</f>
        <v>0</v>
      </c>
      <c r="BJ59" s="5">
        <f ca="1">IF(BJ$5&lt;=$D59,0,IF(SUM($D59,OFFSET($I45,-$B59,0))&gt;BJ$5,OFFSET(BJ56,-$B59,-BI$4+$B59)/OFFSET($I45,-$B59,0),OFFSET(BJ56,-$B59,-BI$4+$B59)-SUM($I59:BI59)))</f>
        <v>0</v>
      </c>
      <c r="BK59" s="5">
        <f ca="1">IF(BK$5&lt;=$D59,0,IF(SUM($D59,OFFSET($I45,-$B59,0))&gt;BK$5,OFFSET(BK56,-$B59,-BJ$4+$B59)/OFFSET($I45,-$B59,0),OFFSET(BK56,-$B59,-BJ$4+$B59)-SUM($I59:BJ59)))</f>
        <v>0</v>
      </c>
      <c r="BL59" s="5">
        <f ca="1">IF(BL$5&lt;=$D59,0,IF(SUM($D59,OFFSET($I45,-$B59,0))&gt;BL$5,OFFSET(BL56,-$B59,-BK$4+$B59)/OFFSET($I45,-$B59,0),OFFSET(BL56,-$B59,-BK$4+$B59)-SUM($I59:BK59)))</f>
        <v>0</v>
      </c>
      <c r="BM59" s="5">
        <f ca="1">IF(BM$5&lt;=$D59,0,IF(SUM($D59,OFFSET($I45,-$B59,0))&gt;BM$5,OFFSET(BM56,-$B59,-BL$4+$B59)/OFFSET($I45,-$B59,0),OFFSET(BM56,-$B59,-BL$4+$B59)-SUM($I59:BL59)))</f>
        <v>0</v>
      </c>
      <c r="BN59" s="5">
        <f ca="1">IF(BN$5&lt;=$D59,0,IF(SUM($D59,OFFSET($I45,-$B59,0))&gt;BN$5,OFFSET(BN56,-$B59,-BM$4+$B59)/OFFSET($I45,-$B59,0),OFFSET(BN56,-$B59,-BM$4+$B59)-SUM($I59:BM59)))</f>
        <v>0</v>
      </c>
      <c r="BO59" s="5">
        <f ca="1">IF(BO$5&lt;=$D59,0,IF(SUM($D59,OFFSET($I45,-$B59,0))&gt;BO$5,OFFSET(BO56,-$B59,-BN$4+$B59)/OFFSET($I45,-$B59,0),OFFSET(BO56,-$B59,-BN$4+$B59)-SUM($I59:BN59)))</f>
        <v>0</v>
      </c>
      <c r="BP59" s="5">
        <f ca="1">IF(BP$5&lt;=$D59,0,IF(SUM($D59,OFFSET($I45,-$B59,0))&gt;BP$5,OFFSET(BP56,-$B59,-BO$4+$B59)/OFFSET($I45,-$B59,0),OFFSET(BP56,-$B59,-BO$4+$B59)-SUM($I59:BO59)))</f>
        <v>0</v>
      </c>
      <c r="BQ59" s="5">
        <f ca="1">IF(BQ$5&lt;=$D59,0,IF(SUM($D59,OFFSET($I45,-$B59,0))&gt;BQ$5,OFFSET(BQ56,-$B59,-BP$4+$B59)/OFFSET($I45,-$B59,0),OFFSET(BQ56,-$B59,-BP$4+$B59)-SUM($I59:BP59)))</f>
        <v>0</v>
      </c>
      <c r="BR59" s="206">
        <f ca="1">IF(BR$5&lt;=$D59,0,IF(SUM($D59,OFFSET($I45,-$B59,0))&gt;BR$5,OFFSET(BR56,-$B59,-BQ$4+$B59)/OFFSET($I45,-$B59,0),OFFSET(BR56,-$B59,-BQ$4+$B59)-SUM($I59:BQ59)))</f>
        <v>0</v>
      </c>
      <c r="BS59" s="206">
        <f ca="1">IF(BS$5&lt;=$D59,0,IF(SUM($D59,OFFSET($I45,-$B59,0))&gt;BS$5,OFFSET(BS56,-$B59,-BR$4+$B59)/OFFSET($I45,-$B59,0),OFFSET(BS56,-$B59,-BR$4+$B59)-SUM($I59:BR59)))</f>
        <v>0</v>
      </c>
      <c r="BT59" s="206">
        <f ca="1">IF(BT$5&lt;=$D59,0,IF(SUM($D59,OFFSET($I45,-$B59,0))&gt;BT$5,OFFSET(BT56,-$B59,-BS$4+$B59)/OFFSET($I45,-$B59,0),OFFSET(BT56,-$B59,-BS$4+$B59)-SUM($I59:BS59)))</f>
        <v>0</v>
      </c>
      <c r="BU59" s="206">
        <f ca="1">IF(BU$5&lt;=$D59,0,IF(SUM($D59,OFFSET($I45,-$B59,0))&gt;BU$5,OFFSET(BU56,-$B59,-BT$4+$B59)/OFFSET($I45,-$B59,0),OFFSET(BU56,-$B59,-BT$4+$B59)-SUM($I59:BT59)))</f>
        <v>0</v>
      </c>
      <c r="BV59" s="206">
        <f ca="1">IF(BV$5&lt;=$D59,0,IF(SUM($D59,OFFSET($I45,-$B59,0))&gt;BV$5,OFFSET(BV56,-$B59,-BU$4+$B59)/OFFSET($I45,-$B59,0),OFFSET(BV56,-$B59,-BU$4+$B59)-SUM($I59:BU59)))</f>
        <v>0</v>
      </c>
      <c r="BW59" s="206">
        <f ca="1">IF(BW$5&lt;=$D59,0,IF(SUM($D59,OFFSET($I45,-$B59,0))&gt;BW$5,OFFSET(BW56,-$B59,-BV$4+$B59)/OFFSET($I45,-$B59,0),OFFSET(BW56,-$B59,-BV$4+$B59)-SUM($I59:BV59)))</f>
        <v>0</v>
      </c>
    </row>
    <row r="60" spans="2:75" ht="12.75" customHeight="1">
      <c r="B60" s="182">
        <v>27</v>
      </c>
      <c r="D60" s="20">
        <f t="shared" si="88"/>
        <v>2040</v>
      </c>
      <c r="E60" s="1" t="str">
        <f t="shared" si="87"/>
        <v>$m Real (2012)</v>
      </c>
      <c r="I60" s="30"/>
      <c r="J60" s="5">
        <f ca="1">IF(J$5&lt;=$D60,0,IF(SUM($D60,OFFSET($I46,-$B60,0))&gt;J$5,OFFSET(J57,-$B60,-I$4+$B60)/OFFSET($I46,-$B60,0),OFFSET(J57,-$B60,-I$4+$B60)-SUM($I60:I60)))</f>
        <v>0</v>
      </c>
      <c r="K60" s="5">
        <f ca="1">IF(K$5&lt;=$D60,0,IF(SUM($D60,OFFSET($I46,-$B60,0))&gt;K$5,OFFSET(K57,-$B60,-J$4+$B60)/OFFSET($I46,-$B60,0),OFFSET(K57,-$B60,-J$4+$B60)-SUM($I60:J60)))</f>
        <v>0</v>
      </c>
      <c r="L60" s="5">
        <f ca="1">IF(L$5&lt;=$D60,0,IF(SUM($D60,OFFSET($I46,-$B60,0))&gt;L$5,OFFSET(L57,-$B60,-K$4+$B60)/OFFSET($I46,-$B60,0),OFFSET(L57,-$B60,-K$4+$B60)-SUM($I60:K60)))</f>
        <v>0</v>
      </c>
      <c r="M60" s="5">
        <f ca="1">IF(M$5&lt;=$D60,0,IF(SUM($D60,OFFSET($I46,-$B60,0))&gt;M$5,OFFSET(M57,-$B60,-L$4+$B60)/OFFSET($I46,-$B60,0),OFFSET(M57,-$B60,-L$4+$B60)-SUM($I60:L60)))</f>
        <v>0</v>
      </c>
      <c r="N60" s="5">
        <f ca="1">IF(N$5&lt;=$D60,0,IF(SUM($D60,OFFSET($I46,-$B60,0))&gt;N$5,OFFSET(N57,-$B60,-M$4+$B60)/OFFSET($I46,-$B60,0),OFFSET(N57,-$B60,-M$4+$B60)-SUM($I60:M60)))</f>
        <v>0</v>
      </c>
      <c r="O60" s="5">
        <f ca="1">IF(O$5&lt;=$D60,0,IF(SUM($D60,OFFSET($I46,-$B60,0))&gt;O$5,OFFSET(O57,-$B60,-N$4+$B60)/OFFSET($I46,-$B60,0),OFFSET(O57,-$B60,-N$4+$B60)-SUM($I60:N60)))</f>
        <v>0</v>
      </c>
      <c r="P60" s="5">
        <f ca="1">IF(P$5&lt;=$D60,0,IF(SUM($D60,OFFSET($I46,-$B60,0))&gt;P$5,OFFSET(P57,-$B60,-O$4+$B60)/OFFSET($I46,-$B60,0),OFFSET(P57,-$B60,-O$4+$B60)-SUM($I60:O60)))</f>
        <v>0</v>
      </c>
      <c r="Q60" s="5">
        <f ca="1">IF(Q$5&lt;=$D60,0,IF(SUM($D60,OFFSET($I46,-$B60,0))&gt;Q$5,OFFSET(Q57,-$B60,-P$4+$B60)/OFFSET($I46,-$B60,0),OFFSET(Q57,-$B60,-P$4+$B60)-SUM($I60:P60)))</f>
        <v>0</v>
      </c>
      <c r="R60" s="5">
        <f ca="1">IF(R$5&lt;=$D60,0,IF(SUM($D60,OFFSET($I46,-$B60,0))&gt;R$5,OFFSET(R57,-$B60,-Q$4+$B60)/OFFSET($I46,-$B60,0),OFFSET(R57,-$B60,-Q$4+$B60)-SUM($I60:Q60)))</f>
        <v>0</v>
      </c>
      <c r="S60" s="5">
        <f ca="1">IF(S$5&lt;=$D60,0,IF(SUM($D60,OFFSET($I46,-$B60,0))&gt;S$5,OFFSET(S57,-$B60,-R$4+$B60)/OFFSET($I46,-$B60,0),OFFSET(S57,-$B60,-R$4+$B60)-SUM($I60:R60)))</f>
        <v>0</v>
      </c>
      <c r="T60" s="5">
        <f ca="1">IF(T$5&lt;=$D60,0,IF(SUM($D60,OFFSET($I46,-$B60,0))&gt;T$5,OFFSET(T57,-$B60,-S$4+$B60)/OFFSET($I46,-$B60,0),OFFSET(T57,-$B60,-S$4+$B60)-SUM($I60:S60)))</f>
        <v>0</v>
      </c>
      <c r="U60" s="5">
        <f ca="1">IF(U$5&lt;=$D60,0,IF(SUM($D60,OFFSET($I46,-$B60,0))&gt;U$5,OFFSET(U57,-$B60,-T$4+$B60)/OFFSET($I46,-$B60,0),OFFSET(U57,-$B60,-T$4+$B60)-SUM($I60:T60)))</f>
        <v>0</v>
      </c>
      <c r="V60" s="5">
        <f ca="1">IF(V$5&lt;=$D60,0,IF(SUM($D60,OFFSET($I46,-$B60,0))&gt;V$5,OFFSET(V57,-$B60,-U$4+$B60)/OFFSET($I46,-$B60,0),OFFSET(V57,-$B60,-U$4+$B60)-SUM($I60:U60)))</f>
        <v>0</v>
      </c>
      <c r="W60" s="5">
        <f ca="1">IF(W$5&lt;=$D60,0,IF(SUM($D60,OFFSET($I46,-$B60,0))&gt;W$5,OFFSET(W57,-$B60,-V$4+$B60)/OFFSET($I46,-$B60,0),OFFSET(W57,-$B60,-V$4+$B60)-SUM($I60:V60)))</f>
        <v>0</v>
      </c>
      <c r="X60" s="5">
        <f ca="1">IF(X$5&lt;=$D60,0,IF(SUM($D60,OFFSET($I46,-$B60,0))&gt;X$5,OFFSET(X57,-$B60,-W$4+$B60)/OFFSET($I46,-$B60,0),OFFSET(X57,-$B60,-W$4+$B60)-SUM($I60:W60)))</f>
        <v>0</v>
      </c>
      <c r="Y60" s="5">
        <f ca="1">IF(Y$5&lt;=$D60,0,IF(SUM($D60,OFFSET($I46,-$B60,0))&gt;Y$5,OFFSET(Y57,-$B60,-X$4+$B60)/OFFSET($I46,-$B60,0),OFFSET(Y57,-$B60,-X$4+$B60)-SUM($I60:X60)))</f>
        <v>0</v>
      </c>
      <c r="Z60" s="5">
        <f ca="1">IF(Z$5&lt;=$D60,0,IF(SUM($D60,OFFSET($I46,-$B60,0))&gt;Z$5,OFFSET(Z57,-$B60,-Y$4+$B60)/OFFSET($I46,-$B60,0),OFFSET(Z57,-$B60,-Y$4+$B60)-SUM($I60:Y60)))</f>
        <v>0</v>
      </c>
      <c r="AA60" s="5">
        <f ca="1">IF(AA$5&lt;=$D60,0,IF(SUM($D60,OFFSET($I46,-$B60,0))&gt;AA$5,OFFSET(AA57,-$B60,-Z$4+$B60)/OFFSET($I46,-$B60,0),OFFSET(AA57,-$B60,-Z$4+$B60)-SUM($I60:Z60)))</f>
        <v>0</v>
      </c>
      <c r="AB60" s="5">
        <f ca="1">IF(AB$5&lt;=$D60,0,IF(SUM($D60,OFFSET($I46,-$B60,0))&gt;AB$5,OFFSET(AB57,-$B60,-AA$4+$B60)/OFFSET($I46,-$B60,0),OFFSET(AB57,-$B60,-AA$4+$B60)-SUM($I60:AA60)))</f>
        <v>0</v>
      </c>
      <c r="AC60" s="5">
        <f ca="1">IF(AC$5&lt;=$D60,0,IF(SUM($D60,OFFSET($I46,-$B60,0))&gt;AC$5,OFFSET(AC57,-$B60,-AB$4+$B60)/OFFSET($I46,-$B60,0),OFFSET(AC57,-$B60,-AB$4+$B60)-SUM($I60:AB60)))</f>
        <v>0</v>
      </c>
      <c r="AD60" s="5">
        <f ca="1">IF(AD$5&lt;=$D60,0,IF(SUM($D60,OFFSET($I46,-$B60,0))&gt;AD$5,OFFSET(AD57,-$B60,-AC$4+$B60)/OFFSET($I46,-$B60,0),OFFSET(AD57,-$B60,-AC$4+$B60)-SUM($I60:AC60)))</f>
        <v>0</v>
      </c>
      <c r="AE60" s="5">
        <f ca="1">IF(AE$5&lt;=$D60,0,IF(SUM($D60,OFFSET($I46,-$B60,0))&gt;AE$5,OFFSET(AE57,-$B60,-AD$4+$B60)/OFFSET($I46,-$B60,0),OFFSET(AE57,-$B60,-AD$4+$B60)-SUM($I60:AD60)))</f>
        <v>0</v>
      </c>
      <c r="AF60" s="5">
        <f ca="1">IF(AF$5&lt;=$D60,0,IF(SUM($D60,OFFSET($I46,-$B60,0))&gt;AF$5,OFFSET(AF57,-$B60,-AE$4+$B60)/OFFSET($I46,-$B60,0),OFFSET(AF57,-$B60,-AE$4+$B60)-SUM($I60:AE60)))</f>
        <v>0</v>
      </c>
      <c r="AG60" s="5">
        <f ca="1">IF(AG$5&lt;=$D60,0,IF(SUM($D60,OFFSET($I46,-$B60,0))&gt;AG$5,OFFSET(AG57,-$B60,-AF$4+$B60)/OFFSET($I46,-$B60,0),OFFSET(AG57,-$B60,-AF$4+$B60)-SUM($I60:AF60)))</f>
        <v>0</v>
      </c>
      <c r="AH60" s="5">
        <f ca="1">IF(AH$5&lt;=$D60,0,IF(SUM($D60,OFFSET($I46,-$B60,0))&gt;AH$5,OFFSET(AH57,-$B60,-AG$4+$B60)/OFFSET($I46,-$B60,0),OFFSET(AH57,-$B60,-AG$4+$B60)-SUM($I60:AG60)))</f>
        <v>0</v>
      </c>
      <c r="AI60" s="5">
        <f ca="1">IF(AI$5&lt;=$D60,0,IF(SUM($D60,OFFSET($I46,-$B60,0))&gt;AI$5,OFFSET(AI57,-$B60,-AH$4+$B60)/OFFSET($I46,-$B60,0),OFFSET(AI57,-$B60,-AH$4+$B60)-SUM($I60:AH60)))</f>
        <v>0</v>
      </c>
      <c r="AJ60" s="5">
        <f ca="1">IF(AJ$5&lt;=$D60,0,IF(SUM($D60,OFFSET($I46,-$B60,0))&gt;AJ$5,OFFSET(AJ57,-$B60,-AI$4+$B60)/OFFSET($I46,-$B60,0),OFFSET(AJ57,-$B60,-AI$4+$B60)-SUM($I60:AI60)))</f>
        <v>0</v>
      </c>
      <c r="AK60" s="5">
        <f ca="1">IF(AK$5&lt;=$D60,0,IF(SUM($D60,OFFSET($I46,-$B60,0))&gt;AK$5,OFFSET(AK57,-$B60,-AJ$4+$B60)/OFFSET($I46,-$B60,0),OFFSET(AK57,-$B60,-AJ$4+$B60)-SUM($I60:AJ60)))</f>
        <v>0</v>
      </c>
      <c r="AL60" s="5">
        <f ca="1">IF(AL$5&lt;=$D60,0,IF(SUM($D60,OFFSET($I46,-$B60,0))&gt;AL$5,OFFSET(AL57,-$B60,-AK$4+$B60)/OFFSET($I46,-$B60,0),OFFSET(AL57,-$B60,-AK$4+$B60)-SUM($I60:AK60)))</f>
        <v>0</v>
      </c>
      <c r="AM60" s="5">
        <f ca="1">IF(AM$5&lt;=$D60,0,IF(SUM($D60,OFFSET($I46,-$B60,0))&gt;AM$5,OFFSET(AM57,-$B60,-AL$4+$B60)/OFFSET($I46,-$B60,0),OFFSET(AM57,-$B60,-AL$4+$B60)-SUM($I60:AL60)))</f>
        <v>0</v>
      </c>
      <c r="AN60" s="5">
        <f ca="1">IF(AN$5&lt;=$D60,0,IF(SUM($D60,OFFSET($I46,-$B60,0))&gt;AN$5,OFFSET(AN57,-$B60,-AM$4+$B60)/OFFSET($I46,-$B60,0),OFFSET(AN57,-$B60,-AM$4+$B60)-SUM($I60:AM60)))</f>
        <v>0</v>
      </c>
      <c r="AO60" s="5">
        <f ca="1">IF(AO$5&lt;=$D60,0,IF(SUM($D60,OFFSET($I46,-$B60,0))&gt;AO$5,OFFSET(AO57,-$B60,-AN$4+$B60)/OFFSET($I46,-$B60,0),OFFSET(AO57,-$B60,-AN$4+$B60)-SUM($I60:AN60)))</f>
        <v>0</v>
      </c>
      <c r="AP60" s="5">
        <f ca="1">IF(AP$5&lt;=$D60,0,IF(SUM($D60,OFFSET($I46,-$B60,0))&gt;AP$5,OFFSET(AP57,-$B60,-AO$4+$B60)/OFFSET($I46,-$B60,0),OFFSET(AP57,-$B60,-AO$4+$B60)-SUM($I60:AO60)))</f>
        <v>0</v>
      </c>
      <c r="AQ60" s="5">
        <f ca="1">IF(AQ$5&lt;=$D60,0,IF(SUM($D60,OFFSET($I46,-$B60,0))&gt;AQ$5,OFFSET(AQ57,-$B60,-AP$4+$B60)/OFFSET($I46,-$B60,0),OFFSET(AQ57,-$B60,-AP$4+$B60)-SUM($I60:AP60)))</f>
        <v>0</v>
      </c>
      <c r="AR60" s="5">
        <f ca="1">IF(AR$5&lt;=$D60,0,IF(SUM($D60,OFFSET($I46,-$B60,0))&gt;AR$5,OFFSET(AR57,-$B60,-AQ$4+$B60)/OFFSET($I46,-$B60,0),OFFSET(AR57,-$B60,-AQ$4+$B60)-SUM($I60:AQ60)))</f>
        <v>0</v>
      </c>
      <c r="AS60" s="5">
        <f ca="1">IF(AS$5&lt;=$D60,0,IF(SUM($D60,OFFSET($I46,-$B60,0))&gt;AS$5,OFFSET(AS57,-$B60,-AR$4+$B60)/OFFSET($I46,-$B60,0),OFFSET(AS57,-$B60,-AR$4+$B60)-SUM($I60:AR60)))</f>
        <v>0</v>
      </c>
      <c r="AT60" s="5">
        <f ca="1">IF(AT$5&lt;=$D60,0,IF(SUM($D60,OFFSET($I46,-$B60,0))&gt;AT$5,OFFSET(AT57,-$B60,-AS$4+$B60)/OFFSET($I46,-$B60,0),OFFSET(AT57,-$B60,-AS$4+$B60)-SUM($I60:AS60)))</f>
        <v>0</v>
      </c>
      <c r="AU60" s="5">
        <f ca="1">IF(AU$5&lt;=$D60,0,IF(SUM($D60,OFFSET($I46,-$B60,0))&gt;AU$5,OFFSET(AU57,-$B60,-AT$4+$B60)/OFFSET($I46,-$B60,0),OFFSET(AU57,-$B60,-AT$4+$B60)-SUM($I60:AT60)))</f>
        <v>0</v>
      </c>
      <c r="AV60" s="5">
        <f ca="1">IF(AV$5&lt;=$D60,0,IF(SUM($D60,OFFSET($I46,-$B60,0))&gt;AV$5,OFFSET(AV57,-$B60,-AU$4+$B60)/OFFSET($I46,-$B60,0),OFFSET(AV57,-$B60,-AU$4+$B60)-SUM($I60:AU60)))</f>
        <v>0</v>
      </c>
      <c r="AW60" s="5">
        <f ca="1">IF(AW$5&lt;=$D60,0,IF(SUM($D60,OFFSET($I46,-$B60,0))&gt;AW$5,OFFSET(AW57,-$B60,-AV$4+$B60)/OFFSET($I46,-$B60,0),OFFSET(AW57,-$B60,-AV$4+$B60)-SUM($I60:AV60)))</f>
        <v>0</v>
      </c>
      <c r="AX60" s="5">
        <f ca="1">IF(AX$5&lt;=$D60,0,IF(SUM($D60,OFFSET($I46,-$B60,0))&gt;AX$5,OFFSET(AX57,-$B60,-AW$4+$B60)/OFFSET($I46,-$B60,0),OFFSET(AX57,-$B60,-AW$4+$B60)-SUM($I60:AW60)))</f>
        <v>0</v>
      </c>
      <c r="AY60" s="5">
        <f ca="1">IF(AY$5&lt;=$D60,0,IF(SUM($D60,OFFSET($I46,-$B60,0))&gt;AY$5,OFFSET(AY57,-$B60,-AX$4+$B60)/OFFSET($I46,-$B60,0),OFFSET(AY57,-$B60,-AX$4+$B60)-SUM($I60:AX60)))</f>
        <v>0</v>
      </c>
      <c r="AZ60" s="5">
        <f ca="1">IF(AZ$5&lt;=$D60,0,IF(SUM($D60,OFFSET($I46,-$B60,0))&gt;AZ$5,OFFSET(AZ57,-$B60,-AY$4+$B60)/OFFSET($I46,-$B60,0),OFFSET(AZ57,-$B60,-AY$4+$B60)-SUM($I60:AY60)))</f>
        <v>0</v>
      </c>
      <c r="BA60" s="5">
        <f ca="1">IF(BA$5&lt;=$D60,0,IF(SUM($D60,OFFSET($I46,-$B60,0))&gt;BA$5,OFFSET(BA57,-$B60,-AZ$4+$B60)/OFFSET($I46,-$B60,0),OFFSET(BA57,-$B60,-AZ$4+$B60)-SUM($I60:AZ60)))</f>
        <v>0</v>
      </c>
      <c r="BB60" s="5">
        <f ca="1">IF(BB$5&lt;=$D60,0,IF(SUM($D60,OFFSET($I46,-$B60,0))&gt;BB$5,OFFSET(BB57,-$B60,-BA$4+$B60)/OFFSET($I46,-$B60,0),OFFSET(BB57,-$B60,-BA$4+$B60)-SUM($I60:BA60)))</f>
        <v>0</v>
      </c>
      <c r="BC60" s="5">
        <f ca="1">IF(BC$5&lt;=$D60,0,IF(SUM($D60,OFFSET($I46,-$B60,0))&gt;BC$5,OFFSET(BC57,-$B60,-BB$4+$B60)/OFFSET($I46,-$B60,0),OFFSET(BC57,-$B60,-BB$4+$B60)-SUM($I60:BB60)))</f>
        <v>0</v>
      </c>
      <c r="BD60" s="5">
        <f ca="1">IF(BD$5&lt;=$D60,0,IF(SUM($D60,OFFSET($I46,-$B60,0))&gt;BD$5,OFFSET(BD57,-$B60,-BC$4+$B60)/OFFSET($I46,-$B60,0),OFFSET(BD57,-$B60,-BC$4+$B60)-SUM($I60:BC60)))</f>
        <v>0</v>
      </c>
      <c r="BE60" s="5">
        <f ca="1">IF(BE$5&lt;=$D60,0,IF(SUM($D60,OFFSET($I46,-$B60,0))&gt;BE$5,OFFSET(BE57,-$B60,-BD$4+$B60)/OFFSET($I46,-$B60,0),OFFSET(BE57,-$B60,-BD$4+$B60)-SUM($I60:BD60)))</f>
        <v>0</v>
      </c>
      <c r="BF60" s="5">
        <f ca="1">IF(BF$5&lt;=$D60,0,IF(SUM($D60,OFFSET($I46,-$B60,0))&gt;BF$5,OFFSET(BF57,-$B60,-BE$4+$B60)/OFFSET($I46,-$B60,0),OFFSET(BF57,-$B60,-BE$4+$B60)-SUM($I60:BE60)))</f>
        <v>0</v>
      </c>
      <c r="BG60" s="5">
        <f ca="1">IF(BG$5&lt;=$D60,0,IF(SUM($D60,OFFSET($I46,-$B60,0))&gt;BG$5,OFFSET(BG57,-$B60,-BF$4+$B60)/OFFSET($I46,-$B60,0),OFFSET(BG57,-$B60,-BF$4+$B60)-SUM($I60:BF60)))</f>
        <v>0</v>
      </c>
      <c r="BH60" s="5">
        <f ca="1">IF(BH$5&lt;=$D60,0,IF(SUM($D60,OFFSET($I46,-$B60,0))&gt;BH$5,OFFSET(BH57,-$B60,-BG$4+$B60)/OFFSET($I46,-$B60,0),OFFSET(BH57,-$B60,-BG$4+$B60)-SUM($I60:BG60)))</f>
        <v>0</v>
      </c>
      <c r="BI60" s="5">
        <f ca="1">IF(BI$5&lt;=$D60,0,IF(SUM($D60,OFFSET($I46,-$B60,0))&gt;BI$5,OFFSET(BI57,-$B60,-BH$4+$B60)/OFFSET($I46,-$B60,0),OFFSET(BI57,-$B60,-BH$4+$B60)-SUM($I60:BH60)))</f>
        <v>0</v>
      </c>
      <c r="BJ60" s="5">
        <f ca="1">IF(BJ$5&lt;=$D60,0,IF(SUM($D60,OFFSET($I46,-$B60,0))&gt;BJ$5,OFFSET(BJ57,-$B60,-BI$4+$B60)/OFFSET($I46,-$B60,0),OFFSET(BJ57,-$B60,-BI$4+$B60)-SUM($I60:BI60)))</f>
        <v>0</v>
      </c>
      <c r="BK60" s="5">
        <f ca="1">IF(BK$5&lt;=$D60,0,IF(SUM($D60,OFFSET($I46,-$B60,0))&gt;BK$5,OFFSET(BK57,-$B60,-BJ$4+$B60)/OFFSET($I46,-$B60,0),OFFSET(BK57,-$B60,-BJ$4+$B60)-SUM($I60:BJ60)))</f>
        <v>0</v>
      </c>
      <c r="BL60" s="5">
        <f ca="1">IF(BL$5&lt;=$D60,0,IF(SUM($D60,OFFSET($I46,-$B60,0))&gt;BL$5,OFFSET(BL57,-$B60,-BK$4+$B60)/OFFSET($I46,-$B60,0),OFFSET(BL57,-$B60,-BK$4+$B60)-SUM($I60:BK60)))</f>
        <v>0</v>
      </c>
      <c r="BM60" s="5">
        <f ca="1">IF(BM$5&lt;=$D60,0,IF(SUM($D60,OFFSET($I46,-$B60,0))&gt;BM$5,OFFSET(BM57,-$B60,-BL$4+$B60)/OFFSET($I46,-$B60,0),OFFSET(BM57,-$B60,-BL$4+$B60)-SUM($I60:BL60)))</f>
        <v>0</v>
      </c>
      <c r="BN60" s="5">
        <f ca="1">IF(BN$5&lt;=$D60,0,IF(SUM($D60,OFFSET($I46,-$B60,0))&gt;BN$5,OFFSET(BN57,-$B60,-BM$4+$B60)/OFFSET($I46,-$B60,0),OFFSET(BN57,-$B60,-BM$4+$B60)-SUM($I60:BM60)))</f>
        <v>0</v>
      </c>
      <c r="BO60" s="5">
        <f ca="1">IF(BO$5&lt;=$D60,0,IF(SUM($D60,OFFSET($I46,-$B60,0))&gt;BO$5,OFFSET(BO57,-$B60,-BN$4+$B60)/OFFSET($I46,-$B60,0),OFFSET(BO57,-$B60,-BN$4+$B60)-SUM($I60:BN60)))</f>
        <v>0</v>
      </c>
      <c r="BP60" s="5">
        <f ca="1">IF(BP$5&lt;=$D60,0,IF(SUM($D60,OFFSET($I46,-$B60,0))&gt;BP$5,OFFSET(BP57,-$B60,-BO$4+$B60)/OFFSET($I46,-$B60,0),OFFSET(BP57,-$B60,-BO$4+$B60)-SUM($I60:BO60)))</f>
        <v>0</v>
      </c>
      <c r="BQ60" s="5">
        <f ca="1">IF(BQ$5&lt;=$D60,0,IF(SUM($D60,OFFSET($I46,-$B60,0))&gt;BQ$5,OFFSET(BQ57,-$B60,-BP$4+$B60)/OFFSET($I46,-$B60,0),OFFSET(BQ57,-$B60,-BP$4+$B60)-SUM($I60:BP60)))</f>
        <v>0</v>
      </c>
      <c r="BR60" s="206">
        <f ca="1">IF(BR$5&lt;=$D60,0,IF(SUM($D60,OFFSET($I46,-$B60,0))&gt;BR$5,OFFSET(BR57,-$B60,-BQ$4+$B60)/OFFSET($I46,-$B60,0),OFFSET(BR57,-$B60,-BQ$4+$B60)-SUM($I60:BQ60)))</f>
        <v>0</v>
      </c>
      <c r="BS60" s="206">
        <f ca="1">IF(BS$5&lt;=$D60,0,IF(SUM($D60,OFFSET($I46,-$B60,0))&gt;BS$5,OFFSET(BS57,-$B60,-BR$4+$B60)/OFFSET($I46,-$B60,0),OFFSET(BS57,-$B60,-BR$4+$B60)-SUM($I60:BR60)))</f>
        <v>0</v>
      </c>
      <c r="BT60" s="206">
        <f ca="1">IF(BT$5&lt;=$D60,0,IF(SUM($D60,OFFSET($I46,-$B60,0))&gt;BT$5,OFFSET(BT57,-$B60,-BS$4+$B60)/OFFSET($I46,-$B60,0),OFFSET(BT57,-$B60,-BS$4+$B60)-SUM($I60:BS60)))</f>
        <v>0</v>
      </c>
      <c r="BU60" s="206">
        <f ca="1">IF(BU$5&lt;=$D60,0,IF(SUM($D60,OFFSET($I46,-$B60,0))&gt;BU$5,OFFSET(BU57,-$B60,-BT$4+$B60)/OFFSET($I46,-$B60,0),OFFSET(BU57,-$B60,-BT$4+$B60)-SUM($I60:BT60)))</f>
        <v>0</v>
      </c>
      <c r="BV60" s="206">
        <f ca="1">IF(BV$5&lt;=$D60,0,IF(SUM($D60,OFFSET($I46,-$B60,0))&gt;BV$5,OFFSET(BV57,-$B60,-BU$4+$B60)/OFFSET($I46,-$B60,0),OFFSET(BV57,-$B60,-BU$4+$B60)-SUM($I60:BU60)))</f>
        <v>0</v>
      </c>
      <c r="BW60" s="206">
        <f ca="1">IF(BW$5&lt;=$D60,0,IF(SUM($D60,OFFSET($I46,-$B60,0))&gt;BW$5,OFFSET(BW57,-$B60,-BV$4+$B60)/OFFSET($I46,-$B60,0),OFFSET(BW57,-$B60,-BV$4+$B60)-SUM($I60:BV60)))</f>
        <v>0</v>
      </c>
    </row>
    <row r="61" spans="2:75" ht="12.75" customHeight="1">
      <c r="B61" s="182">
        <v>28</v>
      </c>
      <c r="D61" s="20">
        <f t="shared" si="88"/>
        <v>2041</v>
      </c>
      <c r="E61" s="1" t="str">
        <f t="shared" si="87"/>
        <v>$m Real (2012)</v>
      </c>
      <c r="I61" s="30"/>
      <c r="J61" s="5">
        <f ca="1">IF(J$5&lt;=$D61,0,IF(SUM($D61,OFFSET($I47,-$B61,0))&gt;J$5,OFFSET(J58,-$B61,-I$4+$B61)/OFFSET($I47,-$B61,0),OFFSET(J58,-$B61,-I$4+$B61)-SUM($I61:I61)))</f>
        <v>0</v>
      </c>
      <c r="K61" s="5">
        <f ca="1">IF(K$5&lt;=$D61,0,IF(SUM($D61,OFFSET($I47,-$B61,0))&gt;K$5,OFFSET(K58,-$B61,-J$4+$B61)/OFFSET($I47,-$B61,0),OFFSET(K58,-$B61,-J$4+$B61)-SUM($I61:J61)))</f>
        <v>0</v>
      </c>
      <c r="L61" s="5">
        <f ca="1">IF(L$5&lt;=$D61,0,IF(SUM($D61,OFFSET($I47,-$B61,0))&gt;L$5,OFFSET(L58,-$B61,-K$4+$B61)/OFFSET($I47,-$B61,0),OFFSET(L58,-$B61,-K$4+$B61)-SUM($I61:K61)))</f>
        <v>0</v>
      </c>
      <c r="M61" s="5">
        <f ca="1">IF(M$5&lt;=$D61,0,IF(SUM($D61,OFFSET($I47,-$B61,0))&gt;M$5,OFFSET(M58,-$B61,-L$4+$B61)/OFFSET($I47,-$B61,0),OFFSET(M58,-$B61,-L$4+$B61)-SUM($I61:L61)))</f>
        <v>0</v>
      </c>
      <c r="N61" s="5">
        <f ca="1">IF(N$5&lt;=$D61,0,IF(SUM($D61,OFFSET($I47,-$B61,0))&gt;N$5,OFFSET(N58,-$B61,-M$4+$B61)/OFFSET($I47,-$B61,0),OFFSET(N58,-$B61,-M$4+$B61)-SUM($I61:M61)))</f>
        <v>0</v>
      </c>
      <c r="O61" s="5">
        <f ca="1">IF(O$5&lt;=$D61,0,IF(SUM($D61,OFFSET($I47,-$B61,0))&gt;O$5,OFFSET(O58,-$B61,-N$4+$B61)/OFFSET($I47,-$B61,0),OFFSET(O58,-$B61,-N$4+$B61)-SUM($I61:N61)))</f>
        <v>0</v>
      </c>
      <c r="P61" s="5">
        <f ca="1">IF(P$5&lt;=$D61,0,IF(SUM($D61,OFFSET($I47,-$B61,0))&gt;P$5,OFFSET(P58,-$B61,-O$4+$B61)/OFFSET($I47,-$B61,0),OFFSET(P58,-$B61,-O$4+$B61)-SUM($I61:O61)))</f>
        <v>0</v>
      </c>
      <c r="Q61" s="5">
        <f ca="1">IF(Q$5&lt;=$D61,0,IF(SUM($D61,OFFSET($I47,-$B61,0))&gt;Q$5,OFFSET(Q58,-$B61,-P$4+$B61)/OFFSET($I47,-$B61,0),OFFSET(Q58,-$B61,-P$4+$B61)-SUM($I61:P61)))</f>
        <v>0</v>
      </c>
      <c r="R61" s="5">
        <f ca="1">IF(R$5&lt;=$D61,0,IF(SUM($D61,OFFSET($I47,-$B61,0))&gt;R$5,OFFSET(R58,-$B61,-Q$4+$B61)/OFFSET($I47,-$B61,0),OFFSET(R58,-$B61,-Q$4+$B61)-SUM($I61:Q61)))</f>
        <v>0</v>
      </c>
      <c r="S61" s="5">
        <f ca="1">IF(S$5&lt;=$D61,0,IF(SUM($D61,OFFSET($I47,-$B61,0))&gt;S$5,OFFSET(S58,-$B61,-R$4+$B61)/OFFSET($I47,-$B61,0),OFFSET(S58,-$B61,-R$4+$B61)-SUM($I61:R61)))</f>
        <v>0</v>
      </c>
      <c r="T61" s="5">
        <f ca="1">IF(T$5&lt;=$D61,0,IF(SUM($D61,OFFSET($I47,-$B61,0))&gt;T$5,OFFSET(T58,-$B61,-S$4+$B61)/OFFSET($I47,-$B61,0),OFFSET(T58,-$B61,-S$4+$B61)-SUM($I61:S61)))</f>
        <v>0</v>
      </c>
      <c r="U61" s="5">
        <f ca="1">IF(U$5&lt;=$D61,0,IF(SUM($D61,OFFSET($I47,-$B61,0))&gt;U$5,OFFSET(U58,-$B61,-T$4+$B61)/OFFSET($I47,-$B61,0),OFFSET(U58,-$B61,-T$4+$B61)-SUM($I61:T61)))</f>
        <v>0</v>
      </c>
      <c r="V61" s="5">
        <f ca="1">IF(V$5&lt;=$D61,0,IF(SUM($D61,OFFSET($I47,-$B61,0))&gt;V$5,OFFSET(V58,-$B61,-U$4+$B61)/OFFSET($I47,-$B61,0),OFFSET(V58,-$B61,-U$4+$B61)-SUM($I61:U61)))</f>
        <v>0</v>
      </c>
      <c r="W61" s="5">
        <f ca="1">IF(W$5&lt;=$D61,0,IF(SUM($D61,OFFSET($I47,-$B61,0))&gt;W$5,OFFSET(W58,-$B61,-V$4+$B61)/OFFSET($I47,-$B61,0),OFFSET(W58,-$B61,-V$4+$B61)-SUM($I61:V61)))</f>
        <v>0</v>
      </c>
      <c r="X61" s="5">
        <f ca="1">IF(X$5&lt;=$D61,0,IF(SUM($D61,OFFSET($I47,-$B61,0))&gt;X$5,OFFSET(X58,-$B61,-W$4+$B61)/OFFSET($I47,-$B61,0),OFFSET(X58,-$B61,-W$4+$B61)-SUM($I61:W61)))</f>
        <v>0</v>
      </c>
      <c r="Y61" s="5">
        <f ca="1">IF(Y$5&lt;=$D61,0,IF(SUM($D61,OFFSET($I47,-$B61,0))&gt;Y$5,OFFSET(Y58,-$B61,-X$4+$B61)/OFFSET($I47,-$B61,0),OFFSET(Y58,-$B61,-X$4+$B61)-SUM($I61:X61)))</f>
        <v>0</v>
      </c>
      <c r="Z61" s="5">
        <f ca="1">IF(Z$5&lt;=$D61,0,IF(SUM($D61,OFFSET($I47,-$B61,0))&gt;Z$5,OFFSET(Z58,-$B61,-Y$4+$B61)/OFFSET($I47,-$B61,0),OFFSET(Z58,-$B61,-Y$4+$B61)-SUM($I61:Y61)))</f>
        <v>0</v>
      </c>
      <c r="AA61" s="5">
        <f ca="1">IF(AA$5&lt;=$D61,0,IF(SUM($D61,OFFSET($I47,-$B61,0))&gt;AA$5,OFFSET(AA58,-$B61,-Z$4+$B61)/OFFSET($I47,-$B61,0),OFFSET(AA58,-$B61,-Z$4+$B61)-SUM($I61:Z61)))</f>
        <v>0</v>
      </c>
      <c r="AB61" s="5">
        <f ca="1">IF(AB$5&lt;=$D61,0,IF(SUM($D61,OFFSET($I47,-$B61,0))&gt;AB$5,OFFSET(AB58,-$B61,-AA$4+$B61)/OFFSET($I47,-$B61,0),OFFSET(AB58,-$B61,-AA$4+$B61)-SUM($I61:AA61)))</f>
        <v>0</v>
      </c>
      <c r="AC61" s="5">
        <f ca="1">IF(AC$5&lt;=$D61,0,IF(SUM($D61,OFFSET($I47,-$B61,0))&gt;AC$5,OFFSET(AC58,-$B61,-AB$4+$B61)/OFFSET($I47,-$B61,0),OFFSET(AC58,-$B61,-AB$4+$B61)-SUM($I61:AB61)))</f>
        <v>0</v>
      </c>
      <c r="AD61" s="5">
        <f ca="1">IF(AD$5&lt;=$D61,0,IF(SUM($D61,OFFSET($I47,-$B61,0))&gt;AD$5,OFFSET(AD58,-$B61,-AC$4+$B61)/OFFSET($I47,-$B61,0),OFFSET(AD58,-$B61,-AC$4+$B61)-SUM($I61:AC61)))</f>
        <v>0</v>
      </c>
      <c r="AE61" s="5">
        <f ca="1">IF(AE$5&lt;=$D61,0,IF(SUM($D61,OFFSET($I47,-$B61,0))&gt;AE$5,OFFSET(AE58,-$B61,-AD$4+$B61)/OFFSET($I47,-$B61,0),OFFSET(AE58,-$B61,-AD$4+$B61)-SUM($I61:AD61)))</f>
        <v>0</v>
      </c>
      <c r="AF61" s="5">
        <f ca="1">IF(AF$5&lt;=$D61,0,IF(SUM($D61,OFFSET($I47,-$B61,0))&gt;AF$5,OFFSET(AF58,-$B61,-AE$4+$B61)/OFFSET($I47,-$B61,0),OFFSET(AF58,-$B61,-AE$4+$B61)-SUM($I61:AE61)))</f>
        <v>0</v>
      </c>
      <c r="AG61" s="5">
        <f ca="1">IF(AG$5&lt;=$D61,0,IF(SUM($D61,OFFSET($I47,-$B61,0))&gt;AG$5,OFFSET(AG58,-$B61,-AF$4+$B61)/OFFSET($I47,-$B61,0),OFFSET(AG58,-$B61,-AF$4+$B61)-SUM($I61:AF61)))</f>
        <v>0</v>
      </c>
      <c r="AH61" s="5">
        <f ca="1">IF(AH$5&lt;=$D61,0,IF(SUM($D61,OFFSET($I47,-$B61,0))&gt;AH$5,OFFSET(AH58,-$B61,-AG$4+$B61)/OFFSET($I47,-$B61,0),OFFSET(AH58,-$B61,-AG$4+$B61)-SUM($I61:AG61)))</f>
        <v>0</v>
      </c>
      <c r="AI61" s="5">
        <f ca="1">IF(AI$5&lt;=$D61,0,IF(SUM($D61,OFFSET($I47,-$B61,0))&gt;AI$5,OFFSET(AI58,-$B61,-AH$4+$B61)/OFFSET($I47,-$B61,0),OFFSET(AI58,-$B61,-AH$4+$B61)-SUM($I61:AH61)))</f>
        <v>0</v>
      </c>
      <c r="AJ61" s="5">
        <f ca="1">IF(AJ$5&lt;=$D61,0,IF(SUM($D61,OFFSET($I47,-$B61,0))&gt;AJ$5,OFFSET(AJ58,-$B61,-AI$4+$B61)/OFFSET($I47,-$B61,0),OFFSET(AJ58,-$B61,-AI$4+$B61)-SUM($I61:AI61)))</f>
        <v>0</v>
      </c>
      <c r="AK61" s="5">
        <f ca="1">IF(AK$5&lt;=$D61,0,IF(SUM($D61,OFFSET($I47,-$B61,0))&gt;AK$5,OFFSET(AK58,-$B61,-AJ$4+$B61)/OFFSET($I47,-$B61,0),OFFSET(AK58,-$B61,-AJ$4+$B61)-SUM($I61:AJ61)))</f>
        <v>0</v>
      </c>
      <c r="AL61" s="5">
        <f ca="1">IF(AL$5&lt;=$D61,0,IF(SUM($D61,OFFSET($I47,-$B61,0))&gt;AL$5,OFFSET(AL58,-$B61,-AK$4+$B61)/OFFSET($I47,-$B61,0),OFFSET(AL58,-$B61,-AK$4+$B61)-SUM($I61:AK61)))</f>
        <v>0</v>
      </c>
      <c r="AM61" s="5">
        <f ca="1">IF(AM$5&lt;=$D61,0,IF(SUM($D61,OFFSET($I47,-$B61,0))&gt;AM$5,OFFSET(AM58,-$B61,-AL$4+$B61)/OFFSET($I47,-$B61,0),OFFSET(AM58,-$B61,-AL$4+$B61)-SUM($I61:AL61)))</f>
        <v>0</v>
      </c>
      <c r="AN61" s="5">
        <f ca="1">IF(AN$5&lt;=$D61,0,IF(SUM($D61,OFFSET($I47,-$B61,0))&gt;AN$5,OFFSET(AN58,-$B61,-AM$4+$B61)/OFFSET($I47,-$B61,0),OFFSET(AN58,-$B61,-AM$4+$B61)-SUM($I61:AM61)))</f>
        <v>0</v>
      </c>
      <c r="AO61" s="5">
        <f ca="1">IF(AO$5&lt;=$D61,0,IF(SUM($D61,OFFSET($I47,-$B61,0))&gt;AO$5,OFFSET(AO58,-$B61,-AN$4+$B61)/OFFSET($I47,-$B61,0),OFFSET(AO58,-$B61,-AN$4+$B61)-SUM($I61:AN61)))</f>
        <v>0</v>
      </c>
      <c r="AP61" s="5">
        <f ca="1">IF(AP$5&lt;=$D61,0,IF(SUM($D61,OFFSET($I47,-$B61,0))&gt;AP$5,OFFSET(AP58,-$B61,-AO$4+$B61)/OFFSET($I47,-$B61,0),OFFSET(AP58,-$B61,-AO$4+$B61)-SUM($I61:AO61)))</f>
        <v>0</v>
      </c>
      <c r="AQ61" s="5">
        <f ca="1">IF(AQ$5&lt;=$D61,0,IF(SUM($D61,OFFSET($I47,-$B61,0))&gt;AQ$5,OFFSET(AQ58,-$B61,-AP$4+$B61)/OFFSET($I47,-$B61,0),OFFSET(AQ58,-$B61,-AP$4+$B61)-SUM($I61:AP61)))</f>
        <v>0</v>
      </c>
      <c r="AR61" s="5">
        <f ca="1">IF(AR$5&lt;=$D61,0,IF(SUM($D61,OFFSET($I47,-$B61,0))&gt;AR$5,OFFSET(AR58,-$B61,-AQ$4+$B61)/OFFSET($I47,-$B61,0),OFFSET(AR58,-$B61,-AQ$4+$B61)-SUM($I61:AQ61)))</f>
        <v>0</v>
      </c>
      <c r="AS61" s="5">
        <f ca="1">IF(AS$5&lt;=$D61,0,IF(SUM($D61,OFFSET($I47,-$B61,0))&gt;AS$5,OFFSET(AS58,-$B61,-AR$4+$B61)/OFFSET($I47,-$B61,0),OFFSET(AS58,-$B61,-AR$4+$B61)-SUM($I61:AR61)))</f>
        <v>0</v>
      </c>
      <c r="AT61" s="5">
        <f ca="1">IF(AT$5&lt;=$D61,0,IF(SUM($D61,OFFSET($I47,-$B61,0))&gt;AT$5,OFFSET(AT58,-$B61,-AS$4+$B61)/OFFSET($I47,-$B61,0),OFFSET(AT58,-$B61,-AS$4+$B61)-SUM($I61:AS61)))</f>
        <v>0</v>
      </c>
      <c r="AU61" s="5">
        <f ca="1">IF(AU$5&lt;=$D61,0,IF(SUM($D61,OFFSET($I47,-$B61,0))&gt;AU$5,OFFSET(AU58,-$B61,-AT$4+$B61)/OFFSET($I47,-$B61,0),OFFSET(AU58,-$B61,-AT$4+$B61)-SUM($I61:AT61)))</f>
        <v>0</v>
      </c>
      <c r="AV61" s="5">
        <f ca="1">IF(AV$5&lt;=$D61,0,IF(SUM($D61,OFFSET($I47,-$B61,0))&gt;AV$5,OFFSET(AV58,-$B61,-AU$4+$B61)/OFFSET($I47,-$B61,0),OFFSET(AV58,-$B61,-AU$4+$B61)-SUM($I61:AU61)))</f>
        <v>0</v>
      </c>
      <c r="AW61" s="5">
        <f ca="1">IF(AW$5&lt;=$D61,0,IF(SUM($D61,OFFSET($I47,-$B61,0))&gt;AW$5,OFFSET(AW58,-$B61,-AV$4+$B61)/OFFSET($I47,-$B61,0),OFFSET(AW58,-$B61,-AV$4+$B61)-SUM($I61:AV61)))</f>
        <v>0</v>
      </c>
      <c r="AX61" s="5">
        <f ca="1">IF(AX$5&lt;=$D61,0,IF(SUM($D61,OFFSET($I47,-$B61,0))&gt;AX$5,OFFSET(AX58,-$B61,-AW$4+$B61)/OFFSET($I47,-$B61,0),OFFSET(AX58,-$B61,-AW$4+$B61)-SUM($I61:AW61)))</f>
        <v>0</v>
      </c>
      <c r="AY61" s="5">
        <f ca="1">IF(AY$5&lt;=$D61,0,IF(SUM($D61,OFFSET($I47,-$B61,0))&gt;AY$5,OFFSET(AY58,-$B61,-AX$4+$B61)/OFFSET($I47,-$B61,0),OFFSET(AY58,-$B61,-AX$4+$B61)-SUM($I61:AX61)))</f>
        <v>0</v>
      </c>
      <c r="AZ61" s="5">
        <f ca="1">IF(AZ$5&lt;=$D61,0,IF(SUM($D61,OFFSET($I47,-$B61,0))&gt;AZ$5,OFFSET(AZ58,-$B61,-AY$4+$B61)/OFFSET($I47,-$B61,0),OFFSET(AZ58,-$B61,-AY$4+$B61)-SUM($I61:AY61)))</f>
        <v>0</v>
      </c>
      <c r="BA61" s="5">
        <f ca="1">IF(BA$5&lt;=$D61,0,IF(SUM($D61,OFFSET($I47,-$B61,0))&gt;BA$5,OFFSET(BA58,-$B61,-AZ$4+$B61)/OFFSET($I47,-$B61,0),OFFSET(BA58,-$B61,-AZ$4+$B61)-SUM($I61:AZ61)))</f>
        <v>0</v>
      </c>
      <c r="BB61" s="5">
        <f ca="1">IF(BB$5&lt;=$D61,0,IF(SUM($D61,OFFSET($I47,-$B61,0))&gt;BB$5,OFFSET(BB58,-$B61,-BA$4+$B61)/OFFSET($I47,-$B61,0),OFFSET(BB58,-$B61,-BA$4+$B61)-SUM($I61:BA61)))</f>
        <v>0</v>
      </c>
      <c r="BC61" s="5">
        <f ca="1">IF(BC$5&lt;=$D61,0,IF(SUM($D61,OFFSET($I47,-$B61,0))&gt;BC$5,OFFSET(BC58,-$B61,-BB$4+$B61)/OFFSET($I47,-$B61,0),OFFSET(BC58,-$B61,-BB$4+$B61)-SUM($I61:BB61)))</f>
        <v>0</v>
      </c>
      <c r="BD61" s="5">
        <f ca="1">IF(BD$5&lt;=$D61,0,IF(SUM($D61,OFFSET($I47,-$B61,0))&gt;BD$5,OFFSET(BD58,-$B61,-BC$4+$B61)/OFFSET($I47,-$B61,0),OFFSET(BD58,-$B61,-BC$4+$B61)-SUM($I61:BC61)))</f>
        <v>0</v>
      </c>
      <c r="BE61" s="5">
        <f ca="1">IF(BE$5&lt;=$D61,0,IF(SUM($D61,OFFSET($I47,-$B61,0))&gt;BE$5,OFFSET(BE58,-$B61,-BD$4+$B61)/OFFSET($I47,-$B61,0),OFFSET(BE58,-$B61,-BD$4+$B61)-SUM($I61:BD61)))</f>
        <v>0</v>
      </c>
      <c r="BF61" s="5">
        <f ca="1">IF(BF$5&lt;=$D61,0,IF(SUM($D61,OFFSET($I47,-$B61,0))&gt;BF$5,OFFSET(BF58,-$B61,-BE$4+$B61)/OFFSET($I47,-$B61,0),OFFSET(BF58,-$B61,-BE$4+$B61)-SUM($I61:BE61)))</f>
        <v>0</v>
      </c>
      <c r="BG61" s="5">
        <f ca="1">IF(BG$5&lt;=$D61,0,IF(SUM($D61,OFFSET($I47,-$B61,0))&gt;BG$5,OFFSET(BG58,-$B61,-BF$4+$B61)/OFFSET($I47,-$B61,0),OFFSET(BG58,-$B61,-BF$4+$B61)-SUM($I61:BF61)))</f>
        <v>0</v>
      </c>
      <c r="BH61" s="5">
        <f ca="1">IF(BH$5&lt;=$D61,0,IF(SUM($D61,OFFSET($I47,-$B61,0))&gt;BH$5,OFFSET(BH58,-$B61,-BG$4+$B61)/OFFSET($I47,-$B61,0),OFFSET(BH58,-$B61,-BG$4+$B61)-SUM($I61:BG61)))</f>
        <v>0</v>
      </c>
      <c r="BI61" s="5">
        <f ca="1">IF(BI$5&lt;=$D61,0,IF(SUM($D61,OFFSET($I47,-$B61,0))&gt;BI$5,OFFSET(BI58,-$B61,-BH$4+$B61)/OFFSET($I47,-$B61,0),OFFSET(BI58,-$B61,-BH$4+$B61)-SUM($I61:BH61)))</f>
        <v>0</v>
      </c>
      <c r="BJ61" s="5">
        <f ca="1">IF(BJ$5&lt;=$D61,0,IF(SUM($D61,OFFSET($I47,-$B61,0))&gt;BJ$5,OFFSET(BJ58,-$B61,-BI$4+$B61)/OFFSET($I47,-$B61,0),OFFSET(BJ58,-$B61,-BI$4+$B61)-SUM($I61:BI61)))</f>
        <v>0</v>
      </c>
      <c r="BK61" s="5">
        <f ca="1">IF(BK$5&lt;=$D61,0,IF(SUM($D61,OFFSET($I47,-$B61,0))&gt;BK$5,OFFSET(BK58,-$B61,-BJ$4+$B61)/OFFSET($I47,-$B61,0),OFFSET(BK58,-$B61,-BJ$4+$B61)-SUM($I61:BJ61)))</f>
        <v>0</v>
      </c>
      <c r="BL61" s="5">
        <f ca="1">IF(BL$5&lt;=$D61,0,IF(SUM($D61,OFFSET($I47,-$B61,0))&gt;BL$5,OFFSET(BL58,-$B61,-BK$4+$B61)/OFFSET($I47,-$B61,0),OFFSET(BL58,-$B61,-BK$4+$B61)-SUM($I61:BK61)))</f>
        <v>0</v>
      </c>
      <c r="BM61" s="5">
        <f ca="1">IF(BM$5&lt;=$D61,0,IF(SUM($D61,OFFSET($I47,-$B61,0))&gt;BM$5,OFFSET(BM58,-$B61,-BL$4+$B61)/OFFSET($I47,-$B61,0),OFFSET(BM58,-$B61,-BL$4+$B61)-SUM($I61:BL61)))</f>
        <v>0</v>
      </c>
      <c r="BN61" s="5">
        <f ca="1">IF(BN$5&lt;=$D61,0,IF(SUM($D61,OFFSET($I47,-$B61,0))&gt;BN$5,OFFSET(BN58,-$B61,-BM$4+$B61)/OFFSET($I47,-$B61,0),OFFSET(BN58,-$B61,-BM$4+$B61)-SUM($I61:BM61)))</f>
        <v>0</v>
      </c>
      <c r="BO61" s="5">
        <f ca="1">IF(BO$5&lt;=$D61,0,IF(SUM($D61,OFFSET($I47,-$B61,0))&gt;BO$5,OFFSET(BO58,-$B61,-BN$4+$B61)/OFFSET($I47,-$B61,0),OFFSET(BO58,-$B61,-BN$4+$B61)-SUM($I61:BN61)))</f>
        <v>0</v>
      </c>
      <c r="BP61" s="5">
        <f ca="1">IF(BP$5&lt;=$D61,0,IF(SUM($D61,OFFSET($I47,-$B61,0))&gt;BP$5,OFFSET(BP58,-$B61,-BO$4+$B61)/OFFSET($I47,-$B61,0),OFFSET(BP58,-$B61,-BO$4+$B61)-SUM($I61:BO61)))</f>
        <v>0</v>
      </c>
      <c r="BQ61" s="5">
        <f ca="1">IF(BQ$5&lt;=$D61,0,IF(SUM($D61,OFFSET($I47,-$B61,0))&gt;BQ$5,OFFSET(BQ58,-$B61,-BP$4+$B61)/OFFSET($I47,-$B61,0),OFFSET(BQ58,-$B61,-BP$4+$B61)-SUM($I61:BP61)))</f>
        <v>0</v>
      </c>
      <c r="BR61" s="206">
        <f ca="1">IF(BR$5&lt;=$D61,0,IF(SUM($D61,OFFSET($I47,-$B61,0))&gt;BR$5,OFFSET(BR58,-$B61,-BQ$4+$B61)/OFFSET($I47,-$B61,0),OFFSET(BR58,-$B61,-BQ$4+$B61)-SUM($I61:BQ61)))</f>
        <v>0</v>
      </c>
      <c r="BS61" s="206">
        <f ca="1">IF(BS$5&lt;=$D61,0,IF(SUM($D61,OFFSET($I47,-$B61,0))&gt;BS$5,OFFSET(BS58,-$B61,-BR$4+$B61)/OFFSET($I47,-$B61,0),OFFSET(BS58,-$B61,-BR$4+$B61)-SUM($I61:BR61)))</f>
        <v>0</v>
      </c>
      <c r="BT61" s="206">
        <f ca="1">IF(BT$5&lt;=$D61,0,IF(SUM($D61,OFFSET($I47,-$B61,0))&gt;BT$5,OFFSET(BT58,-$B61,-BS$4+$B61)/OFFSET($I47,-$B61,0),OFFSET(BT58,-$B61,-BS$4+$B61)-SUM($I61:BS61)))</f>
        <v>0</v>
      </c>
      <c r="BU61" s="206">
        <f ca="1">IF(BU$5&lt;=$D61,0,IF(SUM($D61,OFFSET($I47,-$B61,0))&gt;BU$5,OFFSET(BU58,-$B61,-BT$4+$B61)/OFFSET($I47,-$B61,0),OFFSET(BU58,-$B61,-BT$4+$B61)-SUM($I61:BT61)))</f>
        <v>0</v>
      </c>
      <c r="BV61" s="206">
        <f ca="1">IF(BV$5&lt;=$D61,0,IF(SUM($D61,OFFSET($I47,-$B61,0))&gt;BV$5,OFFSET(BV58,-$B61,-BU$4+$B61)/OFFSET($I47,-$B61,0),OFFSET(BV58,-$B61,-BU$4+$B61)-SUM($I61:BU61)))</f>
        <v>0</v>
      </c>
      <c r="BW61" s="206">
        <f ca="1">IF(BW$5&lt;=$D61,0,IF(SUM($D61,OFFSET($I47,-$B61,0))&gt;BW$5,OFFSET(BW58,-$B61,-BV$4+$B61)/OFFSET($I47,-$B61,0),OFFSET(BW58,-$B61,-BV$4+$B61)-SUM($I61:BV61)))</f>
        <v>0</v>
      </c>
    </row>
    <row r="62" spans="2:75" ht="12.75" customHeight="1">
      <c r="B62" s="182">
        <v>29</v>
      </c>
      <c r="D62" s="20">
        <f t="shared" si="88"/>
        <v>2042</v>
      </c>
      <c r="E62" s="1" t="str">
        <f t="shared" si="87"/>
        <v>$m Real (2012)</v>
      </c>
      <c r="I62" s="30"/>
      <c r="J62" s="5">
        <f ca="1">IF(J$5&lt;=$D62,0,IF(SUM($D62,OFFSET($I48,-$B62,0))&gt;J$5,OFFSET(J59,-$B62,-I$4+$B62)/OFFSET($I48,-$B62,0),OFFSET(J59,-$B62,-I$4+$B62)-SUM($I62:I62)))</f>
        <v>0</v>
      </c>
      <c r="K62" s="5">
        <f ca="1">IF(K$5&lt;=$D62,0,IF(SUM($D62,OFFSET($I48,-$B62,0))&gt;K$5,OFFSET(K59,-$B62,-J$4+$B62)/OFFSET($I48,-$B62,0),OFFSET(K59,-$B62,-J$4+$B62)-SUM($I62:J62)))</f>
        <v>0</v>
      </c>
      <c r="L62" s="5">
        <f ca="1">IF(L$5&lt;=$D62,0,IF(SUM($D62,OFFSET($I48,-$B62,0))&gt;L$5,OFFSET(L59,-$B62,-K$4+$B62)/OFFSET($I48,-$B62,0),OFFSET(L59,-$B62,-K$4+$B62)-SUM($I62:K62)))</f>
        <v>0</v>
      </c>
      <c r="M62" s="5">
        <f ca="1">IF(M$5&lt;=$D62,0,IF(SUM($D62,OFFSET($I48,-$B62,0))&gt;M$5,OFFSET(M59,-$B62,-L$4+$B62)/OFFSET($I48,-$B62,0),OFFSET(M59,-$B62,-L$4+$B62)-SUM($I62:L62)))</f>
        <v>0</v>
      </c>
      <c r="N62" s="5">
        <f ca="1">IF(N$5&lt;=$D62,0,IF(SUM($D62,OFFSET($I48,-$B62,0))&gt;N$5,OFFSET(N59,-$B62,-M$4+$B62)/OFFSET($I48,-$B62,0),OFFSET(N59,-$B62,-M$4+$B62)-SUM($I62:M62)))</f>
        <v>0</v>
      </c>
      <c r="O62" s="5">
        <f ca="1">IF(O$5&lt;=$D62,0,IF(SUM($D62,OFFSET($I48,-$B62,0))&gt;O$5,OFFSET(O59,-$B62,-N$4+$B62)/OFFSET($I48,-$B62,0),OFFSET(O59,-$B62,-N$4+$B62)-SUM($I62:N62)))</f>
        <v>0</v>
      </c>
      <c r="P62" s="5">
        <f ca="1">IF(P$5&lt;=$D62,0,IF(SUM($D62,OFFSET($I48,-$B62,0))&gt;P$5,OFFSET(P59,-$B62,-O$4+$B62)/OFFSET($I48,-$B62,0),OFFSET(P59,-$B62,-O$4+$B62)-SUM($I62:O62)))</f>
        <v>0</v>
      </c>
      <c r="Q62" s="5">
        <f ca="1">IF(Q$5&lt;=$D62,0,IF(SUM($D62,OFFSET($I48,-$B62,0))&gt;Q$5,OFFSET(Q59,-$B62,-P$4+$B62)/OFFSET($I48,-$B62,0),OFFSET(Q59,-$B62,-P$4+$B62)-SUM($I62:P62)))</f>
        <v>0</v>
      </c>
      <c r="R62" s="5">
        <f ca="1">IF(R$5&lt;=$D62,0,IF(SUM($D62,OFFSET($I48,-$B62,0))&gt;R$5,OFFSET(R59,-$B62,-Q$4+$B62)/OFFSET($I48,-$B62,0),OFFSET(R59,-$B62,-Q$4+$B62)-SUM($I62:Q62)))</f>
        <v>0</v>
      </c>
      <c r="S62" s="5">
        <f ca="1">IF(S$5&lt;=$D62,0,IF(SUM($D62,OFFSET($I48,-$B62,0))&gt;S$5,OFFSET(S59,-$B62,-R$4+$B62)/OFFSET($I48,-$B62,0),OFFSET(S59,-$B62,-R$4+$B62)-SUM($I62:R62)))</f>
        <v>0</v>
      </c>
      <c r="T62" s="5">
        <f ca="1">IF(T$5&lt;=$D62,0,IF(SUM($D62,OFFSET($I48,-$B62,0))&gt;T$5,OFFSET(T59,-$B62,-S$4+$B62)/OFFSET($I48,-$B62,0),OFFSET(T59,-$B62,-S$4+$B62)-SUM($I62:S62)))</f>
        <v>0</v>
      </c>
      <c r="U62" s="5">
        <f ca="1">IF(U$5&lt;=$D62,0,IF(SUM($D62,OFFSET($I48,-$B62,0))&gt;U$5,OFFSET(U59,-$B62,-T$4+$B62)/OFFSET($I48,-$B62,0),OFFSET(U59,-$B62,-T$4+$B62)-SUM($I62:T62)))</f>
        <v>0</v>
      </c>
      <c r="V62" s="5">
        <f ca="1">IF(V$5&lt;=$D62,0,IF(SUM($D62,OFFSET($I48,-$B62,0))&gt;V$5,OFFSET(V59,-$B62,-U$4+$B62)/OFFSET($I48,-$B62,0),OFFSET(V59,-$B62,-U$4+$B62)-SUM($I62:U62)))</f>
        <v>0</v>
      </c>
      <c r="W62" s="5">
        <f ca="1">IF(W$5&lt;=$D62,0,IF(SUM($D62,OFFSET($I48,-$B62,0))&gt;W$5,OFFSET(W59,-$B62,-V$4+$B62)/OFFSET($I48,-$B62,0),OFFSET(W59,-$B62,-V$4+$B62)-SUM($I62:V62)))</f>
        <v>0</v>
      </c>
      <c r="X62" s="5">
        <f ca="1">IF(X$5&lt;=$D62,0,IF(SUM($D62,OFFSET($I48,-$B62,0))&gt;X$5,OFFSET(X59,-$B62,-W$4+$B62)/OFFSET($I48,-$B62,0),OFFSET(X59,-$B62,-W$4+$B62)-SUM($I62:W62)))</f>
        <v>0</v>
      </c>
      <c r="Y62" s="5">
        <f ca="1">IF(Y$5&lt;=$D62,0,IF(SUM($D62,OFFSET($I48,-$B62,0))&gt;Y$5,OFFSET(Y59,-$B62,-X$4+$B62)/OFFSET($I48,-$B62,0),OFFSET(Y59,-$B62,-X$4+$B62)-SUM($I62:X62)))</f>
        <v>0</v>
      </c>
      <c r="Z62" s="5">
        <f ca="1">IF(Z$5&lt;=$D62,0,IF(SUM($D62,OFFSET($I48,-$B62,0))&gt;Z$5,OFFSET(Z59,-$B62,-Y$4+$B62)/OFFSET($I48,-$B62,0),OFFSET(Z59,-$B62,-Y$4+$B62)-SUM($I62:Y62)))</f>
        <v>0</v>
      </c>
      <c r="AA62" s="5">
        <f ca="1">IF(AA$5&lt;=$D62,0,IF(SUM($D62,OFFSET($I48,-$B62,0))&gt;AA$5,OFFSET(AA59,-$B62,-Z$4+$B62)/OFFSET($I48,-$B62,0),OFFSET(AA59,-$B62,-Z$4+$B62)-SUM($I62:Z62)))</f>
        <v>0</v>
      </c>
      <c r="AB62" s="5">
        <f ca="1">IF(AB$5&lt;=$D62,0,IF(SUM($D62,OFFSET($I48,-$B62,0))&gt;AB$5,OFFSET(AB59,-$B62,-AA$4+$B62)/OFFSET($I48,-$B62,0),OFFSET(AB59,-$B62,-AA$4+$B62)-SUM($I62:AA62)))</f>
        <v>0</v>
      </c>
      <c r="AC62" s="5">
        <f ca="1">IF(AC$5&lt;=$D62,0,IF(SUM($D62,OFFSET($I48,-$B62,0))&gt;AC$5,OFFSET(AC59,-$B62,-AB$4+$B62)/OFFSET($I48,-$B62,0),OFFSET(AC59,-$B62,-AB$4+$B62)-SUM($I62:AB62)))</f>
        <v>0</v>
      </c>
      <c r="AD62" s="5">
        <f ca="1">IF(AD$5&lt;=$D62,0,IF(SUM($D62,OFFSET($I48,-$B62,0))&gt;AD$5,OFFSET(AD59,-$B62,-AC$4+$B62)/OFFSET($I48,-$B62,0),OFFSET(AD59,-$B62,-AC$4+$B62)-SUM($I62:AC62)))</f>
        <v>0</v>
      </c>
      <c r="AE62" s="5">
        <f ca="1">IF(AE$5&lt;=$D62,0,IF(SUM($D62,OFFSET($I48,-$B62,0))&gt;AE$5,OFFSET(AE59,-$B62,-AD$4+$B62)/OFFSET($I48,-$B62,0),OFFSET(AE59,-$B62,-AD$4+$B62)-SUM($I62:AD62)))</f>
        <v>0</v>
      </c>
      <c r="AF62" s="5">
        <f ca="1">IF(AF$5&lt;=$D62,0,IF(SUM($D62,OFFSET($I48,-$B62,0))&gt;AF$5,OFFSET(AF59,-$B62,-AE$4+$B62)/OFFSET($I48,-$B62,0),OFFSET(AF59,-$B62,-AE$4+$B62)-SUM($I62:AE62)))</f>
        <v>0</v>
      </c>
      <c r="AG62" s="5">
        <f ca="1">IF(AG$5&lt;=$D62,0,IF(SUM($D62,OFFSET($I48,-$B62,0))&gt;AG$5,OFFSET(AG59,-$B62,-AF$4+$B62)/OFFSET($I48,-$B62,0),OFFSET(AG59,-$B62,-AF$4+$B62)-SUM($I62:AF62)))</f>
        <v>0</v>
      </c>
      <c r="AH62" s="5">
        <f ca="1">IF(AH$5&lt;=$D62,0,IF(SUM($D62,OFFSET($I48,-$B62,0))&gt;AH$5,OFFSET(AH59,-$B62,-AG$4+$B62)/OFFSET($I48,-$B62,0),OFFSET(AH59,-$B62,-AG$4+$B62)-SUM($I62:AG62)))</f>
        <v>0</v>
      </c>
      <c r="AI62" s="5">
        <f ca="1">IF(AI$5&lt;=$D62,0,IF(SUM($D62,OFFSET($I48,-$B62,0))&gt;AI$5,OFFSET(AI59,-$B62,-AH$4+$B62)/OFFSET($I48,-$B62,0),OFFSET(AI59,-$B62,-AH$4+$B62)-SUM($I62:AH62)))</f>
        <v>0</v>
      </c>
      <c r="AJ62" s="5">
        <f ca="1">IF(AJ$5&lt;=$D62,0,IF(SUM($D62,OFFSET($I48,-$B62,0))&gt;AJ$5,OFFSET(AJ59,-$B62,-AI$4+$B62)/OFFSET($I48,-$B62,0),OFFSET(AJ59,-$B62,-AI$4+$B62)-SUM($I62:AI62)))</f>
        <v>0</v>
      </c>
      <c r="AK62" s="5">
        <f ca="1">IF(AK$5&lt;=$D62,0,IF(SUM($D62,OFFSET($I48,-$B62,0))&gt;AK$5,OFFSET(AK59,-$B62,-AJ$4+$B62)/OFFSET($I48,-$B62,0),OFFSET(AK59,-$B62,-AJ$4+$B62)-SUM($I62:AJ62)))</f>
        <v>0</v>
      </c>
      <c r="AL62" s="5">
        <f ca="1">IF(AL$5&lt;=$D62,0,IF(SUM($D62,OFFSET($I48,-$B62,0))&gt;AL$5,OFFSET(AL59,-$B62,-AK$4+$B62)/OFFSET($I48,-$B62,0),OFFSET(AL59,-$B62,-AK$4+$B62)-SUM($I62:AK62)))</f>
        <v>0</v>
      </c>
      <c r="AM62" s="5">
        <f ca="1">IF(AM$5&lt;=$D62,0,IF(SUM($D62,OFFSET($I48,-$B62,0))&gt;AM$5,OFFSET(AM59,-$B62,-AL$4+$B62)/OFFSET($I48,-$B62,0),OFFSET(AM59,-$B62,-AL$4+$B62)-SUM($I62:AL62)))</f>
        <v>0</v>
      </c>
      <c r="AN62" s="5">
        <f ca="1">IF(AN$5&lt;=$D62,0,IF(SUM($D62,OFFSET($I48,-$B62,0))&gt;AN$5,OFFSET(AN59,-$B62,-AM$4+$B62)/OFFSET($I48,-$B62,0),OFFSET(AN59,-$B62,-AM$4+$B62)-SUM($I62:AM62)))</f>
        <v>0</v>
      </c>
      <c r="AO62" s="5">
        <f ca="1">IF(AO$5&lt;=$D62,0,IF(SUM($D62,OFFSET($I48,-$B62,0))&gt;AO$5,OFFSET(AO59,-$B62,-AN$4+$B62)/OFFSET($I48,-$B62,0),OFFSET(AO59,-$B62,-AN$4+$B62)-SUM($I62:AN62)))</f>
        <v>0</v>
      </c>
      <c r="AP62" s="5">
        <f ca="1">IF(AP$5&lt;=$D62,0,IF(SUM($D62,OFFSET($I48,-$B62,0))&gt;AP$5,OFFSET(AP59,-$B62,-AO$4+$B62)/OFFSET($I48,-$B62,0),OFFSET(AP59,-$B62,-AO$4+$B62)-SUM($I62:AO62)))</f>
        <v>0</v>
      </c>
      <c r="AQ62" s="5">
        <f ca="1">IF(AQ$5&lt;=$D62,0,IF(SUM($D62,OFFSET($I48,-$B62,0))&gt;AQ$5,OFFSET(AQ59,-$B62,-AP$4+$B62)/OFFSET($I48,-$B62,0),OFFSET(AQ59,-$B62,-AP$4+$B62)-SUM($I62:AP62)))</f>
        <v>0</v>
      </c>
      <c r="AR62" s="5">
        <f ca="1">IF(AR$5&lt;=$D62,0,IF(SUM($D62,OFFSET($I48,-$B62,0))&gt;AR$5,OFFSET(AR59,-$B62,-AQ$4+$B62)/OFFSET($I48,-$B62,0),OFFSET(AR59,-$B62,-AQ$4+$B62)-SUM($I62:AQ62)))</f>
        <v>0</v>
      </c>
      <c r="AS62" s="5">
        <f ca="1">IF(AS$5&lt;=$D62,0,IF(SUM($D62,OFFSET($I48,-$B62,0))&gt;AS$5,OFFSET(AS59,-$B62,-AR$4+$B62)/OFFSET($I48,-$B62,0),OFFSET(AS59,-$B62,-AR$4+$B62)-SUM($I62:AR62)))</f>
        <v>0</v>
      </c>
      <c r="AT62" s="5">
        <f ca="1">IF(AT$5&lt;=$D62,0,IF(SUM($D62,OFFSET($I48,-$B62,0))&gt;AT$5,OFFSET(AT59,-$B62,-AS$4+$B62)/OFFSET($I48,-$B62,0),OFFSET(AT59,-$B62,-AS$4+$B62)-SUM($I62:AS62)))</f>
        <v>0</v>
      </c>
      <c r="AU62" s="5">
        <f ca="1">IF(AU$5&lt;=$D62,0,IF(SUM($D62,OFFSET($I48,-$B62,0))&gt;AU$5,OFFSET(AU59,-$B62,-AT$4+$B62)/OFFSET($I48,-$B62,0),OFFSET(AU59,-$B62,-AT$4+$B62)-SUM($I62:AT62)))</f>
        <v>0</v>
      </c>
      <c r="AV62" s="5">
        <f ca="1">IF(AV$5&lt;=$D62,0,IF(SUM($D62,OFFSET($I48,-$B62,0))&gt;AV$5,OFFSET(AV59,-$B62,-AU$4+$B62)/OFFSET($I48,-$B62,0),OFFSET(AV59,-$B62,-AU$4+$B62)-SUM($I62:AU62)))</f>
        <v>0</v>
      </c>
      <c r="AW62" s="5">
        <f ca="1">IF(AW$5&lt;=$D62,0,IF(SUM($D62,OFFSET($I48,-$B62,0))&gt;AW$5,OFFSET(AW59,-$B62,-AV$4+$B62)/OFFSET($I48,-$B62,0),OFFSET(AW59,-$B62,-AV$4+$B62)-SUM($I62:AV62)))</f>
        <v>0</v>
      </c>
      <c r="AX62" s="5">
        <f ca="1">IF(AX$5&lt;=$D62,0,IF(SUM($D62,OFFSET($I48,-$B62,0))&gt;AX$5,OFFSET(AX59,-$B62,-AW$4+$B62)/OFFSET($I48,-$B62,0),OFFSET(AX59,-$B62,-AW$4+$B62)-SUM($I62:AW62)))</f>
        <v>0</v>
      </c>
      <c r="AY62" s="5">
        <f ca="1">IF(AY$5&lt;=$D62,0,IF(SUM($D62,OFFSET($I48,-$B62,0))&gt;AY$5,OFFSET(AY59,-$B62,-AX$4+$B62)/OFFSET($I48,-$B62,0),OFFSET(AY59,-$B62,-AX$4+$B62)-SUM($I62:AX62)))</f>
        <v>0</v>
      </c>
      <c r="AZ62" s="5">
        <f ca="1">IF(AZ$5&lt;=$D62,0,IF(SUM($D62,OFFSET($I48,-$B62,0))&gt;AZ$5,OFFSET(AZ59,-$B62,-AY$4+$B62)/OFFSET($I48,-$B62,0),OFFSET(AZ59,-$B62,-AY$4+$B62)-SUM($I62:AY62)))</f>
        <v>0</v>
      </c>
      <c r="BA62" s="5">
        <f ca="1">IF(BA$5&lt;=$D62,0,IF(SUM($D62,OFFSET($I48,-$B62,0))&gt;BA$5,OFFSET(BA59,-$B62,-AZ$4+$B62)/OFFSET($I48,-$B62,0),OFFSET(BA59,-$B62,-AZ$4+$B62)-SUM($I62:AZ62)))</f>
        <v>0</v>
      </c>
      <c r="BB62" s="5">
        <f ca="1">IF(BB$5&lt;=$D62,0,IF(SUM($D62,OFFSET($I48,-$B62,0))&gt;BB$5,OFFSET(BB59,-$B62,-BA$4+$B62)/OFFSET($I48,-$B62,0),OFFSET(BB59,-$B62,-BA$4+$B62)-SUM($I62:BA62)))</f>
        <v>0</v>
      </c>
      <c r="BC62" s="5">
        <f ca="1">IF(BC$5&lt;=$D62,0,IF(SUM($D62,OFFSET($I48,-$B62,0))&gt;BC$5,OFFSET(BC59,-$B62,-BB$4+$B62)/OFFSET($I48,-$B62,0),OFFSET(BC59,-$B62,-BB$4+$B62)-SUM($I62:BB62)))</f>
        <v>0</v>
      </c>
      <c r="BD62" s="5">
        <f ca="1">IF(BD$5&lt;=$D62,0,IF(SUM($D62,OFFSET($I48,-$B62,0))&gt;BD$5,OFFSET(BD59,-$B62,-BC$4+$B62)/OFFSET($I48,-$B62,0),OFFSET(BD59,-$B62,-BC$4+$B62)-SUM($I62:BC62)))</f>
        <v>0</v>
      </c>
      <c r="BE62" s="5">
        <f ca="1">IF(BE$5&lt;=$D62,0,IF(SUM($D62,OFFSET($I48,-$B62,0))&gt;BE$5,OFFSET(BE59,-$B62,-BD$4+$B62)/OFFSET($I48,-$B62,0),OFFSET(BE59,-$B62,-BD$4+$B62)-SUM($I62:BD62)))</f>
        <v>0</v>
      </c>
      <c r="BF62" s="5">
        <f ca="1">IF(BF$5&lt;=$D62,0,IF(SUM($D62,OFFSET($I48,-$B62,0))&gt;BF$5,OFFSET(BF59,-$B62,-BE$4+$B62)/OFFSET($I48,-$B62,0),OFFSET(BF59,-$B62,-BE$4+$B62)-SUM($I62:BE62)))</f>
        <v>0</v>
      </c>
      <c r="BG62" s="5">
        <f ca="1">IF(BG$5&lt;=$D62,0,IF(SUM($D62,OFFSET($I48,-$B62,0))&gt;BG$5,OFFSET(BG59,-$B62,-BF$4+$B62)/OFFSET($I48,-$B62,0),OFFSET(BG59,-$B62,-BF$4+$B62)-SUM($I62:BF62)))</f>
        <v>0</v>
      </c>
      <c r="BH62" s="5">
        <f ca="1">IF(BH$5&lt;=$D62,0,IF(SUM($D62,OFFSET($I48,-$B62,0))&gt;BH$5,OFFSET(BH59,-$B62,-BG$4+$B62)/OFFSET($I48,-$B62,0),OFFSET(BH59,-$B62,-BG$4+$B62)-SUM($I62:BG62)))</f>
        <v>0</v>
      </c>
      <c r="BI62" s="5">
        <f ca="1">IF(BI$5&lt;=$D62,0,IF(SUM($D62,OFFSET($I48,-$B62,0))&gt;BI$5,OFFSET(BI59,-$B62,-BH$4+$B62)/OFFSET($I48,-$B62,0),OFFSET(BI59,-$B62,-BH$4+$B62)-SUM($I62:BH62)))</f>
        <v>0</v>
      </c>
      <c r="BJ62" s="5">
        <f ca="1">IF(BJ$5&lt;=$D62,0,IF(SUM($D62,OFFSET($I48,-$B62,0))&gt;BJ$5,OFFSET(BJ59,-$B62,-BI$4+$B62)/OFFSET($I48,-$B62,0),OFFSET(BJ59,-$B62,-BI$4+$B62)-SUM($I62:BI62)))</f>
        <v>0</v>
      </c>
      <c r="BK62" s="5">
        <f ca="1">IF(BK$5&lt;=$D62,0,IF(SUM($D62,OFFSET($I48,-$B62,0))&gt;BK$5,OFFSET(BK59,-$B62,-BJ$4+$B62)/OFFSET($I48,-$B62,0),OFFSET(BK59,-$B62,-BJ$4+$B62)-SUM($I62:BJ62)))</f>
        <v>0</v>
      </c>
      <c r="BL62" s="5">
        <f ca="1">IF(BL$5&lt;=$D62,0,IF(SUM($D62,OFFSET($I48,-$B62,0))&gt;BL$5,OFFSET(BL59,-$B62,-BK$4+$B62)/OFFSET($I48,-$B62,0),OFFSET(BL59,-$B62,-BK$4+$B62)-SUM($I62:BK62)))</f>
        <v>0</v>
      </c>
      <c r="BM62" s="5">
        <f ca="1">IF(BM$5&lt;=$D62,0,IF(SUM($D62,OFFSET($I48,-$B62,0))&gt;BM$5,OFFSET(BM59,-$B62,-BL$4+$B62)/OFFSET($I48,-$B62,0),OFFSET(BM59,-$B62,-BL$4+$B62)-SUM($I62:BL62)))</f>
        <v>0</v>
      </c>
      <c r="BN62" s="5">
        <f ca="1">IF(BN$5&lt;=$D62,0,IF(SUM($D62,OFFSET($I48,-$B62,0))&gt;BN$5,OFFSET(BN59,-$B62,-BM$4+$B62)/OFFSET($I48,-$B62,0),OFFSET(BN59,-$B62,-BM$4+$B62)-SUM($I62:BM62)))</f>
        <v>0</v>
      </c>
      <c r="BO62" s="5">
        <f ca="1">IF(BO$5&lt;=$D62,0,IF(SUM($D62,OFFSET($I48,-$B62,0))&gt;BO$5,OFFSET(BO59,-$B62,-BN$4+$B62)/OFFSET($I48,-$B62,0),OFFSET(BO59,-$B62,-BN$4+$B62)-SUM($I62:BN62)))</f>
        <v>0</v>
      </c>
      <c r="BP62" s="5">
        <f ca="1">IF(BP$5&lt;=$D62,0,IF(SUM($D62,OFFSET($I48,-$B62,0))&gt;BP$5,OFFSET(BP59,-$B62,-BO$4+$B62)/OFFSET($I48,-$B62,0),OFFSET(BP59,-$B62,-BO$4+$B62)-SUM($I62:BO62)))</f>
        <v>0</v>
      </c>
      <c r="BQ62" s="5">
        <f ca="1">IF(BQ$5&lt;=$D62,0,IF(SUM($D62,OFFSET($I48,-$B62,0))&gt;BQ$5,OFFSET(BQ59,-$B62,-BP$4+$B62)/OFFSET($I48,-$B62,0),OFFSET(BQ59,-$B62,-BP$4+$B62)-SUM($I62:BP62)))</f>
        <v>0</v>
      </c>
      <c r="BR62" s="206">
        <f ca="1">IF(BR$5&lt;=$D62,0,IF(SUM($D62,OFFSET($I48,-$B62,0))&gt;BR$5,OFFSET(BR59,-$B62,-BQ$4+$B62)/OFFSET($I48,-$B62,0),OFFSET(BR59,-$B62,-BQ$4+$B62)-SUM($I62:BQ62)))</f>
        <v>0</v>
      </c>
      <c r="BS62" s="206">
        <f ca="1">IF(BS$5&lt;=$D62,0,IF(SUM($D62,OFFSET($I48,-$B62,0))&gt;BS$5,OFFSET(BS59,-$B62,-BR$4+$B62)/OFFSET($I48,-$B62,0),OFFSET(BS59,-$B62,-BR$4+$B62)-SUM($I62:BR62)))</f>
        <v>0</v>
      </c>
      <c r="BT62" s="206">
        <f ca="1">IF(BT$5&lt;=$D62,0,IF(SUM($D62,OFFSET($I48,-$B62,0))&gt;BT$5,OFFSET(BT59,-$B62,-BS$4+$B62)/OFFSET($I48,-$B62,0),OFFSET(BT59,-$B62,-BS$4+$B62)-SUM($I62:BS62)))</f>
        <v>0</v>
      </c>
      <c r="BU62" s="206">
        <f ca="1">IF(BU$5&lt;=$D62,0,IF(SUM($D62,OFFSET($I48,-$B62,0))&gt;BU$5,OFFSET(BU59,-$B62,-BT$4+$B62)/OFFSET($I48,-$B62,0),OFFSET(BU59,-$B62,-BT$4+$B62)-SUM($I62:BT62)))</f>
        <v>0</v>
      </c>
      <c r="BV62" s="206">
        <f ca="1">IF(BV$5&lt;=$D62,0,IF(SUM($D62,OFFSET($I48,-$B62,0))&gt;BV$5,OFFSET(BV59,-$B62,-BU$4+$B62)/OFFSET($I48,-$B62,0),OFFSET(BV59,-$B62,-BU$4+$B62)-SUM($I62:BU62)))</f>
        <v>0</v>
      </c>
      <c r="BW62" s="206">
        <f ca="1">IF(BW$5&lt;=$D62,0,IF(SUM($D62,OFFSET($I48,-$B62,0))&gt;BW$5,OFFSET(BW59,-$B62,-BV$4+$B62)/OFFSET($I48,-$B62,0),OFFSET(BW59,-$B62,-BV$4+$B62)-SUM($I62:BV62)))</f>
        <v>0</v>
      </c>
    </row>
    <row r="63" spans="2:75" ht="12.75" customHeight="1">
      <c r="I63" s="30"/>
      <c r="BR63" s="208"/>
      <c r="BS63" s="208"/>
      <c r="BT63" s="208"/>
      <c r="BU63" s="208"/>
      <c r="BV63" s="208"/>
      <c r="BW63" s="208"/>
    </row>
    <row r="64" spans="2:75" ht="12.75" customHeight="1">
      <c r="D64" s="17" t="s">
        <v>10</v>
      </c>
      <c r="E64" s="1" t="str">
        <f>"$m Real ("&amp;first_reg_period&amp;")"</f>
        <v>$m Real (2012)</v>
      </c>
      <c r="I64" s="30"/>
      <c r="J64" s="8">
        <f ca="1">J24+SUM(J32:J62)</f>
        <v>24.015679181922888</v>
      </c>
      <c r="K64" s="8">
        <f t="shared" ref="K64:BQ64" ca="1" si="89">K24+SUM(K32:K62)</f>
        <v>25.459446062561696</v>
      </c>
      <c r="L64" s="8">
        <f t="shared" ca="1" si="89"/>
        <v>26.998867148997579</v>
      </c>
      <c r="M64" s="8">
        <f t="shared" ca="1" si="89"/>
        <v>28.607777916906127</v>
      </c>
      <c r="N64" s="8">
        <f t="shared" ca="1" si="89"/>
        <v>29.890770479893021</v>
      </c>
      <c r="O64" s="8">
        <f t="shared" ca="1" si="89"/>
        <v>28.805394678234215</v>
      </c>
      <c r="P64" s="8">
        <f t="shared" ca="1" si="89"/>
        <v>28.805394678234215</v>
      </c>
      <c r="Q64" s="8">
        <f t="shared" ca="1" si="89"/>
        <v>28.805394678234215</v>
      </c>
      <c r="R64" s="8">
        <f t="shared" ca="1" si="89"/>
        <v>28.805394678234215</v>
      </c>
      <c r="S64" s="8">
        <f t="shared" ca="1" si="89"/>
        <v>28.805394678234215</v>
      </c>
      <c r="T64" s="8">
        <f t="shared" ca="1" si="89"/>
        <v>28.805394678234215</v>
      </c>
      <c r="U64" s="8">
        <f t="shared" ca="1" si="89"/>
        <v>28.805394678234215</v>
      </c>
      <c r="V64" s="8">
        <f t="shared" ca="1" si="89"/>
        <v>28.805394678234215</v>
      </c>
      <c r="W64" s="8">
        <f t="shared" ca="1" si="89"/>
        <v>28.805394678234215</v>
      </c>
      <c r="X64" s="8">
        <f t="shared" ca="1" si="89"/>
        <v>28.805394678234215</v>
      </c>
      <c r="Y64" s="8">
        <f t="shared" ca="1" si="89"/>
        <v>28.805394678234215</v>
      </c>
      <c r="Z64" s="8">
        <f t="shared" ca="1" si="89"/>
        <v>28.805394678234215</v>
      </c>
      <c r="AA64" s="8">
        <f t="shared" ca="1" si="89"/>
        <v>28.805394678234215</v>
      </c>
      <c r="AB64" s="8">
        <f t="shared" ca="1" si="89"/>
        <v>28.805394678234215</v>
      </c>
      <c r="AC64" s="8">
        <f t="shared" ca="1" si="89"/>
        <v>28.805394678234215</v>
      </c>
      <c r="AD64" s="8">
        <f t="shared" ca="1" si="89"/>
        <v>28.805394678234215</v>
      </c>
      <c r="AE64" s="8">
        <f t="shared" ca="1" si="89"/>
        <v>28.805394678234215</v>
      </c>
      <c r="AF64" s="8">
        <f t="shared" ca="1" si="89"/>
        <v>28.805394678234215</v>
      </c>
      <c r="AG64" s="8">
        <f t="shared" ca="1" si="89"/>
        <v>28.805394678234215</v>
      </c>
      <c r="AH64" s="8">
        <f t="shared" ca="1" si="89"/>
        <v>28.805394678234215</v>
      </c>
      <c r="AI64" s="8">
        <f t="shared" ca="1" si="89"/>
        <v>28.805394678234215</v>
      </c>
      <c r="AJ64" s="8">
        <f t="shared" ca="1" si="89"/>
        <v>28.805394678234215</v>
      </c>
      <c r="AK64" s="8">
        <f t="shared" ca="1" si="89"/>
        <v>28.805394678234215</v>
      </c>
      <c r="AL64" s="8">
        <f t="shared" ca="1" si="89"/>
        <v>28.805394678234215</v>
      </c>
      <c r="AM64" s="8">
        <f t="shared" ca="1" si="89"/>
        <v>28.805394678234215</v>
      </c>
      <c r="AN64" s="8">
        <f t="shared" ca="1" si="89"/>
        <v>28.805394678234215</v>
      </c>
      <c r="AO64" s="8">
        <f t="shared" ca="1" si="89"/>
        <v>28.805394678234215</v>
      </c>
      <c r="AP64" s="8">
        <f t="shared" ca="1" si="89"/>
        <v>28.805394678234215</v>
      </c>
      <c r="AQ64" s="8">
        <f t="shared" ca="1" si="89"/>
        <v>28.805394678234215</v>
      </c>
      <c r="AR64" s="8">
        <f t="shared" ca="1" si="89"/>
        <v>28.805394678234215</v>
      </c>
      <c r="AS64" s="8">
        <f t="shared" ca="1" si="89"/>
        <v>28.805394678234215</v>
      </c>
      <c r="AT64" s="8">
        <f t="shared" ca="1" si="89"/>
        <v>28.805394678234215</v>
      </c>
      <c r="AU64" s="8">
        <f t="shared" ca="1" si="89"/>
        <v>28.805394678234215</v>
      </c>
      <c r="AV64" s="8">
        <f t="shared" ca="1" si="89"/>
        <v>28.805394678234215</v>
      </c>
      <c r="AW64" s="8">
        <f t="shared" ca="1" si="89"/>
        <v>28.805394678234215</v>
      </c>
      <c r="AX64" s="8">
        <f t="shared" ca="1" si="89"/>
        <v>28.793092849871321</v>
      </c>
      <c r="AY64" s="8">
        <f t="shared" ca="1" si="89"/>
        <v>7.0681575845684446</v>
      </c>
      <c r="AZ64" s="8">
        <f t="shared" ca="1" si="89"/>
        <v>7.0681575845684446</v>
      </c>
      <c r="BA64" s="8">
        <f t="shared" ca="1" si="89"/>
        <v>7.0681575845684446</v>
      </c>
      <c r="BB64" s="8">
        <f t="shared" ca="1" si="89"/>
        <v>7.0681575845684446</v>
      </c>
      <c r="BC64" s="8">
        <f t="shared" ca="1" si="89"/>
        <v>7.0681575845684446</v>
      </c>
      <c r="BD64" s="8">
        <f t="shared" ca="1" si="89"/>
        <v>7.0681575845684446</v>
      </c>
      <c r="BE64" s="8">
        <f t="shared" ca="1" si="89"/>
        <v>7.0681575845684446</v>
      </c>
      <c r="BF64" s="8">
        <f t="shared" ca="1" si="89"/>
        <v>7.0681575845684446</v>
      </c>
      <c r="BG64" s="8">
        <f t="shared" ca="1" si="89"/>
        <v>7.0681575845684446</v>
      </c>
      <c r="BH64" s="8">
        <f t="shared" ca="1" si="89"/>
        <v>7.0681575845684446</v>
      </c>
      <c r="BI64" s="8">
        <f t="shared" ca="1" si="89"/>
        <v>7.0681575845684446</v>
      </c>
      <c r="BJ64" s="8">
        <f t="shared" ca="1" si="89"/>
        <v>7.0681575845684446</v>
      </c>
      <c r="BK64" s="8">
        <f t="shared" ca="1" si="89"/>
        <v>7.0681575845684446</v>
      </c>
      <c r="BL64" s="8">
        <f t="shared" ca="1" si="89"/>
        <v>7.0681575845684446</v>
      </c>
      <c r="BM64" s="8">
        <f t="shared" ca="1" si="89"/>
        <v>7.0681575845684446</v>
      </c>
      <c r="BN64" s="8">
        <f t="shared" ca="1" si="89"/>
        <v>7.0681575845684446</v>
      </c>
      <c r="BO64" s="8">
        <f t="shared" ca="1" si="89"/>
        <v>7.0681575845684446</v>
      </c>
      <c r="BP64" s="8">
        <f t="shared" ca="1" si="89"/>
        <v>7.0681575845684446</v>
      </c>
      <c r="BQ64" s="8">
        <f t="shared" ca="1" si="89"/>
        <v>7.0681575845684446</v>
      </c>
      <c r="BR64" s="208">
        <f t="shared" ref="BR64:BW64" ca="1" si="90">BR24+SUM(BR32:BR62)</f>
        <v>7.2202868383848831</v>
      </c>
      <c r="BS64" s="208">
        <f t="shared" ca="1" si="90"/>
        <v>5.7765199577460766</v>
      </c>
      <c r="BT64" s="208">
        <f t="shared" ca="1" si="90"/>
        <v>4.237098871309934</v>
      </c>
      <c r="BU64" s="208">
        <f t="shared" ca="1" si="90"/>
        <v>2.6281881034015622</v>
      </c>
      <c r="BV64" s="208">
        <f t="shared" ca="1" si="90"/>
        <v>1.3451955404146929</v>
      </c>
      <c r="BW64" s="208">
        <f t="shared" ca="1" si="90"/>
        <v>0</v>
      </c>
    </row>
    <row r="65" spans="1:75" ht="12.75" customHeight="1">
      <c r="D65" s="17" t="s">
        <v>9</v>
      </c>
      <c r="E65" s="1" t="str">
        <f>"$m Real ("&amp;first_reg_period&amp;")"</f>
        <v>$m Real (2012)</v>
      </c>
      <c r="I65" s="30"/>
      <c r="J65" s="8">
        <f ca="1">J30-SUM(J33:J62)+I65</f>
        <v>86.626012838328492</v>
      </c>
      <c r="K65" s="8">
        <f t="shared" ref="K65:BQ65" ca="1" si="91">K30-SUM(K33:K62)+J65</f>
        <v>177.54751114384266</v>
      </c>
      <c r="L65" s="8">
        <f t="shared" ca="1" si="91"/>
        <v>271.09896925128078</v>
      </c>
      <c r="M65" s="8">
        <f t="shared" ca="1" si="91"/>
        <v>343.48642429551114</v>
      </c>
      <c r="N65" s="8">
        <f t="shared" ca="1" si="91"/>
        <v>418.32306542241872</v>
      </c>
      <c r="O65" s="8">
        <f t="shared" ca="1" si="91"/>
        <v>411.10277858403396</v>
      </c>
      <c r="P65" s="8">
        <f t="shared" ca="1" si="91"/>
        <v>403.88249174564919</v>
      </c>
      <c r="Q65" s="8">
        <f t="shared" ca="1" si="91"/>
        <v>396.66220490726442</v>
      </c>
      <c r="R65" s="8">
        <f t="shared" ca="1" si="91"/>
        <v>389.44191806887966</v>
      </c>
      <c r="S65" s="8">
        <f t="shared" ca="1" si="91"/>
        <v>382.22163123049489</v>
      </c>
      <c r="T65" s="8">
        <f t="shared" ca="1" si="91"/>
        <v>375.00134439211013</v>
      </c>
      <c r="U65" s="8">
        <f t="shared" ca="1" si="91"/>
        <v>367.78105755372536</v>
      </c>
      <c r="V65" s="8">
        <f t="shared" ca="1" si="91"/>
        <v>360.5607707153406</v>
      </c>
      <c r="W65" s="8">
        <f t="shared" ca="1" si="91"/>
        <v>353.34048387695583</v>
      </c>
      <c r="X65" s="8">
        <f t="shared" ca="1" si="91"/>
        <v>346.12019703857106</v>
      </c>
      <c r="Y65" s="8">
        <f t="shared" ca="1" si="91"/>
        <v>338.8999102001863</v>
      </c>
      <c r="Z65" s="8">
        <f t="shared" ca="1" si="91"/>
        <v>331.67962336180153</v>
      </c>
      <c r="AA65" s="8">
        <f t="shared" ca="1" si="91"/>
        <v>324.45933652341677</v>
      </c>
      <c r="AB65" s="8">
        <f t="shared" ca="1" si="91"/>
        <v>317.239049685032</v>
      </c>
      <c r="AC65" s="8">
        <f t="shared" ca="1" si="91"/>
        <v>310.01876284664723</v>
      </c>
      <c r="AD65" s="8">
        <f t="shared" ca="1" si="91"/>
        <v>302.79847600826247</v>
      </c>
      <c r="AE65" s="8">
        <f t="shared" ca="1" si="91"/>
        <v>295.5781891698777</v>
      </c>
      <c r="AF65" s="8">
        <f t="shared" ca="1" si="91"/>
        <v>288.35790233149294</v>
      </c>
      <c r="AG65" s="8">
        <f t="shared" ca="1" si="91"/>
        <v>281.13761549310817</v>
      </c>
      <c r="AH65" s="8">
        <f t="shared" ca="1" si="91"/>
        <v>273.91732865472341</v>
      </c>
      <c r="AI65" s="8">
        <f t="shared" ca="1" si="91"/>
        <v>266.69704181633864</v>
      </c>
      <c r="AJ65" s="8">
        <f t="shared" ca="1" si="91"/>
        <v>259.47675497795387</v>
      </c>
      <c r="AK65" s="8">
        <f t="shared" ca="1" si="91"/>
        <v>252.25646813956911</v>
      </c>
      <c r="AL65" s="8">
        <f t="shared" ca="1" si="91"/>
        <v>245.03618130118434</v>
      </c>
      <c r="AM65" s="8">
        <f t="shared" ca="1" si="91"/>
        <v>237.81589446279958</v>
      </c>
      <c r="AN65" s="8">
        <f t="shared" ca="1" si="91"/>
        <v>230.59560762441481</v>
      </c>
      <c r="AO65" s="8">
        <f t="shared" ca="1" si="91"/>
        <v>223.37532078603004</v>
      </c>
      <c r="AP65" s="8">
        <f t="shared" ca="1" si="91"/>
        <v>216.15503394764528</v>
      </c>
      <c r="AQ65" s="8">
        <f t="shared" ca="1" si="91"/>
        <v>208.93474710926051</v>
      </c>
      <c r="AR65" s="8">
        <f t="shared" ca="1" si="91"/>
        <v>201.71446027087575</v>
      </c>
      <c r="AS65" s="8">
        <f t="shared" ca="1" si="91"/>
        <v>194.49417343249098</v>
      </c>
      <c r="AT65" s="8">
        <f t="shared" ca="1" si="91"/>
        <v>187.27388659410622</v>
      </c>
      <c r="AU65" s="8">
        <f t="shared" ca="1" si="91"/>
        <v>180.05359975572145</v>
      </c>
      <c r="AV65" s="8">
        <f t="shared" ca="1" si="91"/>
        <v>172.83331291733668</v>
      </c>
      <c r="AW65" s="8">
        <f t="shared" ca="1" si="91"/>
        <v>165.61302607895192</v>
      </c>
      <c r="AX65" s="8">
        <f t="shared" ca="1" si="91"/>
        <v>158.39273924056715</v>
      </c>
      <c r="AY65" s="8">
        <f t="shared" ca="1" si="91"/>
        <v>151.17245240218239</v>
      </c>
      <c r="AZ65" s="8">
        <f t="shared" ca="1" si="91"/>
        <v>143.95216556379762</v>
      </c>
      <c r="BA65" s="8">
        <f t="shared" ca="1" si="91"/>
        <v>136.73187872541286</v>
      </c>
      <c r="BB65" s="8">
        <f t="shared" ca="1" si="91"/>
        <v>129.51159188702809</v>
      </c>
      <c r="BC65" s="8">
        <f t="shared" ca="1" si="91"/>
        <v>122.29130504864332</v>
      </c>
      <c r="BD65" s="8">
        <f t="shared" ca="1" si="91"/>
        <v>115.07101821025856</v>
      </c>
      <c r="BE65" s="8">
        <f t="shared" ca="1" si="91"/>
        <v>107.85073137187379</v>
      </c>
      <c r="BF65" s="8">
        <f t="shared" ca="1" si="91"/>
        <v>100.63044453348903</v>
      </c>
      <c r="BG65" s="8">
        <f t="shared" ca="1" si="91"/>
        <v>93.41015769510426</v>
      </c>
      <c r="BH65" s="8">
        <f t="shared" ca="1" si="91"/>
        <v>86.189870856719494</v>
      </c>
      <c r="BI65" s="8">
        <f t="shared" ca="1" si="91"/>
        <v>78.969584018334729</v>
      </c>
      <c r="BJ65" s="8">
        <f t="shared" ca="1" si="91"/>
        <v>71.749297179949963</v>
      </c>
      <c r="BK65" s="8">
        <f t="shared" ca="1" si="91"/>
        <v>64.529010341565197</v>
      </c>
      <c r="BL65" s="8">
        <f t="shared" ca="1" si="91"/>
        <v>57.308723503180438</v>
      </c>
      <c r="BM65" s="8">
        <f t="shared" ca="1" si="91"/>
        <v>50.08843666479568</v>
      </c>
      <c r="BN65" s="8">
        <f t="shared" ca="1" si="91"/>
        <v>42.868149826410921</v>
      </c>
      <c r="BO65" s="8">
        <f t="shared" ca="1" si="91"/>
        <v>35.647862988026162</v>
      </c>
      <c r="BP65" s="8">
        <f t="shared" ca="1" si="91"/>
        <v>28.427576149641403</v>
      </c>
      <c r="BQ65" s="8">
        <f t="shared" ca="1" si="91"/>
        <v>21.207289311256645</v>
      </c>
      <c r="BR65" s="208">
        <f t="shared" ref="BR65" ca="1" si="92">BR30-SUM(BR33:BR62)+BQ65</f>
        <v>13.98700247287176</v>
      </c>
      <c r="BS65" s="208">
        <f t="shared" ref="BS65" ca="1" si="93">BS30-SUM(BS33:BS62)+BR65</f>
        <v>8.2104825151256833</v>
      </c>
      <c r="BT65" s="208">
        <f t="shared" ref="BT65" ca="1" si="94">BT30-SUM(BT33:BT62)+BS65</f>
        <v>3.9733836438157493</v>
      </c>
      <c r="BU65" s="208">
        <f t="shared" ref="BU65" ca="1" si="95">BU30-SUM(BU33:BU62)+BT65</f>
        <v>1.3451955404141871</v>
      </c>
      <c r="BV65" s="208">
        <f t="shared" ref="BV65" ca="1" si="96">BV30-SUM(BV33:BV62)+BU65</f>
        <v>-5.0581761001922132E-13</v>
      </c>
      <c r="BW65" s="208">
        <f t="shared" ref="BW65" ca="1" si="97">BW30-SUM(BW33:BW62)+BV65</f>
        <v>-5.0581761001922132E-13</v>
      </c>
    </row>
    <row r="66" spans="1:75" ht="12.75" customHeight="1">
      <c r="D66" s="17" t="str">
        <f>"Total Closing RAB - "&amp;B17</f>
        <v>Total Closing RAB - Mains &amp; Services</v>
      </c>
      <c r="E66" s="1" t="str">
        <f>"$m Real ("&amp;first_reg_period&amp;")"</f>
        <v>$m Real (2012)</v>
      </c>
      <c r="I66" s="30"/>
      <c r="J66" s="1">
        <f t="shared" ref="J66:N66" ca="1" si="98">J65+J27</f>
        <v>1047.2395888404178</v>
      </c>
      <c r="K66" s="1">
        <f t="shared" ca="1" si="98"/>
        <v>1114.1454079640091</v>
      </c>
      <c r="L66" s="1">
        <f t="shared" ca="1" si="98"/>
        <v>1183.6811868895243</v>
      </c>
      <c r="M66" s="1">
        <f t="shared" ca="1" si="98"/>
        <v>1232.0529627518317</v>
      </c>
      <c r="N66" s="1">
        <f t="shared" ca="1" si="98"/>
        <v>1200.8512989660239</v>
      </c>
      <c r="O66" s="1">
        <f t="shared" ref="O66:S66" ca="1" si="99">O65+O27</f>
        <v>1171.8937750339735</v>
      </c>
      <c r="P66" s="1">
        <f t="shared" ca="1" si="99"/>
        <v>1142.9362511019231</v>
      </c>
      <c r="Q66" s="1">
        <f t="shared" ca="1" si="99"/>
        <v>1113.9787271698726</v>
      </c>
      <c r="R66" s="1">
        <f t="shared" ca="1" si="99"/>
        <v>1085.0212032378222</v>
      </c>
      <c r="S66" s="1">
        <f t="shared" ca="1" si="99"/>
        <v>1056.0636793057715</v>
      </c>
      <c r="T66" s="1">
        <f t="shared" ref="T66:BK66" ca="1" si="100">T65+T27</f>
        <v>1027.1061553737211</v>
      </c>
      <c r="U66" s="1">
        <f t="shared" ca="1" si="100"/>
        <v>998.14863144167066</v>
      </c>
      <c r="V66" s="1">
        <f t="shared" ca="1" si="100"/>
        <v>969.19110750962011</v>
      </c>
      <c r="W66" s="1">
        <f t="shared" ca="1" si="100"/>
        <v>940.23358357756956</v>
      </c>
      <c r="X66" s="1">
        <f t="shared" ca="1" si="100"/>
        <v>911.27605964551913</v>
      </c>
      <c r="Y66" s="1">
        <f t="shared" ca="1" si="100"/>
        <v>882.31853571346869</v>
      </c>
      <c r="Z66" s="1">
        <f t="shared" ca="1" si="100"/>
        <v>853.36101178141814</v>
      </c>
      <c r="AA66" s="1">
        <f t="shared" ca="1" si="100"/>
        <v>824.40348784936759</v>
      </c>
      <c r="AB66" s="1">
        <f t="shared" ca="1" si="100"/>
        <v>795.44596391731704</v>
      </c>
      <c r="AC66" s="1">
        <f t="shared" ca="1" si="100"/>
        <v>766.4884399852665</v>
      </c>
      <c r="AD66" s="1">
        <f t="shared" ca="1" si="100"/>
        <v>737.53091605321595</v>
      </c>
      <c r="AE66" s="1">
        <f t="shared" ca="1" si="100"/>
        <v>708.5733921211654</v>
      </c>
      <c r="AF66" s="1">
        <f t="shared" ca="1" si="100"/>
        <v>679.61586818911485</v>
      </c>
      <c r="AG66" s="1">
        <f t="shared" ca="1" si="100"/>
        <v>650.6583442570643</v>
      </c>
      <c r="AH66" s="1">
        <f t="shared" ca="1" si="100"/>
        <v>621.70082032501375</v>
      </c>
      <c r="AI66" s="1">
        <f t="shared" ca="1" si="100"/>
        <v>592.7432963929632</v>
      </c>
      <c r="AJ66" s="1">
        <f t="shared" ca="1" si="100"/>
        <v>563.78577246091265</v>
      </c>
      <c r="AK66" s="1">
        <f t="shared" ca="1" si="100"/>
        <v>534.8282485288621</v>
      </c>
      <c r="AL66" s="1">
        <f t="shared" ca="1" si="100"/>
        <v>505.87072459681156</v>
      </c>
      <c r="AM66" s="1">
        <f t="shared" ca="1" si="100"/>
        <v>476.91320066476101</v>
      </c>
      <c r="AN66" s="1">
        <f t="shared" ca="1" si="100"/>
        <v>447.95567673271046</v>
      </c>
      <c r="AO66" s="1">
        <f t="shared" ca="1" si="100"/>
        <v>418.99815280065991</v>
      </c>
      <c r="AP66" s="1">
        <f t="shared" ca="1" si="100"/>
        <v>390.04062886860936</v>
      </c>
      <c r="AQ66" s="1">
        <f t="shared" ca="1" si="100"/>
        <v>361.08310493655881</v>
      </c>
      <c r="AR66" s="1">
        <f t="shared" ca="1" si="100"/>
        <v>332.12558100450826</v>
      </c>
      <c r="AS66" s="1">
        <f t="shared" ca="1" si="100"/>
        <v>303.16805707245771</v>
      </c>
      <c r="AT66" s="1">
        <f t="shared" ca="1" si="100"/>
        <v>274.21053314040716</v>
      </c>
      <c r="AU66" s="1">
        <f t="shared" ca="1" si="100"/>
        <v>245.25300920835667</v>
      </c>
      <c r="AV66" s="1">
        <f t="shared" ca="1" si="100"/>
        <v>216.29548527630612</v>
      </c>
      <c r="AW66" s="1">
        <f t="shared" ca="1" si="100"/>
        <v>187.33796134425558</v>
      </c>
      <c r="AX66" s="1">
        <f t="shared" ca="1" si="100"/>
        <v>158.39273924056795</v>
      </c>
      <c r="AY66" s="1">
        <f t="shared" ca="1" si="100"/>
        <v>151.17245240218318</v>
      </c>
      <c r="AZ66" s="1">
        <f t="shared" ca="1" si="100"/>
        <v>143.95216556379842</v>
      </c>
      <c r="BA66" s="1">
        <f t="shared" ca="1" si="100"/>
        <v>136.73187872541365</v>
      </c>
      <c r="BB66" s="1">
        <f t="shared" ca="1" si="100"/>
        <v>129.51159188702889</v>
      </c>
      <c r="BC66" s="1">
        <f t="shared" ca="1" si="100"/>
        <v>122.29130504864412</v>
      </c>
      <c r="BD66" s="1">
        <f t="shared" ca="1" si="100"/>
        <v>115.07101821025935</v>
      </c>
      <c r="BE66" s="1">
        <f t="shared" ca="1" si="100"/>
        <v>107.85073137187459</v>
      </c>
      <c r="BF66" s="1">
        <f t="shared" ca="1" si="100"/>
        <v>100.63044453348982</v>
      </c>
      <c r="BG66" s="1">
        <f t="shared" ca="1" si="100"/>
        <v>93.410157695105056</v>
      </c>
      <c r="BH66" s="1">
        <f t="shared" ca="1" si="100"/>
        <v>86.18987085672029</v>
      </c>
      <c r="BI66" s="1">
        <f t="shared" ca="1" si="100"/>
        <v>78.969584018335524</v>
      </c>
      <c r="BJ66" s="1">
        <f t="shared" ca="1" si="100"/>
        <v>71.749297179950759</v>
      </c>
      <c r="BK66" s="1">
        <f t="shared" ca="1" si="100"/>
        <v>64.529010341565993</v>
      </c>
      <c r="BL66" s="1">
        <f t="shared" ref="BL66:BP66" ca="1" si="101">BL65+BL27</f>
        <v>57.308723503181227</v>
      </c>
      <c r="BM66" s="1">
        <f t="shared" ca="1" si="101"/>
        <v>50.088436664796475</v>
      </c>
      <c r="BN66" s="1">
        <f t="shared" ca="1" si="101"/>
        <v>42.86814982641171</v>
      </c>
      <c r="BO66" s="1">
        <f t="shared" ca="1" si="101"/>
        <v>35.647862988026958</v>
      </c>
      <c r="BP66" s="1">
        <f t="shared" ca="1" si="101"/>
        <v>28.427576149642196</v>
      </c>
      <c r="BQ66" s="1">
        <f t="shared" ref="BQ66:BW66" ca="1" si="102">BQ65+BQ27</f>
        <v>21.207289311257437</v>
      </c>
      <c r="BR66" s="208">
        <f t="shared" ca="1" si="102"/>
        <v>13.987002472872552</v>
      </c>
      <c r="BS66" s="208">
        <f t="shared" ca="1" si="102"/>
        <v>8.2104825151264755</v>
      </c>
      <c r="BT66" s="208">
        <f t="shared" ca="1" si="102"/>
        <v>3.9733836438165415</v>
      </c>
      <c r="BU66" s="208">
        <f t="shared" ca="1" si="102"/>
        <v>1.3451955404149794</v>
      </c>
      <c r="BV66" s="208">
        <f t="shared" ca="1" si="102"/>
        <v>2.8643754035329039E-13</v>
      </c>
      <c r="BW66" s="208">
        <f t="shared" ca="1" si="102"/>
        <v>2.8643754035329039E-13</v>
      </c>
    </row>
    <row r="67" spans="1:75" ht="12.75" customHeight="1">
      <c r="I67" s="127"/>
      <c r="J67" s="128"/>
      <c r="K67" s="128"/>
      <c r="L67" s="128"/>
      <c r="M67" s="128"/>
      <c r="N67" s="128"/>
      <c r="BR67" s="208"/>
      <c r="BS67" s="208"/>
      <c r="BT67" s="208"/>
      <c r="BU67" s="208"/>
      <c r="BV67" s="208"/>
      <c r="BW67" s="208"/>
    </row>
    <row r="68" spans="1:75" ht="12.75" customHeight="1">
      <c r="I68" s="30"/>
      <c r="J68" s="5"/>
      <c r="K68" s="5"/>
      <c r="L68" s="5"/>
      <c r="M68" s="5"/>
      <c r="N68" s="5"/>
      <c r="BR68" s="208"/>
      <c r="BS68" s="208"/>
      <c r="BT68" s="208"/>
      <c r="BU68" s="208"/>
      <c r="BV68" s="208"/>
      <c r="BW68" s="208"/>
    </row>
    <row r="69" spans="1:75" s="14" customFormat="1" ht="12.75" customHeight="1">
      <c r="A69" s="15"/>
      <c r="B69" s="16" t="str">
        <f>Inputs!C44</f>
        <v>Meters</v>
      </c>
      <c r="C69" s="15"/>
      <c r="D69" s="19"/>
      <c r="E69" s="15"/>
      <c r="F69" s="15"/>
      <c r="G69" s="15"/>
      <c r="H69" s="15"/>
      <c r="I69" s="31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  <c r="AP69" s="15"/>
      <c r="AQ69" s="15"/>
      <c r="AR69" s="15"/>
      <c r="AS69" s="15"/>
      <c r="AT69" s="15"/>
      <c r="AU69" s="15"/>
      <c r="AV69" s="15"/>
      <c r="AW69" s="15"/>
      <c r="AX69" s="15"/>
      <c r="AY69" s="15"/>
      <c r="AZ69" s="15"/>
      <c r="BA69" s="15"/>
      <c r="BB69" s="15"/>
      <c r="BC69" s="15"/>
      <c r="BD69" s="15"/>
      <c r="BE69" s="15"/>
      <c r="BF69" s="15"/>
      <c r="BG69" s="15"/>
      <c r="BH69" s="15"/>
      <c r="BI69" s="15"/>
      <c r="BJ69" s="15"/>
      <c r="BK69" s="15"/>
      <c r="BL69" s="15"/>
      <c r="BM69" s="15"/>
      <c r="BN69" s="15"/>
      <c r="BO69" s="15"/>
      <c r="BP69" s="15"/>
      <c r="BQ69" s="15"/>
      <c r="BR69" s="210"/>
      <c r="BS69" s="210"/>
      <c r="BT69" s="210"/>
      <c r="BU69" s="210"/>
      <c r="BV69" s="210"/>
      <c r="BW69" s="210"/>
    </row>
    <row r="70" spans="1:75" ht="12.75" customHeight="1">
      <c r="B70" s="7"/>
      <c r="C70" s="1" t="s">
        <v>1</v>
      </c>
      <c r="I70" s="32">
        <f>INDEX(Inputs!$E$43:$E$53, MATCH(B69, Inputs!$C$43:$C$53,0))</f>
        <v>8.0232974801028369</v>
      </c>
      <c r="BR70" s="208"/>
      <c r="BS70" s="208"/>
      <c r="BT70" s="208"/>
      <c r="BU70" s="208"/>
      <c r="BV70" s="208"/>
      <c r="BW70" s="208"/>
    </row>
    <row r="71" spans="1:75" ht="12.75" customHeight="1">
      <c r="B71" s="7"/>
      <c r="C71" s="1" t="s">
        <v>2</v>
      </c>
      <c r="I71" s="32">
        <f>INDEX(Inputs!$F$43:$F$53, MATCH(B69, Inputs!$C$43:$C$53,0))</f>
        <v>15</v>
      </c>
      <c r="BR71" s="208"/>
      <c r="BS71" s="208"/>
      <c r="BT71" s="208"/>
      <c r="BU71" s="208"/>
      <c r="BV71" s="208"/>
      <c r="BW71" s="208"/>
    </row>
    <row r="72" spans="1:75" ht="12.75" customHeight="1">
      <c r="B72" s="7"/>
      <c r="I72" s="30"/>
      <c r="BR72" s="208"/>
      <c r="BS72" s="208"/>
      <c r="BT72" s="208"/>
      <c r="BU72" s="208"/>
      <c r="BV72" s="208"/>
      <c r="BW72" s="208"/>
    </row>
    <row r="73" spans="1:75" ht="12.75" customHeight="1">
      <c r="A73" s="8"/>
      <c r="B73" s="8"/>
      <c r="C73" s="246" t="s">
        <v>3</v>
      </c>
      <c r="D73" s="242"/>
      <c r="E73" s="8"/>
      <c r="F73" s="8"/>
      <c r="G73" s="8"/>
      <c r="H73" s="8"/>
      <c r="I73" s="32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8"/>
      <c r="AN73" s="8"/>
      <c r="AO73" s="8"/>
      <c r="AP73" s="8"/>
      <c r="AQ73" s="8"/>
      <c r="AR73" s="8"/>
      <c r="AS73" s="8"/>
      <c r="AT73" s="8"/>
      <c r="AU73" s="8"/>
      <c r="AV73" s="8"/>
      <c r="AW73" s="8"/>
      <c r="AX73" s="8"/>
      <c r="AY73" s="8"/>
      <c r="AZ73" s="8"/>
      <c r="BA73" s="8"/>
      <c r="BB73" s="8"/>
      <c r="BC73" s="8"/>
      <c r="BD73" s="8"/>
      <c r="BE73" s="8"/>
      <c r="BF73" s="8"/>
      <c r="BG73" s="8"/>
      <c r="BH73" s="8"/>
      <c r="BI73" s="8"/>
      <c r="BJ73" s="8"/>
      <c r="BK73" s="8"/>
      <c r="BL73" s="8"/>
      <c r="BM73" s="8"/>
      <c r="BN73" s="8"/>
      <c r="BO73" s="8"/>
      <c r="BP73" s="8"/>
      <c r="BQ73" s="8"/>
      <c r="BR73" s="208"/>
      <c r="BS73" s="208"/>
      <c r="BT73" s="208"/>
      <c r="BU73" s="208"/>
      <c r="BV73" s="208"/>
      <c r="BW73" s="208"/>
    </row>
    <row r="74" spans="1:75" ht="12.75" customHeight="1">
      <c r="A74" s="8"/>
      <c r="B74" s="8"/>
      <c r="C74" s="8"/>
      <c r="D74" s="242" t="s">
        <v>40</v>
      </c>
      <c r="E74" s="8" t="str">
        <f>"$m Real ("&amp;first_reg_period&amp;")"</f>
        <v>$m Real (2012)</v>
      </c>
      <c r="F74" s="8"/>
      <c r="G74" s="8"/>
      <c r="H74" s="8"/>
      <c r="I74" s="32"/>
      <c r="J74" s="211">
        <f>IF(OR($I70=0,I79=0),0,MIN($I79/$I70, $I79-SUM($I74:I74)))</f>
        <v>11.926211899228665</v>
      </c>
      <c r="K74" s="211">
        <f>IF(OR($I70=0,J79=0),0,MIN($I79/$I70, $I79-SUM($I74:J74)))</f>
        <v>11.926211899228665</v>
      </c>
      <c r="L74" s="211">
        <f>IF(OR($I70=0,K79=0),0,MIN($I79/$I70, $I79-SUM($I74:K74)))</f>
        <v>11.926211899228665</v>
      </c>
      <c r="M74" s="211">
        <f>IF(OR($I70=0,L79=0),0,MIN($I79/$I70, $I79-SUM($I74:L74)))</f>
        <v>11.926211899228665</v>
      </c>
      <c r="N74" s="211">
        <f>IF(OR($I70=0,M79=0),0,MIN($I79/$I70, $I79-SUM($I74:M74)))</f>
        <v>11.926211899228665</v>
      </c>
      <c r="O74" s="235">
        <f>IF(OR($I70=0,N79=0),0,MIN($I79/$I70, $I79-SUM($I74:N74)))</f>
        <v>11.926211899228665</v>
      </c>
      <c r="P74" s="235">
        <f>IF(OR($I70=0,O79=0),0,MIN($I79/$I70, $I79-SUM($I74:O74)))</f>
        <v>11.926211899228665</v>
      </c>
      <c r="Q74" s="235">
        <f>IF(OR($I70=0,P79=0),0,MIN($I79/$I70, $I79-SUM($I74:P74)))</f>
        <v>11.926211899228665</v>
      </c>
      <c r="R74" s="235">
        <f>IF(OR($I70=0,Q79=0),0,MIN($I79/$I70, $I79-SUM($I74:Q74)))</f>
        <v>0.27785068442450722</v>
      </c>
      <c r="S74" s="235">
        <f>IF(OR($I70=0,R79=0),0,MIN($I79/$I70, $I79-SUM($I74:R74)))</f>
        <v>0</v>
      </c>
      <c r="T74" s="235">
        <f>IF(OR($I70=0,S79=0),0,MIN($I79/$I70, $I79-SUM($I74:S74)))</f>
        <v>0</v>
      </c>
      <c r="U74" s="235">
        <f>IF(OR($I70=0,T79=0),0,MIN($I79/$I70, $I79-SUM($I74:T74)))</f>
        <v>0</v>
      </c>
      <c r="V74" s="235">
        <f>IF(OR($I70=0,U79=0),0,MIN($I79/$I70, $I79-SUM($I74:U74)))</f>
        <v>0</v>
      </c>
      <c r="W74" s="235">
        <f>IF(OR($I70=0,V79=0),0,MIN($I79/$I70, $I79-SUM($I74:V74)))</f>
        <v>0</v>
      </c>
      <c r="X74" s="235">
        <f>IF(OR($I70=0,W79=0),0,MIN($I79/$I70, $I79-SUM($I74:W74)))</f>
        <v>0</v>
      </c>
      <c r="Y74" s="235">
        <f>IF(OR($I70=0,X79=0),0,MIN($I79/$I70, $I79-SUM($I74:X74)))</f>
        <v>0</v>
      </c>
      <c r="Z74" s="235">
        <f>IF(OR($I70=0,Y79=0),0,MIN($I79/$I70, $I79-SUM($I74:Y74)))</f>
        <v>0</v>
      </c>
      <c r="AA74" s="235">
        <f>IF(OR($I70=0,Z79=0),0,MIN($I79/$I70, $I79-SUM($I74:Z74)))</f>
        <v>0</v>
      </c>
      <c r="AB74" s="235">
        <f>IF(OR($I70=0,AA79=0),0,MIN($I79/$I70, $I79-SUM($I74:AA74)))</f>
        <v>0</v>
      </c>
      <c r="AC74" s="235">
        <f>IF(OR($I70=0,AB79=0),0,MIN($I79/$I70, $I79-SUM($I74:AB74)))</f>
        <v>0</v>
      </c>
      <c r="AD74" s="235">
        <f>IF(OR($I70=0,AC79=0),0,MIN($I79/$I70, $I79-SUM($I74:AC74)))</f>
        <v>0</v>
      </c>
      <c r="AE74" s="235">
        <f>IF(OR($I70=0,AD79=0),0,MIN($I79/$I70, $I79-SUM($I74:AD74)))</f>
        <v>0</v>
      </c>
      <c r="AF74" s="235">
        <f>IF(OR($I70=0,AE79=0),0,MIN($I79/$I70, $I79-SUM($I74:AE74)))</f>
        <v>0</v>
      </c>
      <c r="AG74" s="235">
        <f>IF(OR($I70=0,AF79=0),0,MIN($I79/$I70, $I79-SUM($I74:AF74)))</f>
        <v>0</v>
      </c>
      <c r="AH74" s="235">
        <f>IF(OR($I70=0,AG79=0),0,MIN($I79/$I70, $I79-SUM($I74:AG74)))</f>
        <v>0</v>
      </c>
      <c r="AI74" s="235">
        <f>IF(OR($I70=0,AH79=0),0,MIN($I79/$I70, $I79-SUM($I74:AH74)))</f>
        <v>0</v>
      </c>
      <c r="AJ74" s="235">
        <f>IF(OR($I70=0,AI79=0),0,MIN($I79/$I70, $I79-SUM($I74:AI74)))</f>
        <v>0</v>
      </c>
      <c r="AK74" s="235">
        <f>IF(OR($I70=0,AJ79=0),0,MIN($I79/$I70, $I79-SUM($I74:AJ74)))</f>
        <v>0</v>
      </c>
      <c r="AL74" s="235">
        <f>IF(OR($I70=0,AK79=0),0,MIN($I79/$I70, $I79-SUM($I74:AK74)))</f>
        <v>0</v>
      </c>
      <c r="AM74" s="235">
        <f>IF(OR($I70=0,AL79=0),0,MIN($I79/$I70, $I79-SUM($I74:AL74)))</f>
        <v>0</v>
      </c>
      <c r="AN74" s="235">
        <f>IF(OR($I70=0,AM79=0),0,MIN($I79/$I70, $I79-SUM($I74:AM74)))</f>
        <v>0</v>
      </c>
      <c r="AO74" s="235">
        <f>IF(OR($I70=0,AN79=0),0,MIN($I79/$I70, $I79-SUM($I74:AN74)))</f>
        <v>0</v>
      </c>
      <c r="AP74" s="235">
        <f>IF(OR($I70=0,AO79=0),0,MIN($I79/$I70, $I79-SUM($I74:AO74)))</f>
        <v>0</v>
      </c>
      <c r="AQ74" s="235">
        <f>IF(OR($I70=0,AP79=0),0,MIN($I79/$I70, $I79-SUM($I74:AP74)))</f>
        <v>0</v>
      </c>
      <c r="AR74" s="235">
        <f>IF(OR($I70=0,AQ79=0),0,MIN($I79/$I70, $I79-SUM($I74:AQ74)))</f>
        <v>0</v>
      </c>
      <c r="AS74" s="235">
        <f>IF(OR($I70=0,AR79=0),0,MIN($I79/$I70, $I79-SUM($I74:AR74)))</f>
        <v>0</v>
      </c>
      <c r="AT74" s="235">
        <f>IF(OR($I70=0,AS79=0),0,MIN($I79/$I70, $I79-SUM($I74:AS74)))</f>
        <v>0</v>
      </c>
      <c r="AU74" s="235">
        <f>IF(OR($I70=0,AT79=0),0,MIN($I79/$I70, $I79-SUM($I74:AT74)))</f>
        <v>0</v>
      </c>
      <c r="AV74" s="235">
        <f>IF(OR($I70=0,AU79=0),0,MIN($I79/$I70, $I79-SUM($I74:AU74)))</f>
        <v>0</v>
      </c>
      <c r="AW74" s="235">
        <f>IF(OR($I70=0,AV79=0),0,MIN($I79/$I70, $I79-SUM($I74:AV74)))</f>
        <v>0</v>
      </c>
      <c r="AX74" s="235">
        <f>IF(OR($I70=0,AW79=0),0,MIN($I79/$I70, $I79-SUM($I74:AW74)))</f>
        <v>0</v>
      </c>
      <c r="AY74" s="235">
        <f>IF(OR($I70=0,AX79=0),0,MIN($I79/$I70, $I79-SUM($I74:AX74)))</f>
        <v>0</v>
      </c>
      <c r="AZ74" s="235">
        <f>IF(OR($I70=0,AY79=0),0,MIN($I79/$I70, $I79-SUM($I74:AY74)))</f>
        <v>0</v>
      </c>
      <c r="BA74" s="235">
        <f>IF(OR($I70=0,AZ79=0),0,MIN($I79/$I70, $I79-SUM($I74:AZ74)))</f>
        <v>0</v>
      </c>
      <c r="BB74" s="235">
        <f>IF(OR($I70=0,BA79=0),0,MIN($I79/$I70, $I79-SUM($I74:BA74)))</f>
        <v>0</v>
      </c>
      <c r="BC74" s="235">
        <f>IF(OR($I70=0,BB79=0),0,MIN($I79/$I70, $I79-SUM($I74:BB74)))</f>
        <v>0</v>
      </c>
      <c r="BD74" s="235">
        <f>IF(OR($I70=0,BC79=0),0,MIN($I79/$I70, $I79-SUM($I74:BC74)))</f>
        <v>0</v>
      </c>
      <c r="BE74" s="235">
        <f>IF(OR($I70=0,BD79=0),0,MIN($I79/$I70, $I79-SUM($I74:BD74)))</f>
        <v>0</v>
      </c>
      <c r="BF74" s="235">
        <f>IF(OR($I70=0,BE79=0),0,MIN($I79/$I70, $I79-SUM($I74:BE74)))</f>
        <v>0</v>
      </c>
      <c r="BG74" s="235">
        <f>IF(OR($I70=0,BF79=0),0,MIN($I79/$I70, $I79-SUM($I74:BF74)))</f>
        <v>0</v>
      </c>
      <c r="BH74" s="235">
        <f>IF(OR($I70=0,BG79=0),0,MIN($I79/$I70, $I79-SUM($I74:BG74)))</f>
        <v>0</v>
      </c>
      <c r="BI74" s="235">
        <f>IF(OR($I70=0,BH79=0),0,MIN($I79/$I70, $I79-SUM($I74:BH74)))</f>
        <v>0</v>
      </c>
      <c r="BJ74" s="235">
        <f>IF(OR($I70=0,BI79=0),0,MIN($I79/$I70, $I79-SUM($I74:BI74)))</f>
        <v>0</v>
      </c>
      <c r="BK74" s="235">
        <f>IF(OR($I70=0,BJ79=0),0,MIN($I79/$I70, $I79-SUM($I74:BJ74)))</f>
        <v>0</v>
      </c>
      <c r="BL74" s="235">
        <f>IF(OR($I70=0,BK79=0),0,MIN($I79/$I70, $I79-SUM($I74:BK74)))</f>
        <v>0</v>
      </c>
      <c r="BM74" s="235">
        <f>IF(OR($I70=0,BL79=0),0,MIN($I79/$I70, $I79-SUM($I74:BL74)))</f>
        <v>0</v>
      </c>
      <c r="BN74" s="235">
        <f>IF(OR($I70=0,BM79=0),0,MIN($I79/$I70, $I79-SUM($I74:BM74)))</f>
        <v>0</v>
      </c>
      <c r="BO74" s="235">
        <f>IF(OR($I70=0,BN79=0),0,MIN($I79/$I70, $I79-SUM($I74:BN74)))</f>
        <v>0</v>
      </c>
      <c r="BP74" s="235">
        <f>IF(OR($I70=0,BO79=0),0,MIN($I79/$I70, $I79-SUM($I74:BO74)))</f>
        <v>0</v>
      </c>
      <c r="BQ74" s="235">
        <f>IF(OR($I70=0,BP79=0),0,MIN($I79/$I70, $I79-SUM($I74:BP74)))</f>
        <v>0</v>
      </c>
      <c r="BR74" s="211">
        <f>IF(OR($I70=0,BQ79=0),0,MIN($I79/$I70, $I79-SUM($I74:BQ74)))</f>
        <v>0</v>
      </c>
      <c r="BS74" s="211">
        <f>IF(OR($I70=0,BR79=0),0,MIN($I79/$I70, $I79-SUM($I74:BR74)))</f>
        <v>0</v>
      </c>
      <c r="BT74" s="211">
        <f>IF(OR($I70=0,BS79=0),0,MIN($I79/$I70, $I79-SUM($I74:BS74)))</f>
        <v>0</v>
      </c>
      <c r="BU74" s="211">
        <f>IF(OR($I70=0,BT79=0),0,MIN($I79/$I70, $I79-SUM($I74:BT74)))</f>
        <v>0</v>
      </c>
      <c r="BV74" s="211">
        <f>IF(OR($I70=0,BU79=0),0,MIN($I79/$I70, $I79-SUM($I74:BU74)))</f>
        <v>0</v>
      </c>
      <c r="BW74" s="211">
        <f>IF(OR($I70=0,BV79=0),0,MIN($I79/$I70, $I79-SUM($I74:BV74)))</f>
        <v>0</v>
      </c>
    </row>
    <row r="75" spans="1:75" ht="12.75" customHeight="1">
      <c r="A75" s="8"/>
      <c r="B75" s="8"/>
      <c r="C75" s="8"/>
      <c r="D75" s="242" t="s">
        <v>39</v>
      </c>
      <c r="E75" s="8" t="str">
        <f>"$m Real ("&amp;first_reg_period&amp;")"</f>
        <v>$m Real (2012)</v>
      </c>
      <c r="F75" s="8"/>
      <c r="G75" s="8"/>
      <c r="H75" s="8"/>
      <c r="I75" s="32"/>
      <c r="J75" s="129"/>
      <c r="K75" s="129"/>
      <c r="L75" s="129"/>
      <c r="M75" s="129"/>
      <c r="N75" s="129"/>
      <c r="O75" s="235">
        <f>IF(OR($I70=0,N79=0),0,IF($N78&gt;0,(MIN($N78/IF($I70&lt;=5,1,($I70-5)),$N78-SUM($N75:N75))), (MAX($N78/IF($I70&lt;=5,1,($I70-5)),$N78-SUM($N75:N75)))))</f>
        <v>0</v>
      </c>
      <c r="P75" s="235">
        <f>IF(OR($I70=0,O79=0),0,IF($N78&gt;0,(MIN($N78/IF($I70&lt;=5,1,($I70-5)),$N78-SUM($N75:O75))), (MAX($N78/IF($I70&lt;=5,1,($I70-5)),$N78-SUM($N75:O75)))))</f>
        <v>0</v>
      </c>
      <c r="Q75" s="235">
        <f>IF(OR($I70=0,P79=0),0,IF($N78&gt;0,(MIN($N78/IF($I70&lt;=5,1,($I70-5)),$N78-SUM($N75:P75))), (MAX($N78/IF($I70&lt;=5,1,($I70-5)),$N78-SUM($N75:P75)))))</f>
        <v>0</v>
      </c>
      <c r="R75" s="235">
        <f>IF(OR($I70=0,Q79=0),0,IF($N78&gt;0,(MIN($N78/IF($I70&lt;=5,1,($I70-5)),$N78-SUM($N75:Q75))), (MAX($N78/IF($I70&lt;=5,1,($I70-5)),$N78-SUM($N75:Q75)))))</f>
        <v>0</v>
      </c>
      <c r="S75" s="235">
        <f>IF(OR($I70=0,R79=0),0,IF($N78&gt;0,(MIN($N78/IF($I70&lt;=5,1,($I70-5)),$N78-SUM($N75:R75))), (MAX($N78/IF($I70&lt;=5,1,($I70-5)),$N78-SUM($N75:R75)))))</f>
        <v>0</v>
      </c>
      <c r="T75" s="235">
        <f>IF(OR($I70=0,S79=0),0,IF($N78&gt;0,(MIN($N78/IF($I70&lt;=5,1,($I70-5)),$N78-SUM($N75:S75))), (MAX($N78/IF($I70&lt;=5,1,($I70-5)),$N78-SUM($N75:S75)))))</f>
        <v>0</v>
      </c>
      <c r="U75" s="235">
        <f>IF(OR($I70=0,T79=0),0,IF($N78&gt;0,(MIN($N78/IF($I70&lt;=5,1,($I70-5)),$N78-SUM($N75:T75))), (MAX($N78/IF($I70&lt;=5,1,($I70-5)),$N78-SUM($N75:T75)))))</f>
        <v>0</v>
      </c>
      <c r="V75" s="235">
        <f>IF(OR($I70=0,U79=0),0,IF($N78&gt;0,(MIN($N78/IF($I70&lt;=5,1,($I70-5)),$N78-SUM($N75:U75))), (MAX($N78/IF($I70&lt;=5,1,($I70-5)),$N78-SUM($N75:U75)))))</f>
        <v>0</v>
      </c>
      <c r="W75" s="235">
        <f>IF(OR($I70=0,V79=0),0,IF($N78&gt;0,(MIN($N78/IF($I70&lt;=5,1,($I70-5)),$N78-SUM($N75:V75))), (MAX($N78/IF($I70&lt;=5,1,($I70-5)),$N78-SUM($N75:V75)))))</f>
        <v>0</v>
      </c>
      <c r="X75" s="235">
        <f>IF(OR($I70=0,W79=0),0,IF($N78&gt;0,(MIN($N78/IF($I70&lt;=5,1,($I70-5)),$N78-SUM($N75:W75))), (MAX($N78/IF($I70&lt;=5,1,($I70-5)),$N78-SUM($N75:W75)))))</f>
        <v>0</v>
      </c>
      <c r="Y75" s="235">
        <f>IF(OR($I70=0,X79=0),0,IF($N78&gt;0,(MIN($N78/IF($I70&lt;=5,1,($I70-5)),$N78-SUM($N75:X75))), (MAX($N78/IF($I70&lt;=5,1,($I70-5)),$N78-SUM($N75:X75)))))</f>
        <v>0</v>
      </c>
      <c r="Z75" s="235">
        <f>IF(OR($I70=0,Y79=0),0,IF($N78&gt;0,(MIN($N78/IF($I70&lt;=5,1,($I70-5)),$N78-SUM($N75:Y75))), (MAX($N78/IF($I70&lt;=5,1,($I70-5)),$N78-SUM($N75:Y75)))))</f>
        <v>0</v>
      </c>
      <c r="AA75" s="235">
        <f>IF(OR($I70=0,Z79=0),0,IF($N78&gt;0,(MIN($N78/IF($I70&lt;=5,1,($I70-5)),$N78-SUM($N75:Z75))), (MAX($N78/IF($I70&lt;=5,1,($I70-5)),$N78-SUM($N75:Z75)))))</f>
        <v>0</v>
      </c>
      <c r="AB75" s="235">
        <f>IF(OR($I70=0,AA79=0),0,IF($N78&gt;0,(MIN($N78/IF($I70&lt;=5,1,($I70-5)),$N78-SUM($N75:AA75))), (MAX($N78/IF($I70&lt;=5,1,($I70-5)),$N78-SUM($N75:AA75)))))</f>
        <v>0</v>
      </c>
      <c r="AC75" s="235">
        <f>IF(OR($I70=0,AB79=0),0,IF($N78&gt;0,(MIN($N78/IF($I70&lt;=5,1,($I70-5)),$N78-SUM($N75:AB75))), (MAX($N78/IF($I70&lt;=5,1,($I70-5)),$N78-SUM($N75:AB75)))))</f>
        <v>0</v>
      </c>
      <c r="AD75" s="235">
        <f>IF(OR($I70=0,AC79=0),0,IF($N78&gt;0,(MIN($N78/IF($I70&lt;=5,1,($I70-5)),$N78-SUM($N75:AC75))), (MAX($N78/IF($I70&lt;=5,1,($I70-5)),$N78-SUM($N75:AC75)))))</f>
        <v>0</v>
      </c>
      <c r="AE75" s="235">
        <f>IF(OR($I70=0,AD79=0),0,IF($N78&gt;0,(MIN($N78/IF($I70&lt;=5,1,($I70-5)),$N78-SUM($N75:AD75))), (MAX($N78/IF($I70&lt;=5,1,($I70-5)),$N78-SUM($N75:AD75)))))</f>
        <v>0</v>
      </c>
      <c r="AF75" s="235">
        <f>IF(OR($I70=0,AE79=0),0,IF($N78&gt;0,(MIN($N78/IF($I70&lt;=5,1,($I70-5)),$N78-SUM($N75:AE75))), (MAX($N78/IF($I70&lt;=5,1,($I70-5)),$N78-SUM($N75:AE75)))))</f>
        <v>0</v>
      </c>
      <c r="AG75" s="235">
        <f>IF(OR($I70=0,AF79=0),0,IF($N78&gt;0,(MIN($N78/IF($I70&lt;=5,1,($I70-5)),$N78-SUM($N75:AF75))), (MAX($N78/IF($I70&lt;=5,1,($I70-5)),$N78-SUM($N75:AF75)))))</f>
        <v>0</v>
      </c>
      <c r="AH75" s="235">
        <f>IF(OR($I70=0,AG79=0),0,IF($N78&gt;0,(MIN($N78/IF($I70&lt;=5,1,($I70-5)),$N78-SUM($N75:AG75))), (MAX($N78/IF($I70&lt;=5,1,($I70-5)),$N78-SUM($N75:AG75)))))</f>
        <v>0</v>
      </c>
      <c r="AI75" s="235">
        <f>IF(OR($I70=0,AH79=0),0,IF($N78&gt;0,(MIN($N78/IF($I70&lt;=5,1,($I70-5)),$N78-SUM($N75:AH75))), (MAX($N78/IF($I70&lt;=5,1,($I70-5)),$N78-SUM($N75:AH75)))))</f>
        <v>0</v>
      </c>
      <c r="AJ75" s="235">
        <f>IF(OR($I70=0,AI79=0),0,IF($N78&gt;0,(MIN($N78/IF($I70&lt;=5,1,($I70-5)),$N78-SUM($N75:AI75))), (MAX($N78/IF($I70&lt;=5,1,($I70-5)),$N78-SUM($N75:AI75)))))</f>
        <v>0</v>
      </c>
      <c r="AK75" s="235">
        <f>IF(OR($I70=0,AJ79=0),0,IF($N78&gt;0,(MIN($N78/IF($I70&lt;=5,1,($I70-5)),$N78-SUM($N75:AJ75))), (MAX($N78/IF($I70&lt;=5,1,($I70-5)),$N78-SUM($N75:AJ75)))))</f>
        <v>0</v>
      </c>
      <c r="AL75" s="235">
        <f>IF(OR($I70=0,AK79=0),0,IF($N78&gt;0,(MIN($N78/IF($I70&lt;=5,1,($I70-5)),$N78-SUM($N75:AK75))), (MAX($N78/IF($I70&lt;=5,1,($I70-5)),$N78-SUM($N75:AK75)))))</f>
        <v>0</v>
      </c>
      <c r="AM75" s="235">
        <f>IF(OR($I70=0,AL79=0),0,IF($N78&gt;0,(MIN($N78/IF($I70&lt;=5,1,($I70-5)),$N78-SUM($N75:AL75))), (MAX($N78/IF($I70&lt;=5,1,($I70-5)),$N78-SUM($N75:AL75)))))</f>
        <v>0</v>
      </c>
      <c r="AN75" s="235">
        <f>IF(OR($I70=0,AM79=0),0,IF($N78&gt;0,(MIN($N78/IF($I70&lt;=5,1,($I70-5)),$N78-SUM($N75:AM75))), (MAX($N78/IF($I70&lt;=5,1,($I70-5)),$N78-SUM($N75:AM75)))))</f>
        <v>0</v>
      </c>
      <c r="AO75" s="235">
        <f>IF(OR($I70=0,AN79=0),0,IF($N78&gt;0,(MIN($N78/IF($I70&lt;=5,1,($I70-5)),$N78-SUM($N75:AN75))), (MAX($N78/IF($I70&lt;=5,1,($I70-5)),$N78-SUM($N75:AN75)))))</f>
        <v>0</v>
      </c>
      <c r="AP75" s="235">
        <f>IF(OR($I70=0,AO79=0),0,IF($N78&gt;0,(MIN($N78/IF($I70&lt;=5,1,($I70-5)),$N78-SUM($N75:AO75))), (MAX($N78/IF($I70&lt;=5,1,($I70-5)),$N78-SUM($N75:AO75)))))</f>
        <v>0</v>
      </c>
      <c r="AQ75" s="235">
        <f>IF(OR($I70=0,AP79=0),0,IF($N78&gt;0,(MIN($N78/IF($I70&lt;=5,1,($I70-5)),$N78-SUM($N75:AP75))), (MAX($N78/IF($I70&lt;=5,1,($I70-5)),$N78-SUM($N75:AP75)))))</f>
        <v>0</v>
      </c>
      <c r="AR75" s="235">
        <f>IF(OR($I70=0,AQ79=0),0,IF($N78&gt;0,(MIN($N78/IF($I70&lt;=5,1,($I70-5)),$N78-SUM($N75:AQ75))), (MAX($N78/IF($I70&lt;=5,1,($I70-5)),$N78-SUM($N75:AQ75)))))</f>
        <v>0</v>
      </c>
      <c r="AS75" s="235">
        <f>IF(OR($I70=0,AR79=0),0,IF($N78&gt;0,(MIN($N78/IF($I70&lt;=5,1,($I70-5)),$N78-SUM($N75:AR75))), (MAX($N78/IF($I70&lt;=5,1,($I70-5)),$N78-SUM($N75:AR75)))))</f>
        <v>0</v>
      </c>
      <c r="AT75" s="235">
        <f>IF(OR($I70=0,AS79=0),0,IF($N78&gt;0,(MIN($N78/IF($I70&lt;=5,1,($I70-5)),$N78-SUM($N75:AS75))), (MAX($N78/IF($I70&lt;=5,1,($I70-5)),$N78-SUM($N75:AS75)))))</f>
        <v>0</v>
      </c>
      <c r="AU75" s="235">
        <f>IF(OR($I70=0,AT79=0),0,IF($N78&gt;0,(MIN($N78/IF($I70&lt;=5,1,($I70-5)),$N78-SUM($N75:AT75))), (MAX($N78/IF($I70&lt;=5,1,($I70-5)),$N78-SUM($N75:AT75)))))</f>
        <v>0</v>
      </c>
      <c r="AV75" s="235">
        <f>IF(OR($I70=0,AU79=0),0,IF($N78&gt;0,(MIN($N78/IF($I70&lt;=5,1,($I70-5)),$N78-SUM($N75:AU75))), (MAX($N78/IF($I70&lt;=5,1,($I70-5)),$N78-SUM($N75:AU75)))))</f>
        <v>0</v>
      </c>
      <c r="AW75" s="235">
        <f>IF(OR($I70=0,AV79=0),0,IF($N78&gt;0,(MIN($N78/IF($I70&lt;=5,1,($I70-5)),$N78-SUM($N75:AV75))), (MAX($N78/IF($I70&lt;=5,1,($I70-5)),$N78-SUM($N75:AV75)))))</f>
        <v>0</v>
      </c>
      <c r="AX75" s="235">
        <f>IF(OR($I70=0,AW79=0),0,IF($N78&gt;0,(MIN($N78/IF($I70&lt;=5,1,($I70-5)),$N78-SUM($N75:AW75))), (MAX($N78/IF($I70&lt;=5,1,($I70-5)),$N78-SUM($N75:AW75)))))</f>
        <v>0</v>
      </c>
      <c r="AY75" s="235">
        <f>IF(OR($I70=0,AX79=0),0,IF($N78&gt;0,(MIN($N78/IF($I70&lt;=5,1,($I70-5)),$N78-SUM($N75:AX75))), (MAX($N78/IF($I70&lt;=5,1,($I70-5)),$N78-SUM($N75:AX75)))))</f>
        <v>0</v>
      </c>
      <c r="AZ75" s="235">
        <f>IF(OR($I70=0,AY79=0),0,IF($N78&gt;0,(MIN($N78/IF($I70&lt;=5,1,($I70-5)),$N78-SUM($N75:AY75))), (MAX($N78/IF($I70&lt;=5,1,($I70-5)),$N78-SUM($N75:AY75)))))</f>
        <v>0</v>
      </c>
      <c r="BA75" s="235">
        <f>IF(OR($I70=0,AZ79=0),0,IF($N78&gt;0,(MIN($N78/IF($I70&lt;=5,1,($I70-5)),$N78-SUM($N75:AZ75))), (MAX($N78/IF($I70&lt;=5,1,($I70-5)),$N78-SUM($N75:AZ75)))))</f>
        <v>0</v>
      </c>
      <c r="BB75" s="235">
        <f>IF(OR($I70=0,BA79=0),0,IF($N78&gt;0,(MIN($N78/IF($I70&lt;=5,1,($I70-5)),$N78-SUM($N75:BA75))), (MAX($N78/IF($I70&lt;=5,1,($I70-5)),$N78-SUM($N75:BA75)))))</f>
        <v>0</v>
      </c>
      <c r="BC75" s="235">
        <f>IF(OR($I70=0,BB79=0),0,IF($N78&gt;0,(MIN($N78/IF($I70&lt;=5,1,($I70-5)),$N78-SUM($N75:BB75))), (MAX($N78/IF($I70&lt;=5,1,($I70-5)),$N78-SUM($N75:BB75)))))</f>
        <v>0</v>
      </c>
      <c r="BD75" s="235">
        <f>IF(OR($I70=0,BC79=0),0,IF($N78&gt;0,(MIN($N78/IF($I70&lt;=5,1,($I70-5)),$N78-SUM($N75:BC75))), (MAX($N78/IF($I70&lt;=5,1,($I70-5)),$N78-SUM($N75:BC75)))))</f>
        <v>0</v>
      </c>
      <c r="BE75" s="235">
        <f>IF(OR($I70=0,BD79=0),0,IF($N78&gt;0,(MIN($N78/IF($I70&lt;=5,1,($I70-5)),$N78-SUM($N75:BD75))), (MAX($N78/IF($I70&lt;=5,1,($I70-5)),$N78-SUM($N75:BD75)))))</f>
        <v>0</v>
      </c>
      <c r="BF75" s="235">
        <f>IF(OR($I70=0,BE79=0),0,IF($N78&gt;0,(MIN($N78/IF($I70&lt;=5,1,($I70-5)),$N78-SUM($N75:BE75))), (MAX($N78/IF($I70&lt;=5,1,($I70-5)),$N78-SUM($N75:BE75)))))</f>
        <v>0</v>
      </c>
      <c r="BG75" s="235">
        <f>IF(OR($I70=0,BF79=0),0,IF($N78&gt;0,(MIN($N78/IF($I70&lt;=5,1,($I70-5)),$N78-SUM($N75:BF75))), (MAX($N78/IF($I70&lt;=5,1,($I70-5)),$N78-SUM($N75:BF75)))))</f>
        <v>0</v>
      </c>
      <c r="BH75" s="235">
        <f>IF(OR($I70=0,BG79=0),0,IF($N78&gt;0,(MIN($N78/IF($I70&lt;=5,1,($I70-5)),$N78-SUM($N75:BG75))), (MAX($N78/IF($I70&lt;=5,1,($I70-5)),$N78-SUM($N75:BG75)))))</f>
        <v>0</v>
      </c>
      <c r="BI75" s="235">
        <f>IF(OR($I70=0,BH79=0),0,IF($N78&gt;0,(MIN($N78/IF($I70&lt;=5,1,($I70-5)),$N78-SUM($N75:BH75))), (MAX($N78/IF($I70&lt;=5,1,($I70-5)),$N78-SUM($N75:BH75)))))</f>
        <v>0</v>
      </c>
      <c r="BJ75" s="235">
        <f>IF(OR($I70=0,BI79=0),0,IF($N78&gt;0,(MIN($N78/IF($I70&lt;=5,1,($I70-5)),$N78-SUM($N75:BI75))), (MAX($N78/IF($I70&lt;=5,1,($I70-5)),$N78-SUM($N75:BI75)))))</f>
        <v>0</v>
      </c>
      <c r="BK75" s="235">
        <f>IF(OR($I70=0,BJ79=0),0,IF($N78&gt;0,(MIN($N78/IF($I70&lt;=5,1,($I70-5)),$N78-SUM($N75:BJ75))), (MAX($N78/IF($I70&lt;=5,1,($I70-5)),$N78-SUM($N75:BJ75)))))</f>
        <v>0</v>
      </c>
      <c r="BL75" s="235">
        <f>IF(OR($I70=0,BK79=0),0,IF($N78&gt;0,(MIN($N78/IF($I70&lt;=5,1,($I70-5)),$N78-SUM($N75:BK75))), (MAX($N78/IF($I70&lt;=5,1,($I70-5)),$N78-SUM($N75:BK75)))))</f>
        <v>0</v>
      </c>
      <c r="BM75" s="235">
        <f>IF(OR($I70=0,BL79=0),0,IF($N78&gt;0,(MIN($N78/IF($I70&lt;=5,1,($I70-5)),$N78-SUM($N75:BL75))), (MAX($N78/IF($I70&lt;=5,1,($I70-5)),$N78-SUM($N75:BL75)))))</f>
        <v>0</v>
      </c>
      <c r="BN75" s="235">
        <f>IF(OR($I70=0,BM79=0),0,IF($N78&gt;0,(MIN($N78/IF($I70&lt;=5,1,($I70-5)),$N78-SUM($N75:BM75))), (MAX($N78/IF($I70&lt;=5,1,($I70-5)),$N78-SUM($N75:BM75)))))</f>
        <v>0</v>
      </c>
      <c r="BO75" s="235">
        <f>IF(OR($I70=0,BN79=0),0,IF($N78&gt;0,(MIN($N78/IF($I70&lt;=5,1,($I70-5)),$N78-SUM($N75:BN75))), (MAX($N78/IF($I70&lt;=5,1,($I70-5)),$N78-SUM($N75:BN75)))))</f>
        <v>0</v>
      </c>
      <c r="BP75" s="235">
        <f>IF(OR($I70=0,BO79=0),0,IF($N78&gt;0,(MIN($N78/IF($I70&lt;=5,1,($I70-5)),$N78-SUM($N75:BO75))), (MAX($N78/IF($I70&lt;=5,1,($I70-5)),$N78-SUM($N75:BO75)))))</f>
        <v>0</v>
      </c>
      <c r="BQ75" s="235">
        <f>IF(OR($I70=0,BP79=0),0,IF($N78&gt;0,(MIN($N78/IF($I70&lt;=5,1,($I70-5)),$N78-SUM($N75:BP75))), (MAX($N78/IF($I70&lt;=5,1,($I70-5)),$N78-SUM($N75:BP75)))))</f>
        <v>0</v>
      </c>
      <c r="BR75" s="211">
        <f>IF(OR($I70=0,BQ79=0),0,IF($N78&gt;0,(MIN($N78/IF($I70&lt;=5,1,($I70-5)),$N78-SUM($N75:BQ75))), (MAX($N78/IF($I70&lt;=5,1,($I70-5)),$N78-SUM($N75:BQ75)))))</f>
        <v>0</v>
      </c>
      <c r="BS75" s="211">
        <f>IF(OR($I70=0,BR79=0),0,IF($N78&gt;0,(MIN($N78/IF($I70&lt;=5,1,($I70-5)),$N78-SUM($N75:BR75))), (MAX($N78/IF($I70&lt;=5,1,($I70-5)),$N78-SUM($N75:BR75)))))</f>
        <v>0</v>
      </c>
      <c r="BT75" s="211">
        <f>IF(OR($I70=0,BS79=0),0,IF($N78&gt;0,(MIN($N78/IF($I70&lt;=5,1,($I70-5)),$N78-SUM($N75:BS75))), (MAX($N78/IF($I70&lt;=5,1,($I70-5)),$N78-SUM($N75:BS75)))))</f>
        <v>0</v>
      </c>
      <c r="BU75" s="211">
        <f>IF(OR($I70=0,BT79=0),0,IF($N78&gt;0,(MIN($N78/IF($I70&lt;=5,1,($I70-5)),$N78-SUM($N75:BT75))), (MAX($N78/IF($I70&lt;=5,1,($I70-5)),$N78-SUM($N75:BT75)))))</f>
        <v>0</v>
      </c>
      <c r="BV75" s="211">
        <f>IF(OR($I70=0,BU79=0),0,IF($N78&gt;0,(MIN($N78/IF($I70&lt;=5,1,($I70-5)),$N78-SUM($N75:BU75))), (MAX($N78/IF($I70&lt;=5,1,($I70-5)),$N78-SUM($N75:BU75)))))</f>
        <v>0</v>
      </c>
      <c r="BW75" s="211">
        <f>IF(OR($I70=0,BV79=0),0,IF($N78&gt;0,(MIN($N78/IF($I70&lt;=5,1,($I70-5)),$N78-SUM($N75:BV75))), (MAX($N78/IF($I70&lt;=5,1,($I70-5)),$N78-SUM($N75:BV75)))))</f>
        <v>0</v>
      </c>
    </row>
    <row r="76" spans="1:75" ht="12.75" customHeight="1">
      <c r="A76" s="8"/>
      <c r="B76" s="8"/>
      <c r="C76" s="8"/>
      <c r="D76" s="239" t="s">
        <v>38</v>
      </c>
      <c r="E76" s="240" t="str">
        <f>"$m Real ("&amp;first_reg_period&amp;")"</f>
        <v>$m Real (2012)</v>
      </c>
      <c r="F76" s="240"/>
      <c r="G76" s="240"/>
      <c r="H76" s="240"/>
      <c r="I76" s="241"/>
      <c r="J76" s="237">
        <f>SUM(J74:J75)</f>
        <v>11.926211899228665</v>
      </c>
      <c r="K76" s="237">
        <f t="shared" ref="K76:BQ76" si="103">SUM(K74:K75)</f>
        <v>11.926211899228665</v>
      </c>
      <c r="L76" s="237">
        <f t="shared" si="103"/>
        <v>11.926211899228665</v>
      </c>
      <c r="M76" s="237">
        <f t="shared" si="103"/>
        <v>11.926211899228665</v>
      </c>
      <c r="N76" s="237">
        <f t="shared" si="103"/>
        <v>11.926211899228665</v>
      </c>
      <c r="O76" s="237">
        <f t="shared" si="103"/>
        <v>11.926211899228665</v>
      </c>
      <c r="P76" s="237">
        <f t="shared" si="103"/>
        <v>11.926211899228665</v>
      </c>
      <c r="Q76" s="237">
        <f t="shared" si="103"/>
        <v>11.926211899228665</v>
      </c>
      <c r="R76" s="237">
        <f t="shared" si="103"/>
        <v>0.27785068442450722</v>
      </c>
      <c r="S76" s="237">
        <f t="shared" si="103"/>
        <v>0</v>
      </c>
      <c r="T76" s="237">
        <f t="shared" si="103"/>
        <v>0</v>
      </c>
      <c r="U76" s="237">
        <f t="shared" si="103"/>
        <v>0</v>
      </c>
      <c r="V76" s="237">
        <f t="shared" si="103"/>
        <v>0</v>
      </c>
      <c r="W76" s="237">
        <f t="shared" si="103"/>
        <v>0</v>
      </c>
      <c r="X76" s="237">
        <f t="shared" si="103"/>
        <v>0</v>
      </c>
      <c r="Y76" s="237">
        <f t="shared" si="103"/>
        <v>0</v>
      </c>
      <c r="Z76" s="237">
        <f t="shared" si="103"/>
        <v>0</v>
      </c>
      <c r="AA76" s="237">
        <f t="shared" si="103"/>
        <v>0</v>
      </c>
      <c r="AB76" s="237">
        <f t="shared" si="103"/>
        <v>0</v>
      </c>
      <c r="AC76" s="237">
        <f t="shared" si="103"/>
        <v>0</v>
      </c>
      <c r="AD76" s="237">
        <f t="shared" si="103"/>
        <v>0</v>
      </c>
      <c r="AE76" s="237">
        <f t="shared" si="103"/>
        <v>0</v>
      </c>
      <c r="AF76" s="237">
        <f t="shared" si="103"/>
        <v>0</v>
      </c>
      <c r="AG76" s="237">
        <f t="shared" si="103"/>
        <v>0</v>
      </c>
      <c r="AH76" s="237">
        <f t="shared" si="103"/>
        <v>0</v>
      </c>
      <c r="AI76" s="237">
        <f t="shared" si="103"/>
        <v>0</v>
      </c>
      <c r="AJ76" s="237">
        <f t="shared" si="103"/>
        <v>0</v>
      </c>
      <c r="AK76" s="237">
        <f t="shared" si="103"/>
        <v>0</v>
      </c>
      <c r="AL76" s="237">
        <f t="shared" si="103"/>
        <v>0</v>
      </c>
      <c r="AM76" s="237">
        <f t="shared" si="103"/>
        <v>0</v>
      </c>
      <c r="AN76" s="237">
        <f t="shared" si="103"/>
        <v>0</v>
      </c>
      <c r="AO76" s="237">
        <f t="shared" si="103"/>
        <v>0</v>
      </c>
      <c r="AP76" s="237">
        <f t="shared" si="103"/>
        <v>0</v>
      </c>
      <c r="AQ76" s="237">
        <f t="shared" si="103"/>
        <v>0</v>
      </c>
      <c r="AR76" s="237">
        <f t="shared" si="103"/>
        <v>0</v>
      </c>
      <c r="AS76" s="237">
        <f t="shared" si="103"/>
        <v>0</v>
      </c>
      <c r="AT76" s="237">
        <f t="shared" si="103"/>
        <v>0</v>
      </c>
      <c r="AU76" s="237">
        <f t="shared" si="103"/>
        <v>0</v>
      </c>
      <c r="AV76" s="237">
        <f t="shared" si="103"/>
        <v>0</v>
      </c>
      <c r="AW76" s="237">
        <f t="shared" si="103"/>
        <v>0</v>
      </c>
      <c r="AX76" s="237">
        <f t="shared" si="103"/>
        <v>0</v>
      </c>
      <c r="AY76" s="237">
        <f t="shared" si="103"/>
        <v>0</v>
      </c>
      <c r="AZ76" s="237">
        <f t="shared" si="103"/>
        <v>0</v>
      </c>
      <c r="BA76" s="237">
        <f t="shared" si="103"/>
        <v>0</v>
      </c>
      <c r="BB76" s="237">
        <f t="shared" si="103"/>
        <v>0</v>
      </c>
      <c r="BC76" s="237">
        <f t="shared" si="103"/>
        <v>0</v>
      </c>
      <c r="BD76" s="237">
        <f t="shared" si="103"/>
        <v>0</v>
      </c>
      <c r="BE76" s="237">
        <f t="shared" si="103"/>
        <v>0</v>
      </c>
      <c r="BF76" s="237">
        <f t="shared" si="103"/>
        <v>0</v>
      </c>
      <c r="BG76" s="237">
        <f t="shared" si="103"/>
        <v>0</v>
      </c>
      <c r="BH76" s="237">
        <f t="shared" si="103"/>
        <v>0</v>
      </c>
      <c r="BI76" s="237">
        <f t="shared" si="103"/>
        <v>0</v>
      </c>
      <c r="BJ76" s="237">
        <f t="shared" si="103"/>
        <v>0</v>
      </c>
      <c r="BK76" s="237">
        <f t="shared" si="103"/>
        <v>0</v>
      </c>
      <c r="BL76" s="237">
        <f t="shared" si="103"/>
        <v>0</v>
      </c>
      <c r="BM76" s="237">
        <f t="shared" si="103"/>
        <v>0</v>
      </c>
      <c r="BN76" s="237">
        <f t="shared" si="103"/>
        <v>0</v>
      </c>
      <c r="BO76" s="237">
        <f t="shared" si="103"/>
        <v>0</v>
      </c>
      <c r="BP76" s="237">
        <f t="shared" si="103"/>
        <v>0</v>
      </c>
      <c r="BQ76" s="237">
        <f t="shared" si="103"/>
        <v>0</v>
      </c>
      <c r="BR76" s="212">
        <f t="shared" ref="BR76:BW76" si="104">SUM(BR74:BR75)</f>
        <v>0</v>
      </c>
      <c r="BS76" s="212">
        <f t="shared" si="104"/>
        <v>0</v>
      </c>
      <c r="BT76" s="212">
        <f t="shared" si="104"/>
        <v>0</v>
      </c>
      <c r="BU76" s="212">
        <f t="shared" si="104"/>
        <v>0</v>
      </c>
      <c r="BV76" s="212">
        <f t="shared" si="104"/>
        <v>0</v>
      </c>
      <c r="BW76" s="212">
        <f t="shared" si="104"/>
        <v>0</v>
      </c>
    </row>
    <row r="77" spans="1:75" ht="12.75" customHeight="1">
      <c r="A77" s="8"/>
      <c r="B77" s="8"/>
      <c r="C77" s="8"/>
      <c r="D77" s="242" t="s">
        <v>4</v>
      </c>
      <c r="E77" s="8"/>
      <c r="F77" s="8"/>
      <c r="G77" s="8"/>
      <c r="H77" s="8"/>
      <c r="I77" s="32">
        <f>IF(I$5=first_reg_period, INDEX(Inputs!$I$43:$I$53,MATCH(B69,Inputs!$C$43:$C$53,0)),0)</f>
        <v>95.687545878253815</v>
      </c>
      <c r="J77" s="32">
        <f>IF(J$5=first_reg_period, INDEX(Inputs!$I$43:$I$53,MATCH(C69,Inputs!$C$43:$C$53,0)),0)</f>
        <v>0</v>
      </c>
      <c r="K77" s="32">
        <f>IF(K$5=first_reg_period, INDEX(Inputs!$I$43:$I$53,MATCH(D69,Inputs!$C$43:$C$53,0)),0)</f>
        <v>0</v>
      </c>
      <c r="L77" s="32">
        <f>IF(L$5=first_reg_period, INDEX(Inputs!$I$43:$I$53,MATCH(E69,Inputs!$C$43:$C$53,0)),0)</f>
        <v>0</v>
      </c>
      <c r="M77" s="32">
        <f>IF(M$5=first_reg_period, INDEX(Inputs!$I$43:$I$53,MATCH(F69,Inputs!$C$43:$C$53,0)),0)</f>
        <v>0</v>
      </c>
      <c r="N77" s="32">
        <f>IF(N$5=first_reg_period, INDEX(Inputs!$I$43:$I$53,MATCH(G69,Inputs!$C$43:$C$53,0)),0)</f>
        <v>0</v>
      </c>
      <c r="O77" s="32">
        <f>IF(O$5=first_reg_period, INDEX(Inputs!$I$43:$I$53,MATCH(H69,Inputs!$C$43:$C$53,0)),0)</f>
        <v>0</v>
      </c>
      <c r="P77" s="32">
        <f>IF(P$5=first_reg_period, INDEX(Inputs!$I$43:$I$53,MATCH(I69,Inputs!$C$43:$C$53,0)),0)</f>
        <v>0</v>
      </c>
      <c r="Q77" s="32">
        <f>IF(Q$5=first_reg_period, INDEX(Inputs!$I$43:$I$53,MATCH(J69,Inputs!$C$43:$C$53,0)),0)</f>
        <v>0</v>
      </c>
      <c r="R77" s="32">
        <f>IF(R$5=first_reg_period, INDEX(Inputs!$I$43:$I$53,MATCH(K69,Inputs!$C$43:$C$53,0)),0)</f>
        <v>0</v>
      </c>
      <c r="S77" s="32">
        <f>IF(S$5=first_reg_period, INDEX(Inputs!$I$43:$I$53,MATCH(L69,Inputs!$C$43:$C$53,0)),0)</f>
        <v>0</v>
      </c>
      <c r="T77" s="32">
        <f>IF(T$5=first_reg_period, INDEX(Inputs!$I$43:$I$53,MATCH(M69,Inputs!$C$43:$C$53,0)),0)</f>
        <v>0</v>
      </c>
      <c r="U77" s="32">
        <f>IF(U$5=first_reg_period, INDEX(Inputs!$I$43:$I$53,MATCH(N69,Inputs!$C$43:$C$53,0)),0)</f>
        <v>0</v>
      </c>
      <c r="V77" s="32">
        <f>IF(V$5=first_reg_period, INDEX(Inputs!$I$43:$I$53,MATCH(O69,Inputs!$C$43:$C$53,0)),0)</f>
        <v>0</v>
      </c>
      <c r="W77" s="32">
        <f>IF(W$5=first_reg_period, INDEX(Inputs!$I$43:$I$53,MATCH(P69,Inputs!$C$43:$C$53,0)),0)</f>
        <v>0</v>
      </c>
      <c r="X77" s="32">
        <f>IF(X$5=first_reg_period, INDEX(Inputs!$I$43:$I$53,MATCH(Q69,Inputs!$C$43:$C$53,0)),0)</f>
        <v>0</v>
      </c>
      <c r="Y77" s="32">
        <f>IF(Y$5=first_reg_period, INDEX(Inputs!$I$43:$I$53,MATCH(R69,Inputs!$C$43:$C$53,0)),0)</f>
        <v>0</v>
      </c>
      <c r="Z77" s="32">
        <f>IF(Z$5=first_reg_period, INDEX(Inputs!$I$43:$I$53,MATCH(S69,Inputs!$C$43:$C$53,0)),0)</f>
        <v>0</v>
      </c>
      <c r="AA77" s="32">
        <f>IF(AA$5=first_reg_period, INDEX(Inputs!$I$43:$I$53,MATCH(T69,Inputs!$C$43:$C$53,0)),0)</f>
        <v>0</v>
      </c>
      <c r="AB77" s="32">
        <f>IF(AB$5=first_reg_period, INDEX(Inputs!$I$43:$I$53,MATCH(U69,Inputs!$C$43:$C$53,0)),0)</f>
        <v>0</v>
      </c>
      <c r="AC77" s="32">
        <f>IF(AC$5=first_reg_period, INDEX(Inputs!$I$43:$I$53,MATCH(V69,Inputs!$C$43:$C$53,0)),0)</f>
        <v>0</v>
      </c>
      <c r="AD77" s="32">
        <f>IF(AD$5=first_reg_period, INDEX(Inputs!$I$43:$I$53,MATCH(W69,Inputs!$C$43:$C$53,0)),0)</f>
        <v>0</v>
      </c>
      <c r="AE77" s="32">
        <f>IF(AE$5=first_reg_period, INDEX(Inputs!$I$43:$I$53,MATCH(X69,Inputs!$C$43:$C$53,0)),0)</f>
        <v>0</v>
      </c>
      <c r="AF77" s="32">
        <f>IF(AF$5=first_reg_period, INDEX(Inputs!$I$43:$I$53,MATCH(Y69,Inputs!$C$43:$C$53,0)),0)</f>
        <v>0</v>
      </c>
      <c r="AG77" s="32">
        <f>IF(AG$5=first_reg_period, INDEX(Inputs!$I$43:$I$53,MATCH(Z69,Inputs!$C$43:$C$53,0)),0)</f>
        <v>0</v>
      </c>
      <c r="AH77" s="32">
        <f>IF(AH$5=first_reg_period, INDEX(Inputs!$I$43:$I$53,MATCH(AA69,Inputs!$C$43:$C$53,0)),0)</f>
        <v>0</v>
      </c>
      <c r="AI77" s="32">
        <f>IF(AI$5=first_reg_period, INDEX(Inputs!$I$43:$I$53,MATCH(AB69,Inputs!$C$43:$C$53,0)),0)</f>
        <v>0</v>
      </c>
      <c r="AJ77" s="32">
        <f>IF(AJ$5=first_reg_period, INDEX(Inputs!$I$43:$I$53,MATCH(AC69,Inputs!$C$43:$C$53,0)),0)</f>
        <v>0</v>
      </c>
      <c r="AK77" s="32">
        <f>IF(AK$5=first_reg_period, INDEX(Inputs!$I$43:$I$53,MATCH(AD69,Inputs!$C$43:$C$53,0)),0)</f>
        <v>0</v>
      </c>
      <c r="AL77" s="32">
        <f>IF(AL$5=first_reg_period, INDEX(Inputs!$I$43:$I$53,MATCH(AE69,Inputs!$C$43:$C$53,0)),0)</f>
        <v>0</v>
      </c>
      <c r="AM77" s="32">
        <f>IF(AM$5=first_reg_period, INDEX(Inputs!$I$43:$I$53,MATCH(AF69,Inputs!$C$43:$C$53,0)),0)</f>
        <v>0</v>
      </c>
      <c r="AN77" s="32">
        <f>IF(AN$5=first_reg_period, INDEX(Inputs!$I$43:$I$53,MATCH(AG69,Inputs!$C$43:$C$53,0)),0)</f>
        <v>0</v>
      </c>
      <c r="AO77" s="32">
        <f>IF(AO$5=first_reg_period, INDEX(Inputs!$I$43:$I$53,MATCH(AH69,Inputs!$C$43:$C$53,0)),0)</f>
        <v>0</v>
      </c>
      <c r="AP77" s="32">
        <f>IF(AP$5=first_reg_period, INDEX(Inputs!$I$43:$I$53,MATCH(AI69,Inputs!$C$43:$C$53,0)),0)</f>
        <v>0</v>
      </c>
      <c r="AQ77" s="32">
        <f>IF(AQ$5=first_reg_period, INDEX(Inputs!$I$43:$I$53,MATCH(AJ69,Inputs!$C$43:$C$53,0)),0)</f>
        <v>0</v>
      </c>
      <c r="AR77" s="32">
        <f>IF(AR$5=first_reg_period, INDEX(Inputs!$I$43:$I$53,MATCH(AK69,Inputs!$C$43:$C$53,0)),0)</f>
        <v>0</v>
      </c>
      <c r="AS77" s="32">
        <f>IF(AS$5=first_reg_period, INDEX(Inputs!$I$43:$I$53,MATCH(AL69,Inputs!$C$43:$C$53,0)),0)</f>
        <v>0</v>
      </c>
      <c r="AT77" s="32">
        <f>IF(AT$5=first_reg_period, INDEX(Inputs!$I$43:$I$53,MATCH(AM69,Inputs!$C$43:$C$53,0)),0)</f>
        <v>0</v>
      </c>
      <c r="AU77" s="32">
        <f>IF(AU$5=first_reg_period, INDEX(Inputs!$I$43:$I$53,MATCH(AN69,Inputs!$C$43:$C$53,0)),0)</f>
        <v>0</v>
      </c>
      <c r="AV77" s="32">
        <f>IF(AV$5=first_reg_period, INDEX(Inputs!$I$43:$I$53,MATCH(AO69,Inputs!$C$43:$C$53,0)),0)</f>
        <v>0</v>
      </c>
      <c r="AW77" s="32">
        <f>IF(AW$5=first_reg_period, INDEX(Inputs!$I$43:$I$53,MATCH(AP69,Inputs!$C$43:$C$53,0)),0)</f>
        <v>0</v>
      </c>
      <c r="AX77" s="32">
        <f>IF(AX$5=first_reg_period, INDEX(Inputs!$I$43:$I$53,MATCH(AQ69,Inputs!$C$43:$C$53,0)),0)</f>
        <v>0</v>
      </c>
      <c r="AY77" s="32">
        <f>IF(AY$5=first_reg_period, INDEX(Inputs!$I$43:$I$53,MATCH(AR69,Inputs!$C$43:$C$53,0)),0)</f>
        <v>0</v>
      </c>
      <c r="AZ77" s="32">
        <f>IF(AZ$5=first_reg_period, INDEX(Inputs!$I$43:$I$53,MATCH(AS69,Inputs!$C$43:$C$53,0)),0)</f>
        <v>0</v>
      </c>
      <c r="BA77" s="32">
        <f>IF(BA$5=first_reg_period, INDEX(Inputs!$I$43:$I$53,MATCH(AT69,Inputs!$C$43:$C$53,0)),0)</f>
        <v>0</v>
      </c>
      <c r="BB77" s="32">
        <f>IF(BB$5=first_reg_period, INDEX(Inputs!$I$43:$I$53,MATCH(AU69,Inputs!$C$43:$C$53,0)),0)</f>
        <v>0</v>
      </c>
      <c r="BC77" s="32">
        <f>IF(BC$5=first_reg_period, INDEX(Inputs!$I$43:$I$53,MATCH(AV69,Inputs!$C$43:$C$53,0)),0)</f>
        <v>0</v>
      </c>
      <c r="BD77" s="32">
        <f>IF(BD$5=first_reg_period, INDEX(Inputs!$I$43:$I$53,MATCH(AW69,Inputs!$C$43:$C$53,0)),0)</f>
        <v>0</v>
      </c>
      <c r="BE77" s="32">
        <f>IF(BE$5=first_reg_period, INDEX(Inputs!$I$43:$I$53,MATCH(AX69,Inputs!$C$43:$C$53,0)),0)</f>
        <v>0</v>
      </c>
      <c r="BF77" s="32">
        <f>IF(BF$5=first_reg_period, INDEX(Inputs!$I$43:$I$53,MATCH(AY69,Inputs!$C$43:$C$53,0)),0)</f>
        <v>0</v>
      </c>
      <c r="BG77" s="32">
        <f>IF(BG$5=first_reg_period, INDEX(Inputs!$I$43:$I$53,MATCH(AZ69,Inputs!$C$43:$C$53,0)),0)</f>
        <v>0</v>
      </c>
      <c r="BH77" s="32">
        <f>IF(BH$5=first_reg_period, INDEX(Inputs!$I$43:$I$53,MATCH(BA69,Inputs!$C$43:$C$53,0)),0)</f>
        <v>0</v>
      </c>
      <c r="BI77" s="32">
        <f>IF(BI$5=first_reg_period, INDEX(Inputs!$I$43:$I$53,MATCH(BB69,Inputs!$C$43:$C$53,0)),0)</f>
        <v>0</v>
      </c>
      <c r="BJ77" s="32">
        <f>IF(BJ$5=first_reg_period, INDEX(Inputs!$I$43:$I$53,MATCH(BC69,Inputs!$C$43:$C$53,0)),0)</f>
        <v>0</v>
      </c>
      <c r="BK77" s="32">
        <f>IF(BK$5=first_reg_period, INDEX(Inputs!$I$43:$I$53,MATCH(BD69,Inputs!$C$43:$C$53,0)),0)</f>
        <v>0</v>
      </c>
      <c r="BL77" s="32">
        <f>IF(BL$5=first_reg_period, INDEX(Inputs!$I$43:$I$53,MATCH(BE69,Inputs!$C$43:$C$53,0)),0)</f>
        <v>0</v>
      </c>
      <c r="BM77" s="32">
        <f>IF(BM$5=first_reg_period, INDEX(Inputs!$I$43:$I$53,MATCH(BF69,Inputs!$C$43:$C$53,0)),0)</f>
        <v>0</v>
      </c>
      <c r="BN77" s="32">
        <f>IF(BN$5=first_reg_period, INDEX(Inputs!$I$43:$I$53,MATCH(BG69,Inputs!$C$43:$C$53,0)),0)</f>
        <v>0</v>
      </c>
      <c r="BO77" s="32">
        <f>IF(BO$5=first_reg_period, INDEX(Inputs!$I$43:$I$53,MATCH(BH69,Inputs!$C$43:$C$53,0)),0)</f>
        <v>0</v>
      </c>
      <c r="BP77" s="32">
        <f>IF(BP$5=first_reg_period, INDEX(Inputs!$I$43:$I$53,MATCH(BI69,Inputs!$C$43:$C$53,0)),0)</f>
        <v>0</v>
      </c>
      <c r="BQ77" s="32">
        <f>IF(BQ$5=first_reg_period, INDEX(Inputs!$I$43:$I$53,MATCH(BJ69,Inputs!$C$43:$C$53,0)),0)</f>
        <v>0</v>
      </c>
      <c r="BR77" s="213">
        <f>IF(BR$5=first_reg_period, INDEX(Inputs!$I$43:$I$53,MATCH(BK69,Inputs!$C$43:$C$53,0)),0)</f>
        <v>0</v>
      </c>
      <c r="BS77" s="213">
        <f>IF(BS$5=first_reg_period, INDEX(Inputs!$I$43:$I$53,MATCH(BL69,Inputs!$C$43:$C$53,0)),0)</f>
        <v>0</v>
      </c>
      <c r="BT77" s="213">
        <f>IF(BT$5=first_reg_period, INDEX(Inputs!$I$43:$I$53,MATCH(BM69,Inputs!$C$43:$C$53,0)),0)</f>
        <v>0</v>
      </c>
      <c r="BU77" s="213">
        <f>IF(BU$5=first_reg_period, INDEX(Inputs!$I$43:$I$53,MATCH(BN69,Inputs!$C$43:$C$53,0)),0)</f>
        <v>0</v>
      </c>
      <c r="BV77" s="213">
        <f>IF(BV$5=first_reg_period, INDEX(Inputs!$I$43:$I$53,MATCH(BO69,Inputs!$C$43:$C$53,0)),0)</f>
        <v>0</v>
      </c>
      <c r="BW77" s="213">
        <f>IF(BW$5=first_reg_period, INDEX(Inputs!$I$43:$I$53,MATCH(BP69,Inputs!$C$43:$C$53,0)),0)</f>
        <v>0</v>
      </c>
    </row>
    <row r="78" spans="1:75" s="126" customFormat="1" ht="12.75" customHeight="1">
      <c r="A78" s="8"/>
      <c r="B78" s="8"/>
      <c r="C78" s="8"/>
      <c r="D78" s="242" t="str">
        <f>"RAB adjustments $m Real ("&amp;first_reg_period&amp;")"</f>
        <v>RAB adjustments $m Real (2012)</v>
      </c>
      <c r="E78" s="8"/>
      <c r="F78" s="8"/>
      <c r="G78" s="8"/>
      <c r="H78" s="8"/>
      <c r="I78" s="32"/>
      <c r="J78" s="238">
        <f>IF(J$5=second_reg_period, INDEX(Inputs!$N$203:$N$213,MATCH($B69,Inputs!$C$203:$C$213,0)),0)/conv_2015_2010</f>
        <v>0</v>
      </c>
      <c r="K78" s="238">
        <f>IF(K$5=second_reg_period, INDEX(Inputs!$N$203:$N$213,MATCH($B69,Inputs!$C$203:$C$213,0)),0)/conv_2015_2010</f>
        <v>0</v>
      </c>
      <c r="L78" s="238">
        <f>IF(L$5=second_reg_period, INDEX(Inputs!$N$203:$N$213,MATCH($B69,Inputs!$C$203:$C$213,0)),0)/conv_2015_2010</f>
        <v>0</v>
      </c>
      <c r="M78" s="238">
        <f>IF(M$5=second_reg_period, INDEX(Inputs!$N$203:$N$213,MATCH($B69,Inputs!$C$203:$C$213,0)),0)/conv_2015_2010</f>
        <v>0</v>
      </c>
      <c r="N78" s="238">
        <f>IF(N$5=second_reg_period, INDEX(Inputs!$N$203:$N$213,MATCH($B69,Inputs!$C$203:$C$213,0)),0)/conv_2015_2010</f>
        <v>0</v>
      </c>
      <c r="O78" s="238">
        <f>IF(O$5=second_reg_period, INDEX(Inputs!$N$203:$N$213,MATCH($B69,Inputs!$C$203:$C$213,0)),0)/conv_2015_2010</f>
        <v>0</v>
      </c>
      <c r="P78" s="238">
        <f>IF(P$5=second_reg_period, INDEX(Inputs!$N$203:$N$213,MATCH($B69,Inputs!$C$203:$C$213,0)),0)/conv_2015_2010</f>
        <v>0</v>
      </c>
      <c r="Q78" s="238">
        <f>IF(Q$5=second_reg_period, INDEX(Inputs!$N$203:$N$213,MATCH($B69,Inputs!$C$203:$C$213,0)),0)/conv_2015_2010</f>
        <v>0</v>
      </c>
      <c r="R78" s="238">
        <f>IF(R$5=second_reg_period, INDEX(Inputs!$N$203:$N$213,MATCH($B69,Inputs!$C$203:$C$213,0)),0)/conv_2015_2010</f>
        <v>0</v>
      </c>
      <c r="S78" s="238">
        <f>IF(S$5=second_reg_period, INDEX(Inputs!$N$203:$N$213,MATCH($B69,Inputs!$C$203:$C$213,0)),0)/conv_2015_2010</f>
        <v>0</v>
      </c>
      <c r="T78" s="238">
        <f>IF(T$5=second_reg_period, INDEX(Inputs!$N$203:$N$213,MATCH($B69,Inputs!$C$203:$C$213,0)),0)/conv_2015_2010</f>
        <v>0</v>
      </c>
      <c r="U78" s="238">
        <f>IF(U$5=second_reg_period, INDEX(Inputs!$N$203:$N$213,MATCH($B69,Inputs!$C$203:$C$213,0)),0)/conv_2015_2010</f>
        <v>0</v>
      </c>
      <c r="V78" s="238">
        <f>IF(V$5=second_reg_period, INDEX(Inputs!$N$203:$N$213,MATCH($B69,Inputs!$C$203:$C$213,0)),0)/conv_2015_2010</f>
        <v>0</v>
      </c>
      <c r="W78" s="238">
        <f>IF(W$5=second_reg_period, INDEX(Inputs!$N$203:$N$213,MATCH($B69,Inputs!$C$203:$C$213,0)),0)/conv_2015_2010</f>
        <v>0</v>
      </c>
      <c r="X78" s="238">
        <f>IF(X$5=second_reg_period, INDEX(Inputs!$N$203:$N$213,MATCH($B69,Inputs!$C$203:$C$213,0)),0)/conv_2015_2010</f>
        <v>0</v>
      </c>
      <c r="Y78" s="238">
        <f>IF(Y$5=second_reg_period, INDEX(Inputs!$N$203:$N$213,MATCH($B69,Inputs!$C$203:$C$213,0)),0)/conv_2015_2010</f>
        <v>0</v>
      </c>
      <c r="Z78" s="238">
        <f>IF(Z$5=second_reg_period, INDEX(Inputs!$N$203:$N$213,MATCH($B69,Inputs!$C$203:$C$213,0)),0)/conv_2015_2010</f>
        <v>0</v>
      </c>
      <c r="AA78" s="238">
        <f>IF(AA$5=second_reg_period, INDEX(Inputs!$N$203:$N$213,MATCH($B69,Inputs!$C$203:$C$213,0)),0)/conv_2015_2010</f>
        <v>0</v>
      </c>
      <c r="AB78" s="238">
        <f>IF(AB$5=second_reg_period, INDEX(Inputs!$N$203:$N$213,MATCH($B69,Inputs!$C$203:$C$213,0)),0)/conv_2015_2010</f>
        <v>0</v>
      </c>
      <c r="AC78" s="238">
        <f>IF(AC$5=second_reg_period, INDEX(Inputs!$N$203:$N$213,MATCH($B69,Inputs!$C$203:$C$213,0)),0)/conv_2015_2010</f>
        <v>0</v>
      </c>
      <c r="AD78" s="238">
        <f>IF(AD$5=second_reg_period, INDEX(Inputs!$N$203:$N$213,MATCH($B69,Inputs!$C$203:$C$213,0)),0)/conv_2015_2010</f>
        <v>0</v>
      </c>
      <c r="AE78" s="238">
        <f>IF(AE$5=second_reg_period, INDEX(Inputs!$N$203:$N$213,MATCH($B69,Inputs!$C$203:$C$213,0)),0)/conv_2015_2010</f>
        <v>0</v>
      </c>
      <c r="AF78" s="238">
        <f>IF(AF$5=second_reg_period, INDEX(Inputs!$N$203:$N$213,MATCH($B69,Inputs!$C$203:$C$213,0)),0)/conv_2015_2010</f>
        <v>0</v>
      </c>
      <c r="AG78" s="238">
        <f>IF(AG$5=second_reg_period, INDEX(Inputs!$N$203:$N$213,MATCH($B69,Inputs!$C$203:$C$213,0)),0)/conv_2015_2010</f>
        <v>0</v>
      </c>
      <c r="AH78" s="238">
        <f>IF(AH$5=second_reg_period, INDEX(Inputs!$N$203:$N$213,MATCH($B69,Inputs!$C$203:$C$213,0)),0)/conv_2015_2010</f>
        <v>0</v>
      </c>
      <c r="AI78" s="238">
        <f>IF(AI$5=second_reg_period, INDEX(Inputs!$N$203:$N$213,MATCH($B69,Inputs!$C$203:$C$213,0)),0)/conv_2015_2010</f>
        <v>0</v>
      </c>
      <c r="AJ78" s="238">
        <f>IF(AJ$5=second_reg_period, INDEX(Inputs!$N$203:$N$213,MATCH($B69,Inputs!$C$203:$C$213,0)),0)/conv_2015_2010</f>
        <v>0</v>
      </c>
      <c r="AK78" s="238">
        <f>IF(AK$5=second_reg_period, INDEX(Inputs!$N$203:$N$213,MATCH($B69,Inputs!$C$203:$C$213,0)),0)/conv_2015_2010</f>
        <v>0</v>
      </c>
      <c r="AL78" s="238">
        <f>IF(AL$5=second_reg_period, INDEX(Inputs!$N$203:$N$213,MATCH($B69,Inputs!$C$203:$C$213,0)),0)/conv_2015_2010</f>
        <v>0</v>
      </c>
      <c r="AM78" s="238">
        <f>IF(AM$5=second_reg_period, INDEX(Inputs!$N$203:$N$213,MATCH($B69,Inputs!$C$203:$C$213,0)),0)/conv_2015_2010</f>
        <v>0</v>
      </c>
      <c r="AN78" s="238">
        <f>IF(AN$5=second_reg_period, INDEX(Inputs!$N$203:$N$213,MATCH($B69,Inputs!$C$203:$C$213,0)),0)/conv_2015_2010</f>
        <v>0</v>
      </c>
      <c r="AO78" s="238">
        <f>IF(AO$5=second_reg_period, INDEX(Inputs!$N$203:$N$213,MATCH($B69,Inputs!$C$203:$C$213,0)),0)/conv_2015_2010</f>
        <v>0</v>
      </c>
      <c r="AP78" s="238">
        <f>IF(AP$5=second_reg_period, INDEX(Inputs!$N$203:$N$213,MATCH($B69,Inputs!$C$203:$C$213,0)),0)/conv_2015_2010</f>
        <v>0</v>
      </c>
      <c r="AQ78" s="238">
        <f>IF(AQ$5=second_reg_period, INDEX(Inputs!$N$203:$N$213,MATCH($B69,Inputs!$C$203:$C$213,0)),0)/conv_2015_2010</f>
        <v>0</v>
      </c>
      <c r="AR78" s="238">
        <f>IF(AR$5=second_reg_period, INDEX(Inputs!$N$203:$N$213,MATCH($B69,Inputs!$C$203:$C$213,0)),0)/conv_2015_2010</f>
        <v>0</v>
      </c>
      <c r="AS78" s="238">
        <f>IF(AS$5=second_reg_period, INDEX(Inputs!$N$203:$N$213,MATCH($B69,Inputs!$C$203:$C$213,0)),0)/conv_2015_2010</f>
        <v>0</v>
      </c>
      <c r="AT78" s="238">
        <f>IF(AT$5=second_reg_period, INDEX(Inputs!$N$203:$N$213,MATCH($B69,Inputs!$C$203:$C$213,0)),0)/conv_2015_2010</f>
        <v>0</v>
      </c>
      <c r="AU78" s="238">
        <f>IF(AU$5=second_reg_period, INDEX(Inputs!$N$203:$N$213,MATCH($B69,Inputs!$C$203:$C$213,0)),0)/conv_2015_2010</f>
        <v>0</v>
      </c>
      <c r="AV78" s="238">
        <f>IF(AV$5=second_reg_period, INDEX(Inputs!$N$203:$N$213,MATCH($B69,Inputs!$C$203:$C$213,0)),0)/conv_2015_2010</f>
        <v>0</v>
      </c>
      <c r="AW78" s="238">
        <f>IF(AW$5=second_reg_period, INDEX(Inputs!$N$203:$N$213,MATCH($B69,Inputs!$C$203:$C$213,0)),0)/conv_2015_2010</f>
        <v>0</v>
      </c>
      <c r="AX78" s="238">
        <f>IF(AX$5=second_reg_period, INDEX(Inputs!$N$203:$N$213,MATCH($B69,Inputs!$C$203:$C$213,0)),0)/conv_2015_2010</f>
        <v>0</v>
      </c>
      <c r="AY78" s="238">
        <f>IF(AY$5=second_reg_period, INDEX(Inputs!$N$203:$N$213,MATCH($B69,Inputs!$C$203:$C$213,0)),0)/conv_2015_2010</f>
        <v>0</v>
      </c>
      <c r="AZ78" s="238">
        <f>IF(AZ$5=second_reg_period, INDEX(Inputs!$N$203:$N$213,MATCH($B69,Inputs!$C$203:$C$213,0)),0)/conv_2015_2010</f>
        <v>0</v>
      </c>
      <c r="BA78" s="238">
        <f>IF(BA$5=second_reg_period, INDEX(Inputs!$N$203:$N$213,MATCH($B69,Inputs!$C$203:$C$213,0)),0)/conv_2015_2010</f>
        <v>0</v>
      </c>
      <c r="BB78" s="238">
        <f>IF(BB$5=second_reg_period, INDEX(Inputs!$N$203:$N$213,MATCH($B69,Inputs!$C$203:$C$213,0)),0)/conv_2015_2010</f>
        <v>0</v>
      </c>
      <c r="BC78" s="238">
        <f>IF(BC$5=second_reg_period, INDEX(Inputs!$N$203:$N$213,MATCH($B69,Inputs!$C$203:$C$213,0)),0)/conv_2015_2010</f>
        <v>0</v>
      </c>
      <c r="BD78" s="238">
        <f>IF(BD$5=second_reg_period, INDEX(Inputs!$N$203:$N$213,MATCH($B69,Inputs!$C$203:$C$213,0)),0)/conv_2015_2010</f>
        <v>0</v>
      </c>
      <c r="BE78" s="238">
        <f>IF(BE$5=second_reg_period, INDEX(Inputs!$N$203:$N$213,MATCH($B69,Inputs!$C$203:$C$213,0)),0)/conv_2015_2010</f>
        <v>0</v>
      </c>
      <c r="BF78" s="238">
        <f>IF(BF$5=second_reg_period, INDEX(Inputs!$N$203:$N$213,MATCH($B69,Inputs!$C$203:$C$213,0)),0)/conv_2015_2010</f>
        <v>0</v>
      </c>
      <c r="BG78" s="238">
        <f>IF(BG$5=second_reg_period, INDEX(Inputs!$N$203:$N$213,MATCH($B69,Inputs!$C$203:$C$213,0)),0)/conv_2015_2010</f>
        <v>0</v>
      </c>
      <c r="BH78" s="238">
        <f>IF(BH$5=second_reg_period, INDEX(Inputs!$N$203:$N$213,MATCH($B69,Inputs!$C$203:$C$213,0)),0)/conv_2015_2010</f>
        <v>0</v>
      </c>
      <c r="BI78" s="238">
        <f>IF(BI$5=second_reg_period, INDEX(Inputs!$N$203:$N$213,MATCH($B69,Inputs!$C$203:$C$213,0)),0)/conv_2015_2010</f>
        <v>0</v>
      </c>
      <c r="BJ78" s="238">
        <f>IF(BJ$5=second_reg_period, INDEX(Inputs!$N$203:$N$213,MATCH($B69,Inputs!$C$203:$C$213,0)),0)/conv_2015_2010</f>
        <v>0</v>
      </c>
      <c r="BK78" s="238">
        <f>IF(BK$5=second_reg_period, INDEX(Inputs!$N$203:$N$213,MATCH($B69,Inputs!$C$203:$C$213,0)),0)/conv_2015_2010</f>
        <v>0</v>
      </c>
      <c r="BL78" s="238">
        <f>IF(BL$5=second_reg_period, INDEX(Inputs!$N$203:$N$213,MATCH($B69,Inputs!$C$203:$C$213,0)),0)/conv_2015_2010</f>
        <v>0</v>
      </c>
      <c r="BM78" s="238">
        <f>IF(BM$5=second_reg_period, INDEX(Inputs!$N$203:$N$213,MATCH($B69,Inputs!$C$203:$C$213,0)),0)/conv_2015_2010</f>
        <v>0</v>
      </c>
      <c r="BN78" s="238">
        <f>IF(BN$5=second_reg_period, INDEX(Inputs!$N$203:$N$213,MATCH($B69,Inputs!$C$203:$C$213,0)),0)/conv_2015_2010</f>
        <v>0</v>
      </c>
      <c r="BO78" s="238">
        <f>IF(BO$5=second_reg_period, INDEX(Inputs!$N$203:$N$213,MATCH($B69,Inputs!$C$203:$C$213,0)),0)/conv_2015_2010</f>
        <v>0</v>
      </c>
      <c r="BP78" s="238">
        <f>IF(BP$5=second_reg_period, INDEX(Inputs!$N$203:$N$213,MATCH($B69,Inputs!$C$203:$C$213,0)),0)/conv_2015_2010</f>
        <v>0</v>
      </c>
      <c r="BQ78" s="238">
        <f>IF(BQ$5=second_reg_period, INDEX(Inputs!$N$203:$N$213,MATCH($B69,Inputs!$C$203:$C$213,0)),0)/conv_2015_2010</f>
        <v>0</v>
      </c>
      <c r="BR78" s="214">
        <f>IF(BR$5=second_reg_period, INDEX(Inputs!$N$203:$N$213,MATCH($B69,Inputs!$C$203:$C$213,0)),0)/conv_2015_2010</f>
        <v>0</v>
      </c>
      <c r="BS78" s="214">
        <f>IF(BS$5=second_reg_period, INDEX(Inputs!$N$203:$N$213,MATCH($B69,Inputs!$C$203:$C$213,0)),0)/conv_2015_2010</f>
        <v>0</v>
      </c>
      <c r="BT78" s="214">
        <f>IF(BT$5=second_reg_period, INDEX(Inputs!$N$203:$N$213,MATCH($B69,Inputs!$C$203:$C$213,0)),0)/conv_2015_2010</f>
        <v>0</v>
      </c>
      <c r="BU78" s="214">
        <f>IF(BU$5=second_reg_period, INDEX(Inputs!$N$203:$N$213,MATCH($B69,Inputs!$C$203:$C$213,0)),0)/conv_2015_2010</f>
        <v>0</v>
      </c>
      <c r="BV78" s="214">
        <f>IF(BV$5=second_reg_period, INDEX(Inputs!$N$203:$N$213,MATCH($B69,Inputs!$C$203:$C$213,0)),0)/conv_2015_2010</f>
        <v>0</v>
      </c>
      <c r="BW78" s="214">
        <f>IF(BW$5=second_reg_period, INDEX(Inputs!$N$203:$N$213,MATCH($B69,Inputs!$C$203:$C$213,0)),0)/conv_2015_2010</f>
        <v>0</v>
      </c>
    </row>
    <row r="79" spans="1:75" ht="12.75" customHeight="1">
      <c r="A79" s="8"/>
      <c r="B79" s="8"/>
      <c r="C79" s="8"/>
      <c r="D79" s="242" t="s">
        <v>16</v>
      </c>
      <c r="E79" s="8" t="str">
        <f>"$m Real ("&amp;first_reg_period&amp;")"</f>
        <v>$m Real (2012)</v>
      </c>
      <c r="F79" s="8"/>
      <c r="G79" s="8"/>
      <c r="H79" s="8"/>
      <c r="I79" s="8">
        <f t="shared" ref="I79" si="105">H79-I74+I77+I78</f>
        <v>95.687545878253815</v>
      </c>
      <c r="J79" s="8">
        <f>I79-J76+J77+J78</f>
        <v>83.761333979025153</v>
      </c>
      <c r="K79" s="8">
        <f t="shared" ref="K79" si="106">J79-K76+K77+K78</f>
        <v>71.835122079796491</v>
      </c>
      <c r="L79" s="8">
        <f t="shared" ref="L79" si="107">K79-L76+L77+L78</f>
        <v>59.90891018056783</v>
      </c>
      <c r="M79" s="8">
        <f t="shared" ref="M79" si="108">L79-M76+M77+M78</f>
        <v>47.982698281339168</v>
      </c>
      <c r="N79" s="8">
        <f t="shared" ref="N79" si="109">M79-N76+N77+N78</f>
        <v>36.056486382110506</v>
      </c>
      <c r="O79" s="8">
        <f t="shared" ref="O79" si="110">N79-O76+O77+O78</f>
        <v>24.130274482881841</v>
      </c>
      <c r="P79" s="8">
        <f t="shared" ref="P79" si="111">O79-P76+P77+P78</f>
        <v>12.204062583653176</v>
      </c>
      <c r="Q79" s="8">
        <f t="shared" ref="Q79" si="112">P79-Q76+Q77+Q78</f>
        <v>0.27785068442451077</v>
      </c>
      <c r="R79" s="8">
        <f t="shared" ref="R79" si="113">Q79-R76+R77+R78</f>
        <v>3.5527136788005009E-15</v>
      </c>
      <c r="S79" s="8">
        <f t="shared" ref="S79" si="114">R79-S76+S77+S78</f>
        <v>3.5527136788005009E-15</v>
      </c>
      <c r="T79" s="8">
        <f t="shared" ref="T79" si="115">S79-T76+T77+T78</f>
        <v>3.5527136788005009E-15</v>
      </c>
      <c r="U79" s="8">
        <f t="shared" ref="U79" si="116">T79-U76+U77+U78</f>
        <v>3.5527136788005009E-15</v>
      </c>
      <c r="V79" s="8">
        <f t="shared" ref="V79" si="117">U79-V76+V77+V78</f>
        <v>3.5527136788005009E-15</v>
      </c>
      <c r="W79" s="8">
        <f t="shared" ref="W79" si="118">V79-W76+W77+W78</f>
        <v>3.5527136788005009E-15</v>
      </c>
      <c r="X79" s="8">
        <f t="shared" ref="X79" si="119">W79-X76+X77+X78</f>
        <v>3.5527136788005009E-15</v>
      </c>
      <c r="Y79" s="8">
        <f t="shared" ref="Y79" si="120">X79-Y76+Y77+Y78</f>
        <v>3.5527136788005009E-15</v>
      </c>
      <c r="Z79" s="8">
        <f t="shared" ref="Z79" si="121">Y79-Z76+Z77+Z78</f>
        <v>3.5527136788005009E-15</v>
      </c>
      <c r="AA79" s="8">
        <f t="shared" ref="AA79" si="122">Z79-AA76+AA77+AA78</f>
        <v>3.5527136788005009E-15</v>
      </c>
      <c r="AB79" s="8">
        <f t="shared" ref="AB79" si="123">AA79-AB76+AB77+AB78</f>
        <v>3.5527136788005009E-15</v>
      </c>
      <c r="AC79" s="8">
        <f t="shared" ref="AC79" si="124">AB79-AC76+AC77+AC78</f>
        <v>3.5527136788005009E-15</v>
      </c>
      <c r="AD79" s="8">
        <f t="shared" ref="AD79" si="125">AC79-AD76+AD77+AD78</f>
        <v>3.5527136788005009E-15</v>
      </c>
      <c r="AE79" s="8">
        <f t="shared" ref="AE79" si="126">AD79-AE76+AE77+AE78</f>
        <v>3.5527136788005009E-15</v>
      </c>
      <c r="AF79" s="8">
        <f t="shared" ref="AF79" si="127">AE79-AF76+AF77+AF78</f>
        <v>3.5527136788005009E-15</v>
      </c>
      <c r="AG79" s="8">
        <f t="shared" ref="AG79" si="128">AF79-AG76+AG77+AG78</f>
        <v>3.5527136788005009E-15</v>
      </c>
      <c r="AH79" s="8">
        <f t="shared" ref="AH79" si="129">AG79-AH76+AH77+AH78</f>
        <v>3.5527136788005009E-15</v>
      </c>
      <c r="AI79" s="8">
        <f t="shared" ref="AI79" si="130">AH79-AI76+AI77+AI78</f>
        <v>3.5527136788005009E-15</v>
      </c>
      <c r="AJ79" s="8">
        <f t="shared" ref="AJ79" si="131">AI79-AJ76+AJ77+AJ78</f>
        <v>3.5527136788005009E-15</v>
      </c>
      <c r="AK79" s="8">
        <f t="shared" ref="AK79" si="132">AJ79-AK76+AK77+AK78</f>
        <v>3.5527136788005009E-15</v>
      </c>
      <c r="AL79" s="8">
        <f t="shared" ref="AL79" si="133">AK79-AL76+AL77+AL78</f>
        <v>3.5527136788005009E-15</v>
      </c>
      <c r="AM79" s="8">
        <f t="shared" ref="AM79" si="134">AL79-AM76+AM77+AM78</f>
        <v>3.5527136788005009E-15</v>
      </c>
      <c r="AN79" s="8">
        <f t="shared" ref="AN79" si="135">AM79-AN76+AN77+AN78</f>
        <v>3.5527136788005009E-15</v>
      </c>
      <c r="AO79" s="8">
        <f t="shared" ref="AO79" si="136">AN79-AO76+AO77+AO78</f>
        <v>3.5527136788005009E-15</v>
      </c>
      <c r="AP79" s="8">
        <f t="shared" ref="AP79" si="137">AO79-AP76+AP77+AP78</f>
        <v>3.5527136788005009E-15</v>
      </c>
      <c r="AQ79" s="8">
        <f t="shared" ref="AQ79" si="138">AP79-AQ76+AQ77+AQ78</f>
        <v>3.5527136788005009E-15</v>
      </c>
      <c r="AR79" s="8">
        <f t="shared" ref="AR79" si="139">AQ79-AR76+AR77+AR78</f>
        <v>3.5527136788005009E-15</v>
      </c>
      <c r="AS79" s="8">
        <f t="shared" ref="AS79" si="140">AR79-AS76+AS77+AS78</f>
        <v>3.5527136788005009E-15</v>
      </c>
      <c r="AT79" s="8">
        <f t="shared" ref="AT79" si="141">AS79-AT76+AT77+AT78</f>
        <v>3.5527136788005009E-15</v>
      </c>
      <c r="AU79" s="8">
        <f t="shared" ref="AU79" si="142">AT79-AU76+AU77+AU78</f>
        <v>3.5527136788005009E-15</v>
      </c>
      <c r="AV79" s="8">
        <f t="shared" ref="AV79" si="143">AU79-AV76+AV77+AV78</f>
        <v>3.5527136788005009E-15</v>
      </c>
      <c r="AW79" s="8">
        <f t="shared" ref="AW79" si="144">AV79-AW76+AW77+AW78</f>
        <v>3.5527136788005009E-15</v>
      </c>
      <c r="AX79" s="8">
        <f t="shared" ref="AX79" si="145">AW79-AX76+AX77+AX78</f>
        <v>3.5527136788005009E-15</v>
      </c>
      <c r="AY79" s="8">
        <f t="shared" ref="AY79" si="146">AX79-AY76+AY77+AY78</f>
        <v>3.5527136788005009E-15</v>
      </c>
      <c r="AZ79" s="8">
        <f t="shared" ref="AZ79" si="147">AY79-AZ76+AZ77+AZ78</f>
        <v>3.5527136788005009E-15</v>
      </c>
      <c r="BA79" s="8">
        <f t="shared" ref="BA79" si="148">AZ79-BA76+BA77+BA78</f>
        <v>3.5527136788005009E-15</v>
      </c>
      <c r="BB79" s="8">
        <f t="shared" ref="BB79" si="149">BA79-BB76+BB77+BB78</f>
        <v>3.5527136788005009E-15</v>
      </c>
      <c r="BC79" s="8">
        <f t="shared" ref="BC79" si="150">BB79-BC76+BC77+BC78</f>
        <v>3.5527136788005009E-15</v>
      </c>
      <c r="BD79" s="8">
        <f t="shared" ref="BD79" si="151">BC79-BD76+BD77+BD78</f>
        <v>3.5527136788005009E-15</v>
      </c>
      <c r="BE79" s="8">
        <f t="shared" ref="BE79" si="152">BD79-BE76+BE77+BE78</f>
        <v>3.5527136788005009E-15</v>
      </c>
      <c r="BF79" s="8">
        <f t="shared" ref="BF79" si="153">BE79-BF76+BF77+BF78</f>
        <v>3.5527136788005009E-15</v>
      </c>
      <c r="BG79" s="8">
        <f t="shared" ref="BG79" si="154">BF79-BG76+BG77+BG78</f>
        <v>3.5527136788005009E-15</v>
      </c>
      <c r="BH79" s="8">
        <f t="shared" ref="BH79" si="155">BG79-BH76+BH77+BH78</f>
        <v>3.5527136788005009E-15</v>
      </c>
      <c r="BI79" s="8">
        <f t="shared" ref="BI79" si="156">BH79-BI76+BI77+BI78</f>
        <v>3.5527136788005009E-15</v>
      </c>
      <c r="BJ79" s="8">
        <f t="shared" ref="BJ79" si="157">BI79-BJ76+BJ77+BJ78</f>
        <v>3.5527136788005009E-15</v>
      </c>
      <c r="BK79" s="8">
        <f t="shared" ref="BK79" si="158">BJ79-BK76+BK77+BK78</f>
        <v>3.5527136788005009E-15</v>
      </c>
      <c r="BL79" s="8">
        <f t="shared" ref="BL79" si="159">BK79-BL76+BL77+BL78</f>
        <v>3.5527136788005009E-15</v>
      </c>
      <c r="BM79" s="8">
        <f t="shared" ref="BM79" si="160">BL79-BM76+BM77+BM78</f>
        <v>3.5527136788005009E-15</v>
      </c>
      <c r="BN79" s="8">
        <f t="shared" ref="BN79" si="161">BM79-BN76+BN77+BN78</f>
        <v>3.5527136788005009E-15</v>
      </c>
      <c r="BO79" s="8">
        <f t="shared" ref="BO79" si="162">BN79-BO76+BO77+BO78</f>
        <v>3.5527136788005009E-15</v>
      </c>
      <c r="BP79" s="8">
        <f t="shared" ref="BP79" si="163">BO79-BP76+BP77+BP78</f>
        <v>3.5527136788005009E-15</v>
      </c>
      <c r="BQ79" s="8">
        <f t="shared" ref="BQ79" si="164">BP79-BQ76+BQ77+BQ78</f>
        <v>3.5527136788005009E-15</v>
      </c>
      <c r="BR79" s="208">
        <f t="shared" ref="BR79" si="165">BQ79-BR76+BR77+BR78</f>
        <v>3.5527136788005009E-15</v>
      </c>
      <c r="BS79" s="208">
        <f t="shared" ref="BS79" si="166">BR79-BS76+BS77+BS78</f>
        <v>3.5527136788005009E-15</v>
      </c>
      <c r="BT79" s="208">
        <f t="shared" ref="BT79" si="167">BS79-BT76+BT77+BT78</f>
        <v>3.5527136788005009E-15</v>
      </c>
      <c r="BU79" s="208">
        <f t="shared" ref="BU79" si="168">BT79-BU76+BU77+BU78</f>
        <v>3.5527136788005009E-15</v>
      </c>
      <c r="BV79" s="208">
        <f t="shared" ref="BV79" si="169">BU79-BV76+BV77+BV78</f>
        <v>3.5527136788005009E-15</v>
      </c>
      <c r="BW79" s="208">
        <f t="shared" ref="BW79" si="170">BV79-BW76+BW77+BW78</f>
        <v>3.5527136788005009E-15</v>
      </c>
    </row>
    <row r="80" spans="1:75" ht="12.75" customHeight="1">
      <c r="A80" s="8"/>
      <c r="B80" s="8"/>
      <c r="C80" s="8"/>
      <c r="D80" s="242"/>
      <c r="E80" s="8"/>
      <c r="F80" s="8"/>
      <c r="G80" s="8"/>
      <c r="H80" s="8"/>
      <c r="I80" s="32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"/>
      <c r="AM80" s="8"/>
      <c r="AN80" s="8"/>
      <c r="AO80" s="8"/>
      <c r="AP80" s="8"/>
      <c r="AQ80" s="8"/>
      <c r="AR80" s="8"/>
      <c r="AS80" s="8"/>
      <c r="AT80" s="8"/>
      <c r="AU80" s="8"/>
      <c r="AV80" s="8"/>
      <c r="AW80" s="8"/>
      <c r="AX80" s="8"/>
      <c r="AY80" s="8"/>
      <c r="AZ80" s="8"/>
      <c r="BA80" s="8"/>
      <c r="BB80" s="8"/>
      <c r="BC80" s="8"/>
      <c r="BD80" s="8"/>
      <c r="BE80" s="8"/>
      <c r="BF80" s="8"/>
      <c r="BG80" s="8"/>
      <c r="BH80" s="8"/>
      <c r="BI80" s="8"/>
      <c r="BJ80" s="8"/>
      <c r="BK80" s="8"/>
      <c r="BL80" s="8"/>
      <c r="BM80" s="8"/>
      <c r="BN80" s="8"/>
      <c r="BO80" s="8"/>
      <c r="BP80" s="8"/>
      <c r="BQ80" s="8"/>
      <c r="BR80" s="208"/>
      <c r="BS80" s="208"/>
      <c r="BT80" s="208"/>
      <c r="BU80" s="208"/>
      <c r="BV80" s="208"/>
      <c r="BW80" s="208"/>
    </row>
    <row r="81" spans="1:75" ht="12.75" customHeight="1">
      <c r="A81" s="8"/>
      <c r="B81" s="8"/>
      <c r="C81" s="8"/>
      <c r="D81" s="242"/>
      <c r="E81" s="8"/>
      <c r="F81" s="8"/>
      <c r="G81" s="8"/>
      <c r="H81" s="8"/>
      <c r="I81" s="216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8"/>
      <c r="AK81" s="8"/>
      <c r="AL81" s="8"/>
      <c r="AM81" s="8"/>
      <c r="AN81" s="8"/>
      <c r="AO81" s="8"/>
      <c r="AP81" s="8"/>
      <c r="AQ81" s="8"/>
      <c r="AR81" s="8"/>
      <c r="AS81" s="8"/>
      <c r="AT81" s="8"/>
      <c r="AU81" s="8"/>
      <c r="AV81" s="8"/>
      <c r="AW81" s="8"/>
      <c r="AX81" s="8"/>
      <c r="AY81" s="8"/>
      <c r="AZ81" s="8"/>
      <c r="BA81" s="8"/>
      <c r="BB81" s="8"/>
      <c r="BC81" s="8"/>
      <c r="BD81" s="8"/>
      <c r="BE81" s="8"/>
      <c r="BF81" s="8"/>
      <c r="BG81" s="8"/>
      <c r="BH81" s="8"/>
      <c r="BI81" s="8"/>
      <c r="BJ81" s="8"/>
      <c r="BK81" s="8"/>
      <c r="BL81" s="8"/>
      <c r="BM81" s="8"/>
      <c r="BN81" s="8"/>
      <c r="BO81" s="8"/>
      <c r="BP81" s="8"/>
      <c r="BQ81" s="8"/>
      <c r="BR81" s="208"/>
      <c r="BS81" s="208"/>
      <c r="BT81" s="208"/>
      <c r="BU81" s="208"/>
      <c r="BV81" s="208"/>
      <c r="BW81" s="208"/>
    </row>
    <row r="82" spans="1:75" ht="12.75" customHeight="1">
      <c r="A82" s="8"/>
      <c r="B82" s="8"/>
      <c r="C82" s="246" t="s">
        <v>7</v>
      </c>
      <c r="D82" s="242"/>
      <c r="E82" s="8" t="str">
        <f>"$m Real ("&amp;first_reg_period&amp;")"</f>
        <v>$m Real (2012)</v>
      </c>
      <c r="F82" s="8"/>
      <c r="G82" s="8"/>
      <c r="H82" s="233"/>
      <c r="I82" s="32"/>
      <c r="J82" s="208">
        <f>IF(Inputs!$P$76="Actual",INDEX(Inputs!J$43:J$53,MATCH($B69,Inputs!$C$43:$C$53,0))*(1+IF(J$5&lt;=second_reg_period, J$7, J$6))^0.5,INDEX(Inputs!J$77:J$87,MATCH($B69,Inputs!$C$77:$C$87,0)))</f>
        <v>8.6298533102825754</v>
      </c>
      <c r="K82" s="208">
        <f>IF(Inputs!$P$76="Actual",INDEX(Inputs!K$43:K$53,MATCH($B69,Inputs!$C$43:$C$53,0))*(1+IF(K$5&lt;=second_reg_period, K$7, K$6))^0.5,INDEX(Inputs!K$77:K$87,MATCH($B69,Inputs!$C$77:$C$87,0)))</f>
        <v>10.433719662019415</v>
      </c>
      <c r="L82" s="208">
        <f>IF(Inputs!$P$76="Actual",INDEX(Inputs!L$43:L$53,MATCH($B69,Inputs!$C$43:$C$53,0))*(1+IF(L$5&lt;=second_reg_period, L$7, L$6))^0.5,INDEX(Inputs!L$77:L$87,MATCH($B69,Inputs!$C$77:$C$87,0)))</f>
        <v>9.3321155723247244</v>
      </c>
      <c r="M82" s="208">
        <f>IF(Inputs!$P$76="Actual",INDEX(Inputs!M$43:M$53,MATCH($B69,Inputs!$C$43:$C$53,0))*(1+IF(M$5&lt;=second_reg_period, M$7, M$6))^0.5,INDEX(Inputs!M$77:M$87,MATCH($B69,Inputs!$C$77:$C$87,0)))</f>
        <v>14.47954008687068</v>
      </c>
      <c r="N82" s="208">
        <f>IF(Inputs!$P$76="Actual",INDEX(Inputs!N$43:N$53,MATCH($B69,Inputs!$C$43:$C$53,0))*(1+IF(N$5&lt;=second_reg_period, N$7, N$6))^0.5,INDEX(Inputs!N$77:N$87,MATCH($B69,Inputs!$C$77:$C$87,0)))</f>
        <v>14.906531239015962</v>
      </c>
      <c r="O82" s="208">
        <f>IF(Inputs!$P$76="Actual",INDEX(Inputs!O$43:O$53,MATCH($B69,Inputs!$C$43:$C$53,0))*(1+IF(O$5&lt;=second_reg_period, O$7, O$6))^0.5,INDEX(Inputs!O$77:O$87,MATCH($B69,Inputs!$C$77:$C$87,0)))</f>
        <v>0</v>
      </c>
      <c r="P82" s="208">
        <f>IF(Inputs!$P$76="Actual",INDEX(Inputs!P$43:P$53,MATCH($B69,Inputs!$C$43:$C$53,0))*(1+IF(P$5&lt;=second_reg_period, P$7, P$6))^0.5,INDEX(Inputs!P$77:P$87,MATCH($B69,Inputs!$C$77:$C$87,0)))</f>
        <v>0</v>
      </c>
      <c r="Q82" s="208">
        <f>IF(Inputs!$P$76="Actual",INDEX(Inputs!Q$43:Q$53,MATCH($B69,Inputs!$C$43:$C$53,0))*(1+IF(Q$5&lt;=second_reg_period, Q$7, Q$6))^0.5,INDEX(Inputs!Q$77:Q$87,MATCH($B69,Inputs!$C$77:$C$87,0)))</f>
        <v>0</v>
      </c>
      <c r="R82" s="208">
        <f>IF(Inputs!$P$76="Actual",INDEX(Inputs!R$43:R$53,MATCH($B69,Inputs!$C$43:$C$53,0))*(1+IF(R$5&lt;=second_reg_period, R$7, R$6))^0.5,INDEX(Inputs!R$77:R$87,MATCH($B69,Inputs!$C$77:$C$87,0)))</f>
        <v>0</v>
      </c>
      <c r="S82" s="208">
        <f>IF(Inputs!$P$76="Actual",INDEX(Inputs!S$43:S$53,MATCH($B69,Inputs!$C$43:$C$53,0))*(1+IF(S$5&lt;=second_reg_period, S$7, S$6))^0.5,INDEX(Inputs!S$77:S$87,MATCH($B69,Inputs!$C$77:$C$87,0)))</f>
        <v>0</v>
      </c>
      <c r="T82" s="208">
        <f>IF(Inputs!$P$76="Actual",INDEX(Inputs!T$43:T$53,MATCH($B69,Inputs!$C$43:$C$53,0))*(1+IF(T$5&lt;=second_reg_period, T$7, T$6))^0.5,INDEX(Inputs!T$77:T$87,MATCH($B69,Inputs!$C$77:$C$87,0)))</f>
        <v>0</v>
      </c>
      <c r="U82" s="208">
        <f>IF(Inputs!$P$76="Actual",INDEX(Inputs!U$43:U$53,MATCH($B69,Inputs!$C$43:$C$53,0))*(1+IF(U$5&lt;=second_reg_period, U$7, U$6))^0.5,INDEX(Inputs!U$77:U$87,MATCH($B69,Inputs!$C$77:$C$87,0)))</f>
        <v>0</v>
      </c>
      <c r="V82" s="208">
        <f>IF(Inputs!$P$76="Actual",INDEX(Inputs!V$43:V$53,MATCH($B69,Inputs!$C$43:$C$53,0))*(1+IF(V$5&lt;=second_reg_period, V$7, V$6))^0.5,INDEX(Inputs!V$77:V$87,MATCH($B69,Inputs!$C$77:$C$87,0)))</f>
        <v>0</v>
      </c>
      <c r="W82" s="208">
        <f>IF(Inputs!$P$76="Actual",INDEX(Inputs!W$43:W$53,MATCH($B69,Inputs!$C$43:$C$53,0))*(1+IF(W$5&lt;=second_reg_period, W$7, W$6))^0.5,INDEX(Inputs!W$77:W$87,MATCH($B69,Inputs!$C$77:$C$87,0)))</f>
        <v>0</v>
      </c>
      <c r="X82" s="208">
        <f>IF(Inputs!$P$76="Actual",INDEX(Inputs!X$43:X$53,MATCH($B69,Inputs!$C$43:$C$53,0))*(1+IF(X$5&lt;=second_reg_period, X$7, X$6))^0.5,INDEX(Inputs!X$77:X$87,MATCH($B69,Inputs!$C$77:$C$87,0)))</f>
        <v>0</v>
      </c>
      <c r="Y82" s="208">
        <f>IF(Inputs!$P$76="Actual",INDEX(Inputs!Y$43:Y$53,MATCH($B69,Inputs!$C$43:$C$53,0))*(1+IF(Y$5&lt;=second_reg_period, Y$7, Y$6))^0.5,INDEX(Inputs!Y$77:Y$87,MATCH($B69,Inputs!$C$77:$C$87,0)))</f>
        <v>0</v>
      </c>
      <c r="Z82" s="208">
        <f>IF(Inputs!$P$76="Actual",INDEX(Inputs!Z$43:Z$53,MATCH($B69,Inputs!$C$43:$C$53,0))*(1+IF(Z$5&lt;=second_reg_period, Z$7, Z$6))^0.5,INDEX(Inputs!Z$77:Z$87,MATCH($B69,Inputs!$C$77:$C$87,0)))</f>
        <v>0</v>
      </c>
      <c r="AA82" s="208">
        <f>IF(Inputs!$P$76="Actual",INDEX(Inputs!AA$43:AA$53,MATCH($B69,Inputs!$C$43:$C$53,0))*(1+IF(AA$5&lt;=second_reg_period, AA$7, AA$6))^0.5,INDEX(Inputs!AA$77:AA$87,MATCH($B69,Inputs!$C$77:$C$87,0)))</f>
        <v>0</v>
      </c>
      <c r="AB82" s="208">
        <f>IF(Inputs!$P$76="Actual",INDEX(Inputs!AB$43:AB$53,MATCH($B69,Inputs!$C$43:$C$53,0))*(1+IF(AB$5&lt;=second_reg_period, AB$7, AB$6))^0.5,INDEX(Inputs!AB$77:AB$87,MATCH($B69,Inputs!$C$77:$C$87,0)))</f>
        <v>0</v>
      </c>
      <c r="AC82" s="208">
        <f>IF(Inputs!$P$76="Actual",INDEX(Inputs!AC$43:AC$53,MATCH($B69,Inputs!$C$43:$C$53,0))*(1+IF(AC$5&lt;=second_reg_period, AC$7, AC$6))^0.5,INDEX(Inputs!AC$77:AC$87,MATCH($B69,Inputs!$C$77:$C$87,0)))</f>
        <v>0</v>
      </c>
      <c r="AD82" s="208">
        <f>IF(Inputs!$P$76="Actual",INDEX(Inputs!AD$43:AD$53,MATCH($B69,Inputs!$C$43:$C$53,0))*(1+IF(AD$5&lt;=second_reg_period, AD$7, AD$6))^0.5,INDEX(Inputs!AD$77:AD$87,MATCH($B69,Inputs!$C$77:$C$87,0)))</f>
        <v>0</v>
      </c>
      <c r="AE82" s="208">
        <f>IF(Inputs!$P$76="Actual",INDEX(Inputs!AE$43:AE$53,MATCH($B69,Inputs!$C$43:$C$53,0))*(1+IF(AE$5&lt;=second_reg_period, AE$7, AE$6))^0.5,INDEX(Inputs!AE$77:AE$87,MATCH($B69,Inputs!$C$77:$C$87,0)))</f>
        <v>0</v>
      </c>
      <c r="AF82" s="208">
        <f>IF(Inputs!$P$76="Actual",INDEX(Inputs!AF$43:AF$53,MATCH($B69,Inputs!$C$43:$C$53,0))*(1+IF(AF$5&lt;=second_reg_period, AF$7, AF$6))^0.5,INDEX(Inputs!AF$77:AF$87,MATCH($B69,Inputs!$C$77:$C$87,0)))</f>
        <v>0</v>
      </c>
      <c r="AG82" s="208">
        <f>IF(Inputs!$P$76="Actual",INDEX(Inputs!AG$43:AG$53,MATCH($B69,Inputs!$C$43:$C$53,0))*(1+IF(AG$5&lt;=second_reg_period, AG$7, AG$6))^0.5,INDEX(Inputs!AG$77:AG$87,MATCH($B69,Inputs!$C$77:$C$87,0)))</f>
        <v>0</v>
      </c>
      <c r="AH82" s="208">
        <f>IF(Inputs!$P$76="Actual",INDEX(Inputs!AH$43:AH$53,MATCH($B69,Inputs!$C$43:$C$53,0))*(1+IF(AH$5&lt;=second_reg_period, AH$7, AH$6))^0.5,INDEX(Inputs!AH$77:AH$87,MATCH($B69,Inputs!$C$77:$C$87,0)))</f>
        <v>0</v>
      </c>
      <c r="AI82" s="208">
        <f>IF(Inputs!$P$76="Actual",INDEX(Inputs!AI$43:AI$53,MATCH($B69,Inputs!$C$43:$C$53,0))*(1+IF(AI$5&lt;=second_reg_period, AI$7, AI$6))^0.5,INDEX(Inputs!AI$77:AI$87,MATCH($B69,Inputs!$C$77:$C$87,0)))</f>
        <v>0</v>
      </c>
      <c r="AJ82" s="208">
        <f>IF(Inputs!$P$76="Actual",INDEX(Inputs!AJ$43:AJ$53,MATCH($B69,Inputs!$C$43:$C$53,0))*(1+IF(AJ$5&lt;=second_reg_period, AJ$7, AJ$6))^0.5,INDEX(Inputs!AJ$77:AJ$87,MATCH($B69,Inputs!$C$77:$C$87,0)))</f>
        <v>0</v>
      </c>
      <c r="AK82" s="208">
        <f>IF(Inputs!$P$76="Actual",INDEX(Inputs!AK$43:AK$53,MATCH($B69,Inputs!$C$43:$C$53,0))*(1+IF(AK$5&lt;=second_reg_period, AK$7, AK$6))^0.5,INDEX(Inputs!AK$77:AK$87,MATCH($B69,Inputs!$C$77:$C$87,0)))</f>
        <v>0</v>
      </c>
      <c r="AL82" s="208">
        <f>IF(Inputs!$P$76="Actual",INDEX(Inputs!AL$43:AL$53,MATCH($B69,Inputs!$C$43:$C$53,0))*(1+IF(AL$5&lt;=second_reg_period, AL$7, AL$6))^0.5,INDEX(Inputs!AL$77:AL$87,MATCH($B69,Inputs!$C$77:$C$87,0)))</f>
        <v>0</v>
      </c>
      <c r="AM82" s="208">
        <f>IF(Inputs!$P$76="Actual",INDEX(Inputs!AM$43:AM$53,MATCH($B69,Inputs!$C$43:$C$53,0))*(1+IF(AM$5&lt;=second_reg_period, AM$7, AM$6))^0.5,INDEX(Inputs!AM$77:AM$87,MATCH($B69,Inputs!$C$77:$C$87,0)))</f>
        <v>0</v>
      </c>
      <c r="AN82" s="208">
        <f>IF(Inputs!$P$76="Actual",INDEX(Inputs!AN$43:AN$53,MATCH($B69,Inputs!$C$43:$C$53,0))*(1+IF(AN$5&lt;=second_reg_period, AN$7, AN$6))^0.5,INDEX(Inputs!AN$77:AN$87,MATCH($B69,Inputs!$C$77:$C$87,0)))</f>
        <v>0</v>
      </c>
      <c r="AO82" s="208">
        <f>IF(Inputs!$P$76="Actual",INDEX(Inputs!AO$43:AO$53,MATCH($B69,Inputs!$C$43:$C$53,0))*(1+IF(AO$5&lt;=second_reg_period, AO$7, AO$6))^0.5,INDEX(Inputs!AO$77:AO$87,MATCH($B69,Inputs!$C$77:$C$87,0)))</f>
        <v>0</v>
      </c>
      <c r="AP82" s="208">
        <f>IF(Inputs!$P$76="Actual",INDEX(Inputs!AP$43:AP$53,MATCH($B69,Inputs!$C$43:$C$53,0))*(1+IF(AP$5&lt;=second_reg_period, AP$7, AP$6))^0.5,INDEX(Inputs!AP$77:AP$87,MATCH($B69,Inputs!$C$77:$C$87,0)))</f>
        <v>0</v>
      </c>
      <c r="AQ82" s="208">
        <f>IF(Inputs!$P$76="Actual",INDEX(Inputs!AQ$43:AQ$53,MATCH($B69,Inputs!$C$43:$C$53,0))*(1+IF(AQ$5&lt;=second_reg_period, AQ$7, AQ$6))^0.5,INDEX(Inputs!AQ$77:AQ$87,MATCH($B69,Inputs!$C$77:$C$87,0)))</f>
        <v>0</v>
      </c>
      <c r="AR82" s="208">
        <f>IF(Inputs!$P$76="Actual",INDEX(Inputs!AR$43:AR$53,MATCH($B69,Inputs!$C$43:$C$53,0))*(1+IF(AR$5&lt;=second_reg_period, AR$7, AR$6))^0.5,INDEX(Inputs!AR$77:AR$87,MATCH($B69,Inputs!$C$77:$C$87,0)))</f>
        <v>0</v>
      </c>
      <c r="AS82" s="208">
        <f>IF(Inputs!$P$76="Actual",INDEX(Inputs!AS$43:AS$53,MATCH($B69,Inputs!$C$43:$C$53,0))*(1+IF(AS$5&lt;=second_reg_period, AS$7, AS$6))^0.5,INDEX(Inputs!AS$77:AS$87,MATCH($B69,Inputs!$C$77:$C$87,0)))</f>
        <v>0</v>
      </c>
      <c r="AT82" s="208">
        <f>IF(Inputs!$P$76="Actual",INDEX(Inputs!AT$43:AT$53,MATCH($B69,Inputs!$C$43:$C$53,0))*(1+IF(AT$5&lt;=second_reg_period, AT$7, AT$6))^0.5,INDEX(Inputs!AT$77:AT$87,MATCH($B69,Inputs!$C$77:$C$87,0)))</f>
        <v>0</v>
      </c>
      <c r="AU82" s="208">
        <f>IF(Inputs!$P$76="Actual",INDEX(Inputs!AU$43:AU$53,MATCH($B69,Inputs!$C$43:$C$53,0))*(1+IF(AU$5&lt;=second_reg_period, AU$7, AU$6))^0.5,INDEX(Inputs!AU$77:AU$87,MATCH($B69,Inputs!$C$77:$C$87,0)))</f>
        <v>0</v>
      </c>
      <c r="AV82" s="208">
        <f>IF(Inputs!$P$76="Actual",INDEX(Inputs!AV$43:AV$53,MATCH($B69,Inputs!$C$43:$C$53,0))*(1+IF(AV$5&lt;=second_reg_period, AV$7, AV$6))^0.5,INDEX(Inputs!AV$77:AV$87,MATCH($B69,Inputs!$C$77:$C$87,0)))</f>
        <v>0</v>
      </c>
      <c r="AW82" s="208">
        <f>IF(Inputs!$P$76="Actual",INDEX(Inputs!AW$43:AW$53,MATCH($B69,Inputs!$C$43:$C$53,0))*(1+IF(AW$5&lt;=second_reg_period, AW$7, AW$6))^0.5,INDEX(Inputs!AW$77:AW$87,MATCH($B69,Inputs!$C$77:$C$87,0)))</f>
        <v>0</v>
      </c>
      <c r="AX82" s="208">
        <f>IF(Inputs!$P$76="Actual",INDEX(Inputs!AX$43:AX$53,MATCH($B69,Inputs!$C$43:$C$53,0))*(1+IF(AX$5&lt;=second_reg_period, AX$7, AX$6))^0.5,INDEX(Inputs!AX$77:AX$87,MATCH($B69,Inputs!$C$77:$C$87,0)))</f>
        <v>0</v>
      </c>
      <c r="AY82" s="208">
        <f>IF(Inputs!$P$76="Actual",INDEX(Inputs!AY$43:AY$53,MATCH($B69,Inputs!$C$43:$C$53,0))*(1+IF(AY$5&lt;=second_reg_period, AY$7, AY$6))^0.5,INDEX(Inputs!AY$77:AY$87,MATCH($B69,Inputs!$C$77:$C$87,0)))</f>
        <v>0</v>
      </c>
      <c r="AZ82" s="208">
        <f>IF(Inputs!$P$76="Actual",INDEX(Inputs!AZ$43:AZ$53,MATCH($B69,Inputs!$C$43:$C$53,0))*(1+IF(AZ$5&lt;=second_reg_period, AZ$7, AZ$6))^0.5,INDEX(Inputs!AZ$77:AZ$87,MATCH($B69,Inputs!$C$77:$C$87,0)))</f>
        <v>0</v>
      </c>
      <c r="BA82" s="208">
        <f>IF(Inputs!$P$76="Actual",INDEX(Inputs!BA$43:BA$53,MATCH($B69,Inputs!$C$43:$C$53,0))*(1+IF(BA$5&lt;=second_reg_period, BA$7, BA$6))^0.5,INDEX(Inputs!BA$77:BA$87,MATCH($B69,Inputs!$C$77:$C$87,0)))</f>
        <v>0</v>
      </c>
      <c r="BB82" s="208">
        <f>IF(Inputs!$P$76="Actual",INDEX(Inputs!BB$43:BB$53,MATCH($B69,Inputs!$C$43:$C$53,0))*(1+IF(BB$5&lt;=second_reg_period, BB$7, BB$6))^0.5,INDEX(Inputs!BB$77:BB$87,MATCH($B69,Inputs!$C$77:$C$87,0)))</f>
        <v>0</v>
      </c>
      <c r="BC82" s="208">
        <f>IF(Inputs!$P$76="Actual",INDEX(Inputs!BC$43:BC$53,MATCH($B69,Inputs!$C$43:$C$53,0))*(1+IF(BC$5&lt;=second_reg_period, BC$7, BC$6))^0.5,INDEX(Inputs!BC$77:BC$87,MATCH($B69,Inputs!$C$77:$C$87,0)))</f>
        <v>0</v>
      </c>
      <c r="BD82" s="208">
        <f>IF(Inputs!$P$76="Actual",INDEX(Inputs!BD$43:BD$53,MATCH($B69,Inputs!$C$43:$C$53,0))*(1+IF(BD$5&lt;=second_reg_period, BD$7, BD$6))^0.5,INDEX(Inputs!BD$77:BD$87,MATCH($B69,Inputs!$C$77:$C$87,0)))</f>
        <v>0</v>
      </c>
      <c r="BE82" s="208">
        <f>IF(Inputs!$P$76="Actual",INDEX(Inputs!BE$43:BE$53,MATCH($B69,Inputs!$C$43:$C$53,0))*(1+IF(BE$5&lt;=second_reg_period, BE$7, BE$6))^0.5,INDEX(Inputs!BE$77:BE$87,MATCH($B69,Inputs!$C$77:$C$87,0)))</f>
        <v>0</v>
      </c>
      <c r="BF82" s="208">
        <f>IF(Inputs!$P$76="Actual",INDEX(Inputs!BF$43:BF$53,MATCH($B69,Inputs!$C$43:$C$53,0))*(1+IF(BF$5&lt;=second_reg_period, BF$7, BF$6))^0.5,INDEX(Inputs!BF$77:BF$87,MATCH($B69,Inputs!$C$77:$C$87,0)))</f>
        <v>0</v>
      </c>
      <c r="BG82" s="208">
        <f>IF(Inputs!$P$76="Actual",INDEX(Inputs!BG$43:BG$53,MATCH($B69,Inputs!$C$43:$C$53,0))*(1+IF(BG$5&lt;=second_reg_period, BG$7, BG$6))^0.5,INDEX(Inputs!BG$77:BG$87,MATCH($B69,Inputs!$C$77:$C$87,0)))</f>
        <v>0</v>
      </c>
      <c r="BH82" s="208">
        <f>IF(Inputs!$P$76="Actual",INDEX(Inputs!BH$43:BH$53,MATCH($B69,Inputs!$C$43:$C$53,0))*(1+IF(BH$5&lt;=second_reg_period, BH$7, BH$6))^0.5,INDEX(Inputs!BH$77:BH$87,MATCH($B69,Inputs!$C$77:$C$87,0)))</f>
        <v>0</v>
      </c>
      <c r="BI82" s="208">
        <f>IF(Inputs!$P$76="Actual",INDEX(Inputs!BI$43:BI$53,MATCH($B69,Inputs!$C$43:$C$53,0))*(1+IF(BI$5&lt;=second_reg_period, BI$7, BI$6))^0.5,INDEX(Inputs!BI$77:BI$87,MATCH($B69,Inputs!$C$77:$C$87,0)))</f>
        <v>0</v>
      </c>
      <c r="BJ82" s="208">
        <f>IF(Inputs!$P$76="Actual",INDEX(Inputs!BJ$43:BJ$53,MATCH($B69,Inputs!$C$43:$C$53,0))*(1+IF(BJ$5&lt;=second_reg_period, BJ$7, BJ$6))^0.5,INDEX(Inputs!BJ$77:BJ$87,MATCH($B69,Inputs!$C$77:$C$87,0)))</f>
        <v>0</v>
      </c>
      <c r="BK82" s="208">
        <f>IF(Inputs!$P$76="Actual",INDEX(Inputs!BK$43:BK$53,MATCH($B69,Inputs!$C$43:$C$53,0))*(1+IF(BK$5&lt;=second_reg_period, BK$7, BK$6))^0.5,INDEX(Inputs!BK$77:BK$87,MATCH($B69,Inputs!$C$77:$C$87,0)))</f>
        <v>0</v>
      </c>
      <c r="BL82" s="208">
        <f>IF(Inputs!$P$76="Actual",INDEX(Inputs!BL$43:BL$53,MATCH($B69,Inputs!$C$43:$C$53,0))*(1+IF(BL$5&lt;=second_reg_period, BL$7, BL$6))^0.5,INDEX(Inputs!BL$77:BL$87,MATCH($B69,Inputs!$C$77:$C$87,0)))</f>
        <v>0</v>
      </c>
      <c r="BM82" s="208">
        <f>IF(Inputs!$P$76="Actual",INDEX(Inputs!BM$43:BM$53,MATCH($B69,Inputs!$C$43:$C$53,0))*(1+IF(BM$5&lt;=second_reg_period, BM$7, BM$6))^0.5,INDEX(Inputs!BM$77:BM$87,MATCH($B69,Inputs!$C$77:$C$87,0)))</f>
        <v>0</v>
      </c>
      <c r="BN82" s="208">
        <f>IF(Inputs!$P$76="Actual",INDEX(Inputs!BN$43:BN$53,MATCH($B69,Inputs!$C$43:$C$53,0))*(1+IF(BN$5&lt;=second_reg_period, BN$7, BN$6))^0.5,INDEX(Inputs!BN$77:BN$87,MATCH($B69,Inputs!$C$77:$C$87,0)))</f>
        <v>0</v>
      </c>
      <c r="BO82" s="208">
        <f>IF(Inputs!$P$76="Actual",INDEX(Inputs!BO$43:BO$53,MATCH($B69,Inputs!$C$43:$C$53,0))*(1+IF(BO$5&lt;=second_reg_period, BO$7, BO$6))^0.5,INDEX(Inputs!BO$77:BO$87,MATCH($B69,Inputs!$C$77:$C$87,0)))</f>
        <v>0</v>
      </c>
      <c r="BP82" s="208">
        <f>IF(Inputs!$P$76="Actual",INDEX(Inputs!BP$43:BP$53,MATCH($B69,Inputs!$C$43:$C$53,0))*(1+IF(BP$5&lt;=second_reg_period, BP$7, BP$6))^0.5,INDEX(Inputs!BP$77:BP$87,MATCH($B69,Inputs!$C$77:$C$87,0)))</f>
        <v>0</v>
      </c>
      <c r="BQ82" s="208">
        <f>IF(Inputs!$P$76="Actual",INDEX(Inputs!BQ$43:BQ$53,MATCH($B69,Inputs!$C$43:$C$53,0))*(1+IF(BQ$5&lt;=second_reg_period, BQ$7, BQ$6))^0.5,INDEX(Inputs!BQ$77:BQ$87,MATCH($B69,Inputs!$C$77:$C$87,0)))</f>
        <v>0</v>
      </c>
      <c r="BR82" s="208">
        <f>IF(Inputs!$P$76="Actual",INDEX(Inputs!BR$43:BR$53,MATCH($B69,Inputs!$C$43:$C$53,0))*(1+IF(BR$5&lt;=second_reg_period, BR$7, BR$6))^0.5,INDEX(Inputs!BR$77:BR$87,MATCH($B69,Inputs!$C$77:$C$87,0)))</f>
        <v>0</v>
      </c>
      <c r="BS82" s="208">
        <f>IF(Inputs!$P$76="Actual",INDEX(Inputs!BS$43:BS$53,MATCH($B69,Inputs!$C$43:$C$53,0))*(1+IF(BS$5&lt;=second_reg_period, BS$7, BS$6))^0.5,INDEX(Inputs!BS$77:BS$87,MATCH($B69,Inputs!$C$77:$C$87,0)))</f>
        <v>0</v>
      </c>
      <c r="BT82" s="208">
        <f>IF(Inputs!$P$76="Actual",INDEX(Inputs!BT$43:BT$53,MATCH($B69,Inputs!$C$43:$C$53,0))*(1+IF(BT$5&lt;=second_reg_period, BT$7, BT$6))^0.5,INDEX(Inputs!BT$77:BT$87,MATCH($B69,Inputs!$C$77:$C$87,0)))</f>
        <v>0</v>
      </c>
      <c r="BU82" s="208">
        <f>IF(Inputs!$P$76="Actual",INDEX(Inputs!BU$43:BU$53,MATCH($B69,Inputs!$C$43:$C$53,0))*(1+IF(BU$5&lt;=second_reg_period, BU$7, BU$6))^0.5,INDEX(Inputs!BU$77:BU$87,MATCH($B69,Inputs!$C$77:$C$87,0)))</f>
        <v>0</v>
      </c>
      <c r="BV82" s="208">
        <f>IF(Inputs!$P$76="Actual",INDEX(Inputs!BV$43:BV$53,MATCH($B69,Inputs!$C$43:$C$53,0))*(1+IF(BV$5&lt;=second_reg_period, BV$7, BV$6))^0.5,INDEX(Inputs!BV$77:BV$87,MATCH($B69,Inputs!$C$77:$C$87,0)))</f>
        <v>0</v>
      </c>
      <c r="BW82" s="208">
        <f>IF(Inputs!$P$76="Actual",INDEX(Inputs!BW$43:BW$53,MATCH($B69,Inputs!$C$43:$C$53,0))*(1+IF(BW$5&lt;=second_reg_period, BW$7, BW$6))^0.5,INDEX(Inputs!BW$77:BW$87,MATCH($B69,Inputs!$C$77:$C$87,0)))</f>
        <v>0</v>
      </c>
    </row>
    <row r="83" spans="1:75" ht="12.75" customHeight="1">
      <c r="A83" s="8"/>
      <c r="B83" s="8"/>
      <c r="C83" s="8"/>
      <c r="D83" s="242" t="s">
        <v>11</v>
      </c>
      <c r="E83" s="8"/>
      <c r="F83" s="8"/>
      <c r="G83" s="8"/>
      <c r="H83" s="8"/>
      <c r="I83" s="32"/>
      <c r="J83" s="8"/>
      <c r="K83" s="8"/>
      <c r="L83" s="8"/>
      <c r="M83" s="8"/>
      <c r="N83" s="8"/>
      <c r="O83" s="234"/>
      <c r="P83" s="234"/>
      <c r="Q83" s="234"/>
      <c r="R83" s="234"/>
      <c r="S83" s="234"/>
      <c r="T83" s="234"/>
      <c r="U83" s="234"/>
      <c r="V83" s="234"/>
      <c r="W83" s="234"/>
      <c r="X83" s="234"/>
      <c r="Y83" s="234"/>
      <c r="Z83" s="234"/>
      <c r="AA83" s="234"/>
      <c r="AB83" s="234"/>
      <c r="AC83" s="234"/>
      <c r="AD83" s="234"/>
      <c r="AE83" s="234"/>
      <c r="AF83" s="234"/>
      <c r="AG83" s="234"/>
      <c r="AH83" s="234"/>
      <c r="AI83" s="234"/>
      <c r="AJ83" s="234"/>
      <c r="AK83" s="234"/>
      <c r="AL83" s="234"/>
      <c r="AM83" s="234"/>
      <c r="AN83" s="234"/>
      <c r="AO83" s="234"/>
      <c r="AP83" s="234"/>
      <c r="AQ83" s="234"/>
      <c r="AR83" s="234"/>
      <c r="AS83" s="234"/>
      <c r="AT83" s="234"/>
      <c r="AU83" s="234"/>
      <c r="AV83" s="234"/>
      <c r="AW83" s="234"/>
      <c r="AX83" s="234"/>
      <c r="AY83" s="234"/>
      <c r="AZ83" s="234"/>
      <c r="BA83" s="234"/>
      <c r="BB83" s="234"/>
      <c r="BC83" s="234"/>
      <c r="BD83" s="234"/>
      <c r="BE83" s="234"/>
      <c r="BF83" s="234"/>
      <c r="BG83" s="234"/>
      <c r="BH83" s="234"/>
      <c r="BI83" s="234"/>
      <c r="BJ83" s="234"/>
      <c r="BK83" s="234"/>
      <c r="BL83" s="234"/>
      <c r="BM83" s="234"/>
      <c r="BN83" s="234"/>
      <c r="BO83" s="234"/>
      <c r="BP83" s="234"/>
      <c r="BQ83" s="234"/>
      <c r="BR83" s="206"/>
      <c r="BS83" s="206"/>
      <c r="BT83" s="206"/>
      <c r="BU83" s="206"/>
      <c r="BV83" s="206"/>
      <c r="BW83" s="206"/>
    </row>
    <row r="84" spans="1:75" s="126" customFormat="1" ht="12.75" customHeight="1">
      <c r="A84" s="8"/>
      <c r="B84" s="8"/>
      <c r="C84" s="8"/>
      <c r="D84" s="243" t="s">
        <v>37</v>
      </c>
      <c r="E84" s="8" t="str">
        <f t="shared" ref="E84:E114" si="171">"$m Real ("&amp;first_reg_period&amp;")"</f>
        <v>$m Real (2012)</v>
      </c>
      <c r="F84" s="8"/>
      <c r="G84" s="8"/>
      <c r="H84" s="8"/>
      <c r="I84" s="32"/>
      <c r="J84" s="215">
        <f>IF(Inputs!$P$76="Actual",IF(J$5&gt;second_reg_period,IF(SUM($I84:I84)&lt;&gt;INDEX(Inputs!$N$155:$N$165,MATCH($B69,Inputs!$C$155:$C$165,0))/conv_2015_2010,
(INDEX(Inputs!$N$155:$N$165,MATCH($B69,Inputs!$C$155:$C$165,0))/conv_2015_2010)/(MAX(1,$I71-5)),
(INDEX(Inputs!$N$155:$N$165,MATCH($B69,Inputs!$C$155:$C$165,0))/conv_2015_2010)-SUM($I84:I84)),0),0)</f>
        <v>0</v>
      </c>
      <c r="K84" s="215">
        <f>IF(Inputs!$P$76="Actual",IF(K$5&gt;second_reg_period,IF(SUM($I84:J84)&lt;&gt;INDEX(Inputs!$N$155:$N$165,MATCH($B69,Inputs!$C$155:$C$165,0))/conv_2015_2010,
(INDEX(Inputs!$N$155:$N$165,MATCH($B69,Inputs!$C$155:$C$165,0))/conv_2015_2010)/(MAX(1,$I71-5)),
(INDEX(Inputs!$N$155:$N$165,MATCH($B69,Inputs!$C$155:$C$165,0))/conv_2015_2010)-SUM($I84:J84)),0),0)</f>
        <v>0</v>
      </c>
      <c r="L84" s="215">
        <f>IF(Inputs!$P$76="Actual",IF(L$5&gt;second_reg_period,IF(SUM($I84:K84)&lt;&gt;INDEX(Inputs!$N$155:$N$165,MATCH($B69,Inputs!$C$155:$C$165,0))/conv_2015_2010,
(INDEX(Inputs!$N$155:$N$165,MATCH($B69,Inputs!$C$155:$C$165,0))/conv_2015_2010)/(MAX(1,$I71-5)),
(INDEX(Inputs!$N$155:$N$165,MATCH($B69,Inputs!$C$155:$C$165,0))/conv_2015_2010)-SUM($I84:K84)),0),0)</f>
        <v>0</v>
      </c>
      <c r="M84" s="215">
        <f>IF(Inputs!$P$76="Actual",IF(M$5&gt;second_reg_period,IF(SUM($I84:L84)&lt;&gt;INDEX(Inputs!$N$155:$N$165,MATCH($B69,Inputs!$C$155:$C$165,0))/conv_2015_2010,
(INDEX(Inputs!$N$155:$N$165,MATCH($B69,Inputs!$C$155:$C$165,0))/conv_2015_2010)/(MAX(1,$I71-5)),
(INDEX(Inputs!$N$155:$N$165,MATCH($B69,Inputs!$C$155:$C$165,0))/conv_2015_2010)-SUM($I84:L84)),0),0)</f>
        <v>0</v>
      </c>
      <c r="N84" s="215">
        <f>IF(Inputs!$P$76="Actual",IF(N$5&gt;second_reg_period,IF(SUM($I84:M84)&lt;&gt;INDEX(Inputs!$N$155:$N$165,MATCH($B69,Inputs!$C$155:$C$165,0))/conv_2015_2010,
(INDEX(Inputs!$N$155:$N$165,MATCH($B69,Inputs!$C$155:$C$165,0))/conv_2015_2010)/(MAX(1,$I71-5)),
(INDEX(Inputs!$N$155:$N$165,MATCH($B69,Inputs!$C$155:$C$165,0))/conv_2015_2010)-SUM($I84:M84)),0),0)</f>
        <v>0</v>
      </c>
      <c r="O84" s="215">
        <f>IF(Inputs!$P$76="Actual",IF(O$5&gt;second_reg_period,IF(SUM($I84:N84)&lt;&gt;INDEX(Inputs!$N$155:$N$165,MATCH($B69,Inputs!$C$155:$C$165,0))/conv_2015_2010,
(INDEX(Inputs!$N$155:$N$165,MATCH($B69,Inputs!$C$155:$C$165,0))/conv_2015_2010)/(MAX(1,$I71-5)),
(INDEX(Inputs!$N$155:$N$165,MATCH($B69,Inputs!$C$155:$C$165,0))/conv_2015_2010)-SUM($I84:N84)),0),0)</f>
        <v>-0.10616224665424916</v>
      </c>
      <c r="P84" s="215">
        <f>IF(Inputs!$P$76="Actual",IF(P$5&gt;second_reg_period,IF(SUM($I84:O84)&lt;&gt;INDEX(Inputs!$N$155:$N$165,MATCH($B69,Inputs!$C$155:$C$165,0))/conv_2015_2010,
(INDEX(Inputs!$N$155:$N$165,MATCH($B69,Inputs!$C$155:$C$165,0))/conv_2015_2010)/(MAX(1,$I71-5)),
(INDEX(Inputs!$N$155:$N$165,MATCH($B69,Inputs!$C$155:$C$165,0))/conv_2015_2010)-SUM($I84:O84)),0),0)</f>
        <v>-0.10616224665424916</v>
      </c>
      <c r="Q84" s="215">
        <f>IF(Inputs!$P$76="Actual",IF(Q$5&gt;second_reg_period,IF(SUM($I84:P84)&lt;&gt;INDEX(Inputs!$N$155:$N$165,MATCH($B69,Inputs!$C$155:$C$165,0))/conv_2015_2010,
(INDEX(Inputs!$N$155:$N$165,MATCH($B69,Inputs!$C$155:$C$165,0))/conv_2015_2010)/(MAX(1,$I71-5)),
(INDEX(Inputs!$N$155:$N$165,MATCH($B69,Inputs!$C$155:$C$165,0))/conv_2015_2010)-SUM($I84:P84)),0),0)</f>
        <v>-0.10616224665424916</v>
      </c>
      <c r="R84" s="215">
        <f>IF(Inputs!$P$76="Actual",IF(R$5&gt;second_reg_period,IF(SUM($I84:Q84)&lt;&gt;INDEX(Inputs!$N$155:$N$165,MATCH($B69,Inputs!$C$155:$C$165,0))/conv_2015_2010,
(INDEX(Inputs!$N$155:$N$165,MATCH($B69,Inputs!$C$155:$C$165,0))/conv_2015_2010)/(MAX(1,$I71-5)),
(INDEX(Inputs!$N$155:$N$165,MATCH($B69,Inputs!$C$155:$C$165,0))/conv_2015_2010)-SUM($I84:Q84)),0),0)</f>
        <v>-0.10616224665424916</v>
      </c>
      <c r="S84" s="215">
        <f>IF(Inputs!$P$76="Actual",IF(S$5&gt;second_reg_period,IF(SUM($I84:R84)&lt;&gt;INDEX(Inputs!$N$155:$N$165,MATCH($B69,Inputs!$C$155:$C$165,0))/conv_2015_2010,
(INDEX(Inputs!$N$155:$N$165,MATCH($B69,Inputs!$C$155:$C$165,0))/conv_2015_2010)/(MAX(1,$I71-5)),
(INDEX(Inputs!$N$155:$N$165,MATCH($B69,Inputs!$C$155:$C$165,0))/conv_2015_2010)-SUM($I84:R84)),0),0)</f>
        <v>-0.10616224665424916</v>
      </c>
      <c r="T84" s="215">
        <f>IF(Inputs!$P$76="Actual",IF(T$5&gt;second_reg_period,IF(SUM($I84:S84)&lt;&gt;INDEX(Inputs!$N$155:$N$165,MATCH($B69,Inputs!$C$155:$C$165,0))/conv_2015_2010,
(INDEX(Inputs!$N$155:$N$165,MATCH($B69,Inputs!$C$155:$C$165,0))/conv_2015_2010)/(MAX(1,$I71-5)),
(INDEX(Inputs!$N$155:$N$165,MATCH($B69,Inputs!$C$155:$C$165,0))/conv_2015_2010)-SUM($I84:S84)),0),0)</f>
        <v>-0.10616224665424916</v>
      </c>
      <c r="U84" s="215">
        <f>IF(Inputs!$P$76="Actual",IF(U$5&gt;second_reg_period,IF(SUM($I84:T84)&lt;&gt;INDEX(Inputs!$N$155:$N$165,MATCH($B69,Inputs!$C$155:$C$165,0))/conv_2015_2010,
(INDEX(Inputs!$N$155:$N$165,MATCH($B69,Inputs!$C$155:$C$165,0))/conv_2015_2010)/(MAX(1,$I71-5)),
(INDEX(Inputs!$N$155:$N$165,MATCH($B69,Inputs!$C$155:$C$165,0))/conv_2015_2010)-SUM($I84:T84)),0),0)</f>
        <v>-0.10616224665424916</v>
      </c>
      <c r="V84" s="215">
        <f>IF(Inputs!$P$76="Actual",IF(V$5&gt;second_reg_period,IF(SUM($I84:U84)&lt;&gt;INDEX(Inputs!$N$155:$N$165,MATCH($B69,Inputs!$C$155:$C$165,0))/conv_2015_2010,
(INDEX(Inputs!$N$155:$N$165,MATCH($B69,Inputs!$C$155:$C$165,0))/conv_2015_2010)/(MAX(1,$I71-5)),
(INDEX(Inputs!$N$155:$N$165,MATCH($B69,Inputs!$C$155:$C$165,0))/conv_2015_2010)-SUM($I84:U84)),0),0)</f>
        <v>-0.10616224665424916</v>
      </c>
      <c r="W84" s="215">
        <f>IF(Inputs!$P$76="Actual",IF(W$5&gt;second_reg_period,IF(SUM($I84:V84)&lt;&gt;INDEX(Inputs!$N$155:$N$165,MATCH($B69,Inputs!$C$155:$C$165,0))/conv_2015_2010,
(INDEX(Inputs!$N$155:$N$165,MATCH($B69,Inputs!$C$155:$C$165,0))/conv_2015_2010)/(MAX(1,$I71-5)),
(INDEX(Inputs!$N$155:$N$165,MATCH($B69,Inputs!$C$155:$C$165,0))/conv_2015_2010)-SUM($I84:V84)),0),0)</f>
        <v>-0.10616224665424916</v>
      </c>
      <c r="X84" s="215">
        <f>IF(Inputs!$P$76="Actual",IF(X$5&gt;second_reg_period,IF(SUM($I84:W84)&lt;&gt;INDEX(Inputs!$N$155:$N$165,MATCH($B69,Inputs!$C$155:$C$165,0))/conv_2015_2010,
(INDEX(Inputs!$N$155:$N$165,MATCH($B69,Inputs!$C$155:$C$165,0))/conv_2015_2010)/(MAX(1,$I71-5)),
(INDEX(Inputs!$N$155:$N$165,MATCH($B69,Inputs!$C$155:$C$165,0))/conv_2015_2010)-SUM($I84:W84)),0),0)</f>
        <v>-0.10616224665424916</v>
      </c>
      <c r="Y84" s="215">
        <f>IF(Inputs!$P$76="Actual",IF(Y$5&gt;second_reg_period,IF(SUM($I84:X84)&lt;&gt;INDEX(Inputs!$N$155:$N$165,MATCH($B69,Inputs!$C$155:$C$165,0))/conv_2015_2010,
(INDEX(Inputs!$N$155:$N$165,MATCH($B69,Inputs!$C$155:$C$165,0))/conv_2015_2010)/(MAX(1,$I71-5)),
(INDEX(Inputs!$N$155:$N$165,MATCH($B69,Inputs!$C$155:$C$165,0))/conv_2015_2010)-SUM($I84:X84)),0),0)</f>
        <v>-2.2204460492503131E-16</v>
      </c>
      <c r="Z84" s="215">
        <f>IF(Inputs!$P$76="Actual",IF(Z$5&gt;second_reg_period,IF(SUM($I84:Y84)&lt;&gt;INDEX(Inputs!$N$155:$N$165,MATCH($B69,Inputs!$C$155:$C$165,0))/conv_2015_2010,
(INDEX(Inputs!$N$155:$N$165,MATCH($B69,Inputs!$C$155:$C$165,0))/conv_2015_2010)/(MAX(1,$I71-5)),
(INDEX(Inputs!$N$155:$N$165,MATCH($B69,Inputs!$C$155:$C$165,0))/conv_2015_2010)-SUM($I84:Y84)),0),0)</f>
        <v>0</v>
      </c>
      <c r="AA84" s="215">
        <f>IF(Inputs!$P$76="Actual",IF(AA$5&gt;second_reg_period,IF(SUM($I84:Z84)&lt;&gt;INDEX(Inputs!$N$155:$N$165,MATCH($B69,Inputs!$C$155:$C$165,0))/conv_2015_2010,
(INDEX(Inputs!$N$155:$N$165,MATCH($B69,Inputs!$C$155:$C$165,0))/conv_2015_2010)/(MAX(1,$I71-5)),
(INDEX(Inputs!$N$155:$N$165,MATCH($B69,Inputs!$C$155:$C$165,0))/conv_2015_2010)-SUM($I84:Z84)),0),0)</f>
        <v>0</v>
      </c>
      <c r="AB84" s="215">
        <f>IF(Inputs!$P$76="Actual",IF(AB$5&gt;second_reg_period,IF(SUM($I84:AA84)&lt;&gt;INDEX(Inputs!$N$155:$N$165,MATCH($B69,Inputs!$C$155:$C$165,0))/conv_2015_2010,
(INDEX(Inputs!$N$155:$N$165,MATCH($B69,Inputs!$C$155:$C$165,0))/conv_2015_2010)/(MAX(1,$I71-5)),
(INDEX(Inputs!$N$155:$N$165,MATCH($B69,Inputs!$C$155:$C$165,0))/conv_2015_2010)-SUM($I84:AA84)),0),0)</f>
        <v>0</v>
      </c>
      <c r="AC84" s="215">
        <f>IF(Inputs!$P$76="Actual",IF(AC$5&gt;second_reg_period,IF(SUM($I84:AB84)&lt;&gt;INDEX(Inputs!$N$155:$N$165,MATCH($B69,Inputs!$C$155:$C$165,0))/conv_2015_2010,
(INDEX(Inputs!$N$155:$N$165,MATCH($B69,Inputs!$C$155:$C$165,0))/conv_2015_2010)/(MAX(1,$I71-5)),
(INDEX(Inputs!$N$155:$N$165,MATCH($B69,Inputs!$C$155:$C$165,0))/conv_2015_2010)-SUM($I84:AB84)),0),0)</f>
        <v>0</v>
      </c>
      <c r="AD84" s="215">
        <f>IF(Inputs!$P$76="Actual",IF(AD$5&gt;second_reg_period,IF(SUM($I84:AC84)&lt;&gt;INDEX(Inputs!$N$155:$N$165,MATCH($B69,Inputs!$C$155:$C$165,0))/conv_2015_2010,
(INDEX(Inputs!$N$155:$N$165,MATCH($B69,Inputs!$C$155:$C$165,0))/conv_2015_2010)/(MAX(1,$I71-5)),
(INDEX(Inputs!$N$155:$N$165,MATCH($B69,Inputs!$C$155:$C$165,0))/conv_2015_2010)-SUM($I84:AC84)),0),0)</f>
        <v>0</v>
      </c>
      <c r="AE84" s="215">
        <f>IF(Inputs!$P$76="Actual",IF(AE$5&gt;second_reg_period,IF(SUM($I84:AD84)&lt;&gt;INDEX(Inputs!$N$155:$N$165,MATCH($B69,Inputs!$C$155:$C$165,0))/conv_2015_2010,
(INDEX(Inputs!$N$155:$N$165,MATCH($B69,Inputs!$C$155:$C$165,0))/conv_2015_2010)/(MAX(1,$I71-5)),
(INDEX(Inputs!$N$155:$N$165,MATCH($B69,Inputs!$C$155:$C$165,0))/conv_2015_2010)-SUM($I84:AD84)),0),0)</f>
        <v>0</v>
      </c>
      <c r="AF84" s="215">
        <f>IF(Inputs!$P$76="Actual",IF(AF$5&gt;second_reg_period,IF(SUM($I84:AE84)&lt;&gt;INDEX(Inputs!$N$155:$N$165,MATCH($B69,Inputs!$C$155:$C$165,0))/conv_2015_2010,
(INDEX(Inputs!$N$155:$N$165,MATCH($B69,Inputs!$C$155:$C$165,0))/conv_2015_2010)/(MAX(1,$I71-5)),
(INDEX(Inputs!$N$155:$N$165,MATCH($B69,Inputs!$C$155:$C$165,0))/conv_2015_2010)-SUM($I84:AE84)),0),0)</f>
        <v>0</v>
      </c>
      <c r="AG84" s="215">
        <f>IF(Inputs!$P$76="Actual",IF(AG$5&gt;second_reg_period,IF(SUM($I84:AF84)&lt;&gt;INDEX(Inputs!$N$155:$N$165,MATCH($B69,Inputs!$C$155:$C$165,0))/conv_2015_2010,
(INDEX(Inputs!$N$155:$N$165,MATCH($B69,Inputs!$C$155:$C$165,0))/conv_2015_2010)/(MAX(1,$I71-5)),
(INDEX(Inputs!$N$155:$N$165,MATCH($B69,Inputs!$C$155:$C$165,0))/conv_2015_2010)-SUM($I84:AF84)),0),0)</f>
        <v>0</v>
      </c>
      <c r="AH84" s="215">
        <f>IF(Inputs!$P$76="Actual",IF(AH$5&gt;second_reg_period,IF(SUM($I84:AG84)&lt;&gt;INDEX(Inputs!$N$155:$N$165,MATCH($B69,Inputs!$C$155:$C$165,0))/conv_2015_2010,
(INDEX(Inputs!$N$155:$N$165,MATCH($B69,Inputs!$C$155:$C$165,0))/conv_2015_2010)/(MAX(1,$I71-5)),
(INDEX(Inputs!$N$155:$N$165,MATCH($B69,Inputs!$C$155:$C$165,0))/conv_2015_2010)-SUM($I84:AG84)),0),0)</f>
        <v>0</v>
      </c>
      <c r="AI84" s="215">
        <f>IF(Inputs!$P$76="Actual",IF(AI$5&gt;second_reg_period,IF(SUM($I84:AH84)&lt;&gt;INDEX(Inputs!$N$155:$N$165,MATCH($B69,Inputs!$C$155:$C$165,0))/conv_2015_2010,
(INDEX(Inputs!$N$155:$N$165,MATCH($B69,Inputs!$C$155:$C$165,0))/conv_2015_2010)/(MAX(1,$I71-5)),
(INDEX(Inputs!$N$155:$N$165,MATCH($B69,Inputs!$C$155:$C$165,0))/conv_2015_2010)-SUM($I84:AH84)),0),0)</f>
        <v>0</v>
      </c>
      <c r="AJ84" s="215">
        <f>IF(Inputs!$P$76="Actual",IF(AJ$5&gt;second_reg_period,IF(SUM($I84:AI84)&lt;&gt;INDEX(Inputs!$N$155:$N$165,MATCH($B69,Inputs!$C$155:$C$165,0))/conv_2015_2010,
(INDEX(Inputs!$N$155:$N$165,MATCH($B69,Inputs!$C$155:$C$165,0))/conv_2015_2010)/(MAX(1,$I71-5)),
(INDEX(Inputs!$N$155:$N$165,MATCH($B69,Inputs!$C$155:$C$165,0))/conv_2015_2010)-SUM($I84:AI84)),0),0)</f>
        <v>0</v>
      </c>
      <c r="AK84" s="215">
        <f>IF(Inputs!$P$76="Actual",IF(AK$5&gt;second_reg_period,IF(SUM($I84:AJ84)&lt;&gt;INDEX(Inputs!$N$155:$N$165,MATCH($B69,Inputs!$C$155:$C$165,0))/conv_2015_2010,
(INDEX(Inputs!$N$155:$N$165,MATCH($B69,Inputs!$C$155:$C$165,0))/conv_2015_2010)/(MAX(1,$I71-5)),
(INDEX(Inputs!$N$155:$N$165,MATCH($B69,Inputs!$C$155:$C$165,0))/conv_2015_2010)-SUM($I84:AJ84)),0),0)</f>
        <v>0</v>
      </c>
      <c r="AL84" s="215">
        <f>IF(Inputs!$P$76="Actual",IF(AL$5&gt;second_reg_period,IF(SUM($I84:AK84)&lt;&gt;INDEX(Inputs!$N$155:$N$165,MATCH($B69,Inputs!$C$155:$C$165,0))/conv_2015_2010,
(INDEX(Inputs!$N$155:$N$165,MATCH($B69,Inputs!$C$155:$C$165,0))/conv_2015_2010)/(MAX(1,$I71-5)),
(INDEX(Inputs!$N$155:$N$165,MATCH($B69,Inputs!$C$155:$C$165,0))/conv_2015_2010)-SUM($I84:AK84)),0),0)</f>
        <v>0</v>
      </c>
      <c r="AM84" s="215">
        <f>IF(Inputs!$P$76="Actual",IF(AM$5&gt;second_reg_period,IF(SUM($I84:AL84)&lt;&gt;INDEX(Inputs!$N$155:$N$165,MATCH($B69,Inputs!$C$155:$C$165,0))/conv_2015_2010,
(INDEX(Inputs!$N$155:$N$165,MATCH($B69,Inputs!$C$155:$C$165,0))/conv_2015_2010)/(MAX(1,$I71-5)),
(INDEX(Inputs!$N$155:$N$165,MATCH($B69,Inputs!$C$155:$C$165,0))/conv_2015_2010)-SUM($I84:AL84)),0),0)</f>
        <v>0</v>
      </c>
      <c r="AN84" s="215">
        <f>IF(Inputs!$P$76="Actual",IF(AN$5&gt;second_reg_period,IF(SUM($I84:AM84)&lt;&gt;INDEX(Inputs!$N$155:$N$165,MATCH($B69,Inputs!$C$155:$C$165,0))/conv_2015_2010,
(INDEX(Inputs!$N$155:$N$165,MATCH($B69,Inputs!$C$155:$C$165,0))/conv_2015_2010)/(MAX(1,$I71-5)),
(INDEX(Inputs!$N$155:$N$165,MATCH($B69,Inputs!$C$155:$C$165,0))/conv_2015_2010)-SUM($I84:AM84)),0),0)</f>
        <v>0</v>
      </c>
      <c r="AO84" s="215">
        <f>IF(Inputs!$P$76="Actual",IF(AO$5&gt;second_reg_period,IF(SUM($I84:AN84)&lt;&gt;INDEX(Inputs!$N$155:$N$165,MATCH($B69,Inputs!$C$155:$C$165,0))/conv_2015_2010,
(INDEX(Inputs!$N$155:$N$165,MATCH($B69,Inputs!$C$155:$C$165,0))/conv_2015_2010)/(MAX(1,$I71-5)),
(INDEX(Inputs!$N$155:$N$165,MATCH($B69,Inputs!$C$155:$C$165,0))/conv_2015_2010)-SUM($I84:AN84)),0),0)</f>
        <v>0</v>
      </c>
      <c r="AP84" s="215">
        <f>IF(Inputs!$P$76="Actual",IF(AP$5&gt;second_reg_period,IF(SUM($I84:AO84)&lt;&gt;INDEX(Inputs!$N$155:$N$165,MATCH($B69,Inputs!$C$155:$C$165,0))/conv_2015_2010,
(INDEX(Inputs!$N$155:$N$165,MATCH($B69,Inputs!$C$155:$C$165,0))/conv_2015_2010)/(MAX(1,$I71-5)),
(INDEX(Inputs!$N$155:$N$165,MATCH($B69,Inputs!$C$155:$C$165,0))/conv_2015_2010)-SUM($I84:AO84)),0),0)</f>
        <v>0</v>
      </c>
      <c r="AQ84" s="215">
        <f>IF(Inputs!$P$76="Actual",IF(AQ$5&gt;second_reg_period,IF(SUM($I84:AP84)&lt;&gt;INDEX(Inputs!$N$155:$N$165,MATCH($B69,Inputs!$C$155:$C$165,0))/conv_2015_2010,
(INDEX(Inputs!$N$155:$N$165,MATCH($B69,Inputs!$C$155:$C$165,0))/conv_2015_2010)/(MAX(1,$I71-5)),
(INDEX(Inputs!$N$155:$N$165,MATCH($B69,Inputs!$C$155:$C$165,0))/conv_2015_2010)-SUM($I84:AP84)),0),0)</f>
        <v>0</v>
      </c>
      <c r="AR84" s="215">
        <f>IF(Inputs!$P$76="Actual",IF(AR$5&gt;second_reg_period,IF(SUM($I84:AQ84)&lt;&gt;INDEX(Inputs!$N$155:$N$165,MATCH($B69,Inputs!$C$155:$C$165,0))/conv_2015_2010,
(INDEX(Inputs!$N$155:$N$165,MATCH($B69,Inputs!$C$155:$C$165,0))/conv_2015_2010)/(MAX(1,$I71-5)),
(INDEX(Inputs!$N$155:$N$165,MATCH($B69,Inputs!$C$155:$C$165,0))/conv_2015_2010)-SUM($I84:AQ84)),0),0)</f>
        <v>0</v>
      </c>
      <c r="AS84" s="215">
        <f>IF(Inputs!$P$76="Actual",IF(AS$5&gt;second_reg_period,IF(SUM($I84:AR84)&lt;&gt;INDEX(Inputs!$N$155:$N$165,MATCH($B69,Inputs!$C$155:$C$165,0))/conv_2015_2010,
(INDEX(Inputs!$N$155:$N$165,MATCH($B69,Inputs!$C$155:$C$165,0))/conv_2015_2010)/(MAX(1,$I71-5)),
(INDEX(Inputs!$N$155:$N$165,MATCH($B69,Inputs!$C$155:$C$165,0))/conv_2015_2010)-SUM($I84:AR84)),0),0)</f>
        <v>0</v>
      </c>
      <c r="AT84" s="215">
        <f>IF(Inputs!$P$76="Actual",IF(AT$5&gt;second_reg_period,IF(SUM($I84:AS84)&lt;&gt;INDEX(Inputs!$N$155:$N$165,MATCH($B69,Inputs!$C$155:$C$165,0))/conv_2015_2010,
(INDEX(Inputs!$N$155:$N$165,MATCH($B69,Inputs!$C$155:$C$165,0))/conv_2015_2010)/(MAX(1,$I71-5)),
(INDEX(Inputs!$N$155:$N$165,MATCH($B69,Inputs!$C$155:$C$165,0))/conv_2015_2010)-SUM($I84:AS84)),0),0)</f>
        <v>0</v>
      </c>
      <c r="AU84" s="215">
        <f>IF(Inputs!$P$76="Actual",IF(AU$5&gt;second_reg_period,IF(SUM($I84:AT84)&lt;&gt;INDEX(Inputs!$N$155:$N$165,MATCH($B69,Inputs!$C$155:$C$165,0))/conv_2015_2010,
(INDEX(Inputs!$N$155:$N$165,MATCH($B69,Inputs!$C$155:$C$165,0))/conv_2015_2010)/(MAX(1,$I71-5)),
(INDEX(Inputs!$N$155:$N$165,MATCH($B69,Inputs!$C$155:$C$165,0))/conv_2015_2010)-SUM($I84:AT84)),0),0)</f>
        <v>0</v>
      </c>
      <c r="AV84" s="215">
        <f>IF(Inputs!$P$76="Actual",IF(AV$5&gt;second_reg_period,IF(SUM($I84:AU84)&lt;&gt;INDEX(Inputs!$N$155:$N$165,MATCH($B69,Inputs!$C$155:$C$165,0))/conv_2015_2010,
(INDEX(Inputs!$N$155:$N$165,MATCH($B69,Inputs!$C$155:$C$165,0))/conv_2015_2010)/(MAX(1,$I71-5)),
(INDEX(Inputs!$N$155:$N$165,MATCH($B69,Inputs!$C$155:$C$165,0))/conv_2015_2010)-SUM($I84:AU84)),0),0)</f>
        <v>0</v>
      </c>
      <c r="AW84" s="215">
        <f>IF(Inputs!$P$76="Actual",IF(AW$5&gt;second_reg_period,IF(SUM($I84:AV84)&lt;&gt;INDEX(Inputs!$N$155:$N$165,MATCH($B69,Inputs!$C$155:$C$165,0))/conv_2015_2010,
(INDEX(Inputs!$N$155:$N$165,MATCH($B69,Inputs!$C$155:$C$165,0))/conv_2015_2010)/(MAX(1,$I71-5)),
(INDEX(Inputs!$N$155:$N$165,MATCH($B69,Inputs!$C$155:$C$165,0))/conv_2015_2010)-SUM($I84:AV84)),0),0)</f>
        <v>0</v>
      </c>
      <c r="AX84" s="215">
        <f>IF(Inputs!$P$76="Actual",IF(AX$5&gt;second_reg_period,IF(SUM($I84:AW84)&lt;&gt;INDEX(Inputs!$N$155:$N$165,MATCH($B69,Inputs!$C$155:$C$165,0))/conv_2015_2010,
(INDEX(Inputs!$N$155:$N$165,MATCH($B69,Inputs!$C$155:$C$165,0))/conv_2015_2010)/(MAX(1,$I71-5)),
(INDEX(Inputs!$N$155:$N$165,MATCH($B69,Inputs!$C$155:$C$165,0))/conv_2015_2010)-SUM($I84:AW84)),0),0)</f>
        <v>0</v>
      </c>
      <c r="AY84" s="215">
        <f>IF(Inputs!$P$76="Actual",IF(AY$5&gt;second_reg_period,IF(SUM($I84:AX84)&lt;&gt;INDEX(Inputs!$N$155:$N$165,MATCH($B69,Inputs!$C$155:$C$165,0))/conv_2015_2010,
(INDEX(Inputs!$N$155:$N$165,MATCH($B69,Inputs!$C$155:$C$165,0))/conv_2015_2010)/(MAX(1,$I71-5)),
(INDEX(Inputs!$N$155:$N$165,MATCH($B69,Inputs!$C$155:$C$165,0))/conv_2015_2010)-SUM($I84:AX84)),0),0)</f>
        <v>0</v>
      </c>
      <c r="AZ84" s="215">
        <f>IF(Inputs!$P$76="Actual",IF(AZ$5&gt;second_reg_period,IF(SUM($I84:AY84)&lt;&gt;INDEX(Inputs!$N$155:$N$165,MATCH($B69,Inputs!$C$155:$C$165,0))/conv_2015_2010,
(INDEX(Inputs!$N$155:$N$165,MATCH($B69,Inputs!$C$155:$C$165,0))/conv_2015_2010)/(MAX(1,$I71-5)),
(INDEX(Inputs!$N$155:$N$165,MATCH($B69,Inputs!$C$155:$C$165,0))/conv_2015_2010)-SUM($I84:AY84)),0),0)</f>
        <v>0</v>
      </c>
      <c r="BA84" s="215">
        <f>IF(Inputs!$P$76="Actual",IF(BA$5&gt;second_reg_period,IF(SUM($I84:AZ84)&lt;&gt;INDEX(Inputs!$N$155:$N$165,MATCH($B69,Inputs!$C$155:$C$165,0))/conv_2015_2010,
(INDEX(Inputs!$N$155:$N$165,MATCH($B69,Inputs!$C$155:$C$165,0))/conv_2015_2010)/(MAX(1,$I71-5)),
(INDEX(Inputs!$N$155:$N$165,MATCH($B69,Inputs!$C$155:$C$165,0))/conv_2015_2010)-SUM($I84:AZ84)),0),0)</f>
        <v>0</v>
      </c>
      <c r="BB84" s="215">
        <f>IF(Inputs!$P$76="Actual",IF(BB$5&gt;second_reg_period,IF(SUM($I84:BA84)&lt;&gt;INDEX(Inputs!$N$155:$N$165,MATCH($B69,Inputs!$C$155:$C$165,0))/conv_2015_2010,
(INDEX(Inputs!$N$155:$N$165,MATCH($B69,Inputs!$C$155:$C$165,0))/conv_2015_2010)/(MAX(1,$I71-5)),
(INDEX(Inputs!$N$155:$N$165,MATCH($B69,Inputs!$C$155:$C$165,0))/conv_2015_2010)-SUM($I84:BA84)),0),0)</f>
        <v>0</v>
      </c>
      <c r="BC84" s="215">
        <f>IF(Inputs!$P$76="Actual",IF(BC$5&gt;second_reg_period,IF(SUM($I84:BB84)&lt;&gt;INDEX(Inputs!$N$155:$N$165,MATCH($B69,Inputs!$C$155:$C$165,0))/conv_2015_2010,
(INDEX(Inputs!$N$155:$N$165,MATCH($B69,Inputs!$C$155:$C$165,0))/conv_2015_2010)/(MAX(1,$I71-5)),
(INDEX(Inputs!$N$155:$N$165,MATCH($B69,Inputs!$C$155:$C$165,0))/conv_2015_2010)-SUM($I84:BB84)),0),0)</f>
        <v>0</v>
      </c>
      <c r="BD84" s="215">
        <f>IF(Inputs!$P$76="Actual",IF(BD$5&gt;second_reg_period,IF(SUM($I84:BC84)&lt;&gt;INDEX(Inputs!$N$155:$N$165,MATCH($B69,Inputs!$C$155:$C$165,0))/conv_2015_2010,
(INDEX(Inputs!$N$155:$N$165,MATCH($B69,Inputs!$C$155:$C$165,0))/conv_2015_2010)/(MAX(1,$I71-5)),
(INDEX(Inputs!$N$155:$N$165,MATCH($B69,Inputs!$C$155:$C$165,0))/conv_2015_2010)-SUM($I84:BC84)),0),0)</f>
        <v>0</v>
      </c>
      <c r="BE84" s="215">
        <f>IF(Inputs!$P$76="Actual",IF(BE$5&gt;second_reg_period,IF(SUM($I84:BD84)&lt;&gt;INDEX(Inputs!$N$155:$N$165,MATCH($B69,Inputs!$C$155:$C$165,0))/conv_2015_2010,
(INDEX(Inputs!$N$155:$N$165,MATCH($B69,Inputs!$C$155:$C$165,0))/conv_2015_2010)/(MAX(1,$I71-5)),
(INDEX(Inputs!$N$155:$N$165,MATCH($B69,Inputs!$C$155:$C$165,0))/conv_2015_2010)-SUM($I84:BD84)),0),0)</f>
        <v>0</v>
      </c>
      <c r="BF84" s="215">
        <f>IF(Inputs!$P$76="Actual",IF(BF$5&gt;second_reg_period,IF(SUM($I84:BE84)&lt;&gt;INDEX(Inputs!$N$155:$N$165,MATCH($B69,Inputs!$C$155:$C$165,0))/conv_2015_2010,
(INDEX(Inputs!$N$155:$N$165,MATCH($B69,Inputs!$C$155:$C$165,0))/conv_2015_2010)/(MAX(1,$I71-5)),
(INDEX(Inputs!$N$155:$N$165,MATCH($B69,Inputs!$C$155:$C$165,0))/conv_2015_2010)-SUM($I84:BE84)),0),0)</f>
        <v>0</v>
      </c>
      <c r="BG84" s="215">
        <f>IF(Inputs!$P$76="Actual",IF(BG$5&gt;second_reg_period,IF(SUM($I84:BF84)&lt;&gt;INDEX(Inputs!$N$155:$N$165,MATCH($B69,Inputs!$C$155:$C$165,0))/conv_2015_2010,
(INDEX(Inputs!$N$155:$N$165,MATCH($B69,Inputs!$C$155:$C$165,0))/conv_2015_2010)/(MAX(1,$I71-5)),
(INDEX(Inputs!$N$155:$N$165,MATCH($B69,Inputs!$C$155:$C$165,0))/conv_2015_2010)-SUM($I84:BF84)),0),0)</f>
        <v>0</v>
      </c>
      <c r="BH84" s="215">
        <f>IF(Inputs!$P$76="Actual",IF(BH$5&gt;second_reg_period,IF(SUM($I84:BG84)&lt;&gt;INDEX(Inputs!$N$155:$N$165,MATCH($B69,Inputs!$C$155:$C$165,0))/conv_2015_2010,
(INDEX(Inputs!$N$155:$N$165,MATCH($B69,Inputs!$C$155:$C$165,0))/conv_2015_2010)/(MAX(1,$I71-5)),
(INDEX(Inputs!$N$155:$N$165,MATCH($B69,Inputs!$C$155:$C$165,0))/conv_2015_2010)-SUM($I84:BG84)),0),0)</f>
        <v>0</v>
      </c>
      <c r="BI84" s="215">
        <f>IF(Inputs!$P$76="Actual",IF(BI$5&gt;second_reg_period,IF(SUM($I84:BH84)&lt;&gt;INDEX(Inputs!$N$155:$N$165,MATCH($B69,Inputs!$C$155:$C$165,0))/conv_2015_2010,
(INDEX(Inputs!$N$155:$N$165,MATCH($B69,Inputs!$C$155:$C$165,0))/conv_2015_2010)/(MAX(1,$I71-5)),
(INDEX(Inputs!$N$155:$N$165,MATCH($B69,Inputs!$C$155:$C$165,0))/conv_2015_2010)-SUM($I84:BH84)),0),0)</f>
        <v>0</v>
      </c>
      <c r="BJ84" s="215">
        <f>IF(Inputs!$P$76="Actual",IF(BJ$5&gt;second_reg_period,IF(SUM($I84:BI84)&lt;&gt;INDEX(Inputs!$N$155:$N$165,MATCH($B69,Inputs!$C$155:$C$165,0))/conv_2015_2010,
(INDEX(Inputs!$N$155:$N$165,MATCH($B69,Inputs!$C$155:$C$165,0))/conv_2015_2010)/(MAX(1,$I71-5)),
(INDEX(Inputs!$N$155:$N$165,MATCH($B69,Inputs!$C$155:$C$165,0))/conv_2015_2010)-SUM($I84:BI84)),0),0)</f>
        <v>0</v>
      </c>
      <c r="BK84" s="215">
        <f>IF(Inputs!$P$76="Actual",IF(BK$5&gt;second_reg_period,IF(SUM($I84:BJ84)&lt;&gt;INDEX(Inputs!$N$155:$N$165,MATCH($B69,Inputs!$C$155:$C$165,0))/conv_2015_2010,
(INDEX(Inputs!$N$155:$N$165,MATCH($B69,Inputs!$C$155:$C$165,0))/conv_2015_2010)/(MAX(1,$I71-5)),
(INDEX(Inputs!$N$155:$N$165,MATCH($B69,Inputs!$C$155:$C$165,0))/conv_2015_2010)-SUM($I84:BJ84)),0),0)</f>
        <v>0</v>
      </c>
      <c r="BL84" s="215">
        <f>IF(Inputs!$P$76="Actual",IF(BL$5&gt;second_reg_period,IF(SUM($I84:BK84)&lt;&gt;INDEX(Inputs!$N$155:$N$165,MATCH($B69,Inputs!$C$155:$C$165,0))/conv_2015_2010,
(INDEX(Inputs!$N$155:$N$165,MATCH($B69,Inputs!$C$155:$C$165,0))/conv_2015_2010)/(MAX(1,$I71-5)),
(INDEX(Inputs!$N$155:$N$165,MATCH($B69,Inputs!$C$155:$C$165,0))/conv_2015_2010)-SUM($I84:BK84)),0),0)</f>
        <v>0</v>
      </c>
      <c r="BM84" s="215">
        <f>IF(Inputs!$P$76="Actual",IF(BM$5&gt;second_reg_period,IF(SUM($I84:BL84)&lt;&gt;INDEX(Inputs!$N$155:$N$165,MATCH($B69,Inputs!$C$155:$C$165,0))/conv_2015_2010,
(INDEX(Inputs!$N$155:$N$165,MATCH($B69,Inputs!$C$155:$C$165,0))/conv_2015_2010)/(MAX(1,$I71-5)),
(INDEX(Inputs!$N$155:$N$165,MATCH($B69,Inputs!$C$155:$C$165,0))/conv_2015_2010)-SUM($I84:BL84)),0),0)</f>
        <v>0</v>
      </c>
      <c r="BN84" s="215">
        <f>IF(Inputs!$P$76="Actual",IF(BN$5&gt;second_reg_period,IF(SUM($I84:BM84)&lt;&gt;INDEX(Inputs!$N$155:$N$165,MATCH($B69,Inputs!$C$155:$C$165,0))/conv_2015_2010,
(INDEX(Inputs!$N$155:$N$165,MATCH($B69,Inputs!$C$155:$C$165,0))/conv_2015_2010)/(MAX(1,$I71-5)),
(INDEX(Inputs!$N$155:$N$165,MATCH($B69,Inputs!$C$155:$C$165,0))/conv_2015_2010)-SUM($I84:BM84)),0),0)</f>
        <v>0</v>
      </c>
      <c r="BO84" s="215">
        <f>IF(Inputs!$P$76="Actual",IF(BO$5&gt;second_reg_period,IF(SUM($I84:BN84)&lt;&gt;INDEX(Inputs!$N$155:$N$165,MATCH($B69,Inputs!$C$155:$C$165,0))/conv_2015_2010,
(INDEX(Inputs!$N$155:$N$165,MATCH($B69,Inputs!$C$155:$C$165,0))/conv_2015_2010)/(MAX(1,$I71-5)),
(INDEX(Inputs!$N$155:$N$165,MATCH($B69,Inputs!$C$155:$C$165,0))/conv_2015_2010)-SUM($I84:BN84)),0),0)</f>
        <v>0</v>
      </c>
      <c r="BP84" s="215">
        <f>IF(Inputs!$P$76="Actual",IF(BP$5&gt;second_reg_period,IF(SUM($I84:BO84)&lt;&gt;INDEX(Inputs!$N$155:$N$165,MATCH($B69,Inputs!$C$155:$C$165,0))/conv_2015_2010,
(INDEX(Inputs!$N$155:$N$165,MATCH($B69,Inputs!$C$155:$C$165,0))/conv_2015_2010)/(MAX(1,$I71-5)),
(INDEX(Inputs!$N$155:$N$165,MATCH($B69,Inputs!$C$155:$C$165,0))/conv_2015_2010)-SUM($I84:BO84)),0),0)</f>
        <v>0</v>
      </c>
      <c r="BQ84" s="215">
        <f>IF(Inputs!$P$76="Actual",IF(BQ$5&gt;second_reg_period,IF(SUM($I84:BP84)&lt;&gt;INDEX(Inputs!$N$155:$N$165,MATCH($B69,Inputs!$C$155:$C$165,0))/conv_2015_2010,
(INDEX(Inputs!$N$155:$N$165,MATCH($B69,Inputs!$C$155:$C$165,0))/conv_2015_2010)/(MAX(1,$I71-5)),
(INDEX(Inputs!$N$155:$N$165,MATCH($B69,Inputs!$C$155:$C$165,0))/conv_2015_2010)-SUM($I84:BP84)),0),0)</f>
        <v>0</v>
      </c>
      <c r="BR84" s="215">
        <f>IF(Inputs!$P$76="Actual",IF(BR$5&gt;second_reg_period,IF(SUM($I84:BQ84)&lt;&gt;INDEX(Inputs!$N$155:$N$165,MATCH($B69,Inputs!$C$155:$C$165,0))/conv_2015_2010,
(INDEX(Inputs!$N$155:$N$165,MATCH($B69,Inputs!$C$155:$C$165,0))/conv_2015_2010)/(MAX(1,$I71-5)),
(INDEX(Inputs!$N$155:$N$165,MATCH($B69,Inputs!$C$155:$C$165,0))/conv_2015_2010)-SUM($I84:BQ84)),0),0)</f>
        <v>0</v>
      </c>
      <c r="BS84" s="215">
        <f>IF(Inputs!$P$76="Actual",IF(BS$5&gt;second_reg_period,IF(SUM($I84:BR84)&lt;&gt;INDEX(Inputs!$N$155:$N$165,MATCH($B69,Inputs!$C$155:$C$165,0))/conv_2015_2010,
(INDEX(Inputs!$N$155:$N$165,MATCH($B69,Inputs!$C$155:$C$165,0))/conv_2015_2010)/(MAX(1,$I71-5)),
(INDEX(Inputs!$N$155:$N$165,MATCH($B69,Inputs!$C$155:$C$165,0))/conv_2015_2010)-SUM($I84:BR84)),0),0)</f>
        <v>0</v>
      </c>
      <c r="BT84" s="215">
        <f>IF(Inputs!$P$76="Actual",IF(BT$5&gt;second_reg_period,IF(SUM($I84:BS84)&lt;&gt;INDEX(Inputs!$N$155:$N$165,MATCH($B69,Inputs!$C$155:$C$165,0))/conv_2015_2010,
(INDEX(Inputs!$N$155:$N$165,MATCH($B69,Inputs!$C$155:$C$165,0))/conv_2015_2010)/(MAX(1,$I71-5)),
(INDEX(Inputs!$N$155:$N$165,MATCH($B69,Inputs!$C$155:$C$165,0))/conv_2015_2010)-SUM($I84:BS84)),0),0)</f>
        <v>0</v>
      </c>
      <c r="BU84" s="215">
        <f>IF(Inputs!$P$76="Actual",IF(BU$5&gt;second_reg_period,IF(SUM($I84:BT84)&lt;&gt;INDEX(Inputs!$N$155:$N$165,MATCH($B69,Inputs!$C$155:$C$165,0))/conv_2015_2010,
(INDEX(Inputs!$N$155:$N$165,MATCH($B69,Inputs!$C$155:$C$165,0))/conv_2015_2010)/(MAX(1,$I71-5)),
(INDEX(Inputs!$N$155:$N$165,MATCH($B69,Inputs!$C$155:$C$165,0))/conv_2015_2010)-SUM($I84:BT84)),0),0)</f>
        <v>0</v>
      </c>
      <c r="BV84" s="215">
        <f>IF(Inputs!$P$76="Actual",IF(BV$5&gt;second_reg_period,IF(SUM($I84:BU84)&lt;&gt;INDEX(Inputs!$N$155:$N$165,MATCH($B69,Inputs!$C$155:$C$165,0))/conv_2015_2010,
(INDEX(Inputs!$N$155:$N$165,MATCH($B69,Inputs!$C$155:$C$165,0))/conv_2015_2010)/(MAX(1,$I71-5)),
(INDEX(Inputs!$N$155:$N$165,MATCH($B69,Inputs!$C$155:$C$165,0))/conv_2015_2010)-SUM($I84:BU84)),0),0)</f>
        <v>0</v>
      </c>
      <c r="BW84" s="215">
        <f>IF(Inputs!$P$76="Actual",IF(BW$5&gt;second_reg_period,IF(SUM($I84:BV84)&lt;&gt;INDEX(Inputs!$N$155:$N$165,MATCH($B69,Inputs!$C$155:$C$165,0))/conv_2015_2010,
(INDEX(Inputs!$N$155:$N$165,MATCH($B69,Inputs!$C$155:$C$165,0))/conv_2015_2010)/(MAX(1,$I71-5)),
(INDEX(Inputs!$N$155:$N$165,MATCH($B69,Inputs!$C$155:$C$165,0))/conv_2015_2010)-SUM($I84:BV84)),0),0)</f>
        <v>0</v>
      </c>
    </row>
    <row r="85" spans="1:75" ht="12.75" customHeight="1">
      <c r="A85" s="8"/>
      <c r="B85" s="244">
        <v>0</v>
      </c>
      <c r="C85" s="8"/>
      <c r="D85" s="243">
        <f>first_reg_period+1</f>
        <v>2013</v>
      </c>
      <c r="E85" s="8" t="str">
        <f t="shared" si="171"/>
        <v>$m Real (2012)</v>
      </c>
      <c r="F85" s="8"/>
      <c r="G85" s="8"/>
      <c r="H85" s="8"/>
      <c r="I85" s="32"/>
      <c r="J85" s="211">
        <f ca="1">IF(J$5&lt;=$D85,0,IF(SUM($D85,OFFSET($I71,-$B85,0))&gt;J$5,OFFSET(J82,-$B85,-I$4+$B85)/OFFSET($I71,-$B85,0),OFFSET(J82,-$B85,-I$4+$B85)-SUM($I85:I85)))</f>
        <v>0</v>
      </c>
      <c r="K85" s="211">
        <f ca="1">IF(K$5&lt;=$D85,0,IF(SUM($D85,OFFSET($I71,-$B85,0))&gt;K$5,OFFSET(K82,-$B85,-J$4+$B85)/OFFSET($I71,-$B85,0),OFFSET(K82,-$B85,-J$4+$B85)-SUM($I85:J85)))</f>
        <v>0.57532355401883839</v>
      </c>
      <c r="L85" s="211">
        <f ca="1">IF(L$5&lt;=$D85,0,IF(SUM($D85,OFFSET($I71,-$B85,0))&gt;L$5,OFFSET(L82,-$B85,-K$4+$B85)/OFFSET($I71,-$B85,0),OFFSET(L82,-$B85,-K$4+$B85)-SUM($I85:K85)))</f>
        <v>0.57532355401883839</v>
      </c>
      <c r="M85" s="211">
        <f ca="1">IF(M$5&lt;=$D85,0,IF(SUM($D85,OFFSET($I71,-$B85,0))&gt;M$5,OFFSET(M82,-$B85,-L$4+$B85)/OFFSET($I71,-$B85,0),OFFSET(M82,-$B85,-L$4+$B85)-SUM($I85:L85)))</f>
        <v>0.57532355401883839</v>
      </c>
      <c r="N85" s="211">
        <f ca="1">IF(N$5&lt;=$D85,0,IF(SUM($D85,OFFSET($I71,-$B85,0))&gt;N$5,OFFSET(N82,-$B85,-M$4+$B85)/OFFSET($I71,-$B85,0),OFFSET(N82,-$B85,-M$4+$B85)-SUM($I85:M85)))</f>
        <v>0.57532355401883839</v>
      </c>
      <c r="O85" s="235">
        <f ca="1">IF(O$5&lt;=$D85,0,IF(SUM($D85,OFFSET($I71,-$B85,0))&gt;O$5,OFFSET(O82,-$B85,-N$4+$B85)/OFFSET($I71,-$B85,0),OFFSET(O82,-$B85,-N$4+$B85)-SUM($I85:N85)))</f>
        <v>0.57532355401883839</v>
      </c>
      <c r="P85" s="235">
        <f ca="1">IF(P$5&lt;=$D85,0,IF(SUM($D85,OFFSET($I71,-$B85,0))&gt;P$5,OFFSET(P82,-$B85,-O$4+$B85)/OFFSET($I71,-$B85,0),OFFSET(P82,-$B85,-O$4+$B85)-SUM($I85:O85)))</f>
        <v>0.57532355401883839</v>
      </c>
      <c r="Q85" s="235">
        <f ca="1">IF(Q$5&lt;=$D85,0,IF(SUM($D85,OFFSET($I71,-$B85,0))&gt;Q$5,OFFSET(Q82,-$B85,-P$4+$B85)/OFFSET($I71,-$B85,0),OFFSET(Q82,-$B85,-P$4+$B85)-SUM($I85:P85)))</f>
        <v>0.57532355401883839</v>
      </c>
      <c r="R85" s="235">
        <f ca="1">IF(R$5&lt;=$D85,0,IF(SUM($D85,OFFSET($I71,-$B85,0))&gt;R$5,OFFSET(R82,-$B85,-Q$4+$B85)/OFFSET($I71,-$B85,0),OFFSET(R82,-$B85,-Q$4+$B85)-SUM($I85:Q85)))</f>
        <v>0.57532355401883839</v>
      </c>
      <c r="S85" s="235">
        <f ca="1">IF(S$5&lt;=$D85,0,IF(SUM($D85,OFFSET($I71,-$B85,0))&gt;S$5,OFFSET(S82,-$B85,-R$4+$B85)/OFFSET($I71,-$B85,0),OFFSET(S82,-$B85,-R$4+$B85)-SUM($I85:R85)))</f>
        <v>0.57532355401883839</v>
      </c>
      <c r="T85" s="235">
        <f ca="1">IF(T$5&lt;=$D85,0,IF(SUM($D85,OFFSET($I71,-$B85,0))&gt;T$5,OFFSET(T82,-$B85,-S$4+$B85)/OFFSET($I71,-$B85,0),OFFSET(T82,-$B85,-S$4+$B85)-SUM($I85:S85)))</f>
        <v>0.57532355401883839</v>
      </c>
      <c r="U85" s="235">
        <f ca="1">IF(U$5&lt;=$D85,0,IF(SUM($D85,OFFSET($I71,-$B85,0))&gt;U$5,OFFSET(U82,-$B85,-T$4+$B85)/OFFSET($I71,-$B85,0),OFFSET(U82,-$B85,-T$4+$B85)-SUM($I85:T85)))</f>
        <v>0.57532355401883839</v>
      </c>
      <c r="V85" s="235">
        <f ca="1">IF(V$5&lt;=$D85,0,IF(SUM($D85,OFFSET($I71,-$B85,0))&gt;V$5,OFFSET(V82,-$B85,-U$4+$B85)/OFFSET($I71,-$B85,0),OFFSET(V82,-$B85,-U$4+$B85)-SUM($I85:U85)))</f>
        <v>0.57532355401883839</v>
      </c>
      <c r="W85" s="235">
        <f ca="1">IF(W$5&lt;=$D85,0,IF(SUM($D85,OFFSET($I71,-$B85,0))&gt;W$5,OFFSET(W82,-$B85,-V$4+$B85)/OFFSET($I71,-$B85,0),OFFSET(W82,-$B85,-V$4+$B85)-SUM($I85:V85)))</f>
        <v>0.57532355401883839</v>
      </c>
      <c r="X85" s="235">
        <f ca="1">IF(X$5&lt;=$D85,0,IF(SUM($D85,OFFSET($I71,-$B85,0))&gt;X$5,OFFSET(X82,-$B85,-W$4+$B85)/OFFSET($I71,-$B85,0),OFFSET(X82,-$B85,-W$4+$B85)-SUM($I85:W85)))</f>
        <v>0.57532355401883839</v>
      </c>
      <c r="Y85" s="235">
        <f ca="1">IF(Y$5&lt;=$D85,0,IF(SUM($D85,OFFSET($I71,-$B85,0))&gt;Y$5,OFFSET(Y82,-$B85,-X$4+$B85)/OFFSET($I71,-$B85,0),OFFSET(Y82,-$B85,-X$4+$B85)-SUM($I85:X85)))</f>
        <v>0.57532355401883528</v>
      </c>
      <c r="Z85" s="235">
        <f ca="1">IF(Z$5&lt;=$D85,0,IF(SUM($D85,OFFSET($I71,-$B85,0))&gt;Z$5,OFFSET(Z82,-$B85,-Y$4+$B85)/OFFSET($I71,-$B85,0),OFFSET(Z82,-$B85,-Y$4+$B85)-SUM($I85:Y85)))</f>
        <v>0</v>
      </c>
      <c r="AA85" s="235">
        <f ca="1">IF(AA$5&lt;=$D85,0,IF(SUM($D85,OFFSET($I71,-$B85,0))&gt;AA$5,OFFSET(AA82,-$B85,-Z$4+$B85)/OFFSET($I71,-$B85,0),OFFSET(AA82,-$B85,-Z$4+$B85)-SUM($I85:Z85)))</f>
        <v>0</v>
      </c>
      <c r="AB85" s="235">
        <f ca="1">IF(AB$5&lt;=$D85,0,IF(SUM($D85,OFFSET($I71,-$B85,0))&gt;AB$5,OFFSET(AB82,-$B85,-AA$4+$B85)/OFFSET($I71,-$B85,0),OFFSET(AB82,-$B85,-AA$4+$B85)-SUM($I85:AA85)))</f>
        <v>0</v>
      </c>
      <c r="AC85" s="235">
        <f ca="1">IF(AC$5&lt;=$D85,0,IF(SUM($D85,OFFSET($I71,-$B85,0))&gt;AC$5,OFFSET(AC82,-$B85,-AB$4+$B85)/OFFSET($I71,-$B85,0),OFFSET(AC82,-$B85,-AB$4+$B85)-SUM($I85:AB85)))</f>
        <v>0</v>
      </c>
      <c r="AD85" s="235">
        <f ca="1">IF(AD$5&lt;=$D85,0,IF(SUM($D85,OFFSET($I71,-$B85,0))&gt;AD$5,OFFSET(AD82,-$B85,-AC$4+$B85)/OFFSET($I71,-$B85,0),OFFSET(AD82,-$B85,-AC$4+$B85)-SUM($I85:AC85)))</f>
        <v>0</v>
      </c>
      <c r="AE85" s="235">
        <f ca="1">IF(AE$5&lt;=$D85,0,IF(SUM($D85,OFFSET($I71,-$B85,0))&gt;AE$5,OFFSET(AE82,-$B85,-AD$4+$B85)/OFFSET($I71,-$B85,0),OFFSET(AE82,-$B85,-AD$4+$B85)-SUM($I85:AD85)))</f>
        <v>0</v>
      </c>
      <c r="AF85" s="235">
        <f ca="1">IF(AF$5&lt;=$D85,0,IF(SUM($D85,OFFSET($I71,-$B85,0))&gt;AF$5,OFFSET(AF82,-$B85,-AE$4+$B85)/OFFSET($I71,-$B85,0),OFFSET(AF82,-$B85,-AE$4+$B85)-SUM($I85:AE85)))</f>
        <v>0</v>
      </c>
      <c r="AG85" s="235">
        <f ca="1">IF(AG$5&lt;=$D85,0,IF(SUM($D85,OFFSET($I71,-$B85,0))&gt;AG$5,OFFSET(AG82,-$B85,-AF$4+$B85)/OFFSET($I71,-$B85,0),OFFSET(AG82,-$B85,-AF$4+$B85)-SUM($I85:AF85)))</f>
        <v>0</v>
      </c>
      <c r="AH85" s="235">
        <f ca="1">IF(AH$5&lt;=$D85,0,IF(SUM($D85,OFFSET($I71,-$B85,0))&gt;AH$5,OFFSET(AH82,-$B85,-AG$4+$B85)/OFFSET($I71,-$B85,0),OFFSET(AH82,-$B85,-AG$4+$B85)-SUM($I85:AG85)))</f>
        <v>0</v>
      </c>
      <c r="AI85" s="235">
        <f ca="1">IF(AI$5&lt;=$D85,0,IF(SUM($D85,OFFSET($I71,-$B85,0))&gt;AI$5,OFFSET(AI82,-$B85,-AH$4+$B85)/OFFSET($I71,-$B85,0),OFFSET(AI82,-$B85,-AH$4+$B85)-SUM($I85:AH85)))</f>
        <v>0</v>
      </c>
      <c r="AJ85" s="235">
        <f ca="1">IF(AJ$5&lt;=$D85,0,IF(SUM($D85,OFFSET($I71,-$B85,0))&gt;AJ$5,OFFSET(AJ82,-$B85,-AI$4+$B85)/OFFSET($I71,-$B85,0),OFFSET(AJ82,-$B85,-AI$4+$B85)-SUM($I85:AI85)))</f>
        <v>0</v>
      </c>
      <c r="AK85" s="235">
        <f ca="1">IF(AK$5&lt;=$D85,0,IF(SUM($D85,OFFSET($I71,-$B85,0))&gt;AK$5,OFFSET(AK82,-$B85,-AJ$4+$B85)/OFFSET($I71,-$B85,0),OFFSET(AK82,-$B85,-AJ$4+$B85)-SUM($I85:AJ85)))</f>
        <v>0</v>
      </c>
      <c r="AL85" s="235">
        <f ca="1">IF(AL$5&lt;=$D85,0,IF(SUM($D85,OFFSET($I71,-$B85,0))&gt;AL$5,OFFSET(AL82,-$B85,-AK$4+$B85)/OFFSET($I71,-$B85,0),OFFSET(AL82,-$B85,-AK$4+$B85)-SUM($I85:AK85)))</f>
        <v>0</v>
      </c>
      <c r="AM85" s="235">
        <f ca="1">IF(AM$5&lt;=$D85,0,IF(SUM($D85,OFFSET($I71,-$B85,0))&gt;AM$5,OFFSET(AM82,-$B85,-AL$4+$B85)/OFFSET($I71,-$B85,0),OFFSET(AM82,-$B85,-AL$4+$B85)-SUM($I85:AL85)))</f>
        <v>0</v>
      </c>
      <c r="AN85" s="235">
        <f ca="1">IF(AN$5&lt;=$D85,0,IF(SUM($D85,OFFSET($I71,-$B85,0))&gt;AN$5,OFFSET(AN82,-$B85,-AM$4+$B85)/OFFSET($I71,-$B85,0),OFFSET(AN82,-$B85,-AM$4+$B85)-SUM($I85:AM85)))</f>
        <v>0</v>
      </c>
      <c r="AO85" s="235">
        <f ca="1">IF(AO$5&lt;=$D85,0,IF(SUM($D85,OFFSET($I71,-$B85,0))&gt;AO$5,OFFSET(AO82,-$B85,-AN$4+$B85)/OFFSET($I71,-$B85,0),OFFSET(AO82,-$B85,-AN$4+$B85)-SUM($I85:AN85)))</f>
        <v>0</v>
      </c>
      <c r="AP85" s="235">
        <f ca="1">IF(AP$5&lt;=$D85,0,IF(SUM($D85,OFFSET($I71,-$B85,0))&gt;AP$5,OFFSET(AP82,-$B85,-AO$4+$B85)/OFFSET($I71,-$B85,0),OFFSET(AP82,-$B85,-AO$4+$B85)-SUM($I85:AO85)))</f>
        <v>0</v>
      </c>
      <c r="AQ85" s="235">
        <f ca="1">IF(AQ$5&lt;=$D85,0,IF(SUM($D85,OFFSET($I71,-$B85,0))&gt;AQ$5,OFFSET(AQ82,-$B85,-AP$4+$B85)/OFFSET($I71,-$B85,0),OFFSET(AQ82,-$B85,-AP$4+$B85)-SUM($I85:AP85)))</f>
        <v>0</v>
      </c>
      <c r="AR85" s="235">
        <f ca="1">IF(AR$5&lt;=$D85,0,IF(SUM($D85,OFFSET($I71,-$B85,0))&gt;AR$5,OFFSET(AR82,-$B85,-AQ$4+$B85)/OFFSET($I71,-$B85,0),OFFSET(AR82,-$B85,-AQ$4+$B85)-SUM($I85:AQ85)))</f>
        <v>0</v>
      </c>
      <c r="AS85" s="235">
        <f ca="1">IF(AS$5&lt;=$D85,0,IF(SUM($D85,OFFSET($I71,-$B85,0))&gt;AS$5,OFFSET(AS82,-$B85,-AR$4+$B85)/OFFSET($I71,-$B85,0),OFFSET(AS82,-$B85,-AR$4+$B85)-SUM($I85:AR85)))</f>
        <v>0</v>
      </c>
      <c r="AT85" s="235">
        <f ca="1">IF(AT$5&lt;=$D85,0,IF(SUM($D85,OFFSET($I71,-$B85,0))&gt;AT$5,OFFSET(AT82,-$B85,-AS$4+$B85)/OFFSET($I71,-$B85,0),OFFSET(AT82,-$B85,-AS$4+$B85)-SUM($I85:AS85)))</f>
        <v>0</v>
      </c>
      <c r="AU85" s="235">
        <f ca="1">IF(AU$5&lt;=$D85,0,IF(SUM($D85,OFFSET($I71,-$B85,0))&gt;AU$5,OFFSET(AU82,-$B85,-AT$4+$B85)/OFFSET($I71,-$B85,0),OFFSET(AU82,-$B85,-AT$4+$B85)-SUM($I85:AT85)))</f>
        <v>0</v>
      </c>
      <c r="AV85" s="235">
        <f ca="1">IF(AV$5&lt;=$D85,0,IF(SUM($D85,OFFSET($I71,-$B85,0))&gt;AV$5,OFFSET(AV82,-$B85,-AU$4+$B85)/OFFSET($I71,-$B85,0),OFFSET(AV82,-$B85,-AU$4+$B85)-SUM($I85:AU85)))</f>
        <v>0</v>
      </c>
      <c r="AW85" s="235">
        <f ca="1">IF(AW$5&lt;=$D85,0,IF(SUM($D85,OFFSET($I71,-$B85,0))&gt;AW$5,OFFSET(AW82,-$B85,-AV$4+$B85)/OFFSET($I71,-$B85,0),OFFSET(AW82,-$B85,-AV$4+$B85)-SUM($I85:AV85)))</f>
        <v>0</v>
      </c>
      <c r="AX85" s="235">
        <f ca="1">IF(AX$5&lt;=$D85,0,IF(SUM($D85,OFFSET($I71,-$B85,0))&gt;AX$5,OFFSET(AX82,-$B85,-AW$4+$B85)/OFFSET($I71,-$B85,0),OFFSET(AX82,-$B85,-AW$4+$B85)-SUM($I85:AW85)))</f>
        <v>0</v>
      </c>
      <c r="AY85" s="235">
        <f ca="1">IF(AY$5&lt;=$D85,0,IF(SUM($D85,OFFSET($I71,-$B85,0))&gt;AY$5,OFFSET(AY82,-$B85,-AX$4+$B85)/OFFSET($I71,-$B85,0),OFFSET(AY82,-$B85,-AX$4+$B85)-SUM($I85:AX85)))</f>
        <v>0</v>
      </c>
      <c r="AZ85" s="235">
        <f ca="1">IF(AZ$5&lt;=$D85,0,IF(SUM($D85,OFFSET($I71,-$B85,0))&gt;AZ$5,OFFSET(AZ82,-$B85,-AY$4+$B85)/OFFSET($I71,-$B85,0),OFFSET(AZ82,-$B85,-AY$4+$B85)-SUM($I85:AY85)))</f>
        <v>0</v>
      </c>
      <c r="BA85" s="235">
        <f ca="1">IF(BA$5&lt;=$D85,0,IF(SUM($D85,OFFSET($I71,-$B85,0))&gt;BA$5,OFFSET(BA82,-$B85,-AZ$4+$B85)/OFFSET($I71,-$B85,0),OFFSET(BA82,-$B85,-AZ$4+$B85)-SUM($I85:AZ85)))</f>
        <v>0</v>
      </c>
      <c r="BB85" s="235">
        <f ca="1">IF(BB$5&lt;=$D85,0,IF(SUM($D85,OFFSET($I71,-$B85,0))&gt;BB$5,OFFSET(BB82,-$B85,-BA$4+$B85)/OFFSET($I71,-$B85,0),OFFSET(BB82,-$B85,-BA$4+$B85)-SUM($I85:BA85)))</f>
        <v>0</v>
      </c>
      <c r="BC85" s="235">
        <f ca="1">IF(BC$5&lt;=$D85,0,IF(SUM($D85,OFFSET($I71,-$B85,0))&gt;BC$5,OFFSET(BC82,-$B85,-BB$4+$B85)/OFFSET($I71,-$B85,0),OFFSET(BC82,-$B85,-BB$4+$B85)-SUM($I85:BB85)))</f>
        <v>0</v>
      </c>
      <c r="BD85" s="235">
        <f ca="1">IF(BD$5&lt;=$D85,0,IF(SUM($D85,OFFSET($I71,-$B85,0))&gt;BD$5,OFFSET(BD82,-$B85,-BC$4+$B85)/OFFSET($I71,-$B85,0),OFFSET(BD82,-$B85,-BC$4+$B85)-SUM($I85:BC85)))</f>
        <v>0</v>
      </c>
      <c r="BE85" s="235">
        <f ca="1">IF(BE$5&lt;=$D85,0,IF(SUM($D85,OFFSET($I71,-$B85,0))&gt;BE$5,OFFSET(BE82,-$B85,-BD$4+$B85)/OFFSET($I71,-$B85,0),OFFSET(BE82,-$B85,-BD$4+$B85)-SUM($I85:BD85)))</f>
        <v>0</v>
      </c>
      <c r="BF85" s="235">
        <f ca="1">IF(BF$5&lt;=$D85,0,IF(SUM($D85,OFFSET($I71,-$B85,0))&gt;BF$5,OFFSET(BF82,-$B85,-BE$4+$B85)/OFFSET($I71,-$B85,0),OFFSET(BF82,-$B85,-BE$4+$B85)-SUM($I85:BE85)))</f>
        <v>0</v>
      </c>
      <c r="BG85" s="235">
        <f ca="1">IF(BG$5&lt;=$D85,0,IF(SUM($D85,OFFSET($I71,-$B85,0))&gt;BG$5,OFFSET(BG82,-$B85,-BF$4+$B85)/OFFSET($I71,-$B85,0),OFFSET(BG82,-$B85,-BF$4+$B85)-SUM($I85:BF85)))</f>
        <v>0</v>
      </c>
      <c r="BH85" s="235">
        <f ca="1">IF(BH$5&lt;=$D85,0,IF(SUM($D85,OFFSET($I71,-$B85,0))&gt;BH$5,OFFSET(BH82,-$B85,-BG$4+$B85)/OFFSET($I71,-$B85,0),OFFSET(BH82,-$B85,-BG$4+$B85)-SUM($I85:BG85)))</f>
        <v>0</v>
      </c>
      <c r="BI85" s="235">
        <f ca="1">IF(BI$5&lt;=$D85,0,IF(SUM($D85,OFFSET($I71,-$B85,0))&gt;BI$5,OFFSET(BI82,-$B85,-BH$4+$B85)/OFFSET($I71,-$B85,0),OFFSET(BI82,-$B85,-BH$4+$B85)-SUM($I85:BH85)))</f>
        <v>0</v>
      </c>
      <c r="BJ85" s="235">
        <f ca="1">IF(BJ$5&lt;=$D85,0,IF(SUM($D85,OFFSET($I71,-$B85,0))&gt;BJ$5,OFFSET(BJ82,-$B85,-BI$4+$B85)/OFFSET($I71,-$B85,0),OFFSET(BJ82,-$B85,-BI$4+$B85)-SUM($I85:BI85)))</f>
        <v>0</v>
      </c>
      <c r="BK85" s="235">
        <f ca="1">IF(BK$5&lt;=$D85,0,IF(SUM($D85,OFFSET($I71,-$B85,0))&gt;BK$5,OFFSET(BK82,-$B85,-BJ$4+$B85)/OFFSET($I71,-$B85,0),OFFSET(BK82,-$B85,-BJ$4+$B85)-SUM($I85:BJ85)))</f>
        <v>0</v>
      </c>
      <c r="BL85" s="235">
        <f ca="1">IF(BL$5&lt;=$D85,0,IF(SUM($D85,OFFSET($I71,-$B85,0))&gt;BL$5,OFFSET(BL82,-$B85,-BK$4+$B85)/OFFSET($I71,-$B85,0),OFFSET(BL82,-$B85,-BK$4+$B85)-SUM($I85:BK85)))</f>
        <v>0</v>
      </c>
      <c r="BM85" s="235">
        <f ca="1">IF(BM$5&lt;=$D85,0,IF(SUM($D85,OFFSET($I71,-$B85,0))&gt;BM$5,OFFSET(BM82,-$B85,-BL$4+$B85)/OFFSET($I71,-$B85,0),OFFSET(BM82,-$B85,-BL$4+$B85)-SUM($I85:BL85)))</f>
        <v>0</v>
      </c>
      <c r="BN85" s="235">
        <f ca="1">IF(BN$5&lt;=$D85,0,IF(SUM($D85,OFFSET($I71,-$B85,0))&gt;BN$5,OFFSET(BN82,-$B85,-BM$4+$B85)/OFFSET($I71,-$B85,0),OFFSET(BN82,-$B85,-BM$4+$B85)-SUM($I85:BM85)))</f>
        <v>0</v>
      </c>
      <c r="BO85" s="235">
        <f ca="1">IF(BO$5&lt;=$D85,0,IF(SUM($D85,OFFSET($I71,-$B85,0))&gt;BO$5,OFFSET(BO82,-$B85,-BN$4+$B85)/OFFSET($I71,-$B85,0),OFFSET(BO82,-$B85,-BN$4+$B85)-SUM($I85:BN85)))</f>
        <v>0</v>
      </c>
      <c r="BP85" s="235">
        <f ca="1">IF(BP$5&lt;=$D85,0,IF(SUM($D85,OFFSET($I71,-$B85,0))&gt;BP$5,OFFSET(BP82,-$B85,-BO$4+$B85)/OFFSET($I71,-$B85,0),OFFSET(BP82,-$B85,-BO$4+$B85)-SUM($I85:BO85)))</f>
        <v>0</v>
      </c>
      <c r="BQ85" s="235">
        <f ca="1">IF(BQ$5&lt;=$D85,0,IF(SUM($D85,OFFSET($I71,-$B85,0))&gt;BQ$5,OFFSET(BQ82,-$B85,-BP$4+$B85)/OFFSET($I71,-$B85,0),OFFSET(BQ82,-$B85,-BP$4+$B85)-SUM($I85:BP85)))</f>
        <v>0</v>
      </c>
      <c r="BR85" s="211">
        <f ca="1">IF(BR$5&lt;=$D85,0,IF(SUM($D85,OFFSET($I71,-$B85,0))&gt;BR$5,OFFSET(BR82,-$B85,-BQ$4+$B85)/OFFSET($I71,-$B85,0),OFFSET(BR82,-$B85,-BQ$4+$B85)-SUM($I85:BQ85)))</f>
        <v>0</v>
      </c>
      <c r="BS85" s="211">
        <f ca="1">IF(BS$5&lt;=$D85,0,IF(SUM($D85,OFFSET($I71,-$B85,0))&gt;BS$5,OFFSET(BS82,-$B85,-BR$4+$B85)/OFFSET($I71,-$B85,0),OFFSET(BS82,-$B85,-BR$4+$B85)-SUM($I85:BR85)))</f>
        <v>0</v>
      </c>
      <c r="BT85" s="211">
        <f ca="1">IF(BT$5&lt;=$D85,0,IF(SUM($D85,OFFSET($I71,-$B85,0))&gt;BT$5,OFFSET(BT82,-$B85,-BS$4+$B85)/OFFSET($I71,-$B85,0),OFFSET(BT82,-$B85,-BS$4+$B85)-SUM($I85:BS85)))</f>
        <v>0</v>
      </c>
      <c r="BU85" s="211">
        <f ca="1">IF(BU$5&lt;=$D85,0,IF(SUM($D85,OFFSET($I71,-$B85,0))&gt;BU$5,OFFSET(BU82,-$B85,-BT$4+$B85)/OFFSET($I71,-$B85,0),OFFSET(BU82,-$B85,-BT$4+$B85)-SUM($I85:BT85)))</f>
        <v>0</v>
      </c>
      <c r="BV85" s="211">
        <f ca="1">IF(BV$5&lt;=$D85,0,IF(SUM($D85,OFFSET($I71,-$B85,0))&gt;BV$5,OFFSET(BV82,-$B85,-BU$4+$B85)/OFFSET($I71,-$B85,0),OFFSET(BV82,-$B85,-BU$4+$B85)-SUM($I85:BU85)))</f>
        <v>0</v>
      </c>
      <c r="BW85" s="211">
        <f ca="1">IF(BW$5&lt;=$D85,0,IF(SUM($D85,OFFSET($I71,-$B85,0))&gt;BW$5,OFFSET(BW82,-$B85,-BV$4+$B85)/OFFSET($I71,-$B85,0),OFFSET(BW82,-$B85,-BV$4+$B85)-SUM($I85:BV85)))</f>
        <v>0</v>
      </c>
    </row>
    <row r="86" spans="1:75" ht="12.75" customHeight="1">
      <c r="A86" s="8"/>
      <c r="B86" s="244">
        <v>1</v>
      </c>
      <c r="C86" s="8"/>
      <c r="D86" s="245">
        <f>D85+1</f>
        <v>2014</v>
      </c>
      <c r="E86" s="8" t="str">
        <f t="shared" si="171"/>
        <v>$m Real (2012)</v>
      </c>
      <c r="F86" s="8"/>
      <c r="G86" s="8"/>
      <c r="H86" s="8"/>
      <c r="I86" s="32"/>
      <c r="J86" s="211">
        <f ca="1">IF(J$5&lt;=$D86,0,IF(SUM($D86,OFFSET($I72,-$B86,0))&gt;J$5,OFFSET(J83,-$B86,-I$4+$B86)/OFFSET($I72,-$B86,0),OFFSET(J83,-$B86,-I$4+$B86)-SUM($I86:I86)))</f>
        <v>0</v>
      </c>
      <c r="K86" s="211">
        <f ca="1">IF(K$5&lt;=$D86,0,IF(SUM($D86,OFFSET($I72,-$B86,0))&gt;K$5,OFFSET(K83,-$B86,-J$4+$B86)/OFFSET($I72,-$B86,0),OFFSET(K83,-$B86,-J$4+$B86)-SUM($I86:J86)))</f>
        <v>0</v>
      </c>
      <c r="L86" s="211">
        <f ca="1">IF(L$5&lt;=$D86,0,IF(SUM($D86,OFFSET($I72,-$B86,0))&gt;L$5,OFFSET(L83,-$B86,-K$4+$B86)/OFFSET($I72,-$B86,0),OFFSET(L83,-$B86,-K$4+$B86)-SUM($I86:K86)))</f>
        <v>0.69558131080129437</v>
      </c>
      <c r="M86" s="211">
        <f ca="1">IF(M$5&lt;=$D86,0,IF(SUM($D86,OFFSET($I72,-$B86,0))&gt;M$5,OFFSET(M83,-$B86,-L$4+$B86)/OFFSET($I72,-$B86,0),OFFSET(M83,-$B86,-L$4+$B86)-SUM($I86:L86)))</f>
        <v>0.69558131080129437</v>
      </c>
      <c r="N86" s="211">
        <f ca="1">IF(N$5&lt;=$D86,0,IF(SUM($D86,OFFSET($I72,-$B86,0))&gt;N$5,OFFSET(N83,-$B86,-M$4+$B86)/OFFSET($I72,-$B86,0),OFFSET(N83,-$B86,-M$4+$B86)-SUM($I86:M86)))</f>
        <v>0.69558131080129437</v>
      </c>
      <c r="O86" s="235">
        <f ca="1">IF(O$5&lt;=$D86,0,IF(SUM($D86,OFFSET($I72,-$B86,0))&gt;O$5,OFFSET(O83,-$B86,-N$4+$B86)/OFFSET($I72,-$B86,0),OFFSET(O83,-$B86,-N$4+$B86)-SUM($I86:N86)))</f>
        <v>0.69558131080129437</v>
      </c>
      <c r="P86" s="235">
        <f ca="1">IF(P$5&lt;=$D86,0,IF(SUM($D86,OFFSET($I72,-$B86,0))&gt;P$5,OFFSET(P83,-$B86,-O$4+$B86)/OFFSET($I72,-$B86,0),OFFSET(P83,-$B86,-O$4+$B86)-SUM($I86:O86)))</f>
        <v>0.69558131080129437</v>
      </c>
      <c r="Q86" s="235">
        <f ca="1">IF(Q$5&lt;=$D86,0,IF(SUM($D86,OFFSET($I72,-$B86,0))&gt;Q$5,OFFSET(Q83,-$B86,-P$4+$B86)/OFFSET($I72,-$B86,0),OFFSET(Q83,-$B86,-P$4+$B86)-SUM($I86:P86)))</f>
        <v>0.69558131080129437</v>
      </c>
      <c r="R86" s="235">
        <f ca="1">IF(R$5&lt;=$D86,0,IF(SUM($D86,OFFSET($I72,-$B86,0))&gt;R$5,OFFSET(R83,-$B86,-Q$4+$B86)/OFFSET($I72,-$B86,0),OFFSET(R83,-$B86,-Q$4+$B86)-SUM($I86:Q86)))</f>
        <v>0.69558131080129437</v>
      </c>
      <c r="S86" s="235">
        <f ca="1">IF(S$5&lt;=$D86,0,IF(SUM($D86,OFFSET($I72,-$B86,0))&gt;S$5,OFFSET(S83,-$B86,-R$4+$B86)/OFFSET($I72,-$B86,0),OFFSET(S83,-$B86,-R$4+$B86)-SUM($I86:R86)))</f>
        <v>0.69558131080129437</v>
      </c>
      <c r="T86" s="235">
        <f ca="1">IF(T$5&lt;=$D86,0,IF(SUM($D86,OFFSET($I72,-$B86,0))&gt;T$5,OFFSET(T83,-$B86,-S$4+$B86)/OFFSET($I72,-$B86,0),OFFSET(T83,-$B86,-S$4+$B86)-SUM($I86:S86)))</f>
        <v>0.69558131080129437</v>
      </c>
      <c r="U86" s="235">
        <f ca="1">IF(U$5&lt;=$D86,0,IF(SUM($D86,OFFSET($I72,-$B86,0))&gt;U$5,OFFSET(U83,-$B86,-T$4+$B86)/OFFSET($I72,-$B86,0),OFFSET(U83,-$B86,-T$4+$B86)-SUM($I86:T86)))</f>
        <v>0.69558131080129437</v>
      </c>
      <c r="V86" s="235">
        <f ca="1">IF(V$5&lt;=$D86,0,IF(SUM($D86,OFFSET($I72,-$B86,0))&gt;V$5,OFFSET(V83,-$B86,-U$4+$B86)/OFFSET($I72,-$B86,0),OFFSET(V83,-$B86,-U$4+$B86)-SUM($I86:U86)))</f>
        <v>0.69558131080129437</v>
      </c>
      <c r="W86" s="235">
        <f ca="1">IF(W$5&lt;=$D86,0,IF(SUM($D86,OFFSET($I72,-$B86,0))&gt;W$5,OFFSET(W83,-$B86,-V$4+$B86)/OFFSET($I72,-$B86,0),OFFSET(W83,-$B86,-V$4+$B86)-SUM($I86:V86)))</f>
        <v>0.69558131080129437</v>
      </c>
      <c r="X86" s="235">
        <f ca="1">IF(X$5&lt;=$D86,0,IF(SUM($D86,OFFSET($I72,-$B86,0))&gt;X$5,OFFSET(X83,-$B86,-W$4+$B86)/OFFSET($I72,-$B86,0),OFFSET(X83,-$B86,-W$4+$B86)-SUM($I86:W86)))</f>
        <v>0.69558131080129437</v>
      </c>
      <c r="Y86" s="235">
        <f ca="1">IF(Y$5&lt;=$D86,0,IF(SUM($D86,OFFSET($I72,-$B86,0))&gt;Y$5,OFFSET(Y83,-$B86,-X$4+$B86)/OFFSET($I72,-$B86,0),OFFSET(Y83,-$B86,-X$4+$B86)-SUM($I86:X86)))</f>
        <v>0.69558131080129437</v>
      </c>
      <c r="Z86" s="235">
        <f ca="1">IF(Z$5&lt;=$D86,0,IF(SUM($D86,OFFSET($I72,-$B86,0))&gt;Z$5,OFFSET(Z83,-$B86,-Y$4+$B86)/OFFSET($I72,-$B86,0),OFFSET(Z83,-$B86,-Y$4+$B86)-SUM($I86:Y86)))</f>
        <v>0.69558131080129115</v>
      </c>
      <c r="AA86" s="235">
        <f ca="1">IF(AA$5&lt;=$D86,0,IF(SUM($D86,OFFSET($I72,-$B86,0))&gt;AA$5,OFFSET(AA83,-$B86,-Z$4+$B86)/OFFSET($I72,-$B86,0),OFFSET(AA83,-$B86,-Z$4+$B86)-SUM($I86:Z86)))</f>
        <v>0</v>
      </c>
      <c r="AB86" s="235">
        <f ca="1">IF(AB$5&lt;=$D86,0,IF(SUM($D86,OFFSET($I72,-$B86,0))&gt;AB$5,OFFSET(AB83,-$B86,-AA$4+$B86)/OFFSET($I72,-$B86,0),OFFSET(AB83,-$B86,-AA$4+$B86)-SUM($I86:AA86)))</f>
        <v>0</v>
      </c>
      <c r="AC86" s="235">
        <f ca="1">IF(AC$5&lt;=$D86,0,IF(SUM($D86,OFFSET($I72,-$B86,0))&gt;AC$5,OFFSET(AC83,-$B86,-AB$4+$B86)/OFFSET($I72,-$B86,0),OFFSET(AC83,-$B86,-AB$4+$B86)-SUM($I86:AB86)))</f>
        <v>0</v>
      </c>
      <c r="AD86" s="235">
        <f ca="1">IF(AD$5&lt;=$D86,0,IF(SUM($D86,OFFSET($I72,-$B86,0))&gt;AD$5,OFFSET(AD83,-$B86,-AC$4+$B86)/OFFSET($I72,-$B86,0),OFFSET(AD83,-$B86,-AC$4+$B86)-SUM($I86:AC86)))</f>
        <v>0</v>
      </c>
      <c r="AE86" s="235">
        <f ca="1">IF(AE$5&lt;=$D86,0,IF(SUM($D86,OFFSET($I72,-$B86,0))&gt;AE$5,OFFSET(AE83,-$B86,-AD$4+$B86)/OFFSET($I72,-$B86,0),OFFSET(AE83,-$B86,-AD$4+$B86)-SUM($I86:AD86)))</f>
        <v>0</v>
      </c>
      <c r="AF86" s="235">
        <f ca="1">IF(AF$5&lt;=$D86,0,IF(SUM($D86,OFFSET($I72,-$B86,0))&gt;AF$5,OFFSET(AF83,-$B86,-AE$4+$B86)/OFFSET($I72,-$B86,0),OFFSET(AF83,-$B86,-AE$4+$B86)-SUM($I86:AE86)))</f>
        <v>0</v>
      </c>
      <c r="AG86" s="235">
        <f ca="1">IF(AG$5&lt;=$D86,0,IF(SUM($D86,OFFSET($I72,-$B86,0))&gt;AG$5,OFFSET(AG83,-$B86,-AF$4+$B86)/OFFSET($I72,-$B86,0),OFFSET(AG83,-$B86,-AF$4+$B86)-SUM($I86:AF86)))</f>
        <v>0</v>
      </c>
      <c r="AH86" s="235">
        <f ca="1">IF(AH$5&lt;=$D86,0,IF(SUM($D86,OFFSET($I72,-$B86,0))&gt;AH$5,OFFSET(AH83,-$B86,-AG$4+$B86)/OFFSET($I72,-$B86,0),OFFSET(AH83,-$B86,-AG$4+$B86)-SUM($I86:AG86)))</f>
        <v>0</v>
      </c>
      <c r="AI86" s="235">
        <f ca="1">IF(AI$5&lt;=$D86,0,IF(SUM($D86,OFFSET($I72,-$B86,0))&gt;AI$5,OFFSET(AI83,-$B86,-AH$4+$B86)/OFFSET($I72,-$B86,0),OFFSET(AI83,-$B86,-AH$4+$B86)-SUM($I86:AH86)))</f>
        <v>0</v>
      </c>
      <c r="AJ86" s="235">
        <f ca="1">IF(AJ$5&lt;=$D86,0,IF(SUM($D86,OFFSET($I72,-$B86,0))&gt;AJ$5,OFFSET(AJ83,-$B86,-AI$4+$B86)/OFFSET($I72,-$B86,0),OFFSET(AJ83,-$B86,-AI$4+$B86)-SUM($I86:AI86)))</f>
        <v>0</v>
      </c>
      <c r="AK86" s="235">
        <f ca="1">IF(AK$5&lt;=$D86,0,IF(SUM($D86,OFFSET($I72,-$B86,0))&gt;AK$5,OFFSET(AK83,-$B86,-AJ$4+$B86)/OFFSET($I72,-$B86,0),OFFSET(AK83,-$B86,-AJ$4+$B86)-SUM($I86:AJ86)))</f>
        <v>0</v>
      </c>
      <c r="AL86" s="235">
        <f ca="1">IF(AL$5&lt;=$D86,0,IF(SUM($D86,OFFSET($I72,-$B86,0))&gt;AL$5,OFFSET(AL83,-$B86,-AK$4+$B86)/OFFSET($I72,-$B86,0),OFFSET(AL83,-$B86,-AK$4+$B86)-SUM($I86:AK86)))</f>
        <v>0</v>
      </c>
      <c r="AM86" s="235">
        <f ca="1">IF(AM$5&lt;=$D86,0,IF(SUM($D86,OFFSET($I72,-$B86,0))&gt;AM$5,OFFSET(AM83,-$B86,-AL$4+$B86)/OFFSET($I72,-$B86,0),OFFSET(AM83,-$B86,-AL$4+$B86)-SUM($I86:AL86)))</f>
        <v>0</v>
      </c>
      <c r="AN86" s="235">
        <f ca="1">IF(AN$5&lt;=$D86,0,IF(SUM($D86,OFFSET($I72,-$B86,0))&gt;AN$5,OFFSET(AN83,-$B86,-AM$4+$B86)/OFFSET($I72,-$B86,0),OFFSET(AN83,-$B86,-AM$4+$B86)-SUM($I86:AM86)))</f>
        <v>0</v>
      </c>
      <c r="AO86" s="235">
        <f ca="1">IF(AO$5&lt;=$D86,0,IF(SUM($D86,OFFSET($I72,-$B86,0))&gt;AO$5,OFFSET(AO83,-$B86,-AN$4+$B86)/OFFSET($I72,-$B86,0),OFFSET(AO83,-$B86,-AN$4+$B86)-SUM($I86:AN86)))</f>
        <v>0</v>
      </c>
      <c r="AP86" s="235">
        <f ca="1">IF(AP$5&lt;=$D86,0,IF(SUM($D86,OFFSET($I72,-$B86,0))&gt;AP$5,OFFSET(AP83,-$B86,-AO$4+$B86)/OFFSET($I72,-$B86,0),OFFSET(AP83,-$B86,-AO$4+$B86)-SUM($I86:AO86)))</f>
        <v>0</v>
      </c>
      <c r="AQ86" s="235">
        <f ca="1">IF(AQ$5&lt;=$D86,0,IF(SUM($D86,OFFSET($I72,-$B86,0))&gt;AQ$5,OFFSET(AQ83,-$B86,-AP$4+$B86)/OFFSET($I72,-$B86,0),OFFSET(AQ83,-$B86,-AP$4+$B86)-SUM($I86:AP86)))</f>
        <v>0</v>
      </c>
      <c r="AR86" s="235">
        <f ca="1">IF(AR$5&lt;=$D86,0,IF(SUM($D86,OFFSET($I72,-$B86,0))&gt;AR$5,OFFSET(AR83,-$B86,-AQ$4+$B86)/OFFSET($I72,-$B86,0),OFFSET(AR83,-$B86,-AQ$4+$B86)-SUM($I86:AQ86)))</f>
        <v>0</v>
      </c>
      <c r="AS86" s="235">
        <f ca="1">IF(AS$5&lt;=$D86,0,IF(SUM($D86,OFFSET($I72,-$B86,0))&gt;AS$5,OFFSET(AS83,-$B86,-AR$4+$B86)/OFFSET($I72,-$B86,0),OFFSET(AS83,-$B86,-AR$4+$B86)-SUM($I86:AR86)))</f>
        <v>0</v>
      </c>
      <c r="AT86" s="235">
        <f ca="1">IF(AT$5&lt;=$D86,0,IF(SUM($D86,OFFSET($I72,-$B86,0))&gt;AT$5,OFFSET(AT83,-$B86,-AS$4+$B86)/OFFSET($I72,-$B86,0),OFFSET(AT83,-$B86,-AS$4+$B86)-SUM($I86:AS86)))</f>
        <v>0</v>
      </c>
      <c r="AU86" s="235">
        <f ca="1">IF(AU$5&lt;=$D86,0,IF(SUM($D86,OFFSET($I72,-$B86,0))&gt;AU$5,OFFSET(AU83,-$B86,-AT$4+$B86)/OFFSET($I72,-$B86,0),OFFSET(AU83,-$B86,-AT$4+$B86)-SUM($I86:AT86)))</f>
        <v>0</v>
      </c>
      <c r="AV86" s="235">
        <f ca="1">IF(AV$5&lt;=$D86,0,IF(SUM($D86,OFFSET($I72,-$B86,0))&gt;AV$5,OFFSET(AV83,-$B86,-AU$4+$B86)/OFFSET($I72,-$B86,0),OFFSET(AV83,-$B86,-AU$4+$B86)-SUM($I86:AU86)))</f>
        <v>0</v>
      </c>
      <c r="AW86" s="235">
        <f ca="1">IF(AW$5&lt;=$D86,0,IF(SUM($D86,OFFSET($I72,-$B86,0))&gt;AW$5,OFFSET(AW83,-$B86,-AV$4+$B86)/OFFSET($I72,-$B86,0),OFFSET(AW83,-$B86,-AV$4+$B86)-SUM($I86:AV86)))</f>
        <v>0</v>
      </c>
      <c r="AX86" s="235">
        <f ca="1">IF(AX$5&lt;=$D86,0,IF(SUM($D86,OFFSET($I72,-$B86,0))&gt;AX$5,OFFSET(AX83,-$B86,-AW$4+$B86)/OFFSET($I72,-$B86,0),OFFSET(AX83,-$B86,-AW$4+$B86)-SUM($I86:AW86)))</f>
        <v>0</v>
      </c>
      <c r="AY86" s="235">
        <f ca="1">IF(AY$5&lt;=$D86,0,IF(SUM($D86,OFFSET($I72,-$B86,0))&gt;AY$5,OFFSET(AY83,-$B86,-AX$4+$B86)/OFFSET($I72,-$B86,0),OFFSET(AY83,-$B86,-AX$4+$B86)-SUM($I86:AX86)))</f>
        <v>0</v>
      </c>
      <c r="AZ86" s="235">
        <f ca="1">IF(AZ$5&lt;=$D86,0,IF(SUM($D86,OFFSET($I72,-$B86,0))&gt;AZ$5,OFFSET(AZ83,-$B86,-AY$4+$B86)/OFFSET($I72,-$B86,0),OFFSET(AZ83,-$B86,-AY$4+$B86)-SUM($I86:AY86)))</f>
        <v>0</v>
      </c>
      <c r="BA86" s="235">
        <f ca="1">IF(BA$5&lt;=$D86,0,IF(SUM($D86,OFFSET($I72,-$B86,0))&gt;BA$5,OFFSET(BA83,-$B86,-AZ$4+$B86)/OFFSET($I72,-$B86,0),OFFSET(BA83,-$B86,-AZ$4+$B86)-SUM($I86:AZ86)))</f>
        <v>0</v>
      </c>
      <c r="BB86" s="235">
        <f ca="1">IF(BB$5&lt;=$D86,0,IF(SUM($D86,OFFSET($I72,-$B86,0))&gt;BB$5,OFFSET(BB83,-$B86,-BA$4+$B86)/OFFSET($I72,-$B86,0),OFFSET(BB83,-$B86,-BA$4+$B86)-SUM($I86:BA86)))</f>
        <v>0</v>
      </c>
      <c r="BC86" s="235">
        <f ca="1">IF(BC$5&lt;=$D86,0,IF(SUM($D86,OFFSET($I72,-$B86,0))&gt;BC$5,OFFSET(BC83,-$B86,-BB$4+$B86)/OFFSET($I72,-$B86,0),OFFSET(BC83,-$B86,-BB$4+$B86)-SUM($I86:BB86)))</f>
        <v>0</v>
      </c>
      <c r="BD86" s="235">
        <f ca="1">IF(BD$5&lt;=$D86,0,IF(SUM($D86,OFFSET($I72,-$B86,0))&gt;BD$5,OFFSET(BD83,-$B86,-BC$4+$B86)/OFFSET($I72,-$B86,0),OFFSET(BD83,-$B86,-BC$4+$B86)-SUM($I86:BC86)))</f>
        <v>0</v>
      </c>
      <c r="BE86" s="235">
        <f ca="1">IF(BE$5&lt;=$D86,0,IF(SUM($D86,OFFSET($I72,-$B86,0))&gt;BE$5,OFFSET(BE83,-$B86,-BD$4+$B86)/OFFSET($I72,-$B86,0),OFFSET(BE83,-$B86,-BD$4+$B86)-SUM($I86:BD86)))</f>
        <v>0</v>
      </c>
      <c r="BF86" s="235">
        <f ca="1">IF(BF$5&lt;=$D86,0,IF(SUM($D86,OFFSET($I72,-$B86,0))&gt;BF$5,OFFSET(BF83,-$B86,-BE$4+$B86)/OFFSET($I72,-$B86,0),OFFSET(BF83,-$B86,-BE$4+$B86)-SUM($I86:BE86)))</f>
        <v>0</v>
      </c>
      <c r="BG86" s="235">
        <f ca="1">IF(BG$5&lt;=$D86,0,IF(SUM($D86,OFFSET($I72,-$B86,0))&gt;BG$5,OFFSET(BG83,-$B86,-BF$4+$B86)/OFFSET($I72,-$B86,0),OFFSET(BG83,-$B86,-BF$4+$B86)-SUM($I86:BF86)))</f>
        <v>0</v>
      </c>
      <c r="BH86" s="235">
        <f ca="1">IF(BH$5&lt;=$D86,0,IF(SUM($D86,OFFSET($I72,-$B86,0))&gt;BH$5,OFFSET(BH83,-$B86,-BG$4+$B86)/OFFSET($I72,-$B86,0),OFFSET(BH83,-$B86,-BG$4+$B86)-SUM($I86:BG86)))</f>
        <v>0</v>
      </c>
      <c r="BI86" s="235">
        <f ca="1">IF(BI$5&lt;=$D86,0,IF(SUM($D86,OFFSET($I72,-$B86,0))&gt;BI$5,OFFSET(BI83,-$B86,-BH$4+$B86)/OFFSET($I72,-$B86,0),OFFSET(BI83,-$B86,-BH$4+$B86)-SUM($I86:BH86)))</f>
        <v>0</v>
      </c>
      <c r="BJ86" s="235">
        <f ca="1">IF(BJ$5&lt;=$D86,0,IF(SUM($D86,OFFSET($I72,-$B86,0))&gt;BJ$5,OFFSET(BJ83,-$B86,-BI$4+$B86)/OFFSET($I72,-$B86,0),OFFSET(BJ83,-$B86,-BI$4+$B86)-SUM($I86:BI86)))</f>
        <v>0</v>
      </c>
      <c r="BK86" s="235">
        <f ca="1">IF(BK$5&lt;=$D86,0,IF(SUM($D86,OFFSET($I72,-$B86,0))&gt;BK$5,OFFSET(BK83,-$B86,-BJ$4+$B86)/OFFSET($I72,-$B86,0),OFFSET(BK83,-$B86,-BJ$4+$B86)-SUM($I86:BJ86)))</f>
        <v>0</v>
      </c>
      <c r="BL86" s="235">
        <f ca="1">IF(BL$5&lt;=$D86,0,IF(SUM($D86,OFFSET($I72,-$B86,0))&gt;BL$5,OFFSET(BL83,-$B86,-BK$4+$B86)/OFFSET($I72,-$B86,0),OFFSET(BL83,-$B86,-BK$4+$B86)-SUM($I86:BK86)))</f>
        <v>0</v>
      </c>
      <c r="BM86" s="235">
        <f ca="1">IF(BM$5&lt;=$D86,0,IF(SUM($D86,OFFSET($I72,-$B86,0))&gt;BM$5,OFFSET(BM83,-$B86,-BL$4+$B86)/OFFSET($I72,-$B86,0),OFFSET(BM83,-$B86,-BL$4+$B86)-SUM($I86:BL86)))</f>
        <v>0</v>
      </c>
      <c r="BN86" s="235">
        <f ca="1">IF(BN$5&lt;=$D86,0,IF(SUM($D86,OFFSET($I72,-$B86,0))&gt;BN$5,OFFSET(BN83,-$B86,-BM$4+$B86)/OFFSET($I72,-$B86,0),OFFSET(BN83,-$B86,-BM$4+$B86)-SUM($I86:BM86)))</f>
        <v>0</v>
      </c>
      <c r="BO86" s="235">
        <f ca="1">IF(BO$5&lt;=$D86,0,IF(SUM($D86,OFFSET($I72,-$B86,0))&gt;BO$5,OFFSET(BO83,-$B86,-BN$4+$B86)/OFFSET($I72,-$B86,0),OFFSET(BO83,-$B86,-BN$4+$B86)-SUM($I86:BN86)))</f>
        <v>0</v>
      </c>
      <c r="BP86" s="235">
        <f ca="1">IF(BP$5&lt;=$D86,0,IF(SUM($D86,OFFSET($I72,-$B86,0))&gt;BP$5,OFFSET(BP83,-$B86,-BO$4+$B86)/OFFSET($I72,-$B86,0),OFFSET(BP83,-$B86,-BO$4+$B86)-SUM($I86:BO86)))</f>
        <v>0</v>
      </c>
      <c r="BQ86" s="235">
        <f ca="1">IF(BQ$5&lt;=$D86,0,IF(SUM($D86,OFFSET($I72,-$B86,0))&gt;BQ$5,OFFSET(BQ83,-$B86,-BP$4+$B86)/OFFSET($I72,-$B86,0),OFFSET(BQ83,-$B86,-BP$4+$B86)-SUM($I86:BP86)))</f>
        <v>0</v>
      </c>
      <c r="BR86" s="211">
        <f ca="1">IF(BR$5&lt;=$D86,0,IF(SUM($D86,OFFSET($I72,-$B86,0))&gt;BR$5,OFFSET(BR83,-$B86,-BQ$4+$B86)/OFFSET($I72,-$B86,0),OFFSET(BR83,-$B86,-BQ$4+$B86)-SUM($I86:BQ86)))</f>
        <v>0</v>
      </c>
      <c r="BS86" s="211">
        <f ca="1">IF(BS$5&lt;=$D86,0,IF(SUM($D86,OFFSET($I72,-$B86,0))&gt;BS$5,OFFSET(BS83,-$B86,-BR$4+$B86)/OFFSET($I72,-$B86,0),OFFSET(BS83,-$B86,-BR$4+$B86)-SUM($I86:BR86)))</f>
        <v>0</v>
      </c>
      <c r="BT86" s="211">
        <f ca="1">IF(BT$5&lt;=$D86,0,IF(SUM($D86,OFFSET($I72,-$B86,0))&gt;BT$5,OFFSET(BT83,-$B86,-BS$4+$B86)/OFFSET($I72,-$B86,0),OFFSET(BT83,-$B86,-BS$4+$B86)-SUM($I86:BS86)))</f>
        <v>0</v>
      </c>
      <c r="BU86" s="211">
        <f ca="1">IF(BU$5&lt;=$D86,0,IF(SUM($D86,OFFSET($I72,-$B86,0))&gt;BU$5,OFFSET(BU83,-$B86,-BT$4+$B86)/OFFSET($I72,-$B86,0),OFFSET(BU83,-$B86,-BT$4+$B86)-SUM($I86:BT86)))</f>
        <v>0</v>
      </c>
      <c r="BV86" s="211">
        <f ca="1">IF(BV$5&lt;=$D86,0,IF(SUM($D86,OFFSET($I72,-$B86,0))&gt;BV$5,OFFSET(BV83,-$B86,-BU$4+$B86)/OFFSET($I72,-$B86,0),OFFSET(BV83,-$B86,-BU$4+$B86)-SUM($I86:BU86)))</f>
        <v>0</v>
      </c>
      <c r="BW86" s="211">
        <f ca="1">IF(BW$5&lt;=$D86,0,IF(SUM($D86,OFFSET($I72,-$B86,0))&gt;BW$5,OFFSET(BW83,-$B86,-BV$4+$B86)/OFFSET($I72,-$B86,0),OFFSET(BW83,-$B86,-BV$4+$B86)-SUM($I86:BV86)))</f>
        <v>0</v>
      </c>
    </row>
    <row r="87" spans="1:75" ht="12.75" customHeight="1">
      <c r="A87" s="8"/>
      <c r="B87" s="244">
        <v>2</v>
      </c>
      <c r="C87" s="8"/>
      <c r="D87" s="245">
        <f t="shared" ref="D87:D114" si="172">D86+1</f>
        <v>2015</v>
      </c>
      <c r="E87" s="8" t="str">
        <f t="shared" si="171"/>
        <v>$m Real (2012)</v>
      </c>
      <c r="F87" s="8"/>
      <c r="G87" s="8"/>
      <c r="H87" s="8"/>
      <c r="I87" s="32"/>
      <c r="J87" s="211">
        <f ca="1">IF(J$5&lt;=$D87,0,IF(SUM($D87,OFFSET($I73,-$B87,0))&gt;J$5,OFFSET(J84,-$B87,-I$4+$B87)/OFFSET($I73,-$B87,0),OFFSET(J84,-$B87,-I$4+$B87)-SUM($I87:I87)))</f>
        <v>0</v>
      </c>
      <c r="K87" s="211">
        <f ca="1">IF(K$5&lt;=$D87,0,IF(SUM($D87,OFFSET($I73,-$B87,0))&gt;K$5,OFFSET(K84,-$B87,-J$4+$B87)/OFFSET($I73,-$B87,0),OFFSET(K84,-$B87,-J$4+$B87)-SUM($I87:J87)))</f>
        <v>0</v>
      </c>
      <c r="L87" s="211">
        <f ca="1">IF(L$5&lt;=$D87,0,IF(SUM($D87,OFFSET($I73,-$B87,0))&gt;L$5,OFFSET(L84,-$B87,-K$4+$B87)/OFFSET($I73,-$B87,0),OFFSET(L84,-$B87,-K$4+$B87)-SUM($I87:K87)))</f>
        <v>0</v>
      </c>
      <c r="M87" s="211">
        <f ca="1">IF(M$5&lt;=$D87,0,IF(SUM($D87,OFFSET($I73,-$B87,0))&gt;M$5,OFFSET(M84,-$B87,-L$4+$B87)/OFFSET($I73,-$B87,0),OFFSET(M84,-$B87,-L$4+$B87)-SUM($I87:L87)))</f>
        <v>0.62214103815498167</v>
      </c>
      <c r="N87" s="211">
        <f ca="1">IF(N$5&lt;=$D87,0,IF(SUM($D87,OFFSET($I73,-$B87,0))&gt;N$5,OFFSET(N84,-$B87,-M$4+$B87)/OFFSET($I73,-$B87,0),OFFSET(N84,-$B87,-M$4+$B87)-SUM($I87:M87)))</f>
        <v>0.62214103815498167</v>
      </c>
      <c r="O87" s="235">
        <f ca="1">IF(O$5&lt;=$D87,0,IF(SUM($D87,OFFSET($I73,-$B87,0))&gt;O$5,OFFSET(O84,-$B87,-N$4+$B87)/OFFSET($I73,-$B87,0),OFFSET(O84,-$B87,-N$4+$B87)-SUM($I87:N87)))</f>
        <v>0.62214103815498167</v>
      </c>
      <c r="P87" s="235">
        <f ca="1">IF(P$5&lt;=$D87,0,IF(SUM($D87,OFFSET($I73,-$B87,0))&gt;P$5,OFFSET(P84,-$B87,-O$4+$B87)/OFFSET($I73,-$B87,0),OFFSET(P84,-$B87,-O$4+$B87)-SUM($I87:O87)))</f>
        <v>0.62214103815498167</v>
      </c>
      <c r="Q87" s="235">
        <f ca="1">IF(Q$5&lt;=$D87,0,IF(SUM($D87,OFFSET($I73,-$B87,0))&gt;Q$5,OFFSET(Q84,-$B87,-P$4+$B87)/OFFSET($I73,-$B87,0),OFFSET(Q84,-$B87,-P$4+$B87)-SUM($I87:P87)))</f>
        <v>0.62214103815498167</v>
      </c>
      <c r="R87" s="235">
        <f ca="1">IF(R$5&lt;=$D87,0,IF(SUM($D87,OFFSET($I73,-$B87,0))&gt;R$5,OFFSET(R84,-$B87,-Q$4+$B87)/OFFSET($I73,-$B87,0),OFFSET(R84,-$B87,-Q$4+$B87)-SUM($I87:Q87)))</f>
        <v>0.62214103815498167</v>
      </c>
      <c r="S87" s="235">
        <f ca="1">IF(S$5&lt;=$D87,0,IF(SUM($D87,OFFSET($I73,-$B87,0))&gt;S$5,OFFSET(S84,-$B87,-R$4+$B87)/OFFSET($I73,-$B87,0),OFFSET(S84,-$B87,-R$4+$B87)-SUM($I87:R87)))</f>
        <v>0.62214103815498167</v>
      </c>
      <c r="T87" s="235">
        <f ca="1">IF(T$5&lt;=$D87,0,IF(SUM($D87,OFFSET($I73,-$B87,0))&gt;T$5,OFFSET(T84,-$B87,-S$4+$B87)/OFFSET($I73,-$B87,0),OFFSET(T84,-$B87,-S$4+$B87)-SUM($I87:S87)))</f>
        <v>0.62214103815498167</v>
      </c>
      <c r="U87" s="235">
        <f ca="1">IF(U$5&lt;=$D87,0,IF(SUM($D87,OFFSET($I73,-$B87,0))&gt;U$5,OFFSET(U84,-$B87,-T$4+$B87)/OFFSET($I73,-$B87,0),OFFSET(U84,-$B87,-T$4+$B87)-SUM($I87:T87)))</f>
        <v>0.62214103815498167</v>
      </c>
      <c r="V87" s="235">
        <f ca="1">IF(V$5&lt;=$D87,0,IF(SUM($D87,OFFSET($I73,-$B87,0))&gt;V$5,OFFSET(V84,-$B87,-U$4+$B87)/OFFSET($I73,-$B87,0),OFFSET(V84,-$B87,-U$4+$B87)-SUM($I87:U87)))</f>
        <v>0.62214103815498167</v>
      </c>
      <c r="W87" s="235">
        <f ca="1">IF(W$5&lt;=$D87,0,IF(SUM($D87,OFFSET($I73,-$B87,0))&gt;W$5,OFFSET(W84,-$B87,-V$4+$B87)/OFFSET($I73,-$B87,0),OFFSET(W84,-$B87,-V$4+$B87)-SUM($I87:V87)))</f>
        <v>0.62214103815498167</v>
      </c>
      <c r="X87" s="235">
        <f ca="1">IF(X$5&lt;=$D87,0,IF(SUM($D87,OFFSET($I73,-$B87,0))&gt;X$5,OFFSET(X84,-$B87,-W$4+$B87)/OFFSET($I73,-$B87,0),OFFSET(X84,-$B87,-W$4+$B87)-SUM($I87:W87)))</f>
        <v>0.62214103815498167</v>
      </c>
      <c r="Y87" s="235">
        <f ca="1">IF(Y$5&lt;=$D87,0,IF(SUM($D87,OFFSET($I73,-$B87,0))&gt;Y$5,OFFSET(Y84,-$B87,-X$4+$B87)/OFFSET($I73,-$B87,0),OFFSET(Y84,-$B87,-X$4+$B87)-SUM($I87:X87)))</f>
        <v>0.62214103815498167</v>
      </c>
      <c r="Z87" s="235">
        <f ca="1">IF(Z$5&lt;=$D87,0,IF(SUM($D87,OFFSET($I73,-$B87,0))&gt;Z$5,OFFSET(Z84,-$B87,-Y$4+$B87)/OFFSET($I73,-$B87,0),OFFSET(Z84,-$B87,-Y$4+$B87)-SUM($I87:Y87)))</f>
        <v>0.62214103815498167</v>
      </c>
      <c r="AA87" s="235">
        <f ca="1">IF(AA$5&lt;=$D87,0,IF(SUM($D87,OFFSET($I73,-$B87,0))&gt;AA$5,OFFSET(AA84,-$B87,-Z$4+$B87)/OFFSET($I73,-$B87,0),OFFSET(AA84,-$B87,-Z$4+$B87)-SUM($I87:Z87)))</f>
        <v>0.62214103815498234</v>
      </c>
      <c r="AB87" s="235">
        <f ca="1">IF(AB$5&lt;=$D87,0,IF(SUM($D87,OFFSET($I73,-$B87,0))&gt;AB$5,OFFSET(AB84,-$B87,-AA$4+$B87)/OFFSET($I73,-$B87,0),OFFSET(AB84,-$B87,-AA$4+$B87)-SUM($I87:AA87)))</f>
        <v>0</v>
      </c>
      <c r="AC87" s="235">
        <f ca="1">IF(AC$5&lt;=$D87,0,IF(SUM($D87,OFFSET($I73,-$B87,0))&gt;AC$5,OFFSET(AC84,-$B87,-AB$4+$B87)/OFFSET($I73,-$B87,0),OFFSET(AC84,-$B87,-AB$4+$B87)-SUM($I87:AB87)))</f>
        <v>0</v>
      </c>
      <c r="AD87" s="235">
        <f ca="1">IF(AD$5&lt;=$D87,0,IF(SUM($D87,OFFSET($I73,-$B87,0))&gt;AD$5,OFFSET(AD84,-$B87,-AC$4+$B87)/OFFSET($I73,-$B87,0),OFFSET(AD84,-$B87,-AC$4+$B87)-SUM($I87:AC87)))</f>
        <v>0</v>
      </c>
      <c r="AE87" s="235">
        <f ca="1">IF(AE$5&lt;=$D87,0,IF(SUM($D87,OFFSET($I73,-$B87,0))&gt;AE$5,OFFSET(AE84,-$B87,-AD$4+$B87)/OFFSET($I73,-$B87,0),OFFSET(AE84,-$B87,-AD$4+$B87)-SUM($I87:AD87)))</f>
        <v>0</v>
      </c>
      <c r="AF87" s="235">
        <f ca="1">IF(AF$5&lt;=$D87,0,IF(SUM($D87,OFFSET($I73,-$B87,0))&gt;AF$5,OFFSET(AF84,-$B87,-AE$4+$B87)/OFFSET($I73,-$B87,0),OFFSET(AF84,-$B87,-AE$4+$B87)-SUM($I87:AE87)))</f>
        <v>0</v>
      </c>
      <c r="AG87" s="235">
        <f ca="1">IF(AG$5&lt;=$D87,0,IF(SUM($D87,OFFSET($I73,-$B87,0))&gt;AG$5,OFFSET(AG84,-$B87,-AF$4+$B87)/OFFSET($I73,-$B87,0),OFFSET(AG84,-$B87,-AF$4+$B87)-SUM($I87:AF87)))</f>
        <v>0</v>
      </c>
      <c r="AH87" s="235">
        <f ca="1">IF(AH$5&lt;=$D87,0,IF(SUM($D87,OFFSET($I73,-$B87,0))&gt;AH$5,OFFSET(AH84,-$B87,-AG$4+$B87)/OFFSET($I73,-$B87,0),OFFSET(AH84,-$B87,-AG$4+$B87)-SUM($I87:AG87)))</f>
        <v>0</v>
      </c>
      <c r="AI87" s="235">
        <f ca="1">IF(AI$5&lt;=$D87,0,IF(SUM($D87,OFFSET($I73,-$B87,0))&gt;AI$5,OFFSET(AI84,-$B87,-AH$4+$B87)/OFFSET($I73,-$B87,0),OFFSET(AI84,-$B87,-AH$4+$B87)-SUM($I87:AH87)))</f>
        <v>0</v>
      </c>
      <c r="AJ87" s="235">
        <f ca="1">IF(AJ$5&lt;=$D87,0,IF(SUM($D87,OFFSET($I73,-$B87,0))&gt;AJ$5,OFFSET(AJ84,-$B87,-AI$4+$B87)/OFFSET($I73,-$B87,0),OFFSET(AJ84,-$B87,-AI$4+$B87)-SUM($I87:AI87)))</f>
        <v>0</v>
      </c>
      <c r="AK87" s="235">
        <f ca="1">IF(AK$5&lt;=$D87,0,IF(SUM($D87,OFFSET($I73,-$B87,0))&gt;AK$5,OFFSET(AK84,-$B87,-AJ$4+$B87)/OFFSET($I73,-$B87,0),OFFSET(AK84,-$B87,-AJ$4+$B87)-SUM($I87:AJ87)))</f>
        <v>0</v>
      </c>
      <c r="AL87" s="235">
        <f ca="1">IF(AL$5&lt;=$D87,0,IF(SUM($D87,OFFSET($I73,-$B87,0))&gt;AL$5,OFFSET(AL84,-$B87,-AK$4+$B87)/OFFSET($I73,-$B87,0),OFFSET(AL84,-$B87,-AK$4+$B87)-SUM($I87:AK87)))</f>
        <v>0</v>
      </c>
      <c r="AM87" s="235">
        <f ca="1">IF(AM$5&lt;=$D87,0,IF(SUM($D87,OFFSET($I73,-$B87,0))&gt;AM$5,OFFSET(AM84,-$B87,-AL$4+$B87)/OFFSET($I73,-$B87,0),OFFSET(AM84,-$B87,-AL$4+$B87)-SUM($I87:AL87)))</f>
        <v>0</v>
      </c>
      <c r="AN87" s="235">
        <f ca="1">IF(AN$5&lt;=$D87,0,IF(SUM($D87,OFFSET($I73,-$B87,0))&gt;AN$5,OFFSET(AN84,-$B87,-AM$4+$B87)/OFFSET($I73,-$B87,0),OFFSET(AN84,-$B87,-AM$4+$B87)-SUM($I87:AM87)))</f>
        <v>0</v>
      </c>
      <c r="AO87" s="235">
        <f ca="1">IF(AO$5&lt;=$D87,0,IF(SUM($D87,OFFSET($I73,-$B87,0))&gt;AO$5,OFFSET(AO84,-$B87,-AN$4+$B87)/OFFSET($I73,-$B87,0),OFFSET(AO84,-$B87,-AN$4+$B87)-SUM($I87:AN87)))</f>
        <v>0</v>
      </c>
      <c r="AP87" s="235">
        <f ca="1">IF(AP$5&lt;=$D87,0,IF(SUM($D87,OFFSET($I73,-$B87,0))&gt;AP$5,OFFSET(AP84,-$B87,-AO$4+$B87)/OFFSET($I73,-$B87,0),OFFSET(AP84,-$B87,-AO$4+$B87)-SUM($I87:AO87)))</f>
        <v>0</v>
      </c>
      <c r="AQ87" s="235">
        <f ca="1">IF(AQ$5&lt;=$D87,0,IF(SUM($D87,OFFSET($I73,-$B87,0))&gt;AQ$5,OFFSET(AQ84,-$B87,-AP$4+$B87)/OFFSET($I73,-$B87,0),OFFSET(AQ84,-$B87,-AP$4+$B87)-SUM($I87:AP87)))</f>
        <v>0</v>
      </c>
      <c r="AR87" s="235">
        <f ca="1">IF(AR$5&lt;=$D87,0,IF(SUM($D87,OFFSET($I73,-$B87,0))&gt;AR$5,OFFSET(AR84,-$B87,-AQ$4+$B87)/OFFSET($I73,-$B87,0),OFFSET(AR84,-$B87,-AQ$4+$B87)-SUM($I87:AQ87)))</f>
        <v>0</v>
      </c>
      <c r="AS87" s="235">
        <f ca="1">IF(AS$5&lt;=$D87,0,IF(SUM($D87,OFFSET($I73,-$B87,0))&gt;AS$5,OFFSET(AS84,-$B87,-AR$4+$B87)/OFFSET($I73,-$B87,0),OFFSET(AS84,-$B87,-AR$4+$B87)-SUM($I87:AR87)))</f>
        <v>0</v>
      </c>
      <c r="AT87" s="235">
        <f ca="1">IF(AT$5&lt;=$D87,0,IF(SUM($D87,OFFSET($I73,-$B87,0))&gt;AT$5,OFFSET(AT84,-$B87,-AS$4+$B87)/OFFSET($I73,-$B87,0),OFFSET(AT84,-$B87,-AS$4+$B87)-SUM($I87:AS87)))</f>
        <v>0</v>
      </c>
      <c r="AU87" s="235">
        <f ca="1">IF(AU$5&lt;=$D87,0,IF(SUM($D87,OFFSET($I73,-$B87,0))&gt;AU$5,OFFSET(AU84,-$B87,-AT$4+$B87)/OFFSET($I73,-$B87,0),OFFSET(AU84,-$B87,-AT$4+$B87)-SUM($I87:AT87)))</f>
        <v>0</v>
      </c>
      <c r="AV87" s="235">
        <f ca="1">IF(AV$5&lt;=$D87,0,IF(SUM($D87,OFFSET($I73,-$B87,0))&gt;AV$5,OFFSET(AV84,-$B87,-AU$4+$B87)/OFFSET($I73,-$B87,0),OFFSET(AV84,-$B87,-AU$4+$B87)-SUM($I87:AU87)))</f>
        <v>0</v>
      </c>
      <c r="AW87" s="235">
        <f ca="1">IF(AW$5&lt;=$D87,0,IF(SUM($D87,OFFSET($I73,-$B87,0))&gt;AW$5,OFFSET(AW84,-$B87,-AV$4+$B87)/OFFSET($I73,-$B87,0),OFFSET(AW84,-$B87,-AV$4+$B87)-SUM($I87:AV87)))</f>
        <v>0</v>
      </c>
      <c r="AX87" s="235">
        <f ca="1">IF(AX$5&lt;=$D87,0,IF(SUM($D87,OFFSET($I73,-$B87,0))&gt;AX$5,OFFSET(AX84,-$B87,-AW$4+$B87)/OFFSET($I73,-$B87,0),OFFSET(AX84,-$B87,-AW$4+$B87)-SUM($I87:AW87)))</f>
        <v>0</v>
      </c>
      <c r="AY87" s="235">
        <f ca="1">IF(AY$5&lt;=$D87,0,IF(SUM($D87,OFFSET($I73,-$B87,0))&gt;AY$5,OFFSET(AY84,-$B87,-AX$4+$B87)/OFFSET($I73,-$B87,0),OFFSET(AY84,-$B87,-AX$4+$B87)-SUM($I87:AX87)))</f>
        <v>0</v>
      </c>
      <c r="AZ87" s="235">
        <f ca="1">IF(AZ$5&lt;=$D87,0,IF(SUM($D87,OFFSET($I73,-$B87,0))&gt;AZ$5,OFFSET(AZ84,-$B87,-AY$4+$B87)/OFFSET($I73,-$B87,0),OFFSET(AZ84,-$B87,-AY$4+$B87)-SUM($I87:AY87)))</f>
        <v>0</v>
      </c>
      <c r="BA87" s="235">
        <f ca="1">IF(BA$5&lt;=$D87,0,IF(SUM($D87,OFFSET($I73,-$B87,0))&gt;BA$5,OFFSET(BA84,-$B87,-AZ$4+$B87)/OFFSET($I73,-$B87,0),OFFSET(BA84,-$B87,-AZ$4+$B87)-SUM($I87:AZ87)))</f>
        <v>0</v>
      </c>
      <c r="BB87" s="235">
        <f ca="1">IF(BB$5&lt;=$D87,0,IF(SUM($D87,OFFSET($I73,-$B87,0))&gt;BB$5,OFFSET(BB84,-$B87,-BA$4+$B87)/OFFSET($I73,-$B87,0),OFFSET(BB84,-$B87,-BA$4+$B87)-SUM($I87:BA87)))</f>
        <v>0</v>
      </c>
      <c r="BC87" s="235">
        <f ca="1">IF(BC$5&lt;=$D87,0,IF(SUM($D87,OFFSET($I73,-$B87,0))&gt;BC$5,OFFSET(BC84,-$B87,-BB$4+$B87)/OFFSET($I73,-$B87,0),OFFSET(BC84,-$B87,-BB$4+$B87)-SUM($I87:BB87)))</f>
        <v>0</v>
      </c>
      <c r="BD87" s="235">
        <f ca="1">IF(BD$5&lt;=$D87,0,IF(SUM($D87,OFFSET($I73,-$B87,0))&gt;BD$5,OFFSET(BD84,-$B87,-BC$4+$B87)/OFFSET($I73,-$B87,0),OFFSET(BD84,-$B87,-BC$4+$B87)-SUM($I87:BC87)))</f>
        <v>0</v>
      </c>
      <c r="BE87" s="235">
        <f ca="1">IF(BE$5&lt;=$D87,0,IF(SUM($D87,OFFSET($I73,-$B87,0))&gt;BE$5,OFFSET(BE84,-$B87,-BD$4+$B87)/OFFSET($I73,-$B87,0),OFFSET(BE84,-$B87,-BD$4+$B87)-SUM($I87:BD87)))</f>
        <v>0</v>
      </c>
      <c r="BF87" s="235">
        <f ca="1">IF(BF$5&lt;=$D87,0,IF(SUM($D87,OFFSET($I73,-$B87,0))&gt;BF$5,OFFSET(BF84,-$B87,-BE$4+$B87)/OFFSET($I73,-$B87,0),OFFSET(BF84,-$B87,-BE$4+$B87)-SUM($I87:BE87)))</f>
        <v>0</v>
      </c>
      <c r="BG87" s="235">
        <f ca="1">IF(BG$5&lt;=$D87,0,IF(SUM($D87,OFFSET($I73,-$B87,0))&gt;BG$5,OFFSET(BG84,-$B87,-BF$4+$B87)/OFFSET($I73,-$B87,0),OFFSET(BG84,-$B87,-BF$4+$B87)-SUM($I87:BF87)))</f>
        <v>0</v>
      </c>
      <c r="BH87" s="235">
        <f ca="1">IF(BH$5&lt;=$D87,0,IF(SUM($D87,OFFSET($I73,-$B87,0))&gt;BH$5,OFFSET(BH84,-$B87,-BG$4+$B87)/OFFSET($I73,-$B87,0),OFFSET(BH84,-$B87,-BG$4+$B87)-SUM($I87:BG87)))</f>
        <v>0</v>
      </c>
      <c r="BI87" s="235">
        <f ca="1">IF(BI$5&lt;=$D87,0,IF(SUM($D87,OFFSET($I73,-$B87,0))&gt;BI$5,OFFSET(BI84,-$B87,-BH$4+$B87)/OFFSET($I73,-$B87,0),OFFSET(BI84,-$B87,-BH$4+$B87)-SUM($I87:BH87)))</f>
        <v>0</v>
      </c>
      <c r="BJ87" s="235">
        <f ca="1">IF(BJ$5&lt;=$D87,0,IF(SUM($D87,OFFSET($I73,-$B87,0))&gt;BJ$5,OFFSET(BJ84,-$B87,-BI$4+$B87)/OFFSET($I73,-$B87,0),OFFSET(BJ84,-$B87,-BI$4+$B87)-SUM($I87:BI87)))</f>
        <v>0</v>
      </c>
      <c r="BK87" s="235">
        <f ca="1">IF(BK$5&lt;=$D87,0,IF(SUM($D87,OFFSET($I73,-$B87,0))&gt;BK$5,OFFSET(BK84,-$B87,-BJ$4+$B87)/OFFSET($I73,-$B87,0),OFFSET(BK84,-$B87,-BJ$4+$B87)-SUM($I87:BJ87)))</f>
        <v>0</v>
      </c>
      <c r="BL87" s="235">
        <f ca="1">IF(BL$5&lt;=$D87,0,IF(SUM($D87,OFFSET($I73,-$B87,0))&gt;BL$5,OFFSET(BL84,-$B87,-BK$4+$B87)/OFFSET($I73,-$B87,0),OFFSET(BL84,-$B87,-BK$4+$B87)-SUM($I87:BK87)))</f>
        <v>0</v>
      </c>
      <c r="BM87" s="235">
        <f ca="1">IF(BM$5&lt;=$D87,0,IF(SUM($D87,OFFSET($I73,-$B87,0))&gt;BM$5,OFFSET(BM84,-$B87,-BL$4+$B87)/OFFSET($I73,-$B87,0),OFFSET(BM84,-$B87,-BL$4+$B87)-SUM($I87:BL87)))</f>
        <v>0</v>
      </c>
      <c r="BN87" s="235">
        <f ca="1">IF(BN$5&lt;=$D87,0,IF(SUM($D87,OFFSET($I73,-$B87,0))&gt;BN$5,OFFSET(BN84,-$B87,-BM$4+$B87)/OFFSET($I73,-$B87,0),OFFSET(BN84,-$B87,-BM$4+$B87)-SUM($I87:BM87)))</f>
        <v>0</v>
      </c>
      <c r="BO87" s="235">
        <f ca="1">IF(BO$5&lt;=$D87,0,IF(SUM($D87,OFFSET($I73,-$B87,0))&gt;BO$5,OFFSET(BO84,-$B87,-BN$4+$B87)/OFFSET($I73,-$B87,0),OFFSET(BO84,-$B87,-BN$4+$B87)-SUM($I87:BN87)))</f>
        <v>0</v>
      </c>
      <c r="BP87" s="235">
        <f ca="1">IF(BP$5&lt;=$D87,0,IF(SUM($D87,OFFSET($I73,-$B87,0))&gt;BP$5,OFFSET(BP84,-$B87,-BO$4+$B87)/OFFSET($I73,-$B87,0),OFFSET(BP84,-$B87,-BO$4+$B87)-SUM($I87:BO87)))</f>
        <v>0</v>
      </c>
      <c r="BQ87" s="235">
        <f ca="1">IF(BQ$5&lt;=$D87,0,IF(SUM($D87,OFFSET($I73,-$B87,0))&gt;BQ$5,OFFSET(BQ84,-$B87,-BP$4+$B87)/OFFSET($I73,-$B87,0),OFFSET(BQ84,-$B87,-BP$4+$B87)-SUM($I87:BP87)))</f>
        <v>0</v>
      </c>
      <c r="BR87" s="211">
        <f ca="1">IF(BR$5&lt;=$D87,0,IF(SUM($D87,OFFSET($I73,-$B87,0))&gt;BR$5,OFFSET(BR84,-$B87,-BQ$4+$B87)/OFFSET($I73,-$B87,0),OFFSET(BR84,-$B87,-BQ$4+$B87)-SUM($I87:BQ87)))</f>
        <v>0</v>
      </c>
      <c r="BS87" s="211">
        <f ca="1">IF(BS$5&lt;=$D87,0,IF(SUM($D87,OFFSET($I73,-$B87,0))&gt;BS$5,OFFSET(BS84,-$B87,-BR$4+$B87)/OFFSET($I73,-$B87,0),OFFSET(BS84,-$B87,-BR$4+$B87)-SUM($I87:BR87)))</f>
        <v>0</v>
      </c>
      <c r="BT87" s="211">
        <f ca="1">IF(BT$5&lt;=$D87,0,IF(SUM($D87,OFFSET($I73,-$B87,0))&gt;BT$5,OFFSET(BT84,-$B87,-BS$4+$B87)/OFFSET($I73,-$B87,0),OFFSET(BT84,-$B87,-BS$4+$B87)-SUM($I87:BS87)))</f>
        <v>0</v>
      </c>
      <c r="BU87" s="211">
        <f ca="1">IF(BU$5&lt;=$D87,0,IF(SUM($D87,OFFSET($I73,-$B87,0))&gt;BU$5,OFFSET(BU84,-$B87,-BT$4+$B87)/OFFSET($I73,-$B87,0),OFFSET(BU84,-$B87,-BT$4+$B87)-SUM($I87:BT87)))</f>
        <v>0</v>
      </c>
      <c r="BV87" s="211">
        <f ca="1">IF(BV$5&lt;=$D87,0,IF(SUM($D87,OFFSET($I73,-$B87,0))&gt;BV$5,OFFSET(BV84,-$B87,-BU$4+$B87)/OFFSET($I73,-$B87,0),OFFSET(BV84,-$B87,-BU$4+$B87)-SUM($I87:BU87)))</f>
        <v>0</v>
      </c>
      <c r="BW87" s="211">
        <f ca="1">IF(BW$5&lt;=$D87,0,IF(SUM($D87,OFFSET($I73,-$B87,0))&gt;BW$5,OFFSET(BW84,-$B87,-BV$4+$B87)/OFFSET($I73,-$B87,0),OFFSET(BW84,-$B87,-BV$4+$B87)-SUM($I87:BV87)))</f>
        <v>0</v>
      </c>
    </row>
    <row r="88" spans="1:75" ht="12.75" customHeight="1">
      <c r="A88" s="8"/>
      <c r="B88" s="244">
        <v>3</v>
      </c>
      <c r="C88" s="8"/>
      <c r="D88" s="245">
        <f t="shared" si="172"/>
        <v>2016</v>
      </c>
      <c r="E88" s="8" t="str">
        <f t="shared" si="171"/>
        <v>$m Real (2012)</v>
      </c>
      <c r="F88" s="8"/>
      <c r="G88" s="8"/>
      <c r="H88" s="8"/>
      <c r="I88" s="32"/>
      <c r="J88" s="211">
        <f ca="1">IF(J$5&lt;=$D88,0,IF(SUM($D88,OFFSET($I74,-$B88,0))&gt;J$5,OFFSET(J85,-$B88,-I$4+$B88)/OFFSET($I74,-$B88,0),OFFSET(J85,-$B88,-I$4+$B88)-SUM($I88:I88)))</f>
        <v>0</v>
      </c>
      <c r="K88" s="211">
        <f ca="1">IF(K$5&lt;=$D88,0,IF(SUM($D88,OFFSET($I74,-$B88,0))&gt;K$5,OFFSET(K85,-$B88,-J$4+$B88)/OFFSET($I74,-$B88,0),OFFSET(K85,-$B88,-J$4+$B88)-SUM($I88:J88)))</f>
        <v>0</v>
      </c>
      <c r="L88" s="211">
        <f ca="1">IF(L$5&lt;=$D88,0,IF(SUM($D88,OFFSET($I74,-$B88,0))&gt;L$5,OFFSET(L85,-$B88,-K$4+$B88)/OFFSET($I74,-$B88,0),OFFSET(L85,-$B88,-K$4+$B88)-SUM($I88:K88)))</f>
        <v>0</v>
      </c>
      <c r="M88" s="211">
        <f ca="1">IF(M$5&lt;=$D88,0,IF(SUM($D88,OFFSET($I74,-$B88,0))&gt;M$5,OFFSET(M85,-$B88,-L$4+$B88)/OFFSET($I74,-$B88,0),OFFSET(M85,-$B88,-L$4+$B88)-SUM($I88:L88)))</f>
        <v>0</v>
      </c>
      <c r="N88" s="211">
        <f ca="1">IF(N$5&lt;=$D88,0,IF(SUM($D88,OFFSET($I74,-$B88,0))&gt;N$5,OFFSET(N85,-$B88,-M$4+$B88)/OFFSET($I74,-$B88,0),OFFSET(N85,-$B88,-M$4+$B88)-SUM($I88:M88)))</f>
        <v>0.96530267245804535</v>
      </c>
      <c r="O88" s="235">
        <f ca="1">IF(O$5&lt;=$D88,0,IF(SUM($D88,OFFSET($I74,-$B88,0))&gt;O$5,OFFSET(O85,-$B88,-N$4+$B88)/OFFSET($I74,-$B88,0),OFFSET(O85,-$B88,-N$4+$B88)-SUM($I88:N88)))</f>
        <v>0.96530267245804535</v>
      </c>
      <c r="P88" s="235">
        <f ca="1">IF(P$5&lt;=$D88,0,IF(SUM($D88,OFFSET($I74,-$B88,0))&gt;P$5,OFFSET(P85,-$B88,-O$4+$B88)/OFFSET($I74,-$B88,0),OFFSET(P85,-$B88,-O$4+$B88)-SUM($I88:O88)))</f>
        <v>0.96530267245804535</v>
      </c>
      <c r="Q88" s="235">
        <f ca="1">IF(Q$5&lt;=$D88,0,IF(SUM($D88,OFFSET($I74,-$B88,0))&gt;Q$5,OFFSET(Q85,-$B88,-P$4+$B88)/OFFSET($I74,-$B88,0),OFFSET(Q85,-$B88,-P$4+$B88)-SUM($I88:P88)))</f>
        <v>0.96530267245804535</v>
      </c>
      <c r="R88" s="235">
        <f ca="1">IF(R$5&lt;=$D88,0,IF(SUM($D88,OFFSET($I74,-$B88,0))&gt;R$5,OFFSET(R85,-$B88,-Q$4+$B88)/OFFSET($I74,-$B88,0),OFFSET(R85,-$B88,-Q$4+$B88)-SUM($I88:Q88)))</f>
        <v>0.96530267245804535</v>
      </c>
      <c r="S88" s="235">
        <f ca="1">IF(S$5&lt;=$D88,0,IF(SUM($D88,OFFSET($I74,-$B88,0))&gt;S$5,OFFSET(S85,-$B88,-R$4+$B88)/OFFSET($I74,-$B88,0),OFFSET(S85,-$B88,-R$4+$B88)-SUM($I88:R88)))</f>
        <v>0.96530267245804535</v>
      </c>
      <c r="T88" s="235">
        <f ca="1">IF(T$5&lt;=$D88,0,IF(SUM($D88,OFFSET($I74,-$B88,0))&gt;T$5,OFFSET(T85,-$B88,-S$4+$B88)/OFFSET($I74,-$B88,0),OFFSET(T85,-$B88,-S$4+$B88)-SUM($I88:S88)))</f>
        <v>0.96530267245804535</v>
      </c>
      <c r="U88" s="235">
        <f ca="1">IF(U$5&lt;=$D88,0,IF(SUM($D88,OFFSET($I74,-$B88,0))&gt;U$5,OFFSET(U85,-$B88,-T$4+$B88)/OFFSET($I74,-$B88,0),OFFSET(U85,-$B88,-T$4+$B88)-SUM($I88:T88)))</f>
        <v>0.96530267245804535</v>
      </c>
      <c r="V88" s="235">
        <f ca="1">IF(V$5&lt;=$D88,0,IF(SUM($D88,OFFSET($I74,-$B88,0))&gt;V$5,OFFSET(V85,-$B88,-U$4+$B88)/OFFSET($I74,-$B88,0),OFFSET(V85,-$B88,-U$4+$B88)-SUM($I88:U88)))</f>
        <v>0.96530267245804535</v>
      </c>
      <c r="W88" s="235">
        <f ca="1">IF(W$5&lt;=$D88,0,IF(SUM($D88,OFFSET($I74,-$B88,0))&gt;W$5,OFFSET(W85,-$B88,-V$4+$B88)/OFFSET($I74,-$B88,0),OFFSET(W85,-$B88,-V$4+$B88)-SUM($I88:V88)))</f>
        <v>0.96530267245804535</v>
      </c>
      <c r="X88" s="235">
        <f ca="1">IF(X$5&lt;=$D88,0,IF(SUM($D88,OFFSET($I74,-$B88,0))&gt;X$5,OFFSET(X85,-$B88,-W$4+$B88)/OFFSET($I74,-$B88,0),OFFSET(X85,-$B88,-W$4+$B88)-SUM($I88:W88)))</f>
        <v>0.96530267245804535</v>
      </c>
      <c r="Y88" s="235">
        <f ca="1">IF(Y$5&lt;=$D88,0,IF(SUM($D88,OFFSET($I74,-$B88,0))&gt;Y$5,OFFSET(Y85,-$B88,-X$4+$B88)/OFFSET($I74,-$B88,0),OFFSET(Y85,-$B88,-X$4+$B88)-SUM($I88:X88)))</f>
        <v>0.96530267245804535</v>
      </c>
      <c r="Z88" s="235">
        <f ca="1">IF(Z$5&lt;=$D88,0,IF(SUM($D88,OFFSET($I74,-$B88,0))&gt;Z$5,OFFSET(Z85,-$B88,-Y$4+$B88)/OFFSET($I74,-$B88,0),OFFSET(Z85,-$B88,-Y$4+$B88)-SUM($I88:Y88)))</f>
        <v>0.96530267245804535</v>
      </c>
      <c r="AA88" s="235">
        <f ca="1">IF(AA$5&lt;=$D88,0,IF(SUM($D88,OFFSET($I74,-$B88,0))&gt;AA$5,OFFSET(AA85,-$B88,-Z$4+$B88)/OFFSET($I74,-$B88,0),OFFSET(AA85,-$B88,-Z$4+$B88)-SUM($I88:Z88)))</f>
        <v>0.96530267245804535</v>
      </c>
      <c r="AB88" s="235">
        <f ca="1">IF(AB$5&lt;=$D88,0,IF(SUM($D88,OFFSET($I74,-$B88,0))&gt;AB$5,OFFSET(AB85,-$B88,-AA$4+$B88)/OFFSET($I74,-$B88,0),OFFSET(AB85,-$B88,-AA$4+$B88)-SUM($I88:AA88)))</f>
        <v>0.96530267245804247</v>
      </c>
      <c r="AC88" s="235">
        <f ca="1">IF(AC$5&lt;=$D88,0,IF(SUM($D88,OFFSET($I74,-$B88,0))&gt;AC$5,OFFSET(AC85,-$B88,-AB$4+$B88)/OFFSET($I74,-$B88,0),OFFSET(AC85,-$B88,-AB$4+$B88)-SUM($I88:AB88)))</f>
        <v>0</v>
      </c>
      <c r="AD88" s="235">
        <f ca="1">IF(AD$5&lt;=$D88,0,IF(SUM($D88,OFFSET($I74,-$B88,0))&gt;AD$5,OFFSET(AD85,-$B88,-AC$4+$B88)/OFFSET($I74,-$B88,0),OFFSET(AD85,-$B88,-AC$4+$B88)-SUM($I88:AC88)))</f>
        <v>0</v>
      </c>
      <c r="AE88" s="235">
        <f ca="1">IF(AE$5&lt;=$D88,0,IF(SUM($D88,OFFSET($I74,-$B88,0))&gt;AE$5,OFFSET(AE85,-$B88,-AD$4+$B88)/OFFSET($I74,-$B88,0),OFFSET(AE85,-$B88,-AD$4+$B88)-SUM($I88:AD88)))</f>
        <v>0</v>
      </c>
      <c r="AF88" s="235">
        <f ca="1">IF(AF$5&lt;=$D88,0,IF(SUM($D88,OFFSET($I74,-$B88,0))&gt;AF$5,OFFSET(AF85,-$B88,-AE$4+$B88)/OFFSET($I74,-$B88,0),OFFSET(AF85,-$B88,-AE$4+$B88)-SUM($I88:AE88)))</f>
        <v>0</v>
      </c>
      <c r="AG88" s="235">
        <f ca="1">IF(AG$5&lt;=$D88,0,IF(SUM($D88,OFFSET($I74,-$B88,0))&gt;AG$5,OFFSET(AG85,-$B88,-AF$4+$B88)/OFFSET($I74,-$B88,0),OFFSET(AG85,-$B88,-AF$4+$B88)-SUM($I88:AF88)))</f>
        <v>0</v>
      </c>
      <c r="AH88" s="235">
        <f ca="1">IF(AH$5&lt;=$D88,0,IF(SUM($D88,OFFSET($I74,-$B88,0))&gt;AH$5,OFFSET(AH85,-$B88,-AG$4+$B88)/OFFSET($I74,-$B88,0),OFFSET(AH85,-$B88,-AG$4+$B88)-SUM($I88:AG88)))</f>
        <v>0</v>
      </c>
      <c r="AI88" s="235">
        <f ca="1">IF(AI$5&lt;=$D88,0,IF(SUM($D88,OFFSET($I74,-$B88,0))&gt;AI$5,OFFSET(AI85,-$B88,-AH$4+$B88)/OFFSET($I74,-$B88,0),OFFSET(AI85,-$B88,-AH$4+$B88)-SUM($I88:AH88)))</f>
        <v>0</v>
      </c>
      <c r="AJ88" s="235">
        <f ca="1">IF(AJ$5&lt;=$D88,0,IF(SUM($D88,OFFSET($I74,-$B88,0))&gt;AJ$5,OFFSET(AJ85,-$B88,-AI$4+$B88)/OFFSET($I74,-$B88,0),OFFSET(AJ85,-$B88,-AI$4+$B88)-SUM($I88:AI88)))</f>
        <v>0</v>
      </c>
      <c r="AK88" s="235">
        <f ca="1">IF(AK$5&lt;=$D88,0,IF(SUM($D88,OFFSET($I74,-$B88,0))&gt;AK$5,OFFSET(AK85,-$B88,-AJ$4+$B88)/OFFSET($I74,-$B88,0),OFFSET(AK85,-$B88,-AJ$4+$B88)-SUM($I88:AJ88)))</f>
        <v>0</v>
      </c>
      <c r="AL88" s="235">
        <f ca="1">IF(AL$5&lt;=$D88,0,IF(SUM($D88,OFFSET($I74,-$B88,0))&gt;AL$5,OFFSET(AL85,-$B88,-AK$4+$B88)/OFFSET($I74,-$B88,0),OFFSET(AL85,-$B88,-AK$4+$B88)-SUM($I88:AK88)))</f>
        <v>0</v>
      </c>
      <c r="AM88" s="235">
        <f ca="1">IF(AM$5&lt;=$D88,0,IF(SUM($D88,OFFSET($I74,-$B88,0))&gt;AM$5,OFFSET(AM85,-$B88,-AL$4+$B88)/OFFSET($I74,-$B88,0),OFFSET(AM85,-$B88,-AL$4+$B88)-SUM($I88:AL88)))</f>
        <v>0</v>
      </c>
      <c r="AN88" s="235">
        <f ca="1">IF(AN$5&lt;=$D88,0,IF(SUM($D88,OFFSET($I74,-$B88,0))&gt;AN$5,OFFSET(AN85,-$B88,-AM$4+$B88)/OFFSET($I74,-$B88,0),OFFSET(AN85,-$B88,-AM$4+$B88)-SUM($I88:AM88)))</f>
        <v>0</v>
      </c>
      <c r="AO88" s="235">
        <f ca="1">IF(AO$5&lt;=$D88,0,IF(SUM($D88,OFFSET($I74,-$B88,0))&gt;AO$5,OFFSET(AO85,-$B88,-AN$4+$B88)/OFFSET($I74,-$B88,0),OFFSET(AO85,-$B88,-AN$4+$B88)-SUM($I88:AN88)))</f>
        <v>0</v>
      </c>
      <c r="AP88" s="235">
        <f ca="1">IF(AP$5&lt;=$D88,0,IF(SUM($D88,OFFSET($I74,-$B88,0))&gt;AP$5,OFFSET(AP85,-$B88,-AO$4+$B88)/OFFSET($I74,-$B88,0),OFFSET(AP85,-$B88,-AO$4+$B88)-SUM($I88:AO88)))</f>
        <v>0</v>
      </c>
      <c r="AQ88" s="235">
        <f ca="1">IF(AQ$5&lt;=$D88,0,IF(SUM($D88,OFFSET($I74,-$B88,0))&gt;AQ$5,OFFSET(AQ85,-$B88,-AP$4+$B88)/OFFSET($I74,-$B88,0),OFFSET(AQ85,-$B88,-AP$4+$B88)-SUM($I88:AP88)))</f>
        <v>0</v>
      </c>
      <c r="AR88" s="235">
        <f ca="1">IF(AR$5&lt;=$D88,0,IF(SUM($D88,OFFSET($I74,-$B88,0))&gt;AR$5,OFFSET(AR85,-$B88,-AQ$4+$B88)/OFFSET($I74,-$B88,0),OFFSET(AR85,-$B88,-AQ$4+$B88)-SUM($I88:AQ88)))</f>
        <v>0</v>
      </c>
      <c r="AS88" s="235">
        <f ca="1">IF(AS$5&lt;=$D88,0,IF(SUM($D88,OFFSET($I74,-$B88,0))&gt;AS$5,OFFSET(AS85,-$B88,-AR$4+$B88)/OFFSET($I74,-$B88,0),OFFSET(AS85,-$B88,-AR$4+$B88)-SUM($I88:AR88)))</f>
        <v>0</v>
      </c>
      <c r="AT88" s="235">
        <f ca="1">IF(AT$5&lt;=$D88,0,IF(SUM($D88,OFFSET($I74,-$B88,0))&gt;AT$5,OFFSET(AT85,-$B88,-AS$4+$B88)/OFFSET($I74,-$B88,0),OFFSET(AT85,-$B88,-AS$4+$B88)-SUM($I88:AS88)))</f>
        <v>0</v>
      </c>
      <c r="AU88" s="235">
        <f ca="1">IF(AU$5&lt;=$D88,0,IF(SUM($D88,OFFSET($I74,-$B88,0))&gt;AU$5,OFFSET(AU85,-$B88,-AT$4+$B88)/OFFSET($I74,-$B88,0),OFFSET(AU85,-$B88,-AT$4+$B88)-SUM($I88:AT88)))</f>
        <v>0</v>
      </c>
      <c r="AV88" s="235">
        <f ca="1">IF(AV$5&lt;=$D88,0,IF(SUM($D88,OFFSET($I74,-$B88,0))&gt;AV$5,OFFSET(AV85,-$B88,-AU$4+$B88)/OFFSET($I74,-$B88,0),OFFSET(AV85,-$B88,-AU$4+$B88)-SUM($I88:AU88)))</f>
        <v>0</v>
      </c>
      <c r="AW88" s="235">
        <f ca="1">IF(AW$5&lt;=$D88,0,IF(SUM($D88,OFFSET($I74,-$B88,0))&gt;AW$5,OFFSET(AW85,-$B88,-AV$4+$B88)/OFFSET($I74,-$B88,0),OFFSET(AW85,-$B88,-AV$4+$B88)-SUM($I88:AV88)))</f>
        <v>0</v>
      </c>
      <c r="AX88" s="235">
        <f ca="1">IF(AX$5&lt;=$D88,0,IF(SUM($D88,OFFSET($I74,-$B88,0))&gt;AX$5,OFFSET(AX85,-$B88,-AW$4+$B88)/OFFSET($I74,-$B88,0),OFFSET(AX85,-$B88,-AW$4+$B88)-SUM($I88:AW88)))</f>
        <v>0</v>
      </c>
      <c r="AY88" s="235">
        <f ca="1">IF(AY$5&lt;=$D88,0,IF(SUM($D88,OFFSET($I74,-$B88,0))&gt;AY$5,OFFSET(AY85,-$B88,-AX$4+$B88)/OFFSET($I74,-$B88,0),OFFSET(AY85,-$B88,-AX$4+$B88)-SUM($I88:AX88)))</f>
        <v>0</v>
      </c>
      <c r="AZ88" s="235">
        <f ca="1">IF(AZ$5&lt;=$D88,0,IF(SUM($D88,OFFSET($I74,-$B88,0))&gt;AZ$5,OFFSET(AZ85,-$B88,-AY$4+$B88)/OFFSET($I74,-$B88,0),OFFSET(AZ85,-$B88,-AY$4+$B88)-SUM($I88:AY88)))</f>
        <v>0</v>
      </c>
      <c r="BA88" s="235">
        <f ca="1">IF(BA$5&lt;=$D88,0,IF(SUM($D88,OFFSET($I74,-$B88,0))&gt;BA$5,OFFSET(BA85,-$B88,-AZ$4+$B88)/OFFSET($I74,-$B88,0),OFFSET(BA85,-$B88,-AZ$4+$B88)-SUM($I88:AZ88)))</f>
        <v>0</v>
      </c>
      <c r="BB88" s="235">
        <f ca="1">IF(BB$5&lt;=$D88,0,IF(SUM($D88,OFFSET($I74,-$B88,0))&gt;BB$5,OFFSET(BB85,-$B88,-BA$4+$B88)/OFFSET($I74,-$B88,0),OFFSET(BB85,-$B88,-BA$4+$B88)-SUM($I88:BA88)))</f>
        <v>0</v>
      </c>
      <c r="BC88" s="235">
        <f ca="1">IF(BC$5&lt;=$D88,0,IF(SUM($D88,OFFSET($I74,-$B88,0))&gt;BC$5,OFFSET(BC85,-$B88,-BB$4+$B88)/OFFSET($I74,-$B88,0),OFFSET(BC85,-$B88,-BB$4+$B88)-SUM($I88:BB88)))</f>
        <v>0</v>
      </c>
      <c r="BD88" s="235">
        <f ca="1">IF(BD$5&lt;=$D88,0,IF(SUM($D88,OFFSET($I74,-$B88,0))&gt;BD$5,OFFSET(BD85,-$B88,-BC$4+$B88)/OFFSET($I74,-$B88,0),OFFSET(BD85,-$B88,-BC$4+$B88)-SUM($I88:BC88)))</f>
        <v>0</v>
      </c>
      <c r="BE88" s="235">
        <f ca="1">IF(BE$5&lt;=$D88,0,IF(SUM($D88,OFFSET($I74,-$B88,0))&gt;BE$5,OFFSET(BE85,-$B88,-BD$4+$B88)/OFFSET($I74,-$B88,0),OFFSET(BE85,-$B88,-BD$4+$B88)-SUM($I88:BD88)))</f>
        <v>0</v>
      </c>
      <c r="BF88" s="235">
        <f ca="1">IF(BF$5&lt;=$D88,0,IF(SUM($D88,OFFSET($I74,-$B88,0))&gt;BF$5,OFFSET(BF85,-$B88,-BE$4+$B88)/OFFSET($I74,-$B88,0),OFFSET(BF85,-$B88,-BE$4+$B88)-SUM($I88:BE88)))</f>
        <v>0</v>
      </c>
      <c r="BG88" s="235">
        <f ca="1">IF(BG$5&lt;=$D88,0,IF(SUM($D88,OFFSET($I74,-$B88,0))&gt;BG$5,OFFSET(BG85,-$B88,-BF$4+$B88)/OFFSET($I74,-$B88,0),OFFSET(BG85,-$B88,-BF$4+$B88)-SUM($I88:BF88)))</f>
        <v>0</v>
      </c>
      <c r="BH88" s="235">
        <f ca="1">IF(BH$5&lt;=$D88,0,IF(SUM($D88,OFFSET($I74,-$B88,0))&gt;BH$5,OFFSET(BH85,-$B88,-BG$4+$B88)/OFFSET($I74,-$B88,0),OFFSET(BH85,-$B88,-BG$4+$B88)-SUM($I88:BG88)))</f>
        <v>0</v>
      </c>
      <c r="BI88" s="235">
        <f ca="1">IF(BI$5&lt;=$D88,0,IF(SUM($D88,OFFSET($I74,-$B88,0))&gt;BI$5,OFFSET(BI85,-$B88,-BH$4+$B88)/OFFSET($I74,-$B88,0),OFFSET(BI85,-$B88,-BH$4+$B88)-SUM($I88:BH88)))</f>
        <v>0</v>
      </c>
      <c r="BJ88" s="235">
        <f ca="1">IF(BJ$5&lt;=$D88,0,IF(SUM($D88,OFFSET($I74,-$B88,0))&gt;BJ$5,OFFSET(BJ85,-$B88,-BI$4+$B88)/OFFSET($I74,-$B88,0),OFFSET(BJ85,-$B88,-BI$4+$B88)-SUM($I88:BI88)))</f>
        <v>0</v>
      </c>
      <c r="BK88" s="235">
        <f ca="1">IF(BK$5&lt;=$D88,0,IF(SUM($D88,OFFSET($I74,-$B88,0))&gt;BK$5,OFFSET(BK85,-$B88,-BJ$4+$B88)/OFFSET($I74,-$B88,0),OFFSET(BK85,-$B88,-BJ$4+$B88)-SUM($I88:BJ88)))</f>
        <v>0</v>
      </c>
      <c r="BL88" s="235">
        <f ca="1">IF(BL$5&lt;=$D88,0,IF(SUM($D88,OFFSET($I74,-$B88,0))&gt;BL$5,OFFSET(BL85,-$B88,-BK$4+$B88)/OFFSET($I74,-$B88,0),OFFSET(BL85,-$B88,-BK$4+$B88)-SUM($I88:BK88)))</f>
        <v>0</v>
      </c>
      <c r="BM88" s="235">
        <f ca="1">IF(BM$5&lt;=$D88,0,IF(SUM($D88,OFFSET($I74,-$B88,0))&gt;BM$5,OFFSET(BM85,-$B88,-BL$4+$B88)/OFFSET($I74,-$B88,0),OFFSET(BM85,-$B88,-BL$4+$B88)-SUM($I88:BL88)))</f>
        <v>0</v>
      </c>
      <c r="BN88" s="235">
        <f ca="1">IF(BN$5&lt;=$D88,0,IF(SUM($D88,OFFSET($I74,-$B88,0))&gt;BN$5,OFFSET(BN85,-$B88,-BM$4+$B88)/OFFSET($I74,-$B88,0),OFFSET(BN85,-$B88,-BM$4+$B88)-SUM($I88:BM88)))</f>
        <v>0</v>
      </c>
      <c r="BO88" s="235">
        <f ca="1">IF(BO$5&lt;=$D88,0,IF(SUM($D88,OFFSET($I74,-$B88,0))&gt;BO$5,OFFSET(BO85,-$B88,-BN$4+$B88)/OFFSET($I74,-$B88,0),OFFSET(BO85,-$B88,-BN$4+$B88)-SUM($I88:BN88)))</f>
        <v>0</v>
      </c>
      <c r="BP88" s="235">
        <f ca="1">IF(BP$5&lt;=$D88,0,IF(SUM($D88,OFFSET($I74,-$B88,0))&gt;BP$5,OFFSET(BP85,-$B88,-BO$4+$B88)/OFFSET($I74,-$B88,0),OFFSET(BP85,-$B88,-BO$4+$B88)-SUM($I88:BO88)))</f>
        <v>0</v>
      </c>
      <c r="BQ88" s="235">
        <f ca="1">IF(BQ$5&lt;=$D88,0,IF(SUM($D88,OFFSET($I74,-$B88,0))&gt;BQ$5,OFFSET(BQ85,-$B88,-BP$4+$B88)/OFFSET($I74,-$B88,0),OFFSET(BQ85,-$B88,-BP$4+$B88)-SUM($I88:BP88)))</f>
        <v>0</v>
      </c>
      <c r="BR88" s="211">
        <f ca="1">IF(BR$5&lt;=$D88,0,IF(SUM($D88,OFFSET($I74,-$B88,0))&gt;BR$5,OFFSET(BR85,-$B88,-BQ$4+$B88)/OFFSET($I74,-$B88,0),OFFSET(BR85,-$B88,-BQ$4+$B88)-SUM($I88:BQ88)))</f>
        <v>0</v>
      </c>
      <c r="BS88" s="211">
        <f ca="1">IF(BS$5&lt;=$D88,0,IF(SUM($D88,OFFSET($I74,-$B88,0))&gt;BS$5,OFFSET(BS85,-$B88,-BR$4+$B88)/OFFSET($I74,-$B88,0),OFFSET(BS85,-$B88,-BR$4+$B88)-SUM($I88:BR88)))</f>
        <v>0</v>
      </c>
      <c r="BT88" s="211">
        <f ca="1">IF(BT$5&lt;=$D88,0,IF(SUM($D88,OFFSET($I74,-$B88,0))&gt;BT$5,OFFSET(BT85,-$B88,-BS$4+$B88)/OFFSET($I74,-$B88,0),OFFSET(BT85,-$B88,-BS$4+$B88)-SUM($I88:BS88)))</f>
        <v>0</v>
      </c>
      <c r="BU88" s="211">
        <f ca="1">IF(BU$5&lt;=$D88,0,IF(SUM($D88,OFFSET($I74,-$B88,0))&gt;BU$5,OFFSET(BU85,-$B88,-BT$4+$B88)/OFFSET($I74,-$B88,0),OFFSET(BU85,-$B88,-BT$4+$B88)-SUM($I88:BT88)))</f>
        <v>0</v>
      </c>
      <c r="BV88" s="211">
        <f ca="1">IF(BV$5&lt;=$D88,0,IF(SUM($D88,OFFSET($I74,-$B88,0))&gt;BV$5,OFFSET(BV85,-$B88,-BU$4+$B88)/OFFSET($I74,-$B88,0),OFFSET(BV85,-$B88,-BU$4+$B88)-SUM($I88:BU88)))</f>
        <v>0</v>
      </c>
      <c r="BW88" s="211">
        <f ca="1">IF(BW$5&lt;=$D88,0,IF(SUM($D88,OFFSET($I74,-$B88,0))&gt;BW$5,OFFSET(BW85,-$B88,-BV$4+$B88)/OFFSET($I74,-$B88,0),OFFSET(BW85,-$B88,-BV$4+$B88)-SUM($I88:BV88)))</f>
        <v>0</v>
      </c>
    </row>
    <row r="89" spans="1:75" ht="12.75" customHeight="1">
      <c r="A89" s="8"/>
      <c r="B89" s="244">
        <v>4</v>
      </c>
      <c r="C89" s="8"/>
      <c r="D89" s="245">
        <f t="shared" si="172"/>
        <v>2017</v>
      </c>
      <c r="E89" s="8" t="str">
        <f t="shared" si="171"/>
        <v>$m Real (2012)</v>
      </c>
      <c r="F89" s="8"/>
      <c r="G89" s="8"/>
      <c r="H89" s="8"/>
      <c r="I89" s="32"/>
      <c r="J89" s="211">
        <f ca="1">IF(J$5&lt;=$D89,0,IF(SUM($D89,OFFSET($I75,-$B89,0))&gt;J$5,OFFSET(J86,-$B89,-I$4+$B89)/OFFSET($I75,-$B89,0),OFFSET(J86,-$B89,-I$4+$B89)-SUM($I89:I89)))</f>
        <v>0</v>
      </c>
      <c r="K89" s="211">
        <f ca="1">IF(K$5&lt;=$D89,0,IF(SUM($D89,OFFSET($I75,-$B89,0))&gt;K$5,OFFSET(K86,-$B89,-J$4+$B89)/OFFSET($I75,-$B89,0),OFFSET(K86,-$B89,-J$4+$B89)-SUM($I89:J89)))</f>
        <v>0</v>
      </c>
      <c r="L89" s="211">
        <f ca="1">IF(L$5&lt;=$D89,0,IF(SUM($D89,OFFSET($I75,-$B89,0))&gt;L$5,OFFSET(L86,-$B89,-K$4+$B89)/OFFSET($I75,-$B89,0),OFFSET(L86,-$B89,-K$4+$B89)-SUM($I89:K89)))</f>
        <v>0</v>
      </c>
      <c r="M89" s="211">
        <f ca="1">IF(M$5&lt;=$D89,0,IF(SUM($D89,OFFSET($I75,-$B89,0))&gt;M$5,OFFSET(M86,-$B89,-L$4+$B89)/OFFSET($I75,-$B89,0),OFFSET(M86,-$B89,-L$4+$B89)-SUM($I89:L89)))</f>
        <v>0</v>
      </c>
      <c r="N89" s="211">
        <f ca="1">IF(N$5&lt;=$D89,0,IF(SUM($D89,OFFSET($I75,-$B89,0))&gt;N$5,OFFSET(N86,-$B89,-M$4+$B89)/OFFSET($I75,-$B89,0),OFFSET(N86,-$B89,-M$4+$B89)-SUM($I89:M89)))</f>
        <v>0</v>
      </c>
      <c r="O89" s="235">
        <f ca="1">IF(O$5&lt;=$D89,0,IF(SUM($D89,OFFSET($I75,-$B89,0))&gt;O$5,OFFSET(O86,-$B89,-N$4+$B89)/OFFSET($I75,-$B89,0),OFFSET(O86,-$B89,-N$4+$B89)-SUM($I89:N89)))</f>
        <v>0.99376874926773084</v>
      </c>
      <c r="P89" s="235">
        <f ca="1">IF(P$5&lt;=$D89,0,IF(SUM($D89,OFFSET($I75,-$B89,0))&gt;P$5,OFFSET(P86,-$B89,-O$4+$B89)/OFFSET($I75,-$B89,0),OFFSET(P86,-$B89,-O$4+$B89)-SUM($I89:O89)))</f>
        <v>0.99376874926773084</v>
      </c>
      <c r="Q89" s="235">
        <f ca="1">IF(Q$5&lt;=$D89,0,IF(SUM($D89,OFFSET($I75,-$B89,0))&gt;Q$5,OFFSET(Q86,-$B89,-P$4+$B89)/OFFSET($I75,-$B89,0),OFFSET(Q86,-$B89,-P$4+$B89)-SUM($I89:P89)))</f>
        <v>0.99376874926773084</v>
      </c>
      <c r="R89" s="235">
        <f ca="1">IF(R$5&lt;=$D89,0,IF(SUM($D89,OFFSET($I75,-$B89,0))&gt;R$5,OFFSET(R86,-$B89,-Q$4+$B89)/OFFSET($I75,-$B89,0),OFFSET(R86,-$B89,-Q$4+$B89)-SUM($I89:Q89)))</f>
        <v>0.99376874926773084</v>
      </c>
      <c r="S89" s="235">
        <f ca="1">IF(S$5&lt;=$D89,0,IF(SUM($D89,OFFSET($I75,-$B89,0))&gt;S$5,OFFSET(S86,-$B89,-R$4+$B89)/OFFSET($I75,-$B89,0),OFFSET(S86,-$B89,-R$4+$B89)-SUM($I89:R89)))</f>
        <v>0.99376874926773084</v>
      </c>
      <c r="T89" s="235">
        <f ca="1">IF(T$5&lt;=$D89,0,IF(SUM($D89,OFFSET($I75,-$B89,0))&gt;T$5,OFFSET(T86,-$B89,-S$4+$B89)/OFFSET($I75,-$B89,0),OFFSET(T86,-$B89,-S$4+$B89)-SUM($I89:S89)))</f>
        <v>0.99376874926773084</v>
      </c>
      <c r="U89" s="235">
        <f ca="1">IF(U$5&lt;=$D89,0,IF(SUM($D89,OFFSET($I75,-$B89,0))&gt;U$5,OFFSET(U86,-$B89,-T$4+$B89)/OFFSET($I75,-$B89,0),OFFSET(U86,-$B89,-T$4+$B89)-SUM($I89:T89)))</f>
        <v>0.99376874926773084</v>
      </c>
      <c r="V89" s="235">
        <f ca="1">IF(V$5&lt;=$D89,0,IF(SUM($D89,OFFSET($I75,-$B89,0))&gt;V$5,OFFSET(V86,-$B89,-U$4+$B89)/OFFSET($I75,-$B89,0),OFFSET(V86,-$B89,-U$4+$B89)-SUM($I89:U89)))</f>
        <v>0.99376874926773084</v>
      </c>
      <c r="W89" s="235">
        <f ca="1">IF(W$5&lt;=$D89,0,IF(SUM($D89,OFFSET($I75,-$B89,0))&gt;W$5,OFFSET(W86,-$B89,-V$4+$B89)/OFFSET($I75,-$B89,0),OFFSET(W86,-$B89,-V$4+$B89)-SUM($I89:V89)))</f>
        <v>0.99376874926773084</v>
      </c>
      <c r="X89" s="235">
        <f ca="1">IF(X$5&lt;=$D89,0,IF(SUM($D89,OFFSET($I75,-$B89,0))&gt;X$5,OFFSET(X86,-$B89,-W$4+$B89)/OFFSET($I75,-$B89,0),OFFSET(X86,-$B89,-W$4+$B89)-SUM($I89:W89)))</f>
        <v>0.99376874926773084</v>
      </c>
      <c r="Y89" s="235">
        <f ca="1">IF(Y$5&lt;=$D89,0,IF(SUM($D89,OFFSET($I75,-$B89,0))&gt;Y$5,OFFSET(Y86,-$B89,-X$4+$B89)/OFFSET($I75,-$B89,0),OFFSET(Y86,-$B89,-X$4+$B89)-SUM($I89:X89)))</f>
        <v>0.99376874926773084</v>
      </c>
      <c r="Z89" s="235">
        <f ca="1">IF(Z$5&lt;=$D89,0,IF(SUM($D89,OFFSET($I75,-$B89,0))&gt;Z$5,OFFSET(Z86,-$B89,-Y$4+$B89)/OFFSET($I75,-$B89,0),OFFSET(Z86,-$B89,-Y$4+$B89)-SUM($I89:Y89)))</f>
        <v>0.99376874926773084</v>
      </c>
      <c r="AA89" s="235">
        <f ca="1">IF(AA$5&lt;=$D89,0,IF(SUM($D89,OFFSET($I75,-$B89,0))&gt;AA$5,OFFSET(AA86,-$B89,-Z$4+$B89)/OFFSET($I75,-$B89,0),OFFSET(AA86,-$B89,-Z$4+$B89)-SUM($I89:Z89)))</f>
        <v>0.99376874926773084</v>
      </c>
      <c r="AB89" s="235">
        <f ca="1">IF(AB$5&lt;=$D89,0,IF(SUM($D89,OFFSET($I75,-$B89,0))&gt;AB$5,OFFSET(AB86,-$B89,-AA$4+$B89)/OFFSET($I75,-$B89,0),OFFSET(AB86,-$B89,-AA$4+$B89)-SUM($I89:AA89)))</f>
        <v>0.99376874926773084</v>
      </c>
      <c r="AC89" s="235">
        <f ca="1">IF(AC$5&lt;=$D89,0,IF(SUM($D89,OFFSET($I75,-$B89,0))&gt;AC$5,OFFSET(AC86,-$B89,-AB$4+$B89)/OFFSET($I75,-$B89,0),OFFSET(AC86,-$B89,-AB$4+$B89)-SUM($I89:AB89)))</f>
        <v>0.99376874926772629</v>
      </c>
      <c r="AD89" s="235">
        <f ca="1">IF(AD$5&lt;=$D89,0,IF(SUM($D89,OFFSET($I75,-$B89,0))&gt;AD$5,OFFSET(AD86,-$B89,-AC$4+$B89)/OFFSET($I75,-$B89,0),OFFSET(AD86,-$B89,-AC$4+$B89)-SUM($I89:AC89)))</f>
        <v>0</v>
      </c>
      <c r="AE89" s="235">
        <f ca="1">IF(AE$5&lt;=$D89,0,IF(SUM($D89,OFFSET($I75,-$B89,0))&gt;AE$5,OFFSET(AE86,-$B89,-AD$4+$B89)/OFFSET($I75,-$B89,0),OFFSET(AE86,-$B89,-AD$4+$B89)-SUM($I89:AD89)))</f>
        <v>0</v>
      </c>
      <c r="AF89" s="235">
        <f ca="1">IF(AF$5&lt;=$D89,0,IF(SUM($D89,OFFSET($I75,-$B89,0))&gt;AF$5,OFFSET(AF86,-$B89,-AE$4+$B89)/OFFSET($I75,-$B89,0),OFFSET(AF86,-$B89,-AE$4+$B89)-SUM($I89:AE89)))</f>
        <v>0</v>
      </c>
      <c r="AG89" s="235">
        <f ca="1">IF(AG$5&lt;=$D89,0,IF(SUM($D89,OFFSET($I75,-$B89,0))&gt;AG$5,OFFSET(AG86,-$B89,-AF$4+$B89)/OFFSET($I75,-$B89,0),OFFSET(AG86,-$B89,-AF$4+$B89)-SUM($I89:AF89)))</f>
        <v>0</v>
      </c>
      <c r="AH89" s="235">
        <f ca="1">IF(AH$5&lt;=$D89,0,IF(SUM($D89,OFFSET($I75,-$B89,0))&gt;AH$5,OFFSET(AH86,-$B89,-AG$4+$B89)/OFFSET($I75,-$B89,0),OFFSET(AH86,-$B89,-AG$4+$B89)-SUM($I89:AG89)))</f>
        <v>0</v>
      </c>
      <c r="AI89" s="235">
        <f ca="1">IF(AI$5&lt;=$D89,0,IF(SUM($D89,OFFSET($I75,-$B89,0))&gt;AI$5,OFFSET(AI86,-$B89,-AH$4+$B89)/OFFSET($I75,-$B89,0),OFFSET(AI86,-$B89,-AH$4+$B89)-SUM($I89:AH89)))</f>
        <v>0</v>
      </c>
      <c r="AJ89" s="235">
        <f ca="1">IF(AJ$5&lt;=$D89,0,IF(SUM($D89,OFFSET($I75,-$B89,0))&gt;AJ$5,OFFSET(AJ86,-$B89,-AI$4+$B89)/OFFSET($I75,-$B89,0),OFFSET(AJ86,-$B89,-AI$4+$B89)-SUM($I89:AI89)))</f>
        <v>0</v>
      </c>
      <c r="AK89" s="235">
        <f ca="1">IF(AK$5&lt;=$D89,0,IF(SUM($D89,OFFSET($I75,-$B89,0))&gt;AK$5,OFFSET(AK86,-$B89,-AJ$4+$B89)/OFFSET($I75,-$B89,0),OFFSET(AK86,-$B89,-AJ$4+$B89)-SUM($I89:AJ89)))</f>
        <v>0</v>
      </c>
      <c r="AL89" s="235">
        <f ca="1">IF(AL$5&lt;=$D89,0,IF(SUM($D89,OFFSET($I75,-$B89,0))&gt;AL$5,OFFSET(AL86,-$B89,-AK$4+$B89)/OFFSET($I75,-$B89,0),OFFSET(AL86,-$B89,-AK$4+$B89)-SUM($I89:AK89)))</f>
        <v>0</v>
      </c>
      <c r="AM89" s="235">
        <f ca="1">IF(AM$5&lt;=$D89,0,IF(SUM($D89,OFFSET($I75,-$B89,0))&gt;AM$5,OFFSET(AM86,-$B89,-AL$4+$B89)/OFFSET($I75,-$B89,0),OFFSET(AM86,-$B89,-AL$4+$B89)-SUM($I89:AL89)))</f>
        <v>0</v>
      </c>
      <c r="AN89" s="235">
        <f ca="1">IF(AN$5&lt;=$D89,0,IF(SUM($D89,OFFSET($I75,-$B89,0))&gt;AN$5,OFFSET(AN86,-$B89,-AM$4+$B89)/OFFSET($I75,-$B89,0),OFFSET(AN86,-$B89,-AM$4+$B89)-SUM($I89:AM89)))</f>
        <v>0</v>
      </c>
      <c r="AO89" s="235">
        <f ca="1">IF(AO$5&lt;=$D89,0,IF(SUM($D89,OFFSET($I75,-$B89,0))&gt;AO$5,OFFSET(AO86,-$B89,-AN$4+$B89)/OFFSET($I75,-$B89,0),OFFSET(AO86,-$B89,-AN$4+$B89)-SUM($I89:AN89)))</f>
        <v>0</v>
      </c>
      <c r="AP89" s="235">
        <f ca="1">IF(AP$5&lt;=$D89,0,IF(SUM($D89,OFFSET($I75,-$B89,0))&gt;AP$5,OFFSET(AP86,-$B89,-AO$4+$B89)/OFFSET($I75,-$B89,0),OFFSET(AP86,-$B89,-AO$4+$B89)-SUM($I89:AO89)))</f>
        <v>0</v>
      </c>
      <c r="AQ89" s="235">
        <f ca="1">IF(AQ$5&lt;=$D89,0,IF(SUM($D89,OFFSET($I75,-$B89,0))&gt;AQ$5,OFFSET(AQ86,-$B89,-AP$4+$B89)/OFFSET($I75,-$B89,0),OFFSET(AQ86,-$B89,-AP$4+$B89)-SUM($I89:AP89)))</f>
        <v>0</v>
      </c>
      <c r="AR89" s="235">
        <f ca="1">IF(AR$5&lt;=$D89,0,IF(SUM($D89,OFFSET($I75,-$B89,0))&gt;AR$5,OFFSET(AR86,-$B89,-AQ$4+$B89)/OFFSET($I75,-$B89,0),OFFSET(AR86,-$B89,-AQ$4+$B89)-SUM($I89:AQ89)))</f>
        <v>0</v>
      </c>
      <c r="AS89" s="235">
        <f ca="1">IF(AS$5&lt;=$D89,0,IF(SUM($D89,OFFSET($I75,-$B89,0))&gt;AS$5,OFFSET(AS86,-$B89,-AR$4+$B89)/OFFSET($I75,-$B89,0),OFFSET(AS86,-$B89,-AR$4+$B89)-SUM($I89:AR89)))</f>
        <v>0</v>
      </c>
      <c r="AT89" s="235">
        <f ca="1">IF(AT$5&lt;=$D89,0,IF(SUM($D89,OFFSET($I75,-$B89,0))&gt;AT$5,OFFSET(AT86,-$B89,-AS$4+$B89)/OFFSET($I75,-$B89,0),OFFSET(AT86,-$B89,-AS$4+$B89)-SUM($I89:AS89)))</f>
        <v>0</v>
      </c>
      <c r="AU89" s="235">
        <f ca="1">IF(AU$5&lt;=$D89,0,IF(SUM($D89,OFFSET($I75,-$B89,0))&gt;AU$5,OFFSET(AU86,-$B89,-AT$4+$B89)/OFFSET($I75,-$B89,0),OFFSET(AU86,-$B89,-AT$4+$B89)-SUM($I89:AT89)))</f>
        <v>0</v>
      </c>
      <c r="AV89" s="235">
        <f ca="1">IF(AV$5&lt;=$D89,0,IF(SUM($D89,OFFSET($I75,-$B89,0))&gt;AV$5,OFFSET(AV86,-$B89,-AU$4+$B89)/OFFSET($I75,-$B89,0),OFFSET(AV86,-$B89,-AU$4+$B89)-SUM($I89:AU89)))</f>
        <v>0</v>
      </c>
      <c r="AW89" s="235">
        <f ca="1">IF(AW$5&lt;=$D89,0,IF(SUM($D89,OFFSET($I75,-$B89,0))&gt;AW$5,OFFSET(AW86,-$B89,-AV$4+$B89)/OFFSET($I75,-$B89,0),OFFSET(AW86,-$B89,-AV$4+$B89)-SUM($I89:AV89)))</f>
        <v>0</v>
      </c>
      <c r="AX89" s="235">
        <f ca="1">IF(AX$5&lt;=$D89,0,IF(SUM($D89,OFFSET($I75,-$B89,0))&gt;AX$5,OFFSET(AX86,-$B89,-AW$4+$B89)/OFFSET($I75,-$B89,0),OFFSET(AX86,-$B89,-AW$4+$B89)-SUM($I89:AW89)))</f>
        <v>0</v>
      </c>
      <c r="AY89" s="235">
        <f ca="1">IF(AY$5&lt;=$D89,0,IF(SUM($D89,OFFSET($I75,-$B89,0))&gt;AY$5,OFFSET(AY86,-$B89,-AX$4+$B89)/OFFSET($I75,-$B89,0),OFFSET(AY86,-$B89,-AX$4+$B89)-SUM($I89:AX89)))</f>
        <v>0</v>
      </c>
      <c r="AZ89" s="235">
        <f ca="1">IF(AZ$5&lt;=$D89,0,IF(SUM($D89,OFFSET($I75,-$B89,0))&gt;AZ$5,OFFSET(AZ86,-$B89,-AY$4+$B89)/OFFSET($I75,-$B89,0),OFFSET(AZ86,-$B89,-AY$4+$B89)-SUM($I89:AY89)))</f>
        <v>0</v>
      </c>
      <c r="BA89" s="235">
        <f ca="1">IF(BA$5&lt;=$D89,0,IF(SUM($D89,OFFSET($I75,-$B89,0))&gt;BA$5,OFFSET(BA86,-$B89,-AZ$4+$B89)/OFFSET($I75,-$B89,0),OFFSET(BA86,-$B89,-AZ$4+$B89)-SUM($I89:AZ89)))</f>
        <v>0</v>
      </c>
      <c r="BB89" s="235">
        <f ca="1">IF(BB$5&lt;=$D89,0,IF(SUM($D89,OFFSET($I75,-$B89,0))&gt;BB$5,OFFSET(BB86,-$B89,-BA$4+$B89)/OFFSET($I75,-$B89,0),OFFSET(BB86,-$B89,-BA$4+$B89)-SUM($I89:BA89)))</f>
        <v>0</v>
      </c>
      <c r="BC89" s="235">
        <f ca="1">IF(BC$5&lt;=$D89,0,IF(SUM($D89,OFFSET($I75,-$B89,0))&gt;BC$5,OFFSET(BC86,-$B89,-BB$4+$B89)/OFFSET($I75,-$B89,0),OFFSET(BC86,-$B89,-BB$4+$B89)-SUM($I89:BB89)))</f>
        <v>0</v>
      </c>
      <c r="BD89" s="235">
        <f ca="1">IF(BD$5&lt;=$D89,0,IF(SUM($D89,OFFSET($I75,-$B89,0))&gt;BD$5,OFFSET(BD86,-$B89,-BC$4+$B89)/OFFSET($I75,-$B89,0),OFFSET(BD86,-$B89,-BC$4+$B89)-SUM($I89:BC89)))</f>
        <v>0</v>
      </c>
      <c r="BE89" s="235">
        <f ca="1">IF(BE$5&lt;=$D89,0,IF(SUM($D89,OFFSET($I75,-$B89,0))&gt;BE$5,OFFSET(BE86,-$B89,-BD$4+$B89)/OFFSET($I75,-$B89,0),OFFSET(BE86,-$B89,-BD$4+$B89)-SUM($I89:BD89)))</f>
        <v>0</v>
      </c>
      <c r="BF89" s="235">
        <f ca="1">IF(BF$5&lt;=$D89,0,IF(SUM($D89,OFFSET($I75,-$B89,0))&gt;BF$5,OFFSET(BF86,-$B89,-BE$4+$B89)/OFFSET($I75,-$B89,0),OFFSET(BF86,-$B89,-BE$4+$B89)-SUM($I89:BE89)))</f>
        <v>0</v>
      </c>
      <c r="BG89" s="235">
        <f ca="1">IF(BG$5&lt;=$D89,0,IF(SUM($D89,OFFSET($I75,-$B89,0))&gt;BG$5,OFFSET(BG86,-$B89,-BF$4+$B89)/OFFSET($I75,-$B89,0),OFFSET(BG86,-$B89,-BF$4+$B89)-SUM($I89:BF89)))</f>
        <v>0</v>
      </c>
      <c r="BH89" s="235">
        <f ca="1">IF(BH$5&lt;=$D89,0,IF(SUM($D89,OFFSET($I75,-$B89,0))&gt;BH$5,OFFSET(BH86,-$B89,-BG$4+$B89)/OFFSET($I75,-$B89,0),OFFSET(BH86,-$B89,-BG$4+$B89)-SUM($I89:BG89)))</f>
        <v>0</v>
      </c>
      <c r="BI89" s="235">
        <f ca="1">IF(BI$5&lt;=$D89,0,IF(SUM($D89,OFFSET($I75,-$B89,0))&gt;BI$5,OFFSET(BI86,-$B89,-BH$4+$B89)/OFFSET($I75,-$B89,0),OFFSET(BI86,-$B89,-BH$4+$B89)-SUM($I89:BH89)))</f>
        <v>0</v>
      </c>
      <c r="BJ89" s="235">
        <f ca="1">IF(BJ$5&lt;=$D89,0,IF(SUM($D89,OFFSET($I75,-$B89,0))&gt;BJ$5,OFFSET(BJ86,-$B89,-BI$4+$B89)/OFFSET($I75,-$B89,0),OFFSET(BJ86,-$B89,-BI$4+$B89)-SUM($I89:BI89)))</f>
        <v>0</v>
      </c>
      <c r="BK89" s="235">
        <f ca="1">IF(BK$5&lt;=$D89,0,IF(SUM($D89,OFFSET($I75,-$B89,0))&gt;BK$5,OFFSET(BK86,-$B89,-BJ$4+$B89)/OFFSET($I75,-$B89,0),OFFSET(BK86,-$B89,-BJ$4+$B89)-SUM($I89:BJ89)))</f>
        <v>0</v>
      </c>
      <c r="BL89" s="235">
        <f ca="1">IF(BL$5&lt;=$D89,0,IF(SUM($D89,OFFSET($I75,-$B89,0))&gt;BL$5,OFFSET(BL86,-$B89,-BK$4+$B89)/OFFSET($I75,-$B89,0),OFFSET(BL86,-$B89,-BK$4+$B89)-SUM($I89:BK89)))</f>
        <v>0</v>
      </c>
      <c r="BM89" s="235">
        <f ca="1">IF(BM$5&lt;=$D89,0,IF(SUM($D89,OFFSET($I75,-$B89,0))&gt;BM$5,OFFSET(BM86,-$B89,-BL$4+$B89)/OFFSET($I75,-$B89,0),OFFSET(BM86,-$B89,-BL$4+$B89)-SUM($I89:BL89)))</f>
        <v>0</v>
      </c>
      <c r="BN89" s="235">
        <f ca="1">IF(BN$5&lt;=$D89,0,IF(SUM($D89,OFFSET($I75,-$B89,0))&gt;BN$5,OFFSET(BN86,-$B89,-BM$4+$B89)/OFFSET($I75,-$B89,0),OFFSET(BN86,-$B89,-BM$4+$B89)-SUM($I89:BM89)))</f>
        <v>0</v>
      </c>
      <c r="BO89" s="235">
        <f ca="1">IF(BO$5&lt;=$D89,0,IF(SUM($D89,OFFSET($I75,-$B89,0))&gt;BO$5,OFFSET(BO86,-$B89,-BN$4+$B89)/OFFSET($I75,-$B89,0),OFFSET(BO86,-$B89,-BN$4+$B89)-SUM($I89:BN89)))</f>
        <v>0</v>
      </c>
      <c r="BP89" s="235">
        <f ca="1">IF(BP$5&lt;=$D89,0,IF(SUM($D89,OFFSET($I75,-$B89,0))&gt;BP$5,OFFSET(BP86,-$B89,-BO$4+$B89)/OFFSET($I75,-$B89,0),OFFSET(BP86,-$B89,-BO$4+$B89)-SUM($I89:BO89)))</f>
        <v>0</v>
      </c>
      <c r="BQ89" s="235">
        <f ca="1">IF(BQ$5&lt;=$D89,0,IF(SUM($D89,OFFSET($I75,-$B89,0))&gt;BQ$5,OFFSET(BQ86,-$B89,-BP$4+$B89)/OFFSET($I75,-$B89,0),OFFSET(BQ86,-$B89,-BP$4+$B89)-SUM($I89:BP89)))</f>
        <v>0</v>
      </c>
      <c r="BR89" s="211">
        <f ca="1">IF(BR$5&lt;=$D89,0,IF(SUM($D89,OFFSET($I75,-$B89,0))&gt;BR$5,OFFSET(BR86,-$B89,-BQ$4+$B89)/OFFSET($I75,-$B89,0),OFFSET(BR86,-$B89,-BQ$4+$B89)-SUM($I89:BQ89)))</f>
        <v>0</v>
      </c>
      <c r="BS89" s="211">
        <f ca="1">IF(BS$5&lt;=$D89,0,IF(SUM($D89,OFFSET($I75,-$B89,0))&gt;BS$5,OFFSET(BS86,-$B89,-BR$4+$B89)/OFFSET($I75,-$B89,0),OFFSET(BS86,-$B89,-BR$4+$B89)-SUM($I89:BR89)))</f>
        <v>0</v>
      </c>
      <c r="BT89" s="211">
        <f ca="1">IF(BT$5&lt;=$D89,0,IF(SUM($D89,OFFSET($I75,-$B89,0))&gt;BT$5,OFFSET(BT86,-$B89,-BS$4+$B89)/OFFSET($I75,-$B89,0),OFFSET(BT86,-$B89,-BS$4+$B89)-SUM($I89:BS89)))</f>
        <v>0</v>
      </c>
      <c r="BU89" s="211">
        <f ca="1">IF(BU$5&lt;=$D89,0,IF(SUM($D89,OFFSET($I75,-$B89,0))&gt;BU$5,OFFSET(BU86,-$B89,-BT$4+$B89)/OFFSET($I75,-$B89,0),OFFSET(BU86,-$B89,-BT$4+$B89)-SUM($I89:BT89)))</f>
        <v>0</v>
      </c>
      <c r="BV89" s="211">
        <f ca="1">IF(BV$5&lt;=$D89,0,IF(SUM($D89,OFFSET($I75,-$B89,0))&gt;BV$5,OFFSET(BV86,-$B89,-BU$4+$B89)/OFFSET($I75,-$B89,0),OFFSET(BV86,-$B89,-BU$4+$B89)-SUM($I89:BU89)))</f>
        <v>0</v>
      </c>
      <c r="BW89" s="211">
        <f ca="1">IF(BW$5&lt;=$D89,0,IF(SUM($D89,OFFSET($I75,-$B89,0))&gt;BW$5,OFFSET(BW86,-$B89,-BV$4+$B89)/OFFSET($I75,-$B89,0),OFFSET(BW86,-$B89,-BV$4+$B89)-SUM($I89:BV89)))</f>
        <v>0</v>
      </c>
    </row>
    <row r="90" spans="1:75" ht="12.75" customHeight="1">
      <c r="A90" s="8"/>
      <c r="B90" s="244">
        <v>5</v>
      </c>
      <c r="C90" s="8"/>
      <c r="D90" s="245">
        <f t="shared" si="172"/>
        <v>2018</v>
      </c>
      <c r="E90" s="8" t="str">
        <f t="shared" si="171"/>
        <v>$m Real (2012)</v>
      </c>
      <c r="F90" s="8"/>
      <c r="G90" s="8"/>
      <c r="H90" s="8"/>
      <c r="I90" s="32"/>
      <c r="J90" s="235">
        <f ca="1">IF(J$5&lt;=$D90,0,IF(SUM($D90,OFFSET($I76,-$B90,0))&gt;J$5,OFFSET(J87,-$B90,-I$4+$B90)/OFFSET($I76,-$B90,0),OFFSET(J87,-$B90,-I$4+$B90)-SUM($I90:I90)))</f>
        <v>0</v>
      </c>
      <c r="K90" s="235">
        <f ca="1">IF(K$5&lt;=$D90,0,IF(SUM($D90,OFFSET($I76,-$B90,0))&gt;K$5,OFFSET(K87,-$B90,-J$4+$B90)/OFFSET($I76,-$B90,0),OFFSET(K87,-$B90,-J$4+$B90)-SUM($I90:J90)))</f>
        <v>0</v>
      </c>
      <c r="L90" s="235">
        <f ca="1">IF(L$5&lt;=$D90,0,IF(SUM($D90,OFFSET($I76,-$B90,0))&gt;L$5,OFFSET(L87,-$B90,-K$4+$B90)/OFFSET($I76,-$B90,0),OFFSET(L87,-$B90,-K$4+$B90)-SUM($I90:K90)))</f>
        <v>0</v>
      </c>
      <c r="M90" s="235">
        <f ca="1">IF(M$5&lt;=$D90,0,IF(SUM($D90,OFFSET($I76,-$B90,0))&gt;M$5,OFFSET(M87,-$B90,-L$4+$B90)/OFFSET($I76,-$B90,0),OFFSET(M87,-$B90,-L$4+$B90)-SUM($I90:L90)))</f>
        <v>0</v>
      </c>
      <c r="N90" s="235">
        <f ca="1">IF(N$5&lt;=$D90,0,IF(SUM($D90,OFFSET($I76,-$B90,0))&gt;N$5,OFFSET(N87,-$B90,-M$4+$B90)/OFFSET($I76,-$B90,0),OFFSET(N87,-$B90,-M$4+$B90)-SUM($I90:M90)))</f>
        <v>0</v>
      </c>
      <c r="O90" s="235">
        <f ca="1">IF(O$5&lt;=$D90,0,IF(SUM($D90,OFFSET($I76,-$B90,0))&gt;O$5,OFFSET(O87,-$B90,-N$4+$B90)/OFFSET($I76,-$B90,0),OFFSET(O87,-$B90,-N$4+$B90)-SUM($I90:N90)))</f>
        <v>0</v>
      </c>
      <c r="P90" s="235">
        <f ca="1">IF(P$5&lt;=$D90,0,IF(SUM($D90,OFFSET($I76,-$B90,0))&gt;P$5,OFFSET(P87,-$B90,-O$4+$B90)/OFFSET($I76,-$B90,0),OFFSET(P87,-$B90,-O$4+$B90)-SUM($I90:O90)))</f>
        <v>0</v>
      </c>
      <c r="Q90" s="235">
        <f ca="1">IF(Q$5&lt;=$D90,0,IF(SUM($D90,OFFSET($I76,-$B90,0))&gt;Q$5,OFFSET(Q87,-$B90,-P$4+$B90)/OFFSET($I76,-$B90,0),OFFSET(Q87,-$B90,-P$4+$B90)-SUM($I90:P90)))</f>
        <v>0</v>
      </c>
      <c r="R90" s="235">
        <f ca="1">IF(R$5&lt;=$D90,0,IF(SUM($D90,OFFSET($I76,-$B90,0))&gt;R$5,OFFSET(R87,-$B90,-Q$4+$B90)/OFFSET($I76,-$B90,0),OFFSET(R87,-$B90,-Q$4+$B90)-SUM($I90:Q90)))</f>
        <v>0</v>
      </c>
      <c r="S90" s="235">
        <f ca="1">IF(S$5&lt;=$D90,0,IF(SUM($D90,OFFSET($I76,-$B90,0))&gt;S$5,OFFSET(S87,-$B90,-R$4+$B90)/OFFSET($I76,-$B90,0),OFFSET(S87,-$B90,-R$4+$B90)-SUM($I90:R90)))</f>
        <v>0</v>
      </c>
      <c r="T90" s="235">
        <f ca="1">IF(T$5&lt;=$D90,0,IF(SUM($D90,OFFSET($I76,-$B90,0))&gt;T$5,OFFSET(T87,-$B90,-S$4+$B90)/OFFSET($I76,-$B90,0),OFFSET(T87,-$B90,-S$4+$B90)-SUM($I90:S90)))</f>
        <v>0</v>
      </c>
      <c r="U90" s="235">
        <f ca="1">IF(U$5&lt;=$D90,0,IF(SUM($D90,OFFSET($I76,-$B90,0))&gt;U$5,OFFSET(U87,-$B90,-T$4+$B90)/OFFSET($I76,-$B90,0),OFFSET(U87,-$B90,-T$4+$B90)-SUM($I90:T90)))</f>
        <v>0</v>
      </c>
      <c r="V90" s="235">
        <f ca="1">IF(V$5&lt;=$D90,0,IF(SUM($D90,OFFSET($I76,-$B90,0))&gt;V$5,OFFSET(V87,-$B90,-U$4+$B90)/OFFSET($I76,-$B90,0),OFFSET(V87,-$B90,-U$4+$B90)-SUM($I90:U90)))</f>
        <v>0</v>
      </c>
      <c r="W90" s="235">
        <f ca="1">IF(W$5&lt;=$D90,0,IF(SUM($D90,OFFSET($I76,-$B90,0))&gt;W$5,OFFSET(W87,-$B90,-V$4+$B90)/OFFSET($I76,-$B90,0),OFFSET(W87,-$B90,-V$4+$B90)-SUM($I90:V90)))</f>
        <v>0</v>
      </c>
      <c r="X90" s="235">
        <f ca="1">IF(X$5&lt;=$D90,0,IF(SUM($D90,OFFSET($I76,-$B90,0))&gt;X$5,OFFSET(X87,-$B90,-W$4+$B90)/OFFSET($I76,-$B90,0),OFFSET(X87,-$B90,-W$4+$B90)-SUM($I90:W90)))</f>
        <v>0</v>
      </c>
      <c r="Y90" s="235">
        <f ca="1">IF(Y$5&lt;=$D90,0,IF(SUM($D90,OFFSET($I76,-$B90,0))&gt;Y$5,OFFSET(Y87,-$B90,-X$4+$B90)/OFFSET($I76,-$B90,0),OFFSET(Y87,-$B90,-X$4+$B90)-SUM($I90:X90)))</f>
        <v>0</v>
      </c>
      <c r="Z90" s="235">
        <f ca="1">IF(Z$5&lt;=$D90,0,IF(SUM($D90,OFFSET($I76,-$B90,0))&gt;Z$5,OFFSET(Z87,-$B90,-Y$4+$B90)/OFFSET($I76,-$B90,0),OFFSET(Z87,-$B90,-Y$4+$B90)-SUM($I90:Y90)))</f>
        <v>0</v>
      </c>
      <c r="AA90" s="235">
        <f ca="1">IF(AA$5&lt;=$D90,0,IF(SUM($D90,OFFSET($I76,-$B90,0))&gt;AA$5,OFFSET(AA87,-$B90,-Z$4+$B90)/OFFSET($I76,-$B90,0),OFFSET(AA87,-$B90,-Z$4+$B90)-SUM($I90:Z90)))</f>
        <v>0</v>
      </c>
      <c r="AB90" s="235">
        <f ca="1">IF(AB$5&lt;=$D90,0,IF(SUM($D90,OFFSET($I76,-$B90,0))&gt;AB$5,OFFSET(AB87,-$B90,-AA$4+$B90)/OFFSET($I76,-$B90,0),OFFSET(AB87,-$B90,-AA$4+$B90)-SUM($I90:AA90)))</f>
        <v>0</v>
      </c>
      <c r="AC90" s="235">
        <f ca="1">IF(AC$5&lt;=$D90,0,IF(SUM($D90,OFFSET($I76,-$B90,0))&gt;AC$5,OFFSET(AC87,-$B90,-AB$4+$B90)/OFFSET($I76,-$B90,0),OFFSET(AC87,-$B90,-AB$4+$B90)-SUM($I90:AB90)))</f>
        <v>0</v>
      </c>
      <c r="AD90" s="235">
        <f ca="1">IF(AD$5&lt;=$D90,0,IF(SUM($D90,OFFSET($I76,-$B90,0))&gt;AD$5,OFFSET(AD87,-$B90,-AC$4+$B90)/OFFSET($I76,-$B90,0),OFFSET(AD87,-$B90,-AC$4+$B90)-SUM($I90:AC90)))</f>
        <v>0</v>
      </c>
      <c r="AE90" s="235">
        <f ca="1">IF(AE$5&lt;=$D90,0,IF(SUM($D90,OFFSET($I76,-$B90,0))&gt;AE$5,OFFSET(AE87,-$B90,-AD$4+$B90)/OFFSET($I76,-$B90,0),OFFSET(AE87,-$B90,-AD$4+$B90)-SUM($I90:AD90)))</f>
        <v>0</v>
      </c>
      <c r="AF90" s="235">
        <f ca="1">IF(AF$5&lt;=$D90,0,IF(SUM($D90,OFFSET($I76,-$B90,0))&gt;AF$5,OFFSET(AF87,-$B90,-AE$4+$B90)/OFFSET($I76,-$B90,0),OFFSET(AF87,-$B90,-AE$4+$B90)-SUM($I90:AE90)))</f>
        <v>0</v>
      </c>
      <c r="AG90" s="235">
        <f ca="1">IF(AG$5&lt;=$D90,0,IF(SUM($D90,OFFSET($I76,-$B90,0))&gt;AG$5,OFFSET(AG87,-$B90,-AF$4+$B90)/OFFSET($I76,-$B90,0),OFFSET(AG87,-$B90,-AF$4+$B90)-SUM($I90:AF90)))</f>
        <v>0</v>
      </c>
      <c r="AH90" s="235">
        <f ca="1">IF(AH$5&lt;=$D90,0,IF(SUM($D90,OFFSET($I76,-$B90,0))&gt;AH$5,OFFSET(AH87,-$B90,-AG$4+$B90)/OFFSET($I76,-$B90,0),OFFSET(AH87,-$B90,-AG$4+$B90)-SUM($I90:AG90)))</f>
        <v>0</v>
      </c>
      <c r="AI90" s="235">
        <f ca="1">IF(AI$5&lt;=$D90,0,IF(SUM($D90,OFFSET($I76,-$B90,0))&gt;AI$5,OFFSET(AI87,-$B90,-AH$4+$B90)/OFFSET($I76,-$B90,0),OFFSET(AI87,-$B90,-AH$4+$B90)-SUM($I90:AH90)))</f>
        <v>0</v>
      </c>
      <c r="AJ90" s="235">
        <f ca="1">IF(AJ$5&lt;=$D90,0,IF(SUM($D90,OFFSET($I76,-$B90,0))&gt;AJ$5,OFFSET(AJ87,-$B90,-AI$4+$B90)/OFFSET($I76,-$B90,0),OFFSET(AJ87,-$B90,-AI$4+$B90)-SUM($I90:AI90)))</f>
        <v>0</v>
      </c>
      <c r="AK90" s="235">
        <f ca="1">IF(AK$5&lt;=$D90,0,IF(SUM($D90,OFFSET($I76,-$B90,0))&gt;AK$5,OFFSET(AK87,-$B90,-AJ$4+$B90)/OFFSET($I76,-$B90,0),OFFSET(AK87,-$B90,-AJ$4+$B90)-SUM($I90:AJ90)))</f>
        <v>0</v>
      </c>
      <c r="AL90" s="235">
        <f ca="1">IF(AL$5&lt;=$D90,0,IF(SUM($D90,OFFSET($I76,-$B90,0))&gt;AL$5,OFFSET(AL87,-$B90,-AK$4+$B90)/OFFSET($I76,-$B90,0),OFFSET(AL87,-$B90,-AK$4+$B90)-SUM($I90:AK90)))</f>
        <v>0</v>
      </c>
      <c r="AM90" s="235">
        <f ca="1">IF(AM$5&lt;=$D90,0,IF(SUM($D90,OFFSET($I76,-$B90,0))&gt;AM$5,OFFSET(AM87,-$B90,-AL$4+$B90)/OFFSET($I76,-$B90,0),OFFSET(AM87,-$B90,-AL$4+$B90)-SUM($I90:AL90)))</f>
        <v>0</v>
      </c>
      <c r="AN90" s="235">
        <f ca="1">IF(AN$5&lt;=$D90,0,IF(SUM($D90,OFFSET($I76,-$B90,0))&gt;AN$5,OFFSET(AN87,-$B90,-AM$4+$B90)/OFFSET($I76,-$B90,0),OFFSET(AN87,-$B90,-AM$4+$B90)-SUM($I90:AM90)))</f>
        <v>0</v>
      </c>
      <c r="AO90" s="235">
        <f ca="1">IF(AO$5&lt;=$D90,0,IF(SUM($D90,OFFSET($I76,-$B90,0))&gt;AO$5,OFFSET(AO87,-$B90,-AN$4+$B90)/OFFSET($I76,-$B90,0),OFFSET(AO87,-$B90,-AN$4+$B90)-SUM($I90:AN90)))</f>
        <v>0</v>
      </c>
      <c r="AP90" s="235">
        <f ca="1">IF(AP$5&lt;=$D90,0,IF(SUM($D90,OFFSET($I76,-$B90,0))&gt;AP$5,OFFSET(AP87,-$B90,-AO$4+$B90)/OFFSET($I76,-$B90,0),OFFSET(AP87,-$B90,-AO$4+$B90)-SUM($I90:AO90)))</f>
        <v>0</v>
      </c>
      <c r="AQ90" s="235">
        <f ca="1">IF(AQ$5&lt;=$D90,0,IF(SUM($D90,OFFSET($I76,-$B90,0))&gt;AQ$5,OFFSET(AQ87,-$B90,-AP$4+$B90)/OFFSET($I76,-$B90,0),OFFSET(AQ87,-$B90,-AP$4+$B90)-SUM($I90:AP90)))</f>
        <v>0</v>
      </c>
      <c r="AR90" s="235">
        <f ca="1">IF(AR$5&lt;=$D90,0,IF(SUM($D90,OFFSET($I76,-$B90,0))&gt;AR$5,OFFSET(AR87,-$B90,-AQ$4+$B90)/OFFSET($I76,-$B90,0),OFFSET(AR87,-$B90,-AQ$4+$B90)-SUM($I90:AQ90)))</f>
        <v>0</v>
      </c>
      <c r="AS90" s="235">
        <f ca="1">IF(AS$5&lt;=$D90,0,IF(SUM($D90,OFFSET($I76,-$B90,0))&gt;AS$5,OFFSET(AS87,-$B90,-AR$4+$B90)/OFFSET($I76,-$B90,0),OFFSET(AS87,-$B90,-AR$4+$B90)-SUM($I90:AR90)))</f>
        <v>0</v>
      </c>
      <c r="AT90" s="235">
        <f ca="1">IF(AT$5&lt;=$D90,0,IF(SUM($D90,OFFSET($I76,-$B90,0))&gt;AT$5,OFFSET(AT87,-$B90,-AS$4+$B90)/OFFSET($I76,-$B90,0),OFFSET(AT87,-$B90,-AS$4+$B90)-SUM($I90:AS90)))</f>
        <v>0</v>
      </c>
      <c r="AU90" s="235">
        <f ca="1">IF(AU$5&lt;=$D90,0,IF(SUM($D90,OFFSET($I76,-$B90,0))&gt;AU$5,OFFSET(AU87,-$B90,-AT$4+$B90)/OFFSET($I76,-$B90,0),OFFSET(AU87,-$B90,-AT$4+$B90)-SUM($I90:AT90)))</f>
        <v>0</v>
      </c>
      <c r="AV90" s="235">
        <f ca="1">IF(AV$5&lt;=$D90,0,IF(SUM($D90,OFFSET($I76,-$B90,0))&gt;AV$5,OFFSET(AV87,-$B90,-AU$4+$B90)/OFFSET($I76,-$B90,0),OFFSET(AV87,-$B90,-AU$4+$B90)-SUM($I90:AU90)))</f>
        <v>0</v>
      </c>
      <c r="AW90" s="235">
        <f ca="1">IF(AW$5&lt;=$D90,0,IF(SUM($D90,OFFSET($I76,-$B90,0))&gt;AW$5,OFFSET(AW87,-$B90,-AV$4+$B90)/OFFSET($I76,-$B90,0),OFFSET(AW87,-$B90,-AV$4+$B90)-SUM($I90:AV90)))</f>
        <v>0</v>
      </c>
      <c r="AX90" s="235">
        <f ca="1">IF(AX$5&lt;=$D90,0,IF(SUM($D90,OFFSET($I76,-$B90,0))&gt;AX$5,OFFSET(AX87,-$B90,-AW$4+$B90)/OFFSET($I76,-$B90,0),OFFSET(AX87,-$B90,-AW$4+$B90)-SUM($I90:AW90)))</f>
        <v>0</v>
      </c>
      <c r="AY90" s="235">
        <f ca="1">IF(AY$5&lt;=$D90,0,IF(SUM($D90,OFFSET($I76,-$B90,0))&gt;AY$5,OFFSET(AY87,-$B90,-AX$4+$B90)/OFFSET($I76,-$B90,0),OFFSET(AY87,-$B90,-AX$4+$B90)-SUM($I90:AX90)))</f>
        <v>0</v>
      </c>
      <c r="AZ90" s="235">
        <f ca="1">IF(AZ$5&lt;=$D90,0,IF(SUM($D90,OFFSET($I76,-$B90,0))&gt;AZ$5,OFFSET(AZ87,-$B90,-AY$4+$B90)/OFFSET($I76,-$B90,0),OFFSET(AZ87,-$B90,-AY$4+$B90)-SUM($I90:AY90)))</f>
        <v>0</v>
      </c>
      <c r="BA90" s="235">
        <f ca="1">IF(BA$5&lt;=$D90,0,IF(SUM($D90,OFFSET($I76,-$B90,0))&gt;BA$5,OFFSET(BA87,-$B90,-AZ$4+$B90)/OFFSET($I76,-$B90,0),OFFSET(BA87,-$B90,-AZ$4+$B90)-SUM($I90:AZ90)))</f>
        <v>0</v>
      </c>
      <c r="BB90" s="235">
        <f ca="1">IF(BB$5&lt;=$D90,0,IF(SUM($D90,OFFSET($I76,-$B90,0))&gt;BB$5,OFFSET(BB87,-$B90,-BA$4+$B90)/OFFSET($I76,-$B90,0),OFFSET(BB87,-$B90,-BA$4+$B90)-SUM($I90:BA90)))</f>
        <v>0</v>
      </c>
      <c r="BC90" s="235">
        <f ca="1">IF(BC$5&lt;=$D90,0,IF(SUM($D90,OFFSET($I76,-$B90,0))&gt;BC$5,OFFSET(BC87,-$B90,-BB$4+$B90)/OFFSET($I76,-$B90,0),OFFSET(BC87,-$B90,-BB$4+$B90)-SUM($I90:BB90)))</f>
        <v>0</v>
      </c>
      <c r="BD90" s="235">
        <f ca="1">IF(BD$5&lt;=$D90,0,IF(SUM($D90,OFFSET($I76,-$B90,0))&gt;BD$5,OFFSET(BD87,-$B90,-BC$4+$B90)/OFFSET($I76,-$B90,0),OFFSET(BD87,-$B90,-BC$4+$B90)-SUM($I90:BC90)))</f>
        <v>0</v>
      </c>
      <c r="BE90" s="235">
        <f ca="1">IF(BE$5&lt;=$D90,0,IF(SUM($D90,OFFSET($I76,-$B90,0))&gt;BE$5,OFFSET(BE87,-$B90,-BD$4+$B90)/OFFSET($I76,-$B90,0),OFFSET(BE87,-$B90,-BD$4+$B90)-SUM($I90:BD90)))</f>
        <v>0</v>
      </c>
      <c r="BF90" s="235">
        <f ca="1">IF(BF$5&lt;=$D90,0,IF(SUM($D90,OFFSET($I76,-$B90,0))&gt;BF$5,OFFSET(BF87,-$B90,-BE$4+$B90)/OFFSET($I76,-$B90,0),OFFSET(BF87,-$B90,-BE$4+$B90)-SUM($I90:BE90)))</f>
        <v>0</v>
      </c>
      <c r="BG90" s="235">
        <f ca="1">IF(BG$5&lt;=$D90,0,IF(SUM($D90,OFFSET($I76,-$B90,0))&gt;BG$5,OFFSET(BG87,-$B90,-BF$4+$B90)/OFFSET($I76,-$B90,0),OFFSET(BG87,-$B90,-BF$4+$B90)-SUM($I90:BF90)))</f>
        <v>0</v>
      </c>
      <c r="BH90" s="235">
        <f ca="1">IF(BH$5&lt;=$D90,0,IF(SUM($D90,OFFSET($I76,-$B90,0))&gt;BH$5,OFFSET(BH87,-$B90,-BG$4+$B90)/OFFSET($I76,-$B90,0),OFFSET(BH87,-$B90,-BG$4+$B90)-SUM($I90:BG90)))</f>
        <v>0</v>
      </c>
      <c r="BI90" s="235">
        <f ca="1">IF(BI$5&lt;=$D90,0,IF(SUM($D90,OFFSET($I76,-$B90,0))&gt;BI$5,OFFSET(BI87,-$B90,-BH$4+$B90)/OFFSET($I76,-$B90,0),OFFSET(BI87,-$B90,-BH$4+$B90)-SUM($I90:BH90)))</f>
        <v>0</v>
      </c>
      <c r="BJ90" s="235">
        <f ca="1">IF(BJ$5&lt;=$D90,0,IF(SUM($D90,OFFSET($I76,-$B90,0))&gt;BJ$5,OFFSET(BJ87,-$B90,-BI$4+$B90)/OFFSET($I76,-$B90,0),OFFSET(BJ87,-$B90,-BI$4+$B90)-SUM($I90:BI90)))</f>
        <v>0</v>
      </c>
      <c r="BK90" s="235">
        <f ca="1">IF(BK$5&lt;=$D90,0,IF(SUM($D90,OFFSET($I76,-$B90,0))&gt;BK$5,OFFSET(BK87,-$B90,-BJ$4+$B90)/OFFSET($I76,-$B90,0),OFFSET(BK87,-$B90,-BJ$4+$B90)-SUM($I90:BJ90)))</f>
        <v>0</v>
      </c>
      <c r="BL90" s="235">
        <f ca="1">IF(BL$5&lt;=$D90,0,IF(SUM($D90,OFFSET($I76,-$B90,0))&gt;BL$5,OFFSET(BL87,-$B90,-BK$4+$B90)/OFFSET($I76,-$B90,0),OFFSET(BL87,-$B90,-BK$4+$B90)-SUM($I90:BK90)))</f>
        <v>0</v>
      </c>
      <c r="BM90" s="235">
        <f ca="1">IF(BM$5&lt;=$D90,0,IF(SUM($D90,OFFSET($I76,-$B90,0))&gt;BM$5,OFFSET(BM87,-$B90,-BL$4+$B90)/OFFSET($I76,-$B90,0),OFFSET(BM87,-$B90,-BL$4+$B90)-SUM($I90:BL90)))</f>
        <v>0</v>
      </c>
      <c r="BN90" s="235">
        <f ca="1">IF(BN$5&lt;=$D90,0,IF(SUM($D90,OFFSET($I76,-$B90,0))&gt;BN$5,OFFSET(BN87,-$B90,-BM$4+$B90)/OFFSET($I76,-$B90,0),OFFSET(BN87,-$B90,-BM$4+$B90)-SUM($I90:BM90)))</f>
        <v>0</v>
      </c>
      <c r="BO90" s="235">
        <f ca="1">IF(BO$5&lt;=$D90,0,IF(SUM($D90,OFFSET($I76,-$B90,0))&gt;BO$5,OFFSET(BO87,-$B90,-BN$4+$B90)/OFFSET($I76,-$B90,0),OFFSET(BO87,-$B90,-BN$4+$B90)-SUM($I90:BN90)))</f>
        <v>0</v>
      </c>
      <c r="BP90" s="235">
        <f ca="1">IF(BP$5&lt;=$D90,0,IF(SUM($D90,OFFSET($I76,-$B90,0))&gt;BP$5,OFFSET(BP87,-$B90,-BO$4+$B90)/OFFSET($I76,-$B90,0),OFFSET(BP87,-$B90,-BO$4+$B90)-SUM($I90:BO90)))</f>
        <v>0</v>
      </c>
      <c r="BQ90" s="235">
        <f ca="1">IF(BQ$5&lt;=$D90,0,IF(SUM($D90,OFFSET($I76,-$B90,0))&gt;BQ$5,OFFSET(BQ87,-$B90,-BP$4+$B90)/OFFSET($I76,-$B90,0),OFFSET(BQ87,-$B90,-BP$4+$B90)-SUM($I90:BP90)))</f>
        <v>0</v>
      </c>
      <c r="BR90" s="211">
        <f ca="1">IF(BR$5&lt;=$D90,0,IF(SUM($D90,OFFSET($I76,-$B90,0))&gt;BR$5,OFFSET(BR87,-$B90,-BQ$4+$B90)/OFFSET($I76,-$B90,0),OFFSET(BR87,-$B90,-BQ$4+$B90)-SUM($I90:BQ90)))</f>
        <v>0</v>
      </c>
      <c r="BS90" s="211">
        <f ca="1">IF(BS$5&lt;=$D90,0,IF(SUM($D90,OFFSET($I76,-$B90,0))&gt;BS$5,OFFSET(BS87,-$B90,-BR$4+$B90)/OFFSET($I76,-$B90,0),OFFSET(BS87,-$B90,-BR$4+$B90)-SUM($I90:BR90)))</f>
        <v>0</v>
      </c>
      <c r="BT90" s="211">
        <f ca="1">IF(BT$5&lt;=$D90,0,IF(SUM($D90,OFFSET($I76,-$B90,0))&gt;BT$5,OFFSET(BT87,-$B90,-BS$4+$B90)/OFFSET($I76,-$B90,0),OFFSET(BT87,-$B90,-BS$4+$B90)-SUM($I90:BS90)))</f>
        <v>0</v>
      </c>
      <c r="BU90" s="211">
        <f ca="1">IF(BU$5&lt;=$D90,0,IF(SUM($D90,OFFSET($I76,-$B90,0))&gt;BU$5,OFFSET(BU87,-$B90,-BT$4+$B90)/OFFSET($I76,-$B90,0),OFFSET(BU87,-$B90,-BT$4+$B90)-SUM($I90:BT90)))</f>
        <v>0</v>
      </c>
      <c r="BV90" s="211">
        <f ca="1">IF(BV$5&lt;=$D90,0,IF(SUM($D90,OFFSET($I76,-$B90,0))&gt;BV$5,OFFSET(BV87,-$B90,-BU$4+$B90)/OFFSET($I76,-$B90,0),OFFSET(BV87,-$B90,-BU$4+$B90)-SUM($I90:BU90)))</f>
        <v>0</v>
      </c>
      <c r="BW90" s="211">
        <f ca="1">IF(BW$5&lt;=$D90,0,IF(SUM($D90,OFFSET($I76,-$B90,0))&gt;BW$5,OFFSET(BW87,-$B90,-BV$4+$B90)/OFFSET($I76,-$B90,0),OFFSET(BW87,-$B90,-BV$4+$B90)-SUM($I90:BV90)))</f>
        <v>0</v>
      </c>
    </row>
    <row r="91" spans="1:75" ht="12.75" customHeight="1">
      <c r="A91" s="8"/>
      <c r="B91" s="244">
        <v>6</v>
      </c>
      <c r="C91" s="8"/>
      <c r="D91" s="245">
        <f t="shared" si="172"/>
        <v>2019</v>
      </c>
      <c r="E91" s="8" t="str">
        <f t="shared" si="171"/>
        <v>$m Real (2012)</v>
      </c>
      <c r="F91" s="8"/>
      <c r="G91" s="8"/>
      <c r="H91" s="8"/>
      <c r="I91" s="32"/>
      <c r="J91" s="235">
        <f ca="1">IF(J$5&lt;=$D91,0,IF(SUM($D91,OFFSET($I77,-$B91,0))&gt;J$5,OFFSET(J88,-$B91,-I$4+$B91)/OFFSET($I77,-$B91,0),OFFSET(J88,-$B91,-I$4+$B91)-SUM($I91:I91)))</f>
        <v>0</v>
      </c>
      <c r="K91" s="235">
        <f ca="1">IF(K$5&lt;=$D91,0,IF(SUM($D91,OFFSET($I77,-$B91,0))&gt;K$5,OFFSET(K88,-$B91,-J$4+$B91)/OFFSET($I77,-$B91,0),OFFSET(K88,-$B91,-J$4+$B91)-SUM($I91:J91)))</f>
        <v>0</v>
      </c>
      <c r="L91" s="235">
        <f ca="1">IF(L$5&lt;=$D91,0,IF(SUM($D91,OFFSET($I77,-$B91,0))&gt;L$5,OFFSET(L88,-$B91,-K$4+$B91)/OFFSET($I77,-$B91,0),OFFSET(L88,-$B91,-K$4+$B91)-SUM($I91:K91)))</f>
        <v>0</v>
      </c>
      <c r="M91" s="235">
        <f ca="1">IF(M$5&lt;=$D91,0,IF(SUM($D91,OFFSET($I77,-$B91,0))&gt;M$5,OFFSET(M88,-$B91,-L$4+$B91)/OFFSET($I77,-$B91,0),OFFSET(M88,-$B91,-L$4+$B91)-SUM($I91:L91)))</f>
        <v>0</v>
      </c>
      <c r="N91" s="235">
        <f ca="1">IF(N$5&lt;=$D91,0,IF(SUM($D91,OFFSET($I77,-$B91,0))&gt;N$5,OFFSET(N88,-$B91,-M$4+$B91)/OFFSET($I77,-$B91,0),OFFSET(N88,-$B91,-M$4+$B91)-SUM($I91:M91)))</f>
        <v>0</v>
      </c>
      <c r="O91" s="235">
        <f ca="1">IF(O$5&lt;=$D91,0,IF(SUM($D91,OFFSET($I77,-$B91,0))&gt;O$5,OFFSET(O88,-$B91,-N$4+$B91)/OFFSET($I77,-$B91,0),OFFSET(O88,-$B91,-N$4+$B91)-SUM($I91:N91)))</f>
        <v>0</v>
      </c>
      <c r="P91" s="235">
        <f ca="1">IF(P$5&lt;=$D91,0,IF(SUM($D91,OFFSET($I77,-$B91,0))&gt;P$5,OFFSET(P88,-$B91,-O$4+$B91)/OFFSET($I77,-$B91,0),OFFSET(P88,-$B91,-O$4+$B91)-SUM($I91:O91)))</f>
        <v>0</v>
      </c>
      <c r="Q91" s="235">
        <f ca="1">IF(Q$5&lt;=$D91,0,IF(SUM($D91,OFFSET($I77,-$B91,0))&gt;Q$5,OFFSET(Q88,-$B91,-P$4+$B91)/OFFSET($I77,-$B91,0),OFFSET(Q88,-$B91,-P$4+$B91)-SUM($I91:P91)))</f>
        <v>0</v>
      </c>
      <c r="R91" s="235">
        <f ca="1">IF(R$5&lt;=$D91,0,IF(SUM($D91,OFFSET($I77,-$B91,0))&gt;R$5,OFFSET(R88,-$B91,-Q$4+$B91)/OFFSET($I77,-$B91,0),OFFSET(R88,-$B91,-Q$4+$B91)-SUM($I91:Q91)))</f>
        <v>0</v>
      </c>
      <c r="S91" s="235">
        <f ca="1">IF(S$5&lt;=$D91,0,IF(SUM($D91,OFFSET($I77,-$B91,0))&gt;S$5,OFFSET(S88,-$B91,-R$4+$B91)/OFFSET($I77,-$B91,0),OFFSET(S88,-$B91,-R$4+$B91)-SUM($I91:R91)))</f>
        <v>0</v>
      </c>
      <c r="T91" s="235">
        <f ca="1">IF(T$5&lt;=$D91,0,IF(SUM($D91,OFFSET($I77,-$B91,0))&gt;T$5,OFFSET(T88,-$B91,-S$4+$B91)/OFFSET($I77,-$B91,0),OFFSET(T88,-$B91,-S$4+$B91)-SUM($I91:S91)))</f>
        <v>0</v>
      </c>
      <c r="U91" s="235">
        <f ca="1">IF(U$5&lt;=$D91,0,IF(SUM($D91,OFFSET($I77,-$B91,0))&gt;U$5,OFFSET(U88,-$B91,-T$4+$B91)/OFFSET($I77,-$B91,0),OFFSET(U88,-$B91,-T$4+$B91)-SUM($I91:T91)))</f>
        <v>0</v>
      </c>
      <c r="V91" s="235">
        <f ca="1">IF(V$5&lt;=$D91,0,IF(SUM($D91,OFFSET($I77,-$B91,0))&gt;V$5,OFFSET(V88,-$B91,-U$4+$B91)/OFFSET($I77,-$B91,0),OFFSET(V88,-$B91,-U$4+$B91)-SUM($I91:U91)))</f>
        <v>0</v>
      </c>
      <c r="W91" s="235">
        <f ca="1">IF(W$5&lt;=$D91,0,IF(SUM($D91,OFFSET($I77,-$B91,0))&gt;W$5,OFFSET(W88,-$B91,-V$4+$B91)/OFFSET($I77,-$B91,0),OFFSET(W88,-$B91,-V$4+$B91)-SUM($I91:V91)))</f>
        <v>0</v>
      </c>
      <c r="X91" s="235">
        <f ca="1">IF(X$5&lt;=$D91,0,IF(SUM($D91,OFFSET($I77,-$B91,0))&gt;X$5,OFFSET(X88,-$B91,-W$4+$B91)/OFFSET($I77,-$B91,0),OFFSET(X88,-$B91,-W$4+$B91)-SUM($I91:W91)))</f>
        <v>0</v>
      </c>
      <c r="Y91" s="235">
        <f ca="1">IF(Y$5&lt;=$D91,0,IF(SUM($D91,OFFSET($I77,-$B91,0))&gt;Y$5,OFFSET(Y88,-$B91,-X$4+$B91)/OFFSET($I77,-$B91,0),OFFSET(Y88,-$B91,-X$4+$B91)-SUM($I91:X91)))</f>
        <v>0</v>
      </c>
      <c r="Z91" s="235">
        <f ca="1">IF(Z$5&lt;=$D91,0,IF(SUM($D91,OFFSET($I77,-$B91,0))&gt;Z$5,OFFSET(Z88,-$B91,-Y$4+$B91)/OFFSET($I77,-$B91,0),OFFSET(Z88,-$B91,-Y$4+$B91)-SUM($I91:Y91)))</f>
        <v>0</v>
      </c>
      <c r="AA91" s="235">
        <f ca="1">IF(AA$5&lt;=$D91,0,IF(SUM($D91,OFFSET($I77,-$B91,0))&gt;AA$5,OFFSET(AA88,-$B91,-Z$4+$B91)/OFFSET($I77,-$B91,0),OFFSET(AA88,-$B91,-Z$4+$B91)-SUM($I91:Z91)))</f>
        <v>0</v>
      </c>
      <c r="AB91" s="235">
        <f ca="1">IF(AB$5&lt;=$D91,0,IF(SUM($D91,OFFSET($I77,-$B91,0))&gt;AB$5,OFFSET(AB88,-$B91,-AA$4+$B91)/OFFSET($I77,-$B91,0),OFFSET(AB88,-$B91,-AA$4+$B91)-SUM($I91:AA91)))</f>
        <v>0</v>
      </c>
      <c r="AC91" s="235">
        <f ca="1">IF(AC$5&lt;=$D91,0,IF(SUM($D91,OFFSET($I77,-$B91,0))&gt;AC$5,OFFSET(AC88,-$B91,-AB$4+$B91)/OFFSET($I77,-$B91,0),OFFSET(AC88,-$B91,-AB$4+$B91)-SUM($I91:AB91)))</f>
        <v>0</v>
      </c>
      <c r="AD91" s="235">
        <f ca="1">IF(AD$5&lt;=$D91,0,IF(SUM($D91,OFFSET($I77,-$B91,0))&gt;AD$5,OFFSET(AD88,-$B91,-AC$4+$B91)/OFFSET($I77,-$B91,0),OFFSET(AD88,-$B91,-AC$4+$B91)-SUM($I91:AC91)))</f>
        <v>0</v>
      </c>
      <c r="AE91" s="235">
        <f ca="1">IF(AE$5&lt;=$D91,0,IF(SUM($D91,OFFSET($I77,-$B91,0))&gt;AE$5,OFFSET(AE88,-$B91,-AD$4+$B91)/OFFSET($I77,-$B91,0),OFFSET(AE88,-$B91,-AD$4+$B91)-SUM($I91:AD91)))</f>
        <v>0</v>
      </c>
      <c r="AF91" s="235">
        <f ca="1">IF(AF$5&lt;=$D91,0,IF(SUM($D91,OFFSET($I77,-$B91,0))&gt;AF$5,OFFSET(AF88,-$B91,-AE$4+$B91)/OFFSET($I77,-$B91,0),OFFSET(AF88,-$B91,-AE$4+$B91)-SUM($I91:AE91)))</f>
        <v>0</v>
      </c>
      <c r="AG91" s="235">
        <f ca="1">IF(AG$5&lt;=$D91,0,IF(SUM($D91,OFFSET($I77,-$B91,0))&gt;AG$5,OFFSET(AG88,-$B91,-AF$4+$B91)/OFFSET($I77,-$B91,0),OFFSET(AG88,-$B91,-AF$4+$B91)-SUM($I91:AF91)))</f>
        <v>0</v>
      </c>
      <c r="AH91" s="235">
        <f ca="1">IF(AH$5&lt;=$D91,0,IF(SUM($D91,OFFSET($I77,-$B91,0))&gt;AH$5,OFFSET(AH88,-$B91,-AG$4+$B91)/OFFSET($I77,-$B91,0),OFFSET(AH88,-$B91,-AG$4+$B91)-SUM($I91:AG91)))</f>
        <v>0</v>
      </c>
      <c r="AI91" s="235">
        <f ca="1">IF(AI$5&lt;=$D91,0,IF(SUM($D91,OFFSET($I77,-$B91,0))&gt;AI$5,OFFSET(AI88,-$B91,-AH$4+$B91)/OFFSET($I77,-$B91,0),OFFSET(AI88,-$B91,-AH$4+$B91)-SUM($I91:AH91)))</f>
        <v>0</v>
      </c>
      <c r="AJ91" s="235">
        <f ca="1">IF(AJ$5&lt;=$D91,0,IF(SUM($D91,OFFSET($I77,-$B91,0))&gt;AJ$5,OFFSET(AJ88,-$B91,-AI$4+$B91)/OFFSET($I77,-$B91,0),OFFSET(AJ88,-$B91,-AI$4+$B91)-SUM($I91:AI91)))</f>
        <v>0</v>
      </c>
      <c r="AK91" s="235">
        <f ca="1">IF(AK$5&lt;=$D91,0,IF(SUM($D91,OFFSET($I77,-$B91,0))&gt;AK$5,OFFSET(AK88,-$B91,-AJ$4+$B91)/OFFSET($I77,-$B91,0),OFFSET(AK88,-$B91,-AJ$4+$B91)-SUM($I91:AJ91)))</f>
        <v>0</v>
      </c>
      <c r="AL91" s="235">
        <f ca="1">IF(AL$5&lt;=$D91,0,IF(SUM($D91,OFFSET($I77,-$B91,0))&gt;AL$5,OFFSET(AL88,-$B91,-AK$4+$B91)/OFFSET($I77,-$B91,0),OFFSET(AL88,-$B91,-AK$4+$B91)-SUM($I91:AK91)))</f>
        <v>0</v>
      </c>
      <c r="AM91" s="235">
        <f ca="1">IF(AM$5&lt;=$D91,0,IF(SUM($D91,OFFSET($I77,-$B91,0))&gt;AM$5,OFFSET(AM88,-$B91,-AL$4+$B91)/OFFSET($I77,-$B91,0),OFFSET(AM88,-$B91,-AL$4+$B91)-SUM($I91:AL91)))</f>
        <v>0</v>
      </c>
      <c r="AN91" s="235">
        <f ca="1">IF(AN$5&lt;=$D91,0,IF(SUM($D91,OFFSET($I77,-$B91,0))&gt;AN$5,OFFSET(AN88,-$B91,-AM$4+$B91)/OFFSET($I77,-$B91,0),OFFSET(AN88,-$B91,-AM$4+$B91)-SUM($I91:AM91)))</f>
        <v>0</v>
      </c>
      <c r="AO91" s="235">
        <f ca="1">IF(AO$5&lt;=$D91,0,IF(SUM($D91,OFFSET($I77,-$B91,0))&gt;AO$5,OFFSET(AO88,-$B91,-AN$4+$B91)/OFFSET($I77,-$B91,0),OFFSET(AO88,-$B91,-AN$4+$B91)-SUM($I91:AN91)))</f>
        <v>0</v>
      </c>
      <c r="AP91" s="235">
        <f ca="1">IF(AP$5&lt;=$D91,0,IF(SUM($D91,OFFSET($I77,-$B91,0))&gt;AP$5,OFFSET(AP88,-$B91,-AO$4+$B91)/OFFSET($I77,-$B91,0),OFFSET(AP88,-$B91,-AO$4+$B91)-SUM($I91:AO91)))</f>
        <v>0</v>
      </c>
      <c r="AQ91" s="235">
        <f ca="1">IF(AQ$5&lt;=$D91,0,IF(SUM($D91,OFFSET($I77,-$B91,0))&gt;AQ$5,OFFSET(AQ88,-$B91,-AP$4+$B91)/OFFSET($I77,-$B91,0),OFFSET(AQ88,-$B91,-AP$4+$B91)-SUM($I91:AP91)))</f>
        <v>0</v>
      </c>
      <c r="AR91" s="235">
        <f ca="1">IF(AR$5&lt;=$D91,0,IF(SUM($D91,OFFSET($I77,-$B91,0))&gt;AR$5,OFFSET(AR88,-$B91,-AQ$4+$B91)/OFFSET($I77,-$B91,0),OFFSET(AR88,-$B91,-AQ$4+$B91)-SUM($I91:AQ91)))</f>
        <v>0</v>
      </c>
      <c r="AS91" s="235">
        <f ca="1">IF(AS$5&lt;=$D91,0,IF(SUM($D91,OFFSET($I77,-$B91,0))&gt;AS$5,OFFSET(AS88,-$B91,-AR$4+$B91)/OFFSET($I77,-$B91,0),OFFSET(AS88,-$B91,-AR$4+$B91)-SUM($I91:AR91)))</f>
        <v>0</v>
      </c>
      <c r="AT91" s="235">
        <f ca="1">IF(AT$5&lt;=$D91,0,IF(SUM($D91,OFFSET($I77,-$B91,0))&gt;AT$5,OFFSET(AT88,-$B91,-AS$4+$B91)/OFFSET($I77,-$B91,0),OFFSET(AT88,-$B91,-AS$4+$B91)-SUM($I91:AS91)))</f>
        <v>0</v>
      </c>
      <c r="AU91" s="235">
        <f ca="1">IF(AU$5&lt;=$D91,0,IF(SUM($D91,OFFSET($I77,-$B91,0))&gt;AU$5,OFFSET(AU88,-$B91,-AT$4+$B91)/OFFSET($I77,-$B91,0),OFFSET(AU88,-$B91,-AT$4+$B91)-SUM($I91:AT91)))</f>
        <v>0</v>
      </c>
      <c r="AV91" s="235">
        <f ca="1">IF(AV$5&lt;=$D91,0,IF(SUM($D91,OFFSET($I77,-$B91,0))&gt;AV$5,OFFSET(AV88,-$B91,-AU$4+$B91)/OFFSET($I77,-$B91,0),OFFSET(AV88,-$B91,-AU$4+$B91)-SUM($I91:AU91)))</f>
        <v>0</v>
      </c>
      <c r="AW91" s="235">
        <f ca="1">IF(AW$5&lt;=$D91,0,IF(SUM($D91,OFFSET($I77,-$B91,0))&gt;AW$5,OFFSET(AW88,-$B91,-AV$4+$B91)/OFFSET($I77,-$B91,0),OFFSET(AW88,-$B91,-AV$4+$B91)-SUM($I91:AV91)))</f>
        <v>0</v>
      </c>
      <c r="AX91" s="235">
        <f ca="1">IF(AX$5&lt;=$D91,0,IF(SUM($D91,OFFSET($I77,-$B91,0))&gt;AX$5,OFFSET(AX88,-$B91,-AW$4+$B91)/OFFSET($I77,-$B91,0),OFFSET(AX88,-$B91,-AW$4+$B91)-SUM($I91:AW91)))</f>
        <v>0</v>
      </c>
      <c r="AY91" s="235">
        <f ca="1">IF(AY$5&lt;=$D91,0,IF(SUM($D91,OFFSET($I77,-$B91,0))&gt;AY$5,OFFSET(AY88,-$B91,-AX$4+$B91)/OFFSET($I77,-$B91,0),OFFSET(AY88,-$B91,-AX$4+$B91)-SUM($I91:AX91)))</f>
        <v>0</v>
      </c>
      <c r="AZ91" s="235">
        <f ca="1">IF(AZ$5&lt;=$D91,0,IF(SUM($D91,OFFSET($I77,-$B91,0))&gt;AZ$5,OFFSET(AZ88,-$B91,-AY$4+$B91)/OFFSET($I77,-$B91,0),OFFSET(AZ88,-$B91,-AY$4+$B91)-SUM($I91:AY91)))</f>
        <v>0</v>
      </c>
      <c r="BA91" s="235">
        <f ca="1">IF(BA$5&lt;=$D91,0,IF(SUM($D91,OFFSET($I77,-$B91,0))&gt;BA$5,OFFSET(BA88,-$B91,-AZ$4+$B91)/OFFSET($I77,-$B91,0),OFFSET(BA88,-$B91,-AZ$4+$B91)-SUM($I91:AZ91)))</f>
        <v>0</v>
      </c>
      <c r="BB91" s="235">
        <f ca="1">IF(BB$5&lt;=$D91,0,IF(SUM($D91,OFFSET($I77,-$B91,0))&gt;BB$5,OFFSET(BB88,-$B91,-BA$4+$B91)/OFFSET($I77,-$B91,0),OFFSET(BB88,-$B91,-BA$4+$B91)-SUM($I91:BA91)))</f>
        <v>0</v>
      </c>
      <c r="BC91" s="235">
        <f ca="1">IF(BC$5&lt;=$D91,0,IF(SUM($D91,OFFSET($I77,-$B91,0))&gt;BC$5,OFFSET(BC88,-$B91,-BB$4+$B91)/OFFSET($I77,-$B91,0),OFFSET(BC88,-$B91,-BB$4+$B91)-SUM($I91:BB91)))</f>
        <v>0</v>
      </c>
      <c r="BD91" s="235">
        <f ca="1">IF(BD$5&lt;=$D91,0,IF(SUM($D91,OFFSET($I77,-$B91,0))&gt;BD$5,OFFSET(BD88,-$B91,-BC$4+$B91)/OFFSET($I77,-$B91,0),OFFSET(BD88,-$B91,-BC$4+$B91)-SUM($I91:BC91)))</f>
        <v>0</v>
      </c>
      <c r="BE91" s="235">
        <f ca="1">IF(BE$5&lt;=$D91,0,IF(SUM($D91,OFFSET($I77,-$B91,0))&gt;BE$5,OFFSET(BE88,-$B91,-BD$4+$B91)/OFFSET($I77,-$B91,0),OFFSET(BE88,-$B91,-BD$4+$B91)-SUM($I91:BD91)))</f>
        <v>0</v>
      </c>
      <c r="BF91" s="235">
        <f ca="1">IF(BF$5&lt;=$D91,0,IF(SUM($D91,OFFSET($I77,-$B91,0))&gt;BF$5,OFFSET(BF88,-$B91,-BE$4+$B91)/OFFSET($I77,-$B91,0),OFFSET(BF88,-$B91,-BE$4+$B91)-SUM($I91:BE91)))</f>
        <v>0</v>
      </c>
      <c r="BG91" s="235">
        <f ca="1">IF(BG$5&lt;=$D91,0,IF(SUM($D91,OFFSET($I77,-$B91,0))&gt;BG$5,OFFSET(BG88,-$B91,-BF$4+$B91)/OFFSET($I77,-$B91,0),OFFSET(BG88,-$B91,-BF$4+$B91)-SUM($I91:BF91)))</f>
        <v>0</v>
      </c>
      <c r="BH91" s="235">
        <f ca="1">IF(BH$5&lt;=$D91,0,IF(SUM($D91,OFFSET($I77,-$B91,0))&gt;BH$5,OFFSET(BH88,-$B91,-BG$4+$B91)/OFFSET($I77,-$B91,0),OFFSET(BH88,-$B91,-BG$4+$B91)-SUM($I91:BG91)))</f>
        <v>0</v>
      </c>
      <c r="BI91" s="235">
        <f ca="1">IF(BI$5&lt;=$D91,0,IF(SUM($D91,OFFSET($I77,-$B91,0))&gt;BI$5,OFFSET(BI88,-$B91,-BH$4+$B91)/OFFSET($I77,-$B91,0),OFFSET(BI88,-$B91,-BH$4+$B91)-SUM($I91:BH91)))</f>
        <v>0</v>
      </c>
      <c r="BJ91" s="235">
        <f ca="1">IF(BJ$5&lt;=$D91,0,IF(SUM($D91,OFFSET($I77,-$B91,0))&gt;BJ$5,OFFSET(BJ88,-$B91,-BI$4+$B91)/OFFSET($I77,-$B91,0),OFFSET(BJ88,-$B91,-BI$4+$B91)-SUM($I91:BI91)))</f>
        <v>0</v>
      </c>
      <c r="BK91" s="235">
        <f ca="1">IF(BK$5&lt;=$D91,0,IF(SUM($D91,OFFSET($I77,-$B91,0))&gt;BK$5,OFFSET(BK88,-$B91,-BJ$4+$B91)/OFFSET($I77,-$B91,0),OFFSET(BK88,-$B91,-BJ$4+$B91)-SUM($I91:BJ91)))</f>
        <v>0</v>
      </c>
      <c r="BL91" s="235">
        <f ca="1">IF(BL$5&lt;=$D91,0,IF(SUM($D91,OFFSET($I77,-$B91,0))&gt;BL$5,OFFSET(BL88,-$B91,-BK$4+$B91)/OFFSET($I77,-$B91,0),OFFSET(BL88,-$B91,-BK$4+$B91)-SUM($I91:BK91)))</f>
        <v>0</v>
      </c>
      <c r="BM91" s="235">
        <f ca="1">IF(BM$5&lt;=$D91,0,IF(SUM($D91,OFFSET($I77,-$B91,0))&gt;BM$5,OFFSET(BM88,-$B91,-BL$4+$B91)/OFFSET($I77,-$B91,0),OFFSET(BM88,-$B91,-BL$4+$B91)-SUM($I91:BL91)))</f>
        <v>0</v>
      </c>
      <c r="BN91" s="235">
        <f ca="1">IF(BN$5&lt;=$D91,0,IF(SUM($D91,OFFSET($I77,-$B91,0))&gt;BN$5,OFFSET(BN88,-$B91,-BM$4+$B91)/OFFSET($I77,-$B91,0),OFFSET(BN88,-$B91,-BM$4+$B91)-SUM($I91:BM91)))</f>
        <v>0</v>
      </c>
      <c r="BO91" s="235">
        <f ca="1">IF(BO$5&lt;=$D91,0,IF(SUM($D91,OFFSET($I77,-$B91,0))&gt;BO$5,OFFSET(BO88,-$B91,-BN$4+$B91)/OFFSET($I77,-$B91,0),OFFSET(BO88,-$B91,-BN$4+$B91)-SUM($I91:BN91)))</f>
        <v>0</v>
      </c>
      <c r="BP91" s="235">
        <f ca="1">IF(BP$5&lt;=$D91,0,IF(SUM($D91,OFFSET($I77,-$B91,0))&gt;BP$5,OFFSET(BP88,-$B91,-BO$4+$B91)/OFFSET($I77,-$B91,0),OFFSET(BP88,-$B91,-BO$4+$B91)-SUM($I91:BO91)))</f>
        <v>0</v>
      </c>
      <c r="BQ91" s="235">
        <f ca="1">IF(BQ$5&lt;=$D91,0,IF(SUM($D91,OFFSET($I77,-$B91,0))&gt;BQ$5,OFFSET(BQ88,-$B91,-BP$4+$B91)/OFFSET($I77,-$B91,0),OFFSET(BQ88,-$B91,-BP$4+$B91)-SUM($I91:BP91)))</f>
        <v>0</v>
      </c>
      <c r="BR91" s="211">
        <f ca="1">IF(BR$5&lt;=$D91,0,IF(SUM($D91,OFFSET($I77,-$B91,0))&gt;BR$5,OFFSET(BR88,-$B91,-BQ$4+$B91)/OFFSET($I77,-$B91,0),OFFSET(BR88,-$B91,-BQ$4+$B91)-SUM($I91:BQ91)))</f>
        <v>0</v>
      </c>
      <c r="BS91" s="211">
        <f ca="1">IF(BS$5&lt;=$D91,0,IF(SUM($D91,OFFSET($I77,-$B91,0))&gt;BS$5,OFFSET(BS88,-$B91,-BR$4+$B91)/OFFSET($I77,-$B91,0),OFFSET(BS88,-$B91,-BR$4+$B91)-SUM($I91:BR91)))</f>
        <v>0</v>
      </c>
      <c r="BT91" s="211">
        <f ca="1">IF(BT$5&lt;=$D91,0,IF(SUM($D91,OFFSET($I77,-$B91,0))&gt;BT$5,OFFSET(BT88,-$B91,-BS$4+$B91)/OFFSET($I77,-$B91,0),OFFSET(BT88,-$B91,-BS$4+$B91)-SUM($I91:BS91)))</f>
        <v>0</v>
      </c>
      <c r="BU91" s="211">
        <f ca="1">IF(BU$5&lt;=$D91,0,IF(SUM($D91,OFFSET($I77,-$B91,0))&gt;BU$5,OFFSET(BU88,-$B91,-BT$4+$B91)/OFFSET($I77,-$B91,0),OFFSET(BU88,-$B91,-BT$4+$B91)-SUM($I91:BT91)))</f>
        <v>0</v>
      </c>
      <c r="BV91" s="211">
        <f ca="1">IF(BV$5&lt;=$D91,0,IF(SUM($D91,OFFSET($I77,-$B91,0))&gt;BV$5,OFFSET(BV88,-$B91,-BU$4+$B91)/OFFSET($I77,-$B91,0),OFFSET(BV88,-$B91,-BU$4+$B91)-SUM($I91:BU91)))</f>
        <v>0</v>
      </c>
      <c r="BW91" s="211">
        <f ca="1">IF(BW$5&lt;=$D91,0,IF(SUM($D91,OFFSET($I77,-$B91,0))&gt;BW$5,OFFSET(BW88,-$B91,-BV$4+$B91)/OFFSET($I77,-$B91,0),OFFSET(BW88,-$B91,-BV$4+$B91)-SUM($I91:BV91)))</f>
        <v>0</v>
      </c>
    </row>
    <row r="92" spans="1:75" ht="12.75" customHeight="1">
      <c r="A92" s="8"/>
      <c r="B92" s="244">
        <v>7</v>
      </c>
      <c r="C92" s="8"/>
      <c r="D92" s="245">
        <f t="shared" si="172"/>
        <v>2020</v>
      </c>
      <c r="E92" s="8" t="str">
        <f t="shared" si="171"/>
        <v>$m Real (2012)</v>
      </c>
      <c r="F92" s="8"/>
      <c r="G92" s="8"/>
      <c r="H92" s="8"/>
      <c r="I92" s="32"/>
      <c r="J92" s="235">
        <f ca="1">IF(J$5&lt;=$D92,0,IF(SUM($D92,OFFSET($I78,-$B92,0))&gt;J$5,OFFSET(J89,-$B92,-I$4+$B92)/OFFSET($I78,-$B92,0),OFFSET(J89,-$B92,-I$4+$B92)-SUM($I92:I92)))</f>
        <v>0</v>
      </c>
      <c r="K92" s="235">
        <f ca="1">IF(K$5&lt;=$D92,0,IF(SUM($D92,OFFSET($I78,-$B92,0))&gt;K$5,OFFSET(K89,-$B92,-J$4+$B92)/OFFSET($I78,-$B92,0),OFFSET(K89,-$B92,-J$4+$B92)-SUM($I92:J92)))</f>
        <v>0</v>
      </c>
      <c r="L92" s="235">
        <f ca="1">IF(L$5&lt;=$D92,0,IF(SUM($D92,OFFSET($I78,-$B92,0))&gt;L$5,OFFSET(L89,-$B92,-K$4+$B92)/OFFSET($I78,-$B92,0),OFFSET(L89,-$B92,-K$4+$B92)-SUM($I92:K92)))</f>
        <v>0</v>
      </c>
      <c r="M92" s="235">
        <f ca="1">IF(M$5&lt;=$D92,0,IF(SUM($D92,OFFSET($I78,-$B92,0))&gt;M$5,OFFSET(M89,-$B92,-L$4+$B92)/OFFSET($I78,-$B92,0),OFFSET(M89,-$B92,-L$4+$B92)-SUM($I92:L92)))</f>
        <v>0</v>
      </c>
      <c r="N92" s="235">
        <f ca="1">IF(N$5&lt;=$D92,0,IF(SUM($D92,OFFSET($I78,-$B92,0))&gt;N$5,OFFSET(N89,-$B92,-M$4+$B92)/OFFSET($I78,-$B92,0),OFFSET(N89,-$B92,-M$4+$B92)-SUM($I92:M92)))</f>
        <v>0</v>
      </c>
      <c r="O92" s="235">
        <f ca="1">IF(O$5&lt;=$D92,0,IF(SUM($D92,OFFSET($I78,-$B92,0))&gt;O$5,OFFSET(O89,-$B92,-N$4+$B92)/OFFSET($I78,-$B92,0),OFFSET(O89,-$B92,-N$4+$B92)-SUM($I92:N92)))</f>
        <v>0</v>
      </c>
      <c r="P92" s="235">
        <f ca="1">IF(P$5&lt;=$D92,0,IF(SUM($D92,OFFSET($I78,-$B92,0))&gt;P$5,OFFSET(P89,-$B92,-O$4+$B92)/OFFSET($I78,-$B92,0),OFFSET(P89,-$B92,-O$4+$B92)-SUM($I92:O92)))</f>
        <v>0</v>
      </c>
      <c r="Q92" s="235">
        <f ca="1">IF(Q$5&lt;=$D92,0,IF(SUM($D92,OFFSET($I78,-$B92,0))&gt;Q$5,OFFSET(Q89,-$B92,-P$4+$B92)/OFFSET($I78,-$B92,0),OFFSET(Q89,-$B92,-P$4+$B92)-SUM($I92:P92)))</f>
        <v>0</v>
      </c>
      <c r="R92" s="235">
        <f ca="1">IF(R$5&lt;=$D92,0,IF(SUM($D92,OFFSET($I78,-$B92,0))&gt;R$5,OFFSET(R89,-$B92,-Q$4+$B92)/OFFSET($I78,-$B92,0),OFFSET(R89,-$B92,-Q$4+$B92)-SUM($I92:Q92)))</f>
        <v>0</v>
      </c>
      <c r="S92" s="235">
        <f ca="1">IF(S$5&lt;=$D92,0,IF(SUM($D92,OFFSET($I78,-$B92,0))&gt;S$5,OFFSET(S89,-$B92,-R$4+$B92)/OFFSET($I78,-$B92,0),OFFSET(S89,-$B92,-R$4+$B92)-SUM($I92:R92)))</f>
        <v>0</v>
      </c>
      <c r="T92" s="235">
        <f ca="1">IF(T$5&lt;=$D92,0,IF(SUM($D92,OFFSET($I78,-$B92,0))&gt;T$5,OFFSET(T89,-$B92,-S$4+$B92)/OFFSET($I78,-$B92,0),OFFSET(T89,-$B92,-S$4+$B92)-SUM($I92:S92)))</f>
        <v>0</v>
      </c>
      <c r="U92" s="235">
        <f ca="1">IF(U$5&lt;=$D92,0,IF(SUM($D92,OFFSET($I78,-$B92,0))&gt;U$5,OFFSET(U89,-$B92,-T$4+$B92)/OFFSET($I78,-$B92,0),OFFSET(U89,-$B92,-T$4+$B92)-SUM($I92:T92)))</f>
        <v>0</v>
      </c>
      <c r="V92" s="235">
        <f ca="1">IF(V$5&lt;=$D92,0,IF(SUM($D92,OFFSET($I78,-$B92,0))&gt;V$5,OFFSET(V89,-$B92,-U$4+$B92)/OFFSET($I78,-$B92,0),OFFSET(V89,-$B92,-U$4+$B92)-SUM($I92:U92)))</f>
        <v>0</v>
      </c>
      <c r="W92" s="235">
        <f ca="1">IF(W$5&lt;=$D92,0,IF(SUM($D92,OFFSET($I78,-$B92,0))&gt;W$5,OFFSET(W89,-$B92,-V$4+$B92)/OFFSET($I78,-$B92,0),OFFSET(W89,-$B92,-V$4+$B92)-SUM($I92:V92)))</f>
        <v>0</v>
      </c>
      <c r="X92" s="235">
        <f ca="1">IF(X$5&lt;=$D92,0,IF(SUM($D92,OFFSET($I78,-$B92,0))&gt;X$5,OFFSET(X89,-$B92,-W$4+$B92)/OFFSET($I78,-$B92,0),OFFSET(X89,-$B92,-W$4+$B92)-SUM($I92:W92)))</f>
        <v>0</v>
      </c>
      <c r="Y92" s="235">
        <f ca="1">IF(Y$5&lt;=$D92,0,IF(SUM($D92,OFFSET($I78,-$B92,0))&gt;Y$5,OFFSET(Y89,-$B92,-X$4+$B92)/OFFSET($I78,-$B92,0),OFFSET(Y89,-$B92,-X$4+$B92)-SUM($I92:X92)))</f>
        <v>0</v>
      </c>
      <c r="Z92" s="235">
        <f ca="1">IF(Z$5&lt;=$D92,0,IF(SUM($D92,OFFSET($I78,-$B92,0))&gt;Z$5,OFFSET(Z89,-$B92,-Y$4+$B92)/OFFSET($I78,-$B92,0),OFFSET(Z89,-$B92,-Y$4+$B92)-SUM($I92:Y92)))</f>
        <v>0</v>
      </c>
      <c r="AA92" s="235">
        <f ca="1">IF(AA$5&lt;=$D92,0,IF(SUM($D92,OFFSET($I78,-$B92,0))&gt;AA$5,OFFSET(AA89,-$B92,-Z$4+$B92)/OFFSET($I78,-$B92,0),OFFSET(AA89,-$B92,-Z$4+$B92)-SUM($I92:Z92)))</f>
        <v>0</v>
      </c>
      <c r="AB92" s="235">
        <f ca="1">IF(AB$5&lt;=$D92,0,IF(SUM($D92,OFFSET($I78,-$B92,0))&gt;AB$5,OFFSET(AB89,-$B92,-AA$4+$B92)/OFFSET($I78,-$B92,0),OFFSET(AB89,-$B92,-AA$4+$B92)-SUM($I92:AA92)))</f>
        <v>0</v>
      </c>
      <c r="AC92" s="235">
        <f ca="1">IF(AC$5&lt;=$D92,0,IF(SUM($D92,OFFSET($I78,-$B92,0))&gt;AC$5,OFFSET(AC89,-$B92,-AB$4+$B92)/OFFSET($I78,-$B92,0),OFFSET(AC89,-$B92,-AB$4+$B92)-SUM($I92:AB92)))</f>
        <v>0</v>
      </c>
      <c r="AD92" s="235">
        <f ca="1">IF(AD$5&lt;=$D92,0,IF(SUM($D92,OFFSET($I78,-$B92,0))&gt;AD$5,OFFSET(AD89,-$B92,-AC$4+$B92)/OFFSET($I78,-$B92,0),OFFSET(AD89,-$B92,-AC$4+$B92)-SUM($I92:AC92)))</f>
        <v>0</v>
      </c>
      <c r="AE92" s="235">
        <f ca="1">IF(AE$5&lt;=$D92,0,IF(SUM($D92,OFFSET($I78,-$B92,0))&gt;AE$5,OFFSET(AE89,-$B92,-AD$4+$B92)/OFFSET($I78,-$B92,0),OFFSET(AE89,-$B92,-AD$4+$B92)-SUM($I92:AD92)))</f>
        <v>0</v>
      </c>
      <c r="AF92" s="235">
        <f ca="1">IF(AF$5&lt;=$D92,0,IF(SUM($D92,OFFSET($I78,-$B92,0))&gt;AF$5,OFFSET(AF89,-$B92,-AE$4+$B92)/OFFSET($I78,-$B92,0),OFFSET(AF89,-$B92,-AE$4+$B92)-SUM($I92:AE92)))</f>
        <v>0</v>
      </c>
      <c r="AG92" s="235">
        <f ca="1">IF(AG$5&lt;=$D92,0,IF(SUM($D92,OFFSET($I78,-$B92,0))&gt;AG$5,OFFSET(AG89,-$B92,-AF$4+$B92)/OFFSET($I78,-$B92,0),OFFSET(AG89,-$B92,-AF$4+$B92)-SUM($I92:AF92)))</f>
        <v>0</v>
      </c>
      <c r="AH92" s="235">
        <f ca="1">IF(AH$5&lt;=$D92,0,IF(SUM($D92,OFFSET($I78,-$B92,0))&gt;AH$5,OFFSET(AH89,-$B92,-AG$4+$B92)/OFFSET($I78,-$B92,0),OFFSET(AH89,-$B92,-AG$4+$B92)-SUM($I92:AG92)))</f>
        <v>0</v>
      </c>
      <c r="AI92" s="235">
        <f ca="1">IF(AI$5&lt;=$D92,0,IF(SUM($D92,OFFSET($I78,-$B92,0))&gt;AI$5,OFFSET(AI89,-$B92,-AH$4+$B92)/OFFSET($I78,-$B92,0),OFFSET(AI89,-$B92,-AH$4+$B92)-SUM($I92:AH92)))</f>
        <v>0</v>
      </c>
      <c r="AJ92" s="235">
        <f ca="1">IF(AJ$5&lt;=$D92,0,IF(SUM($D92,OFFSET($I78,-$B92,0))&gt;AJ$5,OFFSET(AJ89,-$B92,-AI$4+$B92)/OFFSET($I78,-$B92,0),OFFSET(AJ89,-$B92,-AI$4+$B92)-SUM($I92:AI92)))</f>
        <v>0</v>
      </c>
      <c r="AK92" s="235">
        <f ca="1">IF(AK$5&lt;=$D92,0,IF(SUM($D92,OFFSET($I78,-$B92,0))&gt;AK$5,OFFSET(AK89,-$B92,-AJ$4+$B92)/OFFSET($I78,-$B92,0),OFFSET(AK89,-$B92,-AJ$4+$B92)-SUM($I92:AJ92)))</f>
        <v>0</v>
      </c>
      <c r="AL92" s="235">
        <f ca="1">IF(AL$5&lt;=$D92,0,IF(SUM($D92,OFFSET($I78,-$B92,0))&gt;AL$5,OFFSET(AL89,-$B92,-AK$4+$B92)/OFFSET($I78,-$B92,0),OFFSET(AL89,-$B92,-AK$4+$B92)-SUM($I92:AK92)))</f>
        <v>0</v>
      </c>
      <c r="AM92" s="235">
        <f ca="1">IF(AM$5&lt;=$D92,0,IF(SUM($D92,OFFSET($I78,-$B92,0))&gt;AM$5,OFFSET(AM89,-$B92,-AL$4+$B92)/OFFSET($I78,-$B92,0),OFFSET(AM89,-$B92,-AL$4+$B92)-SUM($I92:AL92)))</f>
        <v>0</v>
      </c>
      <c r="AN92" s="235">
        <f ca="1">IF(AN$5&lt;=$D92,0,IF(SUM($D92,OFFSET($I78,-$B92,0))&gt;AN$5,OFFSET(AN89,-$B92,-AM$4+$B92)/OFFSET($I78,-$B92,0),OFFSET(AN89,-$B92,-AM$4+$B92)-SUM($I92:AM92)))</f>
        <v>0</v>
      </c>
      <c r="AO92" s="235">
        <f ca="1">IF(AO$5&lt;=$D92,0,IF(SUM($D92,OFFSET($I78,-$B92,0))&gt;AO$5,OFFSET(AO89,-$B92,-AN$4+$B92)/OFFSET($I78,-$B92,0),OFFSET(AO89,-$B92,-AN$4+$B92)-SUM($I92:AN92)))</f>
        <v>0</v>
      </c>
      <c r="AP92" s="235">
        <f ca="1">IF(AP$5&lt;=$D92,0,IF(SUM($D92,OFFSET($I78,-$B92,0))&gt;AP$5,OFFSET(AP89,-$B92,-AO$4+$B92)/OFFSET($I78,-$B92,0),OFFSET(AP89,-$B92,-AO$4+$B92)-SUM($I92:AO92)))</f>
        <v>0</v>
      </c>
      <c r="AQ92" s="235">
        <f ca="1">IF(AQ$5&lt;=$D92,0,IF(SUM($D92,OFFSET($I78,-$B92,0))&gt;AQ$5,OFFSET(AQ89,-$B92,-AP$4+$B92)/OFFSET($I78,-$B92,0),OFFSET(AQ89,-$B92,-AP$4+$B92)-SUM($I92:AP92)))</f>
        <v>0</v>
      </c>
      <c r="AR92" s="235">
        <f ca="1">IF(AR$5&lt;=$D92,0,IF(SUM($D92,OFFSET($I78,-$B92,0))&gt;AR$5,OFFSET(AR89,-$B92,-AQ$4+$B92)/OFFSET($I78,-$B92,0),OFFSET(AR89,-$B92,-AQ$4+$B92)-SUM($I92:AQ92)))</f>
        <v>0</v>
      </c>
      <c r="AS92" s="235">
        <f ca="1">IF(AS$5&lt;=$D92,0,IF(SUM($D92,OFFSET($I78,-$B92,0))&gt;AS$5,OFFSET(AS89,-$B92,-AR$4+$B92)/OFFSET($I78,-$B92,0),OFFSET(AS89,-$B92,-AR$4+$B92)-SUM($I92:AR92)))</f>
        <v>0</v>
      </c>
      <c r="AT92" s="235">
        <f ca="1">IF(AT$5&lt;=$D92,0,IF(SUM($D92,OFFSET($I78,-$B92,0))&gt;AT$5,OFFSET(AT89,-$B92,-AS$4+$B92)/OFFSET($I78,-$B92,0),OFFSET(AT89,-$B92,-AS$4+$B92)-SUM($I92:AS92)))</f>
        <v>0</v>
      </c>
      <c r="AU92" s="235">
        <f ca="1">IF(AU$5&lt;=$D92,0,IF(SUM($D92,OFFSET($I78,-$B92,0))&gt;AU$5,OFFSET(AU89,-$B92,-AT$4+$B92)/OFFSET($I78,-$B92,0),OFFSET(AU89,-$B92,-AT$4+$B92)-SUM($I92:AT92)))</f>
        <v>0</v>
      </c>
      <c r="AV92" s="235">
        <f ca="1">IF(AV$5&lt;=$D92,0,IF(SUM($D92,OFFSET($I78,-$B92,0))&gt;AV$5,OFFSET(AV89,-$B92,-AU$4+$B92)/OFFSET($I78,-$B92,0),OFFSET(AV89,-$B92,-AU$4+$B92)-SUM($I92:AU92)))</f>
        <v>0</v>
      </c>
      <c r="AW92" s="235">
        <f ca="1">IF(AW$5&lt;=$D92,0,IF(SUM($D92,OFFSET($I78,-$B92,0))&gt;AW$5,OFFSET(AW89,-$B92,-AV$4+$B92)/OFFSET($I78,-$B92,0),OFFSET(AW89,-$B92,-AV$4+$B92)-SUM($I92:AV92)))</f>
        <v>0</v>
      </c>
      <c r="AX92" s="235">
        <f ca="1">IF(AX$5&lt;=$D92,0,IF(SUM($D92,OFFSET($I78,-$B92,0))&gt;AX$5,OFFSET(AX89,-$B92,-AW$4+$B92)/OFFSET($I78,-$B92,0),OFFSET(AX89,-$B92,-AW$4+$B92)-SUM($I92:AW92)))</f>
        <v>0</v>
      </c>
      <c r="AY92" s="235">
        <f ca="1">IF(AY$5&lt;=$D92,0,IF(SUM($D92,OFFSET($I78,-$B92,0))&gt;AY$5,OFFSET(AY89,-$B92,-AX$4+$B92)/OFFSET($I78,-$B92,0),OFFSET(AY89,-$B92,-AX$4+$B92)-SUM($I92:AX92)))</f>
        <v>0</v>
      </c>
      <c r="AZ92" s="235">
        <f ca="1">IF(AZ$5&lt;=$D92,0,IF(SUM($D92,OFFSET($I78,-$B92,0))&gt;AZ$5,OFFSET(AZ89,-$B92,-AY$4+$B92)/OFFSET($I78,-$B92,0),OFFSET(AZ89,-$B92,-AY$4+$B92)-SUM($I92:AY92)))</f>
        <v>0</v>
      </c>
      <c r="BA92" s="235">
        <f ca="1">IF(BA$5&lt;=$D92,0,IF(SUM($D92,OFFSET($I78,-$B92,0))&gt;BA$5,OFFSET(BA89,-$B92,-AZ$4+$B92)/OFFSET($I78,-$B92,0),OFFSET(BA89,-$B92,-AZ$4+$B92)-SUM($I92:AZ92)))</f>
        <v>0</v>
      </c>
      <c r="BB92" s="235">
        <f ca="1">IF(BB$5&lt;=$D92,0,IF(SUM($D92,OFFSET($I78,-$B92,0))&gt;BB$5,OFFSET(BB89,-$B92,-BA$4+$B92)/OFFSET($I78,-$B92,0),OFFSET(BB89,-$B92,-BA$4+$B92)-SUM($I92:BA92)))</f>
        <v>0</v>
      </c>
      <c r="BC92" s="235">
        <f ca="1">IF(BC$5&lt;=$D92,0,IF(SUM($D92,OFFSET($I78,-$B92,0))&gt;BC$5,OFFSET(BC89,-$B92,-BB$4+$B92)/OFFSET($I78,-$B92,0),OFFSET(BC89,-$B92,-BB$4+$B92)-SUM($I92:BB92)))</f>
        <v>0</v>
      </c>
      <c r="BD92" s="235">
        <f ca="1">IF(BD$5&lt;=$D92,0,IF(SUM($D92,OFFSET($I78,-$B92,0))&gt;BD$5,OFFSET(BD89,-$B92,-BC$4+$B92)/OFFSET($I78,-$B92,0),OFFSET(BD89,-$B92,-BC$4+$B92)-SUM($I92:BC92)))</f>
        <v>0</v>
      </c>
      <c r="BE92" s="235">
        <f ca="1">IF(BE$5&lt;=$D92,0,IF(SUM($D92,OFFSET($I78,-$B92,0))&gt;BE$5,OFFSET(BE89,-$B92,-BD$4+$B92)/OFFSET($I78,-$B92,0),OFFSET(BE89,-$B92,-BD$4+$B92)-SUM($I92:BD92)))</f>
        <v>0</v>
      </c>
      <c r="BF92" s="235">
        <f ca="1">IF(BF$5&lt;=$D92,0,IF(SUM($D92,OFFSET($I78,-$B92,0))&gt;BF$5,OFFSET(BF89,-$B92,-BE$4+$B92)/OFFSET($I78,-$B92,0),OFFSET(BF89,-$B92,-BE$4+$B92)-SUM($I92:BE92)))</f>
        <v>0</v>
      </c>
      <c r="BG92" s="235">
        <f ca="1">IF(BG$5&lt;=$D92,0,IF(SUM($D92,OFFSET($I78,-$B92,0))&gt;BG$5,OFFSET(BG89,-$B92,-BF$4+$B92)/OFFSET($I78,-$B92,0),OFFSET(BG89,-$B92,-BF$4+$B92)-SUM($I92:BF92)))</f>
        <v>0</v>
      </c>
      <c r="BH92" s="235">
        <f ca="1">IF(BH$5&lt;=$D92,0,IF(SUM($D92,OFFSET($I78,-$B92,0))&gt;BH$5,OFFSET(BH89,-$B92,-BG$4+$B92)/OFFSET($I78,-$B92,0),OFFSET(BH89,-$B92,-BG$4+$B92)-SUM($I92:BG92)))</f>
        <v>0</v>
      </c>
      <c r="BI92" s="235">
        <f ca="1">IF(BI$5&lt;=$D92,0,IF(SUM($D92,OFFSET($I78,-$B92,0))&gt;BI$5,OFFSET(BI89,-$B92,-BH$4+$B92)/OFFSET($I78,-$B92,0),OFFSET(BI89,-$B92,-BH$4+$B92)-SUM($I92:BH92)))</f>
        <v>0</v>
      </c>
      <c r="BJ92" s="235">
        <f ca="1">IF(BJ$5&lt;=$D92,0,IF(SUM($D92,OFFSET($I78,-$B92,0))&gt;BJ$5,OFFSET(BJ89,-$B92,-BI$4+$B92)/OFFSET($I78,-$B92,0),OFFSET(BJ89,-$B92,-BI$4+$B92)-SUM($I92:BI92)))</f>
        <v>0</v>
      </c>
      <c r="BK92" s="235">
        <f ca="1">IF(BK$5&lt;=$D92,0,IF(SUM($D92,OFFSET($I78,-$B92,0))&gt;BK$5,OFFSET(BK89,-$B92,-BJ$4+$B92)/OFFSET($I78,-$B92,0),OFFSET(BK89,-$B92,-BJ$4+$B92)-SUM($I92:BJ92)))</f>
        <v>0</v>
      </c>
      <c r="BL92" s="235">
        <f ca="1">IF(BL$5&lt;=$D92,0,IF(SUM($D92,OFFSET($I78,-$B92,0))&gt;BL$5,OFFSET(BL89,-$B92,-BK$4+$B92)/OFFSET($I78,-$B92,0),OFFSET(BL89,-$B92,-BK$4+$B92)-SUM($I92:BK92)))</f>
        <v>0</v>
      </c>
      <c r="BM92" s="235">
        <f ca="1">IF(BM$5&lt;=$D92,0,IF(SUM($D92,OFFSET($I78,-$B92,0))&gt;BM$5,OFFSET(BM89,-$B92,-BL$4+$B92)/OFFSET($I78,-$B92,0),OFFSET(BM89,-$B92,-BL$4+$B92)-SUM($I92:BL92)))</f>
        <v>0</v>
      </c>
      <c r="BN92" s="235">
        <f ca="1">IF(BN$5&lt;=$D92,0,IF(SUM($D92,OFFSET($I78,-$B92,0))&gt;BN$5,OFFSET(BN89,-$B92,-BM$4+$B92)/OFFSET($I78,-$B92,0),OFFSET(BN89,-$B92,-BM$4+$B92)-SUM($I92:BM92)))</f>
        <v>0</v>
      </c>
      <c r="BO92" s="235">
        <f ca="1">IF(BO$5&lt;=$D92,0,IF(SUM($D92,OFFSET($I78,-$B92,0))&gt;BO$5,OFFSET(BO89,-$B92,-BN$4+$B92)/OFFSET($I78,-$B92,0),OFFSET(BO89,-$B92,-BN$4+$B92)-SUM($I92:BN92)))</f>
        <v>0</v>
      </c>
      <c r="BP92" s="235">
        <f ca="1">IF(BP$5&lt;=$D92,0,IF(SUM($D92,OFFSET($I78,-$B92,0))&gt;BP$5,OFFSET(BP89,-$B92,-BO$4+$B92)/OFFSET($I78,-$B92,0),OFFSET(BP89,-$B92,-BO$4+$B92)-SUM($I92:BO92)))</f>
        <v>0</v>
      </c>
      <c r="BQ92" s="235">
        <f ca="1">IF(BQ$5&lt;=$D92,0,IF(SUM($D92,OFFSET($I78,-$B92,0))&gt;BQ$5,OFFSET(BQ89,-$B92,-BP$4+$B92)/OFFSET($I78,-$B92,0),OFFSET(BQ89,-$B92,-BP$4+$B92)-SUM($I92:BP92)))</f>
        <v>0</v>
      </c>
      <c r="BR92" s="211">
        <f ca="1">IF(BR$5&lt;=$D92,0,IF(SUM($D92,OFFSET($I78,-$B92,0))&gt;BR$5,OFFSET(BR89,-$B92,-BQ$4+$B92)/OFFSET($I78,-$B92,0),OFFSET(BR89,-$B92,-BQ$4+$B92)-SUM($I92:BQ92)))</f>
        <v>0</v>
      </c>
      <c r="BS92" s="211">
        <f ca="1">IF(BS$5&lt;=$D92,0,IF(SUM($D92,OFFSET($I78,-$B92,0))&gt;BS$5,OFFSET(BS89,-$B92,-BR$4+$B92)/OFFSET($I78,-$B92,0),OFFSET(BS89,-$B92,-BR$4+$B92)-SUM($I92:BR92)))</f>
        <v>0</v>
      </c>
      <c r="BT92" s="211">
        <f ca="1">IF(BT$5&lt;=$D92,0,IF(SUM($D92,OFFSET($I78,-$B92,0))&gt;BT$5,OFFSET(BT89,-$B92,-BS$4+$B92)/OFFSET($I78,-$B92,0),OFFSET(BT89,-$B92,-BS$4+$B92)-SUM($I92:BS92)))</f>
        <v>0</v>
      </c>
      <c r="BU92" s="211">
        <f ca="1">IF(BU$5&lt;=$D92,0,IF(SUM($D92,OFFSET($I78,-$B92,0))&gt;BU$5,OFFSET(BU89,-$B92,-BT$4+$B92)/OFFSET($I78,-$B92,0),OFFSET(BU89,-$B92,-BT$4+$B92)-SUM($I92:BT92)))</f>
        <v>0</v>
      </c>
      <c r="BV92" s="211">
        <f ca="1">IF(BV$5&lt;=$D92,0,IF(SUM($D92,OFFSET($I78,-$B92,0))&gt;BV$5,OFFSET(BV89,-$B92,-BU$4+$B92)/OFFSET($I78,-$B92,0),OFFSET(BV89,-$B92,-BU$4+$B92)-SUM($I92:BU92)))</f>
        <v>0</v>
      </c>
      <c r="BW92" s="211">
        <f ca="1">IF(BW$5&lt;=$D92,0,IF(SUM($D92,OFFSET($I78,-$B92,0))&gt;BW$5,OFFSET(BW89,-$B92,-BV$4+$B92)/OFFSET($I78,-$B92,0),OFFSET(BW89,-$B92,-BV$4+$B92)-SUM($I92:BV92)))</f>
        <v>0</v>
      </c>
    </row>
    <row r="93" spans="1:75" ht="12.75" customHeight="1">
      <c r="A93" s="8"/>
      <c r="B93" s="244">
        <v>8</v>
      </c>
      <c r="C93" s="8"/>
      <c r="D93" s="245">
        <f t="shared" si="172"/>
        <v>2021</v>
      </c>
      <c r="E93" s="8" t="str">
        <f t="shared" si="171"/>
        <v>$m Real (2012)</v>
      </c>
      <c r="F93" s="8"/>
      <c r="G93" s="8"/>
      <c r="H93" s="8"/>
      <c r="I93" s="32"/>
      <c r="J93" s="235">
        <f ca="1">IF(J$5&lt;=$D93,0,IF(SUM($D93,OFFSET($I79,-$B93,0))&gt;J$5,OFFSET(J90,-$B93,-I$4+$B93)/OFFSET($I79,-$B93,0),OFFSET(J90,-$B93,-I$4+$B93)-SUM($I93:I93)))</f>
        <v>0</v>
      </c>
      <c r="K93" s="235">
        <f ca="1">IF(K$5&lt;=$D93,0,IF(SUM($D93,OFFSET($I79,-$B93,0))&gt;K$5,OFFSET(K90,-$B93,-J$4+$B93)/OFFSET($I79,-$B93,0),OFFSET(K90,-$B93,-J$4+$B93)-SUM($I93:J93)))</f>
        <v>0</v>
      </c>
      <c r="L93" s="235">
        <f ca="1">IF(L$5&lt;=$D93,0,IF(SUM($D93,OFFSET($I79,-$B93,0))&gt;L$5,OFFSET(L90,-$B93,-K$4+$B93)/OFFSET($I79,-$B93,0),OFFSET(L90,-$B93,-K$4+$B93)-SUM($I93:K93)))</f>
        <v>0</v>
      </c>
      <c r="M93" s="235">
        <f ca="1">IF(M$5&lt;=$D93,0,IF(SUM($D93,OFFSET($I79,-$B93,0))&gt;M$5,OFFSET(M90,-$B93,-L$4+$B93)/OFFSET($I79,-$B93,0),OFFSET(M90,-$B93,-L$4+$B93)-SUM($I93:L93)))</f>
        <v>0</v>
      </c>
      <c r="N93" s="235">
        <f ca="1">IF(N$5&lt;=$D93,0,IF(SUM($D93,OFFSET($I79,-$B93,0))&gt;N$5,OFFSET(N90,-$B93,-M$4+$B93)/OFFSET($I79,-$B93,0),OFFSET(N90,-$B93,-M$4+$B93)-SUM($I93:M93)))</f>
        <v>0</v>
      </c>
      <c r="O93" s="235">
        <f ca="1">IF(O$5&lt;=$D93,0,IF(SUM($D93,OFFSET($I79,-$B93,0))&gt;O$5,OFFSET(O90,-$B93,-N$4+$B93)/OFFSET($I79,-$B93,0),OFFSET(O90,-$B93,-N$4+$B93)-SUM($I93:N93)))</f>
        <v>0</v>
      </c>
      <c r="P93" s="235">
        <f ca="1">IF(P$5&lt;=$D93,0,IF(SUM($D93,OFFSET($I79,-$B93,0))&gt;P$5,OFFSET(P90,-$B93,-O$4+$B93)/OFFSET($I79,-$B93,0),OFFSET(P90,-$B93,-O$4+$B93)-SUM($I93:O93)))</f>
        <v>0</v>
      </c>
      <c r="Q93" s="235">
        <f ca="1">IF(Q$5&lt;=$D93,0,IF(SUM($D93,OFFSET($I79,-$B93,0))&gt;Q$5,OFFSET(Q90,-$B93,-P$4+$B93)/OFFSET($I79,-$B93,0),OFFSET(Q90,-$B93,-P$4+$B93)-SUM($I93:P93)))</f>
        <v>0</v>
      </c>
      <c r="R93" s="235">
        <f ca="1">IF(R$5&lt;=$D93,0,IF(SUM($D93,OFFSET($I79,-$B93,0))&gt;R$5,OFFSET(R90,-$B93,-Q$4+$B93)/OFFSET($I79,-$B93,0),OFFSET(R90,-$B93,-Q$4+$B93)-SUM($I93:Q93)))</f>
        <v>0</v>
      </c>
      <c r="S93" s="235">
        <f ca="1">IF(S$5&lt;=$D93,0,IF(SUM($D93,OFFSET($I79,-$B93,0))&gt;S$5,OFFSET(S90,-$B93,-R$4+$B93)/OFFSET($I79,-$B93,0),OFFSET(S90,-$B93,-R$4+$B93)-SUM($I93:R93)))</f>
        <v>0</v>
      </c>
      <c r="T93" s="235">
        <f ca="1">IF(T$5&lt;=$D93,0,IF(SUM($D93,OFFSET($I79,-$B93,0))&gt;T$5,OFFSET(T90,-$B93,-S$4+$B93)/OFFSET($I79,-$B93,0),OFFSET(T90,-$B93,-S$4+$B93)-SUM($I93:S93)))</f>
        <v>0</v>
      </c>
      <c r="U93" s="235">
        <f ca="1">IF(U$5&lt;=$D93,0,IF(SUM($D93,OFFSET($I79,-$B93,0))&gt;U$5,OFFSET(U90,-$B93,-T$4+$B93)/OFFSET($I79,-$B93,0),OFFSET(U90,-$B93,-T$4+$B93)-SUM($I93:T93)))</f>
        <v>0</v>
      </c>
      <c r="V93" s="235">
        <f ca="1">IF(V$5&lt;=$D93,0,IF(SUM($D93,OFFSET($I79,-$B93,0))&gt;V$5,OFFSET(V90,-$B93,-U$4+$B93)/OFFSET($I79,-$B93,0),OFFSET(V90,-$B93,-U$4+$B93)-SUM($I93:U93)))</f>
        <v>0</v>
      </c>
      <c r="W93" s="235">
        <f ca="1">IF(W$5&lt;=$D93,0,IF(SUM($D93,OFFSET($I79,-$B93,0))&gt;W$5,OFFSET(W90,-$B93,-V$4+$B93)/OFFSET($I79,-$B93,0),OFFSET(W90,-$B93,-V$4+$B93)-SUM($I93:V93)))</f>
        <v>0</v>
      </c>
      <c r="X93" s="235">
        <f ca="1">IF(X$5&lt;=$D93,0,IF(SUM($D93,OFFSET($I79,-$B93,0))&gt;X$5,OFFSET(X90,-$B93,-W$4+$B93)/OFFSET($I79,-$B93,0),OFFSET(X90,-$B93,-W$4+$B93)-SUM($I93:W93)))</f>
        <v>0</v>
      </c>
      <c r="Y93" s="235">
        <f ca="1">IF(Y$5&lt;=$D93,0,IF(SUM($D93,OFFSET($I79,-$B93,0))&gt;Y$5,OFFSET(Y90,-$B93,-X$4+$B93)/OFFSET($I79,-$B93,0),OFFSET(Y90,-$B93,-X$4+$B93)-SUM($I93:X93)))</f>
        <v>0</v>
      </c>
      <c r="Z93" s="235">
        <f ca="1">IF(Z$5&lt;=$D93,0,IF(SUM($D93,OFFSET($I79,-$B93,0))&gt;Z$5,OFFSET(Z90,-$B93,-Y$4+$B93)/OFFSET($I79,-$B93,0),OFFSET(Z90,-$B93,-Y$4+$B93)-SUM($I93:Y93)))</f>
        <v>0</v>
      </c>
      <c r="AA93" s="235">
        <f ca="1">IF(AA$5&lt;=$D93,0,IF(SUM($D93,OFFSET($I79,-$B93,0))&gt;AA$5,OFFSET(AA90,-$B93,-Z$4+$B93)/OFFSET($I79,-$B93,0),OFFSET(AA90,-$B93,-Z$4+$B93)-SUM($I93:Z93)))</f>
        <v>0</v>
      </c>
      <c r="AB93" s="235">
        <f ca="1">IF(AB$5&lt;=$D93,0,IF(SUM($D93,OFFSET($I79,-$B93,0))&gt;AB$5,OFFSET(AB90,-$B93,-AA$4+$B93)/OFFSET($I79,-$B93,0),OFFSET(AB90,-$B93,-AA$4+$B93)-SUM($I93:AA93)))</f>
        <v>0</v>
      </c>
      <c r="AC93" s="235">
        <f ca="1">IF(AC$5&lt;=$D93,0,IF(SUM($D93,OFFSET($I79,-$B93,0))&gt;AC$5,OFFSET(AC90,-$B93,-AB$4+$B93)/OFFSET($I79,-$B93,0),OFFSET(AC90,-$B93,-AB$4+$B93)-SUM($I93:AB93)))</f>
        <v>0</v>
      </c>
      <c r="AD93" s="235">
        <f ca="1">IF(AD$5&lt;=$D93,0,IF(SUM($D93,OFFSET($I79,-$B93,0))&gt;AD$5,OFFSET(AD90,-$B93,-AC$4+$B93)/OFFSET($I79,-$B93,0),OFFSET(AD90,-$B93,-AC$4+$B93)-SUM($I93:AC93)))</f>
        <v>0</v>
      </c>
      <c r="AE93" s="235">
        <f ca="1">IF(AE$5&lt;=$D93,0,IF(SUM($D93,OFFSET($I79,-$B93,0))&gt;AE$5,OFFSET(AE90,-$B93,-AD$4+$B93)/OFFSET($I79,-$B93,0),OFFSET(AE90,-$B93,-AD$4+$B93)-SUM($I93:AD93)))</f>
        <v>0</v>
      </c>
      <c r="AF93" s="235">
        <f ca="1">IF(AF$5&lt;=$D93,0,IF(SUM($D93,OFFSET($I79,-$B93,0))&gt;AF$5,OFFSET(AF90,-$B93,-AE$4+$B93)/OFFSET($I79,-$B93,0),OFFSET(AF90,-$B93,-AE$4+$B93)-SUM($I93:AE93)))</f>
        <v>0</v>
      </c>
      <c r="AG93" s="235">
        <f ca="1">IF(AG$5&lt;=$D93,0,IF(SUM($D93,OFFSET($I79,-$B93,0))&gt;AG$5,OFFSET(AG90,-$B93,-AF$4+$B93)/OFFSET($I79,-$B93,0),OFFSET(AG90,-$B93,-AF$4+$B93)-SUM($I93:AF93)))</f>
        <v>0</v>
      </c>
      <c r="AH93" s="235">
        <f ca="1">IF(AH$5&lt;=$D93,0,IF(SUM($D93,OFFSET($I79,-$B93,0))&gt;AH$5,OFFSET(AH90,-$B93,-AG$4+$B93)/OFFSET($I79,-$B93,0),OFFSET(AH90,-$B93,-AG$4+$B93)-SUM($I93:AG93)))</f>
        <v>0</v>
      </c>
      <c r="AI93" s="235">
        <f ca="1">IF(AI$5&lt;=$D93,0,IF(SUM($D93,OFFSET($I79,-$B93,0))&gt;AI$5,OFFSET(AI90,-$B93,-AH$4+$B93)/OFFSET($I79,-$B93,0),OFFSET(AI90,-$B93,-AH$4+$B93)-SUM($I93:AH93)))</f>
        <v>0</v>
      </c>
      <c r="AJ93" s="235">
        <f ca="1">IF(AJ$5&lt;=$D93,0,IF(SUM($D93,OFFSET($I79,-$B93,0))&gt;AJ$5,OFFSET(AJ90,-$B93,-AI$4+$B93)/OFFSET($I79,-$B93,0),OFFSET(AJ90,-$B93,-AI$4+$B93)-SUM($I93:AI93)))</f>
        <v>0</v>
      </c>
      <c r="AK93" s="235">
        <f ca="1">IF(AK$5&lt;=$D93,0,IF(SUM($D93,OFFSET($I79,-$B93,0))&gt;AK$5,OFFSET(AK90,-$B93,-AJ$4+$B93)/OFFSET($I79,-$B93,0),OFFSET(AK90,-$B93,-AJ$4+$B93)-SUM($I93:AJ93)))</f>
        <v>0</v>
      </c>
      <c r="AL93" s="235">
        <f ca="1">IF(AL$5&lt;=$D93,0,IF(SUM($D93,OFFSET($I79,-$B93,0))&gt;AL$5,OFFSET(AL90,-$B93,-AK$4+$B93)/OFFSET($I79,-$B93,0),OFFSET(AL90,-$B93,-AK$4+$B93)-SUM($I93:AK93)))</f>
        <v>0</v>
      </c>
      <c r="AM93" s="235">
        <f ca="1">IF(AM$5&lt;=$D93,0,IF(SUM($D93,OFFSET($I79,-$B93,0))&gt;AM$5,OFFSET(AM90,-$B93,-AL$4+$B93)/OFFSET($I79,-$B93,0),OFFSET(AM90,-$B93,-AL$4+$B93)-SUM($I93:AL93)))</f>
        <v>0</v>
      </c>
      <c r="AN93" s="235">
        <f ca="1">IF(AN$5&lt;=$D93,0,IF(SUM($D93,OFFSET($I79,-$B93,0))&gt;AN$5,OFFSET(AN90,-$B93,-AM$4+$B93)/OFFSET($I79,-$B93,0),OFFSET(AN90,-$B93,-AM$4+$B93)-SUM($I93:AM93)))</f>
        <v>0</v>
      </c>
      <c r="AO93" s="235">
        <f ca="1">IF(AO$5&lt;=$D93,0,IF(SUM($D93,OFFSET($I79,-$B93,0))&gt;AO$5,OFFSET(AO90,-$B93,-AN$4+$B93)/OFFSET($I79,-$B93,0),OFFSET(AO90,-$B93,-AN$4+$B93)-SUM($I93:AN93)))</f>
        <v>0</v>
      </c>
      <c r="AP93" s="235">
        <f ca="1">IF(AP$5&lt;=$D93,0,IF(SUM($D93,OFFSET($I79,-$B93,0))&gt;AP$5,OFFSET(AP90,-$B93,-AO$4+$B93)/OFFSET($I79,-$B93,0),OFFSET(AP90,-$B93,-AO$4+$B93)-SUM($I93:AO93)))</f>
        <v>0</v>
      </c>
      <c r="AQ93" s="235">
        <f ca="1">IF(AQ$5&lt;=$D93,0,IF(SUM($D93,OFFSET($I79,-$B93,0))&gt;AQ$5,OFFSET(AQ90,-$B93,-AP$4+$B93)/OFFSET($I79,-$B93,0),OFFSET(AQ90,-$B93,-AP$4+$B93)-SUM($I93:AP93)))</f>
        <v>0</v>
      </c>
      <c r="AR93" s="235">
        <f ca="1">IF(AR$5&lt;=$D93,0,IF(SUM($D93,OFFSET($I79,-$B93,0))&gt;AR$5,OFFSET(AR90,-$B93,-AQ$4+$B93)/OFFSET($I79,-$B93,0),OFFSET(AR90,-$B93,-AQ$4+$B93)-SUM($I93:AQ93)))</f>
        <v>0</v>
      </c>
      <c r="AS93" s="235">
        <f ca="1">IF(AS$5&lt;=$D93,0,IF(SUM($D93,OFFSET($I79,-$B93,0))&gt;AS$5,OFFSET(AS90,-$B93,-AR$4+$B93)/OFFSET($I79,-$B93,0),OFFSET(AS90,-$B93,-AR$4+$B93)-SUM($I93:AR93)))</f>
        <v>0</v>
      </c>
      <c r="AT93" s="235">
        <f ca="1">IF(AT$5&lt;=$D93,0,IF(SUM($D93,OFFSET($I79,-$B93,0))&gt;AT$5,OFFSET(AT90,-$B93,-AS$4+$B93)/OFFSET($I79,-$B93,0),OFFSET(AT90,-$B93,-AS$4+$B93)-SUM($I93:AS93)))</f>
        <v>0</v>
      </c>
      <c r="AU93" s="235">
        <f ca="1">IF(AU$5&lt;=$D93,0,IF(SUM($D93,OFFSET($I79,-$B93,0))&gt;AU$5,OFFSET(AU90,-$B93,-AT$4+$B93)/OFFSET($I79,-$B93,0),OFFSET(AU90,-$B93,-AT$4+$B93)-SUM($I93:AT93)))</f>
        <v>0</v>
      </c>
      <c r="AV93" s="235">
        <f ca="1">IF(AV$5&lt;=$D93,0,IF(SUM($D93,OFFSET($I79,-$B93,0))&gt;AV$5,OFFSET(AV90,-$B93,-AU$4+$B93)/OFFSET($I79,-$B93,0),OFFSET(AV90,-$B93,-AU$4+$B93)-SUM($I93:AU93)))</f>
        <v>0</v>
      </c>
      <c r="AW93" s="235">
        <f ca="1">IF(AW$5&lt;=$D93,0,IF(SUM($D93,OFFSET($I79,-$B93,0))&gt;AW$5,OFFSET(AW90,-$B93,-AV$4+$B93)/OFFSET($I79,-$B93,0),OFFSET(AW90,-$B93,-AV$4+$B93)-SUM($I93:AV93)))</f>
        <v>0</v>
      </c>
      <c r="AX93" s="235">
        <f ca="1">IF(AX$5&lt;=$D93,0,IF(SUM($D93,OFFSET($I79,-$B93,0))&gt;AX$5,OFFSET(AX90,-$B93,-AW$4+$B93)/OFFSET($I79,-$B93,0),OFFSET(AX90,-$B93,-AW$4+$B93)-SUM($I93:AW93)))</f>
        <v>0</v>
      </c>
      <c r="AY93" s="235">
        <f ca="1">IF(AY$5&lt;=$D93,0,IF(SUM($D93,OFFSET($I79,-$B93,0))&gt;AY$5,OFFSET(AY90,-$B93,-AX$4+$B93)/OFFSET($I79,-$B93,0),OFFSET(AY90,-$B93,-AX$4+$B93)-SUM($I93:AX93)))</f>
        <v>0</v>
      </c>
      <c r="AZ93" s="235">
        <f ca="1">IF(AZ$5&lt;=$D93,0,IF(SUM($D93,OFFSET($I79,-$B93,0))&gt;AZ$5,OFFSET(AZ90,-$B93,-AY$4+$B93)/OFFSET($I79,-$B93,0),OFFSET(AZ90,-$B93,-AY$4+$B93)-SUM($I93:AY93)))</f>
        <v>0</v>
      </c>
      <c r="BA93" s="235">
        <f ca="1">IF(BA$5&lt;=$D93,0,IF(SUM($D93,OFFSET($I79,-$B93,0))&gt;BA$5,OFFSET(BA90,-$B93,-AZ$4+$B93)/OFFSET($I79,-$B93,0),OFFSET(BA90,-$B93,-AZ$4+$B93)-SUM($I93:AZ93)))</f>
        <v>0</v>
      </c>
      <c r="BB93" s="235">
        <f ca="1">IF(BB$5&lt;=$D93,0,IF(SUM($D93,OFFSET($I79,-$B93,0))&gt;BB$5,OFFSET(BB90,-$B93,-BA$4+$B93)/OFFSET($I79,-$B93,0),OFFSET(BB90,-$B93,-BA$4+$B93)-SUM($I93:BA93)))</f>
        <v>0</v>
      </c>
      <c r="BC93" s="235">
        <f ca="1">IF(BC$5&lt;=$D93,0,IF(SUM($D93,OFFSET($I79,-$B93,0))&gt;BC$5,OFFSET(BC90,-$B93,-BB$4+$B93)/OFFSET($I79,-$B93,0),OFFSET(BC90,-$B93,-BB$4+$B93)-SUM($I93:BB93)))</f>
        <v>0</v>
      </c>
      <c r="BD93" s="235">
        <f ca="1">IF(BD$5&lt;=$D93,0,IF(SUM($D93,OFFSET($I79,-$B93,0))&gt;BD$5,OFFSET(BD90,-$B93,-BC$4+$B93)/OFFSET($I79,-$B93,0),OFFSET(BD90,-$B93,-BC$4+$B93)-SUM($I93:BC93)))</f>
        <v>0</v>
      </c>
      <c r="BE93" s="235">
        <f ca="1">IF(BE$5&lt;=$D93,0,IF(SUM($D93,OFFSET($I79,-$B93,0))&gt;BE$5,OFFSET(BE90,-$B93,-BD$4+$B93)/OFFSET($I79,-$B93,0),OFFSET(BE90,-$B93,-BD$4+$B93)-SUM($I93:BD93)))</f>
        <v>0</v>
      </c>
      <c r="BF93" s="235">
        <f ca="1">IF(BF$5&lt;=$D93,0,IF(SUM($D93,OFFSET($I79,-$B93,0))&gt;BF$5,OFFSET(BF90,-$B93,-BE$4+$B93)/OFFSET($I79,-$B93,0),OFFSET(BF90,-$B93,-BE$4+$B93)-SUM($I93:BE93)))</f>
        <v>0</v>
      </c>
      <c r="BG93" s="235">
        <f ca="1">IF(BG$5&lt;=$D93,0,IF(SUM($D93,OFFSET($I79,-$B93,0))&gt;BG$5,OFFSET(BG90,-$B93,-BF$4+$B93)/OFFSET($I79,-$B93,0),OFFSET(BG90,-$B93,-BF$4+$B93)-SUM($I93:BF93)))</f>
        <v>0</v>
      </c>
      <c r="BH93" s="235">
        <f ca="1">IF(BH$5&lt;=$D93,0,IF(SUM($D93,OFFSET($I79,-$B93,0))&gt;BH$5,OFFSET(BH90,-$B93,-BG$4+$B93)/OFFSET($I79,-$B93,0),OFFSET(BH90,-$B93,-BG$4+$B93)-SUM($I93:BG93)))</f>
        <v>0</v>
      </c>
      <c r="BI93" s="235">
        <f ca="1">IF(BI$5&lt;=$D93,0,IF(SUM($D93,OFFSET($I79,-$B93,0))&gt;BI$5,OFFSET(BI90,-$B93,-BH$4+$B93)/OFFSET($I79,-$B93,0),OFFSET(BI90,-$B93,-BH$4+$B93)-SUM($I93:BH93)))</f>
        <v>0</v>
      </c>
      <c r="BJ93" s="235">
        <f ca="1">IF(BJ$5&lt;=$D93,0,IF(SUM($D93,OFFSET($I79,-$B93,0))&gt;BJ$5,OFFSET(BJ90,-$B93,-BI$4+$B93)/OFFSET($I79,-$B93,0),OFFSET(BJ90,-$B93,-BI$4+$B93)-SUM($I93:BI93)))</f>
        <v>0</v>
      </c>
      <c r="BK93" s="235">
        <f ca="1">IF(BK$5&lt;=$D93,0,IF(SUM($D93,OFFSET($I79,-$B93,0))&gt;BK$5,OFFSET(BK90,-$B93,-BJ$4+$B93)/OFFSET($I79,-$B93,0),OFFSET(BK90,-$B93,-BJ$4+$B93)-SUM($I93:BJ93)))</f>
        <v>0</v>
      </c>
      <c r="BL93" s="235">
        <f ca="1">IF(BL$5&lt;=$D93,0,IF(SUM($D93,OFFSET($I79,-$B93,0))&gt;BL$5,OFFSET(BL90,-$B93,-BK$4+$B93)/OFFSET($I79,-$B93,0),OFFSET(BL90,-$B93,-BK$4+$B93)-SUM($I93:BK93)))</f>
        <v>0</v>
      </c>
      <c r="BM93" s="235">
        <f ca="1">IF(BM$5&lt;=$D93,0,IF(SUM($D93,OFFSET($I79,-$B93,0))&gt;BM$5,OFFSET(BM90,-$B93,-BL$4+$B93)/OFFSET($I79,-$B93,0),OFFSET(BM90,-$B93,-BL$4+$B93)-SUM($I93:BL93)))</f>
        <v>0</v>
      </c>
      <c r="BN93" s="235">
        <f ca="1">IF(BN$5&lt;=$D93,0,IF(SUM($D93,OFFSET($I79,-$B93,0))&gt;BN$5,OFFSET(BN90,-$B93,-BM$4+$B93)/OFFSET($I79,-$B93,0),OFFSET(BN90,-$B93,-BM$4+$B93)-SUM($I93:BM93)))</f>
        <v>0</v>
      </c>
      <c r="BO93" s="235">
        <f ca="1">IF(BO$5&lt;=$D93,0,IF(SUM($D93,OFFSET($I79,-$B93,0))&gt;BO$5,OFFSET(BO90,-$B93,-BN$4+$B93)/OFFSET($I79,-$B93,0),OFFSET(BO90,-$B93,-BN$4+$B93)-SUM($I93:BN93)))</f>
        <v>0</v>
      </c>
      <c r="BP93" s="235">
        <f ca="1">IF(BP$5&lt;=$D93,0,IF(SUM($D93,OFFSET($I79,-$B93,0))&gt;BP$5,OFFSET(BP90,-$B93,-BO$4+$B93)/OFFSET($I79,-$B93,0),OFFSET(BP90,-$B93,-BO$4+$B93)-SUM($I93:BO93)))</f>
        <v>0</v>
      </c>
      <c r="BQ93" s="235">
        <f ca="1">IF(BQ$5&lt;=$D93,0,IF(SUM($D93,OFFSET($I79,-$B93,0))&gt;BQ$5,OFFSET(BQ90,-$B93,-BP$4+$B93)/OFFSET($I79,-$B93,0),OFFSET(BQ90,-$B93,-BP$4+$B93)-SUM($I93:BP93)))</f>
        <v>0</v>
      </c>
      <c r="BR93" s="211">
        <f ca="1">IF(BR$5&lt;=$D93,0,IF(SUM($D93,OFFSET($I79,-$B93,0))&gt;BR$5,OFFSET(BR90,-$B93,-BQ$4+$B93)/OFFSET($I79,-$B93,0),OFFSET(BR90,-$B93,-BQ$4+$B93)-SUM($I93:BQ93)))</f>
        <v>0</v>
      </c>
      <c r="BS93" s="211">
        <f ca="1">IF(BS$5&lt;=$D93,0,IF(SUM($D93,OFFSET($I79,-$B93,0))&gt;BS$5,OFFSET(BS90,-$B93,-BR$4+$B93)/OFFSET($I79,-$B93,0),OFFSET(BS90,-$B93,-BR$4+$B93)-SUM($I93:BR93)))</f>
        <v>0</v>
      </c>
      <c r="BT93" s="211">
        <f ca="1">IF(BT$5&lt;=$D93,0,IF(SUM($D93,OFFSET($I79,-$B93,0))&gt;BT$5,OFFSET(BT90,-$B93,-BS$4+$B93)/OFFSET($I79,-$B93,0),OFFSET(BT90,-$B93,-BS$4+$B93)-SUM($I93:BS93)))</f>
        <v>0</v>
      </c>
      <c r="BU93" s="211">
        <f ca="1">IF(BU$5&lt;=$D93,0,IF(SUM($D93,OFFSET($I79,-$B93,0))&gt;BU$5,OFFSET(BU90,-$B93,-BT$4+$B93)/OFFSET($I79,-$B93,0),OFFSET(BU90,-$B93,-BT$4+$B93)-SUM($I93:BT93)))</f>
        <v>0</v>
      </c>
      <c r="BV93" s="211">
        <f ca="1">IF(BV$5&lt;=$D93,0,IF(SUM($D93,OFFSET($I79,-$B93,0))&gt;BV$5,OFFSET(BV90,-$B93,-BU$4+$B93)/OFFSET($I79,-$B93,0),OFFSET(BV90,-$B93,-BU$4+$B93)-SUM($I93:BU93)))</f>
        <v>0</v>
      </c>
      <c r="BW93" s="211">
        <f ca="1">IF(BW$5&lt;=$D93,0,IF(SUM($D93,OFFSET($I79,-$B93,0))&gt;BW$5,OFFSET(BW90,-$B93,-BV$4+$B93)/OFFSET($I79,-$B93,0),OFFSET(BW90,-$B93,-BV$4+$B93)-SUM($I93:BV93)))</f>
        <v>0</v>
      </c>
    </row>
    <row r="94" spans="1:75" ht="12.75" customHeight="1">
      <c r="A94" s="8"/>
      <c r="B94" s="244">
        <v>9</v>
      </c>
      <c r="C94" s="8"/>
      <c r="D94" s="245">
        <f t="shared" si="172"/>
        <v>2022</v>
      </c>
      <c r="E94" s="8" t="str">
        <f t="shared" si="171"/>
        <v>$m Real (2012)</v>
      </c>
      <c r="F94" s="8"/>
      <c r="G94" s="8"/>
      <c r="H94" s="8"/>
      <c r="I94" s="32"/>
      <c r="J94" s="235">
        <f ca="1">IF(J$5&lt;=$D94,0,IF(SUM($D94,OFFSET($I80,-$B94,0))&gt;J$5,OFFSET(J91,-$B94,-I$4+$B94)/OFFSET($I80,-$B94,0),OFFSET(J91,-$B94,-I$4+$B94)-SUM($I94:I94)))</f>
        <v>0</v>
      </c>
      <c r="K94" s="235">
        <f ca="1">IF(K$5&lt;=$D94,0,IF(SUM($D94,OFFSET($I80,-$B94,0))&gt;K$5,OFFSET(K91,-$B94,-J$4+$B94)/OFFSET($I80,-$B94,0),OFFSET(K91,-$B94,-J$4+$B94)-SUM($I94:J94)))</f>
        <v>0</v>
      </c>
      <c r="L94" s="235">
        <f ca="1">IF(L$5&lt;=$D94,0,IF(SUM($D94,OFFSET($I80,-$B94,0))&gt;L$5,OFFSET(L91,-$B94,-K$4+$B94)/OFFSET($I80,-$B94,0),OFFSET(L91,-$B94,-K$4+$B94)-SUM($I94:K94)))</f>
        <v>0</v>
      </c>
      <c r="M94" s="235">
        <f ca="1">IF(M$5&lt;=$D94,0,IF(SUM($D94,OFFSET($I80,-$B94,0))&gt;M$5,OFFSET(M91,-$B94,-L$4+$B94)/OFFSET($I80,-$B94,0),OFFSET(M91,-$B94,-L$4+$B94)-SUM($I94:L94)))</f>
        <v>0</v>
      </c>
      <c r="N94" s="235">
        <f ca="1">IF(N$5&lt;=$D94,0,IF(SUM($D94,OFFSET($I80,-$B94,0))&gt;N$5,OFFSET(N91,-$B94,-M$4+$B94)/OFFSET($I80,-$B94,0),OFFSET(N91,-$B94,-M$4+$B94)-SUM($I94:M94)))</f>
        <v>0</v>
      </c>
      <c r="O94" s="235">
        <f ca="1">IF(O$5&lt;=$D94,0,IF(SUM($D94,OFFSET($I80,-$B94,0))&gt;O$5,OFFSET(O91,-$B94,-N$4+$B94)/OFFSET($I80,-$B94,0),OFFSET(O91,-$B94,-N$4+$B94)-SUM($I94:N94)))</f>
        <v>0</v>
      </c>
      <c r="P94" s="235">
        <f ca="1">IF(P$5&lt;=$D94,0,IF(SUM($D94,OFFSET($I80,-$B94,0))&gt;P$5,OFFSET(P91,-$B94,-O$4+$B94)/OFFSET($I80,-$B94,0),OFFSET(P91,-$B94,-O$4+$B94)-SUM($I94:O94)))</f>
        <v>0</v>
      </c>
      <c r="Q94" s="235">
        <f ca="1">IF(Q$5&lt;=$D94,0,IF(SUM($D94,OFFSET($I80,-$B94,0))&gt;Q$5,OFFSET(Q91,-$B94,-P$4+$B94)/OFFSET($I80,-$B94,0),OFFSET(Q91,-$B94,-P$4+$B94)-SUM($I94:P94)))</f>
        <v>0</v>
      </c>
      <c r="R94" s="235">
        <f ca="1">IF(R$5&lt;=$D94,0,IF(SUM($D94,OFFSET($I80,-$B94,0))&gt;R$5,OFFSET(R91,-$B94,-Q$4+$B94)/OFFSET($I80,-$B94,0),OFFSET(R91,-$B94,-Q$4+$B94)-SUM($I94:Q94)))</f>
        <v>0</v>
      </c>
      <c r="S94" s="235">
        <f ca="1">IF(S$5&lt;=$D94,0,IF(SUM($D94,OFFSET($I80,-$B94,0))&gt;S$5,OFFSET(S91,-$B94,-R$4+$B94)/OFFSET($I80,-$B94,0),OFFSET(S91,-$B94,-R$4+$B94)-SUM($I94:R94)))</f>
        <v>0</v>
      </c>
      <c r="T94" s="235">
        <f ca="1">IF(T$5&lt;=$D94,0,IF(SUM($D94,OFFSET($I80,-$B94,0))&gt;T$5,OFFSET(T91,-$B94,-S$4+$B94)/OFFSET($I80,-$B94,0),OFFSET(T91,-$B94,-S$4+$B94)-SUM($I94:S94)))</f>
        <v>0</v>
      </c>
      <c r="U94" s="235">
        <f ca="1">IF(U$5&lt;=$D94,0,IF(SUM($D94,OFFSET($I80,-$B94,0))&gt;U$5,OFFSET(U91,-$B94,-T$4+$B94)/OFFSET($I80,-$B94,0),OFFSET(U91,-$B94,-T$4+$B94)-SUM($I94:T94)))</f>
        <v>0</v>
      </c>
      <c r="V94" s="235">
        <f ca="1">IF(V$5&lt;=$D94,0,IF(SUM($D94,OFFSET($I80,-$B94,0))&gt;V$5,OFFSET(V91,-$B94,-U$4+$B94)/OFFSET($I80,-$B94,0),OFFSET(V91,-$B94,-U$4+$B94)-SUM($I94:U94)))</f>
        <v>0</v>
      </c>
      <c r="W94" s="235">
        <f ca="1">IF(W$5&lt;=$D94,0,IF(SUM($D94,OFFSET($I80,-$B94,0))&gt;W$5,OFFSET(W91,-$B94,-V$4+$B94)/OFFSET($I80,-$B94,0),OFFSET(W91,-$B94,-V$4+$B94)-SUM($I94:V94)))</f>
        <v>0</v>
      </c>
      <c r="X94" s="235">
        <f ca="1">IF(X$5&lt;=$D94,0,IF(SUM($D94,OFFSET($I80,-$B94,0))&gt;X$5,OFFSET(X91,-$B94,-W$4+$B94)/OFFSET($I80,-$B94,0),OFFSET(X91,-$B94,-W$4+$B94)-SUM($I94:W94)))</f>
        <v>0</v>
      </c>
      <c r="Y94" s="235">
        <f ca="1">IF(Y$5&lt;=$D94,0,IF(SUM($D94,OFFSET($I80,-$B94,0))&gt;Y$5,OFFSET(Y91,-$B94,-X$4+$B94)/OFFSET($I80,-$B94,0),OFFSET(Y91,-$B94,-X$4+$B94)-SUM($I94:X94)))</f>
        <v>0</v>
      </c>
      <c r="Z94" s="235">
        <f ca="1">IF(Z$5&lt;=$D94,0,IF(SUM($D94,OFFSET($I80,-$B94,0))&gt;Z$5,OFFSET(Z91,-$B94,-Y$4+$B94)/OFFSET($I80,-$B94,0),OFFSET(Z91,-$B94,-Y$4+$B94)-SUM($I94:Y94)))</f>
        <v>0</v>
      </c>
      <c r="AA94" s="235">
        <f ca="1">IF(AA$5&lt;=$D94,0,IF(SUM($D94,OFFSET($I80,-$B94,0))&gt;AA$5,OFFSET(AA91,-$B94,-Z$4+$B94)/OFFSET($I80,-$B94,0),OFFSET(AA91,-$B94,-Z$4+$B94)-SUM($I94:Z94)))</f>
        <v>0</v>
      </c>
      <c r="AB94" s="235">
        <f ca="1">IF(AB$5&lt;=$D94,0,IF(SUM($D94,OFFSET($I80,-$B94,0))&gt;AB$5,OFFSET(AB91,-$B94,-AA$4+$B94)/OFFSET($I80,-$B94,0),OFFSET(AB91,-$B94,-AA$4+$B94)-SUM($I94:AA94)))</f>
        <v>0</v>
      </c>
      <c r="AC94" s="235">
        <f ca="1">IF(AC$5&lt;=$D94,0,IF(SUM($D94,OFFSET($I80,-$B94,0))&gt;AC$5,OFFSET(AC91,-$B94,-AB$4+$B94)/OFFSET($I80,-$B94,0),OFFSET(AC91,-$B94,-AB$4+$B94)-SUM($I94:AB94)))</f>
        <v>0</v>
      </c>
      <c r="AD94" s="235">
        <f ca="1">IF(AD$5&lt;=$D94,0,IF(SUM($D94,OFFSET($I80,-$B94,0))&gt;AD$5,OFFSET(AD91,-$B94,-AC$4+$B94)/OFFSET($I80,-$B94,0),OFFSET(AD91,-$B94,-AC$4+$B94)-SUM($I94:AC94)))</f>
        <v>0</v>
      </c>
      <c r="AE94" s="235">
        <f ca="1">IF(AE$5&lt;=$D94,0,IF(SUM($D94,OFFSET($I80,-$B94,0))&gt;AE$5,OFFSET(AE91,-$B94,-AD$4+$B94)/OFFSET($I80,-$B94,0),OFFSET(AE91,-$B94,-AD$4+$B94)-SUM($I94:AD94)))</f>
        <v>0</v>
      </c>
      <c r="AF94" s="235">
        <f ca="1">IF(AF$5&lt;=$D94,0,IF(SUM($D94,OFFSET($I80,-$B94,0))&gt;AF$5,OFFSET(AF91,-$B94,-AE$4+$B94)/OFFSET($I80,-$B94,0),OFFSET(AF91,-$B94,-AE$4+$B94)-SUM($I94:AE94)))</f>
        <v>0</v>
      </c>
      <c r="AG94" s="235">
        <f ca="1">IF(AG$5&lt;=$D94,0,IF(SUM($D94,OFFSET($I80,-$B94,0))&gt;AG$5,OFFSET(AG91,-$B94,-AF$4+$B94)/OFFSET($I80,-$B94,0),OFFSET(AG91,-$B94,-AF$4+$B94)-SUM($I94:AF94)))</f>
        <v>0</v>
      </c>
      <c r="AH94" s="235">
        <f ca="1">IF(AH$5&lt;=$D94,0,IF(SUM($D94,OFFSET($I80,-$B94,0))&gt;AH$5,OFFSET(AH91,-$B94,-AG$4+$B94)/OFFSET($I80,-$B94,0),OFFSET(AH91,-$B94,-AG$4+$B94)-SUM($I94:AG94)))</f>
        <v>0</v>
      </c>
      <c r="AI94" s="235">
        <f ca="1">IF(AI$5&lt;=$D94,0,IF(SUM($D94,OFFSET($I80,-$B94,0))&gt;AI$5,OFFSET(AI91,-$B94,-AH$4+$B94)/OFFSET($I80,-$B94,0),OFFSET(AI91,-$B94,-AH$4+$B94)-SUM($I94:AH94)))</f>
        <v>0</v>
      </c>
      <c r="AJ94" s="235">
        <f ca="1">IF(AJ$5&lt;=$D94,0,IF(SUM($D94,OFFSET($I80,-$B94,0))&gt;AJ$5,OFFSET(AJ91,-$B94,-AI$4+$B94)/OFFSET($I80,-$B94,0),OFFSET(AJ91,-$B94,-AI$4+$B94)-SUM($I94:AI94)))</f>
        <v>0</v>
      </c>
      <c r="AK94" s="235">
        <f ca="1">IF(AK$5&lt;=$D94,0,IF(SUM($D94,OFFSET($I80,-$B94,0))&gt;AK$5,OFFSET(AK91,-$B94,-AJ$4+$B94)/OFFSET($I80,-$B94,0),OFFSET(AK91,-$B94,-AJ$4+$B94)-SUM($I94:AJ94)))</f>
        <v>0</v>
      </c>
      <c r="AL94" s="235">
        <f ca="1">IF(AL$5&lt;=$D94,0,IF(SUM($D94,OFFSET($I80,-$B94,0))&gt;AL$5,OFFSET(AL91,-$B94,-AK$4+$B94)/OFFSET($I80,-$B94,0),OFFSET(AL91,-$B94,-AK$4+$B94)-SUM($I94:AK94)))</f>
        <v>0</v>
      </c>
      <c r="AM94" s="235">
        <f ca="1">IF(AM$5&lt;=$D94,0,IF(SUM($D94,OFFSET($I80,-$B94,0))&gt;AM$5,OFFSET(AM91,-$B94,-AL$4+$B94)/OFFSET($I80,-$B94,0),OFFSET(AM91,-$B94,-AL$4+$B94)-SUM($I94:AL94)))</f>
        <v>0</v>
      </c>
      <c r="AN94" s="235">
        <f ca="1">IF(AN$5&lt;=$D94,0,IF(SUM($D94,OFFSET($I80,-$B94,0))&gt;AN$5,OFFSET(AN91,-$B94,-AM$4+$B94)/OFFSET($I80,-$B94,0),OFFSET(AN91,-$B94,-AM$4+$B94)-SUM($I94:AM94)))</f>
        <v>0</v>
      </c>
      <c r="AO94" s="235">
        <f ca="1">IF(AO$5&lt;=$D94,0,IF(SUM($D94,OFFSET($I80,-$B94,0))&gt;AO$5,OFFSET(AO91,-$B94,-AN$4+$B94)/OFFSET($I80,-$B94,0),OFFSET(AO91,-$B94,-AN$4+$B94)-SUM($I94:AN94)))</f>
        <v>0</v>
      </c>
      <c r="AP94" s="235">
        <f ca="1">IF(AP$5&lt;=$D94,0,IF(SUM($D94,OFFSET($I80,-$B94,0))&gt;AP$5,OFFSET(AP91,-$B94,-AO$4+$B94)/OFFSET($I80,-$B94,0),OFFSET(AP91,-$B94,-AO$4+$B94)-SUM($I94:AO94)))</f>
        <v>0</v>
      </c>
      <c r="AQ94" s="235">
        <f ca="1">IF(AQ$5&lt;=$D94,0,IF(SUM($D94,OFFSET($I80,-$B94,0))&gt;AQ$5,OFFSET(AQ91,-$B94,-AP$4+$B94)/OFFSET($I80,-$B94,0),OFFSET(AQ91,-$B94,-AP$4+$B94)-SUM($I94:AP94)))</f>
        <v>0</v>
      </c>
      <c r="AR94" s="235">
        <f ca="1">IF(AR$5&lt;=$D94,0,IF(SUM($D94,OFFSET($I80,-$B94,0))&gt;AR$5,OFFSET(AR91,-$B94,-AQ$4+$B94)/OFFSET($I80,-$B94,0),OFFSET(AR91,-$B94,-AQ$4+$B94)-SUM($I94:AQ94)))</f>
        <v>0</v>
      </c>
      <c r="AS94" s="235">
        <f ca="1">IF(AS$5&lt;=$D94,0,IF(SUM($D94,OFFSET($I80,-$B94,0))&gt;AS$5,OFFSET(AS91,-$B94,-AR$4+$B94)/OFFSET($I80,-$B94,0),OFFSET(AS91,-$B94,-AR$4+$B94)-SUM($I94:AR94)))</f>
        <v>0</v>
      </c>
      <c r="AT94" s="235">
        <f ca="1">IF(AT$5&lt;=$D94,0,IF(SUM($D94,OFFSET($I80,-$B94,0))&gt;AT$5,OFFSET(AT91,-$B94,-AS$4+$B94)/OFFSET($I80,-$B94,0),OFFSET(AT91,-$B94,-AS$4+$B94)-SUM($I94:AS94)))</f>
        <v>0</v>
      </c>
      <c r="AU94" s="235">
        <f ca="1">IF(AU$5&lt;=$D94,0,IF(SUM($D94,OFFSET($I80,-$B94,0))&gt;AU$5,OFFSET(AU91,-$B94,-AT$4+$B94)/OFFSET($I80,-$B94,0),OFFSET(AU91,-$B94,-AT$4+$B94)-SUM($I94:AT94)))</f>
        <v>0</v>
      </c>
      <c r="AV94" s="235">
        <f ca="1">IF(AV$5&lt;=$D94,0,IF(SUM($D94,OFFSET($I80,-$B94,0))&gt;AV$5,OFFSET(AV91,-$B94,-AU$4+$B94)/OFFSET($I80,-$B94,0),OFFSET(AV91,-$B94,-AU$4+$B94)-SUM($I94:AU94)))</f>
        <v>0</v>
      </c>
      <c r="AW94" s="235">
        <f ca="1">IF(AW$5&lt;=$D94,0,IF(SUM($D94,OFFSET($I80,-$B94,0))&gt;AW$5,OFFSET(AW91,-$B94,-AV$4+$B94)/OFFSET($I80,-$B94,0),OFFSET(AW91,-$B94,-AV$4+$B94)-SUM($I94:AV94)))</f>
        <v>0</v>
      </c>
      <c r="AX94" s="235">
        <f ca="1">IF(AX$5&lt;=$D94,0,IF(SUM($D94,OFFSET($I80,-$B94,0))&gt;AX$5,OFFSET(AX91,-$B94,-AW$4+$B94)/OFFSET($I80,-$B94,0),OFFSET(AX91,-$B94,-AW$4+$B94)-SUM($I94:AW94)))</f>
        <v>0</v>
      </c>
      <c r="AY94" s="235">
        <f ca="1">IF(AY$5&lt;=$D94,0,IF(SUM($D94,OFFSET($I80,-$B94,0))&gt;AY$5,OFFSET(AY91,-$B94,-AX$4+$B94)/OFFSET($I80,-$B94,0),OFFSET(AY91,-$B94,-AX$4+$B94)-SUM($I94:AX94)))</f>
        <v>0</v>
      </c>
      <c r="AZ94" s="235">
        <f ca="1">IF(AZ$5&lt;=$D94,0,IF(SUM($D94,OFFSET($I80,-$B94,0))&gt;AZ$5,OFFSET(AZ91,-$B94,-AY$4+$B94)/OFFSET($I80,-$B94,0),OFFSET(AZ91,-$B94,-AY$4+$B94)-SUM($I94:AY94)))</f>
        <v>0</v>
      </c>
      <c r="BA94" s="235">
        <f ca="1">IF(BA$5&lt;=$D94,0,IF(SUM($D94,OFFSET($I80,-$B94,0))&gt;BA$5,OFFSET(BA91,-$B94,-AZ$4+$B94)/OFFSET($I80,-$B94,0),OFFSET(BA91,-$B94,-AZ$4+$B94)-SUM($I94:AZ94)))</f>
        <v>0</v>
      </c>
      <c r="BB94" s="235">
        <f ca="1">IF(BB$5&lt;=$D94,0,IF(SUM($D94,OFFSET($I80,-$B94,0))&gt;BB$5,OFFSET(BB91,-$B94,-BA$4+$B94)/OFFSET($I80,-$B94,0),OFFSET(BB91,-$B94,-BA$4+$B94)-SUM($I94:BA94)))</f>
        <v>0</v>
      </c>
      <c r="BC94" s="235">
        <f ca="1">IF(BC$5&lt;=$D94,0,IF(SUM($D94,OFFSET($I80,-$B94,0))&gt;BC$5,OFFSET(BC91,-$B94,-BB$4+$B94)/OFFSET($I80,-$B94,0),OFFSET(BC91,-$B94,-BB$4+$B94)-SUM($I94:BB94)))</f>
        <v>0</v>
      </c>
      <c r="BD94" s="235">
        <f ca="1">IF(BD$5&lt;=$D94,0,IF(SUM($D94,OFFSET($I80,-$B94,0))&gt;BD$5,OFFSET(BD91,-$B94,-BC$4+$B94)/OFFSET($I80,-$B94,0),OFFSET(BD91,-$B94,-BC$4+$B94)-SUM($I94:BC94)))</f>
        <v>0</v>
      </c>
      <c r="BE94" s="235">
        <f ca="1">IF(BE$5&lt;=$D94,0,IF(SUM($D94,OFFSET($I80,-$B94,0))&gt;BE$5,OFFSET(BE91,-$B94,-BD$4+$B94)/OFFSET($I80,-$B94,0),OFFSET(BE91,-$B94,-BD$4+$B94)-SUM($I94:BD94)))</f>
        <v>0</v>
      </c>
      <c r="BF94" s="235">
        <f ca="1">IF(BF$5&lt;=$D94,0,IF(SUM($D94,OFFSET($I80,-$B94,0))&gt;BF$5,OFFSET(BF91,-$B94,-BE$4+$B94)/OFFSET($I80,-$B94,0),OFFSET(BF91,-$B94,-BE$4+$B94)-SUM($I94:BE94)))</f>
        <v>0</v>
      </c>
      <c r="BG94" s="235">
        <f ca="1">IF(BG$5&lt;=$D94,0,IF(SUM($D94,OFFSET($I80,-$B94,0))&gt;BG$5,OFFSET(BG91,-$B94,-BF$4+$B94)/OFFSET($I80,-$B94,0),OFFSET(BG91,-$B94,-BF$4+$B94)-SUM($I94:BF94)))</f>
        <v>0</v>
      </c>
      <c r="BH94" s="235">
        <f ca="1">IF(BH$5&lt;=$D94,0,IF(SUM($D94,OFFSET($I80,-$B94,0))&gt;BH$5,OFFSET(BH91,-$B94,-BG$4+$B94)/OFFSET($I80,-$B94,0),OFFSET(BH91,-$B94,-BG$4+$B94)-SUM($I94:BG94)))</f>
        <v>0</v>
      </c>
      <c r="BI94" s="235">
        <f ca="1">IF(BI$5&lt;=$D94,0,IF(SUM($D94,OFFSET($I80,-$B94,0))&gt;BI$5,OFFSET(BI91,-$B94,-BH$4+$B94)/OFFSET($I80,-$B94,0),OFFSET(BI91,-$B94,-BH$4+$B94)-SUM($I94:BH94)))</f>
        <v>0</v>
      </c>
      <c r="BJ94" s="235">
        <f ca="1">IF(BJ$5&lt;=$D94,0,IF(SUM($D94,OFFSET($I80,-$B94,0))&gt;BJ$5,OFFSET(BJ91,-$B94,-BI$4+$B94)/OFFSET($I80,-$B94,0),OFFSET(BJ91,-$B94,-BI$4+$B94)-SUM($I94:BI94)))</f>
        <v>0</v>
      </c>
      <c r="BK94" s="235">
        <f ca="1">IF(BK$5&lt;=$D94,0,IF(SUM($D94,OFFSET($I80,-$B94,0))&gt;BK$5,OFFSET(BK91,-$B94,-BJ$4+$B94)/OFFSET($I80,-$B94,0),OFFSET(BK91,-$B94,-BJ$4+$B94)-SUM($I94:BJ94)))</f>
        <v>0</v>
      </c>
      <c r="BL94" s="235">
        <f ca="1">IF(BL$5&lt;=$D94,0,IF(SUM($D94,OFFSET($I80,-$B94,0))&gt;BL$5,OFFSET(BL91,-$B94,-BK$4+$B94)/OFFSET($I80,-$B94,0),OFFSET(BL91,-$B94,-BK$4+$B94)-SUM($I94:BK94)))</f>
        <v>0</v>
      </c>
      <c r="BM94" s="235">
        <f ca="1">IF(BM$5&lt;=$D94,0,IF(SUM($D94,OFFSET($I80,-$B94,0))&gt;BM$5,OFFSET(BM91,-$B94,-BL$4+$B94)/OFFSET($I80,-$B94,0),OFFSET(BM91,-$B94,-BL$4+$B94)-SUM($I94:BL94)))</f>
        <v>0</v>
      </c>
      <c r="BN94" s="235">
        <f ca="1">IF(BN$5&lt;=$D94,0,IF(SUM($D94,OFFSET($I80,-$B94,0))&gt;BN$5,OFFSET(BN91,-$B94,-BM$4+$B94)/OFFSET($I80,-$B94,0),OFFSET(BN91,-$B94,-BM$4+$B94)-SUM($I94:BM94)))</f>
        <v>0</v>
      </c>
      <c r="BO94" s="235">
        <f ca="1">IF(BO$5&lt;=$D94,0,IF(SUM($D94,OFFSET($I80,-$B94,0))&gt;BO$5,OFFSET(BO91,-$B94,-BN$4+$B94)/OFFSET($I80,-$B94,0),OFFSET(BO91,-$B94,-BN$4+$B94)-SUM($I94:BN94)))</f>
        <v>0</v>
      </c>
      <c r="BP94" s="235">
        <f ca="1">IF(BP$5&lt;=$D94,0,IF(SUM($D94,OFFSET($I80,-$B94,0))&gt;BP$5,OFFSET(BP91,-$B94,-BO$4+$B94)/OFFSET($I80,-$B94,0),OFFSET(BP91,-$B94,-BO$4+$B94)-SUM($I94:BO94)))</f>
        <v>0</v>
      </c>
      <c r="BQ94" s="235">
        <f ca="1">IF(BQ$5&lt;=$D94,0,IF(SUM($D94,OFFSET($I80,-$B94,0))&gt;BQ$5,OFFSET(BQ91,-$B94,-BP$4+$B94)/OFFSET($I80,-$B94,0),OFFSET(BQ91,-$B94,-BP$4+$B94)-SUM($I94:BP94)))</f>
        <v>0</v>
      </c>
      <c r="BR94" s="211">
        <f ca="1">IF(BR$5&lt;=$D94,0,IF(SUM($D94,OFFSET($I80,-$B94,0))&gt;BR$5,OFFSET(BR91,-$B94,-BQ$4+$B94)/OFFSET($I80,-$B94,0),OFFSET(BR91,-$B94,-BQ$4+$B94)-SUM($I94:BQ94)))</f>
        <v>0</v>
      </c>
      <c r="BS94" s="211">
        <f ca="1">IF(BS$5&lt;=$D94,0,IF(SUM($D94,OFFSET($I80,-$B94,0))&gt;BS$5,OFFSET(BS91,-$B94,-BR$4+$B94)/OFFSET($I80,-$B94,0),OFFSET(BS91,-$B94,-BR$4+$B94)-SUM($I94:BR94)))</f>
        <v>0</v>
      </c>
      <c r="BT94" s="211">
        <f ca="1">IF(BT$5&lt;=$D94,0,IF(SUM($D94,OFFSET($I80,-$B94,0))&gt;BT$5,OFFSET(BT91,-$B94,-BS$4+$B94)/OFFSET($I80,-$B94,0),OFFSET(BT91,-$B94,-BS$4+$B94)-SUM($I94:BS94)))</f>
        <v>0</v>
      </c>
      <c r="BU94" s="211">
        <f ca="1">IF(BU$5&lt;=$D94,0,IF(SUM($D94,OFFSET($I80,-$B94,0))&gt;BU$5,OFFSET(BU91,-$B94,-BT$4+$B94)/OFFSET($I80,-$B94,0),OFFSET(BU91,-$B94,-BT$4+$B94)-SUM($I94:BT94)))</f>
        <v>0</v>
      </c>
      <c r="BV94" s="211">
        <f ca="1">IF(BV$5&lt;=$D94,0,IF(SUM($D94,OFFSET($I80,-$B94,0))&gt;BV$5,OFFSET(BV91,-$B94,-BU$4+$B94)/OFFSET($I80,-$B94,0),OFFSET(BV91,-$B94,-BU$4+$B94)-SUM($I94:BU94)))</f>
        <v>0</v>
      </c>
      <c r="BW94" s="211">
        <f ca="1">IF(BW$5&lt;=$D94,0,IF(SUM($D94,OFFSET($I80,-$B94,0))&gt;BW$5,OFFSET(BW91,-$B94,-BV$4+$B94)/OFFSET($I80,-$B94,0),OFFSET(BW91,-$B94,-BV$4+$B94)-SUM($I94:BV94)))</f>
        <v>0</v>
      </c>
    </row>
    <row r="95" spans="1:75" ht="12.75" customHeight="1">
      <c r="A95" s="8"/>
      <c r="B95" s="244">
        <v>10</v>
      </c>
      <c r="C95" s="8"/>
      <c r="D95" s="245">
        <f t="shared" si="172"/>
        <v>2023</v>
      </c>
      <c r="E95" s="8" t="str">
        <f t="shared" si="171"/>
        <v>$m Real (2012)</v>
      </c>
      <c r="F95" s="8"/>
      <c r="G95" s="8"/>
      <c r="H95" s="8"/>
      <c r="I95" s="32"/>
      <c r="J95" s="235">
        <f ca="1">IF(J$5&lt;=$D95,0,IF(SUM($D95,OFFSET($I81,-$B95,0))&gt;J$5,OFFSET(J92,-$B95,-I$4+$B95)/OFFSET($I81,-$B95,0),OFFSET(J92,-$B95,-I$4+$B95)-SUM($I95:I95)))</f>
        <v>0</v>
      </c>
      <c r="K95" s="235">
        <f ca="1">IF(K$5&lt;=$D95,0,IF(SUM($D95,OFFSET($I81,-$B95,0))&gt;K$5,OFFSET(K92,-$B95,-J$4+$B95)/OFFSET($I81,-$B95,0),OFFSET(K92,-$B95,-J$4+$B95)-SUM($I95:J95)))</f>
        <v>0</v>
      </c>
      <c r="L95" s="235">
        <f ca="1">IF(L$5&lt;=$D95,0,IF(SUM($D95,OFFSET($I81,-$B95,0))&gt;L$5,OFFSET(L92,-$B95,-K$4+$B95)/OFFSET($I81,-$B95,0),OFFSET(L92,-$B95,-K$4+$B95)-SUM($I95:K95)))</f>
        <v>0</v>
      </c>
      <c r="M95" s="235">
        <f ca="1">IF(M$5&lt;=$D95,0,IF(SUM($D95,OFFSET($I81,-$B95,0))&gt;M$5,OFFSET(M92,-$B95,-L$4+$B95)/OFFSET($I81,-$B95,0),OFFSET(M92,-$B95,-L$4+$B95)-SUM($I95:L95)))</f>
        <v>0</v>
      </c>
      <c r="N95" s="235">
        <f ca="1">IF(N$5&lt;=$D95,0,IF(SUM($D95,OFFSET($I81,-$B95,0))&gt;N$5,OFFSET(N92,-$B95,-M$4+$B95)/OFFSET($I81,-$B95,0),OFFSET(N92,-$B95,-M$4+$B95)-SUM($I95:M95)))</f>
        <v>0</v>
      </c>
      <c r="O95" s="235">
        <f ca="1">IF(O$5&lt;=$D95,0,IF(SUM($D95,OFFSET($I81,-$B95,0))&gt;O$5,OFFSET(O92,-$B95,-N$4+$B95)/OFFSET($I81,-$B95,0),OFFSET(O92,-$B95,-N$4+$B95)-SUM($I95:N95)))</f>
        <v>0</v>
      </c>
      <c r="P95" s="235">
        <f ca="1">IF(P$5&lt;=$D95,0,IF(SUM($D95,OFFSET($I81,-$B95,0))&gt;P$5,OFFSET(P92,-$B95,-O$4+$B95)/OFFSET($I81,-$B95,0),OFFSET(P92,-$B95,-O$4+$B95)-SUM($I95:O95)))</f>
        <v>0</v>
      </c>
      <c r="Q95" s="235">
        <f ca="1">IF(Q$5&lt;=$D95,0,IF(SUM($D95,OFFSET($I81,-$B95,0))&gt;Q$5,OFFSET(Q92,-$B95,-P$4+$B95)/OFFSET($I81,-$B95,0),OFFSET(Q92,-$B95,-P$4+$B95)-SUM($I95:P95)))</f>
        <v>0</v>
      </c>
      <c r="R95" s="235">
        <f ca="1">IF(R$5&lt;=$D95,0,IF(SUM($D95,OFFSET($I81,-$B95,0))&gt;R$5,OFFSET(R92,-$B95,-Q$4+$B95)/OFFSET($I81,-$B95,0),OFFSET(R92,-$B95,-Q$4+$B95)-SUM($I95:Q95)))</f>
        <v>0</v>
      </c>
      <c r="S95" s="235">
        <f ca="1">IF(S$5&lt;=$D95,0,IF(SUM($D95,OFFSET($I81,-$B95,0))&gt;S$5,OFFSET(S92,-$B95,-R$4+$B95)/OFFSET($I81,-$B95,0),OFFSET(S92,-$B95,-R$4+$B95)-SUM($I95:R95)))</f>
        <v>0</v>
      </c>
      <c r="T95" s="235">
        <f ca="1">IF(T$5&lt;=$D95,0,IF(SUM($D95,OFFSET($I81,-$B95,0))&gt;T$5,OFFSET(T92,-$B95,-S$4+$B95)/OFFSET($I81,-$B95,0),OFFSET(T92,-$B95,-S$4+$B95)-SUM($I95:S95)))</f>
        <v>0</v>
      </c>
      <c r="U95" s="235">
        <f ca="1">IF(U$5&lt;=$D95,0,IF(SUM($D95,OFFSET($I81,-$B95,0))&gt;U$5,OFFSET(U92,-$B95,-T$4+$B95)/OFFSET($I81,-$B95,0),OFFSET(U92,-$B95,-T$4+$B95)-SUM($I95:T95)))</f>
        <v>0</v>
      </c>
      <c r="V95" s="235">
        <f ca="1">IF(V$5&lt;=$D95,0,IF(SUM($D95,OFFSET($I81,-$B95,0))&gt;V$5,OFFSET(V92,-$B95,-U$4+$B95)/OFFSET($I81,-$B95,0),OFFSET(V92,-$B95,-U$4+$B95)-SUM($I95:U95)))</f>
        <v>0</v>
      </c>
      <c r="W95" s="235">
        <f ca="1">IF(W$5&lt;=$D95,0,IF(SUM($D95,OFFSET($I81,-$B95,0))&gt;W$5,OFFSET(W92,-$B95,-V$4+$B95)/OFFSET($I81,-$B95,0),OFFSET(W92,-$B95,-V$4+$B95)-SUM($I95:V95)))</f>
        <v>0</v>
      </c>
      <c r="X95" s="235">
        <f ca="1">IF(X$5&lt;=$D95,0,IF(SUM($D95,OFFSET($I81,-$B95,0))&gt;X$5,OFFSET(X92,-$B95,-W$4+$B95)/OFFSET($I81,-$B95,0),OFFSET(X92,-$B95,-W$4+$B95)-SUM($I95:W95)))</f>
        <v>0</v>
      </c>
      <c r="Y95" s="235">
        <f ca="1">IF(Y$5&lt;=$D95,0,IF(SUM($D95,OFFSET($I81,-$B95,0))&gt;Y$5,OFFSET(Y92,-$B95,-X$4+$B95)/OFFSET($I81,-$B95,0),OFFSET(Y92,-$B95,-X$4+$B95)-SUM($I95:X95)))</f>
        <v>0</v>
      </c>
      <c r="Z95" s="235">
        <f ca="1">IF(Z$5&lt;=$D95,0,IF(SUM($D95,OFFSET($I81,-$B95,0))&gt;Z$5,OFFSET(Z92,-$B95,-Y$4+$B95)/OFFSET($I81,-$B95,0),OFFSET(Z92,-$B95,-Y$4+$B95)-SUM($I95:Y95)))</f>
        <v>0</v>
      </c>
      <c r="AA95" s="235">
        <f ca="1">IF(AA$5&lt;=$D95,0,IF(SUM($D95,OFFSET($I81,-$B95,0))&gt;AA$5,OFFSET(AA92,-$B95,-Z$4+$B95)/OFFSET($I81,-$B95,0),OFFSET(AA92,-$B95,-Z$4+$B95)-SUM($I95:Z95)))</f>
        <v>0</v>
      </c>
      <c r="AB95" s="235">
        <f ca="1">IF(AB$5&lt;=$D95,0,IF(SUM($D95,OFFSET($I81,-$B95,0))&gt;AB$5,OFFSET(AB92,-$B95,-AA$4+$B95)/OFFSET($I81,-$B95,0),OFFSET(AB92,-$B95,-AA$4+$B95)-SUM($I95:AA95)))</f>
        <v>0</v>
      </c>
      <c r="AC95" s="235">
        <f ca="1">IF(AC$5&lt;=$D95,0,IF(SUM($D95,OFFSET($I81,-$B95,0))&gt;AC$5,OFFSET(AC92,-$B95,-AB$4+$B95)/OFFSET($I81,-$B95,0),OFFSET(AC92,-$B95,-AB$4+$B95)-SUM($I95:AB95)))</f>
        <v>0</v>
      </c>
      <c r="AD95" s="235">
        <f ca="1">IF(AD$5&lt;=$D95,0,IF(SUM($D95,OFFSET($I81,-$B95,0))&gt;AD$5,OFFSET(AD92,-$B95,-AC$4+$B95)/OFFSET($I81,-$B95,0),OFFSET(AD92,-$B95,-AC$4+$B95)-SUM($I95:AC95)))</f>
        <v>0</v>
      </c>
      <c r="AE95" s="235">
        <f ca="1">IF(AE$5&lt;=$D95,0,IF(SUM($D95,OFFSET($I81,-$B95,0))&gt;AE$5,OFFSET(AE92,-$B95,-AD$4+$B95)/OFFSET($I81,-$B95,0),OFFSET(AE92,-$B95,-AD$4+$B95)-SUM($I95:AD95)))</f>
        <v>0</v>
      </c>
      <c r="AF95" s="235">
        <f ca="1">IF(AF$5&lt;=$D95,0,IF(SUM($D95,OFFSET($I81,-$B95,0))&gt;AF$5,OFFSET(AF92,-$B95,-AE$4+$B95)/OFFSET($I81,-$B95,0),OFFSET(AF92,-$B95,-AE$4+$B95)-SUM($I95:AE95)))</f>
        <v>0</v>
      </c>
      <c r="AG95" s="235">
        <f ca="1">IF(AG$5&lt;=$D95,0,IF(SUM($D95,OFFSET($I81,-$B95,0))&gt;AG$5,OFFSET(AG92,-$B95,-AF$4+$B95)/OFFSET($I81,-$B95,0),OFFSET(AG92,-$B95,-AF$4+$B95)-SUM($I95:AF95)))</f>
        <v>0</v>
      </c>
      <c r="AH95" s="235">
        <f ca="1">IF(AH$5&lt;=$D95,0,IF(SUM($D95,OFFSET($I81,-$B95,0))&gt;AH$5,OFFSET(AH92,-$B95,-AG$4+$B95)/OFFSET($I81,-$B95,0),OFFSET(AH92,-$B95,-AG$4+$B95)-SUM($I95:AG95)))</f>
        <v>0</v>
      </c>
      <c r="AI95" s="235">
        <f ca="1">IF(AI$5&lt;=$D95,0,IF(SUM($D95,OFFSET($I81,-$B95,0))&gt;AI$5,OFFSET(AI92,-$B95,-AH$4+$B95)/OFFSET($I81,-$B95,0),OFFSET(AI92,-$B95,-AH$4+$B95)-SUM($I95:AH95)))</f>
        <v>0</v>
      </c>
      <c r="AJ95" s="235">
        <f ca="1">IF(AJ$5&lt;=$D95,0,IF(SUM($D95,OFFSET($I81,-$B95,0))&gt;AJ$5,OFFSET(AJ92,-$B95,-AI$4+$B95)/OFFSET($I81,-$B95,0),OFFSET(AJ92,-$B95,-AI$4+$B95)-SUM($I95:AI95)))</f>
        <v>0</v>
      </c>
      <c r="AK95" s="235">
        <f ca="1">IF(AK$5&lt;=$D95,0,IF(SUM($D95,OFFSET($I81,-$B95,0))&gt;AK$5,OFFSET(AK92,-$B95,-AJ$4+$B95)/OFFSET($I81,-$B95,0),OFFSET(AK92,-$B95,-AJ$4+$B95)-SUM($I95:AJ95)))</f>
        <v>0</v>
      </c>
      <c r="AL95" s="235">
        <f ca="1">IF(AL$5&lt;=$D95,0,IF(SUM($D95,OFFSET($I81,-$B95,0))&gt;AL$5,OFFSET(AL92,-$B95,-AK$4+$B95)/OFFSET($I81,-$B95,0),OFFSET(AL92,-$B95,-AK$4+$B95)-SUM($I95:AK95)))</f>
        <v>0</v>
      </c>
      <c r="AM95" s="235">
        <f ca="1">IF(AM$5&lt;=$D95,0,IF(SUM($D95,OFFSET($I81,-$B95,0))&gt;AM$5,OFFSET(AM92,-$B95,-AL$4+$B95)/OFFSET($I81,-$B95,0),OFFSET(AM92,-$B95,-AL$4+$B95)-SUM($I95:AL95)))</f>
        <v>0</v>
      </c>
      <c r="AN95" s="235">
        <f ca="1">IF(AN$5&lt;=$D95,0,IF(SUM($D95,OFFSET($I81,-$B95,0))&gt;AN$5,OFFSET(AN92,-$B95,-AM$4+$B95)/OFFSET($I81,-$B95,0),OFFSET(AN92,-$B95,-AM$4+$B95)-SUM($I95:AM95)))</f>
        <v>0</v>
      </c>
      <c r="AO95" s="235">
        <f ca="1">IF(AO$5&lt;=$D95,0,IF(SUM($D95,OFFSET($I81,-$B95,0))&gt;AO$5,OFFSET(AO92,-$B95,-AN$4+$B95)/OFFSET($I81,-$B95,0),OFFSET(AO92,-$B95,-AN$4+$B95)-SUM($I95:AN95)))</f>
        <v>0</v>
      </c>
      <c r="AP95" s="235">
        <f ca="1">IF(AP$5&lt;=$D95,0,IF(SUM($D95,OFFSET($I81,-$B95,0))&gt;AP$5,OFFSET(AP92,-$B95,-AO$4+$B95)/OFFSET($I81,-$B95,0),OFFSET(AP92,-$B95,-AO$4+$B95)-SUM($I95:AO95)))</f>
        <v>0</v>
      </c>
      <c r="AQ95" s="235">
        <f ca="1">IF(AQ$5&lt;=$D95,0,IF(SUM($D95,OFFSET($I81,-$B95,0))&gt;AQ$5,OFFSET(AQ92,-$B95,-AP$4+$B95)/OFFSET($I81,-$B95,0),OFFSET(AQ92,-$B95,-AP$4+$B95)-SUM($I95:AP95)))</f>
        <v>0</v>
      </c>
      <c r="AR95" s="235">
        <f ca="1">IF(AR$5&lt;=$D95,0,IF(SUM($D95,OFFSET($I81,-$B95,0))&gt;AR$5,OFFSET(AR92,-$B95,-AQ$4+$B95)/OFFSET($I81,-$B95,0),OFFSET(AR92,-$B95,-AQ$4+$B95)-SUM($I95:AQ95)))</f>
        <v>0</v>
      </c>
      <c r="AS95" s="235">
        <f ca="1">IF(AS$5&lt;=$D95,0,IF(SUM($D95,OFFSET($I81,-$B95,0))&gt;AS$5,OFFSET(AS92,-$B95,-AR$4+$B95)/OFFSET($I81,-$B95,0),OFFSET(AS92,-$B95,-AR$4+$B95)-SUM($I95:AR95)))</f>
        <v>0</v>
      </c>
      <c r="AT95" s="235">
        <f ca="1">IF(AT$5&lt;=$D95,0,IF(SUM($D95,OFFSET($I81,-$B95,0))&gt;AT$5,OFFSET(AT92,-$B95,-AS$4+$B95)/OFFSET($I81,-$B95,0),OFFSET(AT92,-$B95,-AS$4+$B95)-SUM($I95:AS95)))</f>
        <v>0</v>
      </c>
      <c r="AU95" s="235">
        <f ca="1">IF(AU$5&lt;=$D95,0,IF(SUM($D95,OFFSET($I81,-$B95,0))&gt;AU$5,OFFSET(AU92,-$B95,-AT$4+$B95)/OFFSET($I81,-$B95,0),OFFSET(AU92,-$B95,-AT$4+$B95)-SUM($I95:AT95)))</f>
        <v>0</v>
      </c>
      <c r="AV95" s="235">
        <f ca="1">IF(AV$5&lt;=$D95,0,IF(SUM($D95,OFFSET($I81,-$B95,0))&gt;AV$5,OFFSET(AV92,-$B95,-AU$4+$B95)/OFFSET($I81,-$B95,0),OFFSET(AV92,-$B95,-AU$4+$B95)-SUM($I95:AU95)))</f>
        <v>0</v>
      </c>
      <c r="AW95" s="235">
        <f ca="1">IF(AW$5&lt;=$D95,0,IF(SUM($D95,OFFSET($I81,-$B95,0))&gt;AW$5,OFFSET(AW92,-$B95,-AV$4+$B95)/OFFSET($I81,-$B95,0),OFFSET(AW92,-$B95,-AV$4+$B95)-SUM($I95:AV95)))</f>
        <v>0</v>
      </c>
      <c r="AX95" s="235">
        <f ca="1">IF(AX$5&lt;=$D95,0,IF(SUM($D95,OFFSET($I81,-$B95,0))&gt;AX$5,OFFSET(AX92,-$B95,-AW$4+$B95)/OFFSET($I81,-$B95,0),OFFSET(AX92,-$B95,-AW$4+$B95)-SUM($I95:AW95)))</f>
        <v>0</v>
      </c>
      <c r="AY95" s="235">
        <f ca="1">IF(AY$5&lt;=$D95,0,IF(SUM($D95,OFFSET($I81,-$B95,0))&gt;AY$5,OFFSET(AY92,-$B95,-AX$4+$B95)/OFFSET($I81,-$B95,0),OFFSET(AY92,-$B95,-AX$4+$B95)-SUM($I95:AX95)))</f>
        <v>0</v>
      </c>
      <c r="AZ95" s="235">
        <f ca="1">IF(AZ$5&lt;=$D95,0,IF(SUM($D95,OFFSET($I81,-$B95,0))&gt;AZ$5,OFFSET(AZ92,-$B95,-AY$4+$B95)/OFFSET($I81,-$B95,0),OFFSET(AZ92,-$B95,-AY$4+$B95)-SUM($I95:AY95)))</f>
        <v>0</v>
      </c>
      <c r="BA95" s="235">
        <f ca="1">IF(BA$5&lt;=$D95,0,IF(SUM($D95,OFFSET($I81,-$B95,0))&gt;BA$5,OFFSET(BA92,-$B95,-AZ$4+$B95)/OFFSET($I81,-$B95,0),OFFSET(BA92,-$B95,-AZ$4+$B95)-SUM($I95:AZ95)))</f>
        <v>0</v>
      </c>
      <c r="BB95" s="235">
        <f ca="1">IF(BB$5&lt;=$D95,0,IF(SUM($D95,OFFSET($I81,-$B95,0))&gt;BB$5,OFFSET(BB92,-$B95,-BA$4+$B95)/OFFSET($I81,-$B95,0),OFFSET(BB92,-$B95,-BA$4+$B95)-SUM($I95:BA95)))</f>
        <v>0</v>
      </c>
      <c r="BC95" s="235">
        <f ca="1">IF(BC$5&lt;=$D95,0,IF(SUM($D95,OFFSET($I81,-$B95,0))&gt;BC$5,OFFSET(BC92,-$B95,-BB$4+$B95)/OFFSET($I81,-$B95,0),OFFSET(BC92,-$B95,-BB$4+$B95)-SUM($I95:BB95)))</f>
        <v>0</v>
      </c>
      <c r="BD95" s="235">
        <f ca="1">IF(BD$5&lt;=$D95,0,IF(SUM($D95,OFFSET($I81,-$B95,0))&gt;BD$5,OFFSET(BD92,-$B95,-BC$4+$B95)/OFFSET($I81,-$B95,0),OFFSET(BD92,-$B95,-BC$4+$B95)-SUM($I95:BC95)))</f>
        <v>0</v>
      </c>
      <c r="BE95" s="235">
        <f ca="1">IF(BE$5&lt;=$D95,0,IF(SUM($D95,OFFSET($I81,-$B95,0))&gt;BE$5,OFFSET(BE92,-$B95,-BD$4+$B95)/OFFSET($I81,-$B95,0),OFFSET(BE92,-$B95,-BD$4+$B95)-SUM($I95:BD95)))</f>
        <v>0</v>
      </c>
      <c r="BF95" s="235">
        <f ca="1">IF(BF$5&lt;=$D95,0,IF(SUM($D95,OFFSET($I81,-$B95,0))&gt;BF$5,OFFSET(BF92,-$B95,-BE$4+$B95)/OFFSET($I81,-$B95,0),OFFSET(BF92,-$B95,-BE$4+$B95)-SUM($I95:BE95)))</f>
        <v>0</v>
      </c>
      <c r="BG95" s="235">
        <f ca="1">IF(BG$5&lt;=$D95,0,IF(SUM($D95,OFFSET($I81,-$B95,0))&gt;BG$5,OFFSET(BG92,-$B95,-BF$4+$B95)/OFFSET($I81,-$B95,0),OFFSET(BG92,-$B95,-BF$4+$B95)-SUM($I95:BF95)))</f>
        <v>0</v>
      </c>
      <c r="BH95" s="235">
        <f ca="1">IF(BH$5&lt;=$D95,0,IF(SUM($D95,OFFSET($I81,-$B95,0))&gt;BH$5,OFFSET(BH92,-$B95,-BG$4+$B95)/OFFSET($I81,-$B95,0),OFFSET(BH92,-$B95,-BG$4+$B95)-SUM($I95:BG95)))</f>
        <v>0</v>
      </c>
      <c r="BI95" s="235">
        <f ca="1">IF(BI$5&lt;=$D95,0,IF(SUM($D95,OFFSET($I81,-$B95,0))&gt;BI$5,OFFSET(BI92,-$B95,-BH$4+$B95)/OFFSET($I81,-$B95,0),OFFSET(BI92,-$B95,-BH$4+$B95)-SUM($I95:BH95)))</f>
        <v>0</v>
      </c>
      <c r="BJ95" s="235">
        <f ca="1">IF(BJ$5&lt;=$D95,0,IF(SUM($D95,OFFSET($I81,-$B95,0))&gt;BJ$5,OFFSET(BJ92,-$B95,-BI$4+$B95)/OFFSET($I81,-$B95,0),OFFSET(BJ92,-$B95,-BI$4+$B95)-SUM($I95:BI95)))</f>
        <v>0</v>
      </c>
      <c r="BK95" s="235">
        <f ca="1">IF(BK$5&lt;=$D95,0,IF(SUM($D95,OFFSET($I81,-$B95,0))&gt;BK$5,OFFSET(BK92,-$B95,-BJ$4+$B95)/OFFSET($I81,-$B95,0),OFFSET(BK92,-$B95,-BJ$4+$B95)-SUM($I95:BJ95)))</f>
        <v>0</v>
      </c>
      <c r="BL95" s="235">
        <f ca="1">IF(BL$5&lt;=$D95,0,IF(SUM($D95,OFFSET($I81,-$B95,0))&gt;BL$5,OFFSET(BL92,-$B95,-BK$4+$B95)/OFFSET($I81,-$B95,0),OFFSET(BL92,-$B95,-BK$4+$B95)-SUM($I95:BK95)))</f>
        <v>0</v>
      </c>
      <c r="BM95" s="235">
        <f ca="1">IF(BM$5&lt;=$D95,0,IF(SUM($D95,OFFSET($I81,-$B95,0))&gt;BM$5,OFFSET(BM92,-$B95,-BL$4+$B95)/OFFSET($I81,-$B95,0),OFFSET(BM92,-$B95,-BL$4+$B95)-SUM($I95:BL95)))</f>
        <v>0</v>
      </c>
      <c r="BN95" s="235">
        <f ca="1">IF(BN$5&lt;=$D95,0,IF(SUM($D95,OFFSET($I81,-$B95,0))&gt;BN$5,OFFSET(BN92,-$B95,-BM$4+$B95)/OFFSET($I81,-$B95,0),OFFSET(BN92,-$B95,-BM$4+$B95)-SUM($I95:BM95)))</f>
        <v>0</v>
      </c>
      <c r="BO95" s="235">
        <f ca="1">IF(BO$5&lt;=$D95,0,IF(SUM($D95,OFFSET($I81,-$B95,0))&gt;BO$5,OFFSET(BO92,-$B95,-BN$4+$B95)/OFFSET($I81,-$B95,0),OFFSET(BO92,-$B95,-BN$4+$B95)-SUM($I95:BN95)))</f>
        <v>0</v>
      </c>
      <c r="BP95" s="235">
        <f ca="1">IF(BP$5&lt;=$D95,0,IF(SUM($D95,OFFSET($I81,-$B95,0))&gt;BP$5,OFFSET(BP92,-$B95,-BO$4+$B95)/OFFSET($I81,-$B95,0),OFFSET(BP92,-$B95,-BO$4+$B95)-SUM($I95:BO95)))</f>
        <v>0</v>
      </c>
      <c r="BQ95" s="235">
        <f ca="1">IF(BQ$5&lt;=$D95,0,IF(SUM($D95,OFFSET($I81,-$B95,0))&gt;BQ$5,OFFSET(BQ92,-$B95,-BP$4+$B95)/OFFSET($I81,-$B95,0),OFFSET(BQ92,-$B95,-BP$4+$B95)-SUM($I95:BP95)))</f>
        <v>0</v>
      </c>
      <c r="BR95" s="211">
        <f ca="1">IF(BR$5&lt;=$D95,0,IF(SUM($D95,OFFSET($I81,-$B95,0))&gt;BR$5,OFFSET(BR92,-$B95,-BQ$4+$B95)/OFFSET($I81,-$B95,0),OFFSET(BR92,-$B95,-BQ$4+$B95)-SUM($I95:BQ95)))</f>
        <v>0</v>
      </c>
      <c r="BS95" s="211">
        <f ca="1">IF(BS$5&lt;=$D95,0,IF(SUM($D95,OFFSET($I81,-$B95,0))&gt;BS$5,OFFSET(BS92,-$B95,-BR$4+$B95)/OFFSET($I81,-$B95,0),OFFSET(BS92,-$B95,-BR$4+$B95)-SUM($I95:BR95)))</f>
        <v>0</v>
      </c>
      <c r="BT95" s="211">
        <f ca="1">IF(BT$5&lt;=$D95,0,IF(SUM($D95,OFFSET($I81,-$B95,0))&gt;BT$5,OFFSET(BT92,-$B95,-BS$4+$B95)/OFFSET($I81,-$B95,0),OFFSET(BT92,-$B95,-BS$4+$B95)-SUM($I95:BS95)))</f>
        <v>0</v>
      </c>
      <c r="BU95" s="211">
        <f ca="1">IF(BU$5&lt;=$D95,0,IF(SUM($D95,OFFSET($I81,-$B95,0))&gt;BU$5,OFFSET(BU92,-$B95,-BT$4+$B95)/OFFSET($I81,-$B95,0),OFFSET(BU92,-$B95,-BT$4+$B95)-SUM($I95:BT95)))</f>
        <v>0</v>
      </c>
      <c r="BV95" s="211">
        <f ca="1">IF(BV$5&lt;=$D95,0,IF(SUM($D95,OFFSET($I81,-$B95,0))&gt;BV$5,OFFSET(BV92,-$B95,-BU$4+$B95)/OFFSET($I81,-$B95,0),OFFSET(BV92,-$B95,-BU$4+$B95)-SUM($I95:BU95)))</f>
        <v>0</v>
      </c>
      <c r="BW95" s="211">
        <f ca="1">IF(BW$5&lt;=$D95,0,IF(SUM($D95,OFFSET($I81,-$B95,0))&gt;BW$5,OFFSET(BW92,-$B95,-BV$4+$B95)/OFFSET($I81,-$B95,0),OFFSET(BW92,-$B95,-BV$4+$B95)-SUM($I95:BV95)))</f>
        <v>0</v>
      </c>
    </row>
    <row r="96" spans="1:75" ht="12.75" customHeight="1">
      <c r="A96" s="8"/>
      <c r="B96" s="244">
        <v>11</v>
      </c>
      <c r="C96" s="8"/>
      <c r="D96" s="245">
        <f t="shared" si="172"/>
        <v>2024</v>
      </c>
      <c r="E96" s="8" t="str">
        <f t="shared" si="171"/>
        <v>$m Real (2012)</v>
      </c>
      <c r="F96" s="8"/>
      <c r="G96" s="8"/>
      <c r="H96" s="8"/>
      <c r="I96" s="32"/>
      <c r="J96" s="235">
        <f ca="1">IF(J$5&lt;=$D96,0,IF(SUM($D96,OFFSET($I82,-$B96,0))&gt;J$5,OFFSET(J93,-$B96,-I$4+$B96)/OFFSET($I82,-$B96,0),OFFSET(J93,-$B96,-I$4+$B96)-SUM($I96:I96)))</f>
        <v>0</v>
      </c>
      <c r="K96" s="235">
        <f ca="1">IF(K$5&lt;=$D96,0,IF(SUM($D96,OFFSET($I82,-$B96,0))&gt;K$5,OFFSET(K93,-$B96,-J$4+$B96)/OFFSET($I82,-$B96,0),OFFSET(K93,-$B96,-J$4+$B96)-SUM($I96:J96)))</f>
        <v>0</v>
      </c>
      <c r="L96" s="235">
        <f ca="1">IF(L$5&lt;=$D96,0,IF(SUM($D96,OFFSET($I82,-$B96,0))&gt;L$5,OFFSET(L93,-$B96,-K$4+$B96)/OFFSET($I82,-$B96,0),OFFSET(L93,-$B96,-K$4+$B96)-SUM($I96:K96)))</f>
        <v>0</v>
      </c>
      <c r="M96" s="235">
        <f ca="1">IF(M$5&lt;=$D96,0,IF(SUM($D96,OFFSET($I82,-$B96,0))&gt;M$5,OFFSET(M93,-$B96,-L$4+$B96)/OFFSET($I82,-$B96,0),OFFSET(M93,-$B96,-L$4+$B96)-SUM($I96:L96)))</f>
        <v>0</v>
      </c>
      <c r="N96" s="235">
        <f ca="1">IF(N$5&lt;=$D96,0,IF(SUM($D96,OFFSET($I82,-$B96,0))&gt;N$5,OFFSET(N93,-$B96,-M$4+$B96)/OFFSET($I82,-$B96,0),OFFSET(N93,-$B96,-M$4+$B96)-SUM($I96:M96)))</f>
        <v>0</v>
      </c>
      <c r="O96" s="235">
        <f ca="1">IF(O$5&lt;=$D96,0,IF(SUM($D96,OFFSET($I82,-$B96,0))&gt;O$5,OFFSET(O93,-$B96,-N$4+$B96)/OFFSET($I82,-$B96,0),OFFSET(O93,-$B96,-N$4+$B96)-SUM($I96:N96)))</f>
        <v>0</v>
      </c>
      <c r="P96" s="235">
        <f ca="1">IF(P$5&lt;=$D96,0,IF(SUM($D96,OFFSET($I82,-$B96,0))&gt;P$5,OFFSET(P93,-$B96,-O$4+$B96)/OFFSET($I82,-$B96,0),OFFSET(P93,-$B96,-O$4+$B96)-SUM($I96:O96)))</f>
        <v>0</v>
      </c>
      <c r="Q96" s="235">
        <f ca="1">IF(Q$5&lt;=$D96,0,IF(SUM($D96,OFFSET($I82,-$B96,0))&gt;Q$5,OFFSET(Q93,-$B96,-P$4+$B96)/OFFSET($I82,-$B96,0),OFFSET(Q93,-$B96,-P$4+$B96)-SUM($I96:P96)))</f>
        <v>0</v>
      </c>
      <c r="R96" s="235">
        <f ca="1">IF(R$5&lt;=$D96,0,IF(SUM($D96,OFFSET($I82,-$B96,0))&gt;R$5,OFFSET(R93,-$B96,-Q$4+$B96)/OFFSET($I82,-$B96,0),OFFSET(R93,-$B96,-Q$4+$B96)-SUM($I96:Q96)))</f>
        <v>0</v>
      </c>
      <c r="S96" s="235">
        <f ca="1">IF(S$5&lt;=$D96,0,IF(SUM($D96,OFFSET($I82,-$B96,0))&gt;S$5,OFFSET(S93,-$B96,-R$4+$B96)/OFFSET($I82,-$B96,0),OFFSET(S93,-$B96,-R$4+$B96)-SUM($I96:R96)))</f>
        <v>0</v>
      </c>
      <c r="T96" s="235">
        <f ca="1">IF(T$5&lt;=$D96,0,IF(SUM($D96,OFFSET($I82,-$B96,0))&gt;T$5,OFFSET(T93,-$B96,-S$4+$B96)/OFFSET($I82,-$B96,0),OFFSET(T93,-$B96,-S$4+$B96)-SUM($I96:S96)))</f>
        <v>0</v>
      </c>
      <c r="U96" s="235">
        <f ca="1">IF(U$5&lt;=$D96,0,IF(SUM($D96,OFFSET($I82,-$B96,0))&gt;U$5,OFFSET(U93,-$B96,-T$4+$B96)/OFFSET($I82,-$B96,0),OFFSET(U93,-$B96,-T$4+$B96)-SUM($I96:T96)))</f>
        <v>0</v>
      </c>
      <c r="V96" s="235">
        <f ca="1">IF(V$5&lt;=$D96,0,IF(SUM($D96,OFFSET($I82,-$B96,0))&gt;V$5,OFFSET(V93,-$B96,-U$4+$B96)/OFFSET($I82,-$B96,0),OFFSET(V93,-$B96,-U$4+$B96)-SUM($I96:U96)))</f>
        <v>0</v>
      </c>
      <c r="W96" s="235">
        <f ca="1">IF(W$5&lt;=$D96,0,IF(SUM($D96,OFFSET($I82,-$B96,0))&gt;W$5,OFFSET(W93,-$B96,-V$4+$B96)/OFFSET($I82,-$B96,0),OFFSET(W93,-$B96,-V$4+$B96)-SUM($I96:V96)))</f>
        <v>0</v>
      </c>
      <c r="X96" s="235">
        <f ca="1">IF(X$5&lt;=$D96,0,IF(SUM($D96,OFFSET($I82,-$B96,0))&gt;X$5,OFFSET(X93,-$B96,-W$4+$B96)/OFFSET($I82,-$B96,0),OFFSET(X93,-$B96,-W$4+$B96)-SUM($I96:W96)))</f>
        <v>0</v>
      </c>
      <c r="Y96" s="235">
        <f ca="1">IF(Y$5&lt;=$D96,0,IF(SUM($D96,OFFSET($I82,-$B96,0))&gt;Y$5,OFFSET(Y93,-$B96,-X$4+$B96)/OFFSET($I82,-$B96,0),OFFSET(Y93,-$B96,-X$4+$B96)-SUM($I96:X96)))</f>
        <v>0</v>
      </c>
      <c r="Z96" s="235">
        <f ca="1">IF(Z$5&lt;=$D96,0,IF(SUM($D96,OFFSET($I82,-$B96,0))&gt;Z$5,OFFSET(Z93,-$B96,-Y$4+$B96)/OFFSET($I82,-$B96,0),OFFSET(Z93,-$B96,-Y$4+$B96)-SUM($I96:Y96)))</f>
        <v>0</v>
      </c>
      <c r="AA96" s="235">
        <f ca="1">IF(AA$5&lt;=$D96,0,IF(SUM($D96,OFFSET($I82,-$B96,0))&gt;AA$5,OFFSET(AA93,-$B96,-Z$4+$B96)/OFFSET($I82,-$B96,0),OFFSET(AA93,-$B96,-Z$4+$B96)-SUM($I96:Z96)))</f>
        <v>0</v>
      </c>
      <c r="AB96" s="235">
        <f ca="1">IF(AB$5&lt;=$D96,0,IF(SUM($D96,OFFSET($I82,-$B96,0))&gt;AB$5,OFFSET(AB93,-$B96,-AA$4+$B96)/OFFSET($I82,-$B96,0),OFFSET(AB93,-$B96,-AA$4+$B96)-SUM($I96:AA96)))</f>
        <v>0</v>
      </c>
      <c r="AC96" s="235">
        <f ca="1">IF(AC$5&lt;=$D96,0,IF(SUM($D96,OFFSET($I82,-$B96,0))&gt;AC$5,OFFSET(AC93,-$B96,-AB$4+$B96)/OFFSET($I82,-$B96,0),OFFSET(AC93,-$B96,-AB$4+$B96)-SUM($I96:AB96)))</f>
        <v>0</v>
      </c>
      <c r="AD96" s="235">
        <f ca="1">IF(AD$5&lt;=$D96,0,IF(SUM($D96,OFFSET($I82,-$B96,0))&gt;AD$5,OFFSET(AD93,-$B96,-AC$4+$B96)/OFFSET($I82,-$B96,0),OFFSET(AD93,-$B96,-AC$4+$B96)-SUM($I96:AC96)))</f>
        <v>0</v>
      </c>
      <c r="AE96" s="235">
        <f ca="1">IF(AE$5&lt;=$D96,0,IF(SUM($D96,OFFSET($I82,-$B96,0))&gt;AE$5,OFFSET(AE93,-$B96,-AD$4+$B96)/OFFSET($I82,-$B96,0),OFFSET(AE93,-$B96,-AD$4+$B96)-SUM($I96:AD96)))</f>
        <v>0</v>
      </c>
      <c r="AF96" s="235">
        <f ca="1">IF(AF$5&lt;=$D96,0,IF(SUM($D96,OFFSET($I82,-$B96,0))&gt;AF$5,OFFSET(AF93,-$B96,-AE$4+$B96)/OFFSET($I82,-$B96,0),OFFSET(AF93,-$B96,-AE$4+$B96)-SUM($I96:AE96)))</f>
        <v>0</v>
      </c>
      <c r="AG96" s="235">
        <f ca="1">IF(AG$5&lt;=$D96,0,IF(SUM($D96,OFFSET($I82,-$B96,0))&gt;AG$5,OFFSET(AG93,-$B96,-AF$4+$B96)/OFFSET($I82,-$B96,0),OFFSET(AG93,-$B96,-AF$4+$B96)-SUM($I96:AF96)))</f>
        <v>0</v>
      </c>
      <c r="AH96" s="235">
        <f ca="1">IF(AH$5&lt;=$D96,0,IF(SUM($D96,OFFSET($I82,-$B96,0))&gt;AH$5,OFFSET(AH93,-$B96,-AG$4+$B96)/OFFSET($I82,-$B96,0),OFFSET(AH93,-$B96,-AG$4+$B96)-SUM($I96:AG96)))</f>
        <v>0</v>
      </c>
      <c r="AI96" s="235">
        <f ca="1">IF(AI$5&lt;=$D96,0,IF(SUM($D96,OFFSET($I82,-$B96,0))&gt;AI$5,OFFSET(AI93,-$B96,-AH$4+$B96)/OFFSET($I82,-$B96,0),OFFSET(AI93,-$B96,-AH$4+$B96)-SUM($I96:AH96)))</f>
        <v>0</v>
      </c>
      <c r="AJ96" s="235">
        <f ca="1">IF(AJ$5&lt;=$D96,0,IF(SUM($D96,OFFSET($I82,-$B96,0))&gt;AJ$5,OFFSET(AJ93,-$B96,-AI$4+$B96)/OFFSET($I82,-$B96,0),OFFSET(AJ93,-$B96,-AI$4+$B96)-SUM($I96:AI96)))</f>
        <v>0</v>
      </c>
      <c r="AK96" s="235">
        <f ca="1">IF(AK$5&lt;=$D96,0,IF(SUM($D96,OFFSET($I82,-$B96,0))&gt;AK$5,OFFSET(AK93,-$B96,-AJ$4+$B96)/OFFSET($I82,-$B96,0),OFFSET(AK93,-$B96,-AJ$4+$B96)-SUM($I96:AJ96)))</f>
        <v>0</v>
      </c>
      <c r="AL96" s="235">
        <f ca="1">IF(AL$5&lt;=$D96,0,IF(SUM($D96,OFFSET($I82,-$B96,0))&gt;AL$5,OFFSET(AL93,-$B96,-AK$4+$B96)/OFFSET($I82,-$B96,0),OFFSET(AL93,-$B96,-AK$4+$B96)-SUM($I96:AK96)))</f>
        <v>0</v>
      </c>
      <c r="AM96" s="235">
        <f ca="1">IF(AM$5&lt;=$D96,0,IF(SUM($D96,OFFSET($I82,-$B96,0))&gt;AM$5,OFFSET(AM93,-$B96,-AL$4+$B96)/OFFSET($I82,-$B96,0),OFFSET(AM93,-$B96,-AL$4+$B96)-SUM($I96:AL96)))</f>
        <v>0</v>
      </c>
      <c r="AN96" s="235">
        <f ca="1">IF(AN$5&lt;=$D96,0,IF(SUM($D96,OFFSET($I82,-$B96,0))&gt;AN$5,OFFSET(AN93,-$B96,-AM$4+$B96)/OFFSET($I82,-$B96,0),OFFSET(AN93,-$B96,-AM$4+$B96)-SUM($I96:AM96)))</f>
        <v>0</v>
      </c>
      <c r="AO96" s="235">
        <f ca="1">IF(AO$5&lt;=$D96,0,IF(SUM($D96,OFFSET($I82,-$B96,0))&gt;AO$5,OFFSET(AO93,-$B96,-AN$4+$B96)/OFFSET($I82,-$B96,0),OFFSET(AO93,-$B96,-AN$4+$B96)-SUM($I96:AN96)))</f>
        <v>0</v>
      </c>
      <c r="AP96" s="235">
        <f ca="1">IF(AP$5&lt;=$D96,0,IF(SUM($D96,OFFSET($I82,-$B96,0))&gt;AP$5,OFFSET(AP93,-$B96,-AO$4+$B96)/OFFSET($I82,-$B96,0),OFFSET(AP93,-$B96,-AO$4+$B96)-SUM($I96:AO96)))</f>
        <v>0</v>
      </c>
      <c r="AQ96" s="235">
        <f ca="1">IF(AQ$5&lt;=$D96,0,IF(SUM($D96,OFFSET($I82,-$B96,0))&gt;AQ$5,OFFSET(AQ93,-$B96,-AP$4+$B96)/OFFSET($I82,-$B96,0),OFFSET(AQ93,-$B96,-AP$4+$B96)-SUM($I96:AP96)))</f>
        <v>0</v>
      </c>
      <c r="AR96" s="235">
        <f ca="1">IF(AR$5&lt;=$D96,0,IF(SUM($D96,OFFSET($I82,-$B96,0))&gt;AR$5,OFFSET(AR93,-$B96,-AQ$4+$B96)/OFFSET($I82,-$B96,0),OFFSET(AR93,-$B96,-AQ$4+$B96)-SUM($I96:AQ96)))</f>
        <v>0</v>
      </c>
      <c r="AS96" s="235">
        <f ca="1">IF(AS$5&lt;=$D96,0,IF(SUM($D96,OFFSET($I82,-$B96,0))&gt;AS$5,OFFSET(AS93,-$B96,-AR$4+$B96)/OFFSET($I82,-$B96,0),OFFSET(AS93,-$B96,-AR$4+$B96)-SUM($I96:AR96)))</f>
        <v>0</v>
      </c>
      <c r="AT96" s="235">
        <f ca="1">IF(AT$5&lt;=$D96,0,IF(SUM($D96,OFFSET($I82,-$B96,0))&gt;AT$5,OFFSET(AT93,-$B96,-AS$4+$B96)/OFFSET($I82,-$B96,0),OFFSET(AT93,-$B96,-AS$4+$B96)-SUM($I96:AS96)))</f>
        <v>0</v>
      </c>
      <c r="AU96" s="235">
        <f ca="1">IF(AU$5&lt;=$D96,0,IF(SUM($D96,OFFSET($I82,-$B96,0))&gt;AU$5,OFFSET(AU93,-$B96,-AT$4+$B96)/OFFSET($I82,-$B96,0),OFFSET(AU93,-$B96,-AT$4+$B96)-SUM($I96:AT96)))</f>
        <v>0</v>
      </c>
      <c r="AV96" s="235">
        <f ca="1">IF(AV$5&lt;=$D96,0,IF(SUM($D96,OFFSET($I82,-$B96,0))&gt;AV$5,OFFSET(AV93,-$B96,-AU$4+$B96)/OFFSET($I82,-$B96,0),OFFSET(AV93,-$B96,-AU$4+$B96)-SUM($I96:AU96)))</f>
        <v>0</v>
      </c>
      <c r="AW96" s="235">
        <f ca="1">IF(AW$5&lt;=$D96,0,IF(SUM($D96,OFFSET($I82,-$B96,0))&gt;AW$5,OFFSET(AW93,-$B96,-AV$4+$B96)/OFFSET($I82,-$B96,0),OFFSET(AW93,-$B96,-AV$4+$B96)-SUM($I96:AV96)))</f>
        <v>0</v>
      </c>
      <c r="AX96" s="235">
        <f ca="1">IF(AX$5&lt;=$D96,0,IF(SUM($D96,OFFSET($I82,-$B96,0))&gt;AX$5,OFFSET(AX93,-$B96,-AW$4+$B96)/OFFSET($I82,-$B96,0),OFFSET(AX93,-$B96,-AW$4+$B96)-SUM($I96:AW96)))</f>
        <v>0</v>
      </c>
      <c r="AY96" s="235">
        <f ca="1">IF(AY$5&lt;=$D96,0,IF(SUM($D96,OFFSET($I82,-$B96,0))&gt;AY$5,OFFSET(AY93,-$B96,-AX$4+$B96)/OFFSET($I82,-$B96,0),OFFSET(AY93,-$B96,-AX$4+$B96)-SUM($I96:AX96)))</f>
        <v>0</v>
      </c>
      <c r="AZ96" s="235">
        <f ca="1">IF(AZ$5&lt;=$D96,0,IF(SUM($D96,OFFSET($I82,-$B96,0))&gt;AZ$5,OFFSET(AZ93,-$B96,-AY$4+$B96)/OFFSET($I82,-$B96,0),OFFSET(AZ93,-$B96,-AY$4+$B96)-SUM($I96:AY96)))</f>
        <v>0</v>
      </c>
      <c r="BA96" s="235">
        <f ca="1">IF(BA$5&lt;=$D96,0,IF(SUM($D96,OFFSET($I82,-$B96,0))&gt;BA$5,OFFSET(BA93,-$B96,-AZ$4+$B96)/OFFSET($I82,-$B96,0),OFFSET(BA93,-$B96,-AZ$4+$B96)-SUM($I96:AZ96)))</f>
        <v>0</v>
      </c>
      <c r="BB96" s="235">
        <f ca="1">IF(BB$5&lt;=$D96,0,IF(SUM($D96,OFFSET($I82,-$B96,0))&gt;BB$5,OFFSET(BB93,-$B96,-BA$4+$B96)/OFFSET($I82,-$B96,0),OFFSET(BB93,-$B96,-BA$4+$B96)-SUM($I96:BA96)))</f>
        <v>0</v>
      </c>
      <c r="BC96" s="235">
        <f ca="1">IF(BC$5&lt;=$D96,0,IF(SUM($D96,OFFSET($I82,-$B96,0))&gt;BC$5,OFFSET(BC93,-$B96,-BB$4+$B96)/OFFSET($I82,-$B96,0),OFFSET(BC93,-$B96,-BB$4+$B96)-SUM($I96:BB96)))</f>
        <v>0</v>
      </c>
      <c r="BD96" s="235">
        <f ca="1">IF(BD$5&lt;=$D96,0,IF(SUM($D96,OFFSET($I82,-$B96,0))&gt;BD$5,OFFSET(BD93,-$B96,-BC$4+$B96)/OFFSET($I82,-$B96,0),OFFSET(BD93,-$B96,-BC$4+$B96)-SUM($I96:BC96)))</f>
        <v>0</v>
      </c>
      <c r="BE96" s="235">
        <f ca="1">IF(BE$5&lt;=$D96,0,IF(SUM($D96,OFFSET($I82,-$B96,0))&gt;BE$5,OFFSET(BE93,-$B96,-BD$4+$B96)/OFFSET($I82,-$B96,0),OFFSET(BE93,-$B96,-BD$4+$B96)-SUM($I96:BD96)))</f>
        <v>0</v>
      </c>
      <c r="BF96" s="235">
        <f ca="1">IF(BF$5&lt;=$D96,0,IF(SUM($D96,OFFSET($I82,-$B96,0))&gt;BF$5,OFFSET(BF93,-$B96,-BE$4+$B96)/OFFSET($I82,-$B96,0),OFFSET(BF93,-$B96,-BE$4+$B96)-SUM($I96:BE96)))</f>
        <v>0</v>
      </c>
      <c r="BG96" s="235">
        <f ca="1">IF(BG$5&lt;=$D96,0,IF(SUM($D96,OFFSET($I82,-$B96,0))&gt;BG$5,OFFSET(BG93,-$B96,-BF$4+$B96)/OFFSET($I82,-$B96,0),OFFSET(BG93,-$B96,-BF$4+$B96)-SUM($I96:BF96)))</f>
        <v>0</v>
      </c>
      <c r="BH96" s="235">
        <f ca="1">IF(BH$5&lt;=$D96,0,IF(SUM($D96,OFFSET($I82,-$B96,0))&gt;BH$5,OFFSET(BH93,-$B96,-BG$4+$B96)/OFFSET($I82,-$B96,0),OFFSET(BH93,-$B96,-BG$4+$B96)-SUM($I96:BG96)))</f>
        <v>0</v>
      </c>
      <c r="BI96" s="235">
        <f ca="1">IF(BI$5&lt;=$D96,0,IF(SUM($D96,OFFSET($I82,-$B96,0))&gt;BI$5,OFFSET(BI93,-$B96,-BH$4+$B96)/OFFSET($I82,-$B96,0),OFFSET(BI93,-$B96,-BH$4+$B96)-SUM($I96:BH96)))</f>
        <v>0</v>
      </c>
      <c r="BJ96" s="235">
        <f ca="1">IF(BJ$5&lt;=$D96,0,IF(SUM($D96,OFFSET($I82,-$B96,0))&gt;BJ$5,OFFSET(BJ93,-$B96,-BI$4+$B96)/OFFSET($I82,-$B96,0),OFFSET(BJ93,-$B96,-BI$4+$B96)-SUM($I96:BI96)))</f>
        <v>0</v>
      </c>
      <c r="BK96" s="235">
        <f ca="1">IF(BK$5&lt;=$D96,0,IF(SUM($D96,OFFSET($I82,-$B96,0))&gt;BK$5,OFFSET(BK93,-$B96,-BJ$4+$B96)/OFFSET($I82,-$B96,0),OFFSET(BK93,-$B96,-BJ$4+$B96)-SUM($I96:BJ96)))</f>
        <v>0</v>
      </c>
      <c r="BL96" s="235">
        <f ca="1">IF(BL$5&lt;=$D96,0,IF(SUM($D96,OFFSET($I82,-$B96,0))&gt;BL$5,OFFSET(BL93,-$B96,-BK$4+$B96)/OFFSET($I82,-$B96,0),OFFSET(BL93,-$B96,-BK$4+$B96)-SUM($I96:BK96)))</f>
        <v>0</v>
      </c>
      <c r="BM96" s="235">
        <f ca="1">IF(BM$5&lt;=$D96,0,IF(SUM($D96,OFFSET($I82,-$B96,0))&gt;BM$5,OFFSET(BM93,-$B96,-BL$4+$B96)/OFFSET($I82,-$B96,0),OFFSET(BM93,-$B96,-BL$4+$B96)-SUM($I96:BL96)))</f>
        <v>0</v>
      </c>
      <c r="BN96" s="235">
        <f ca="1">IF(BN$5&lt;=$D96,0,IF(SUM($D96,OFFSET($I82,-$B96,0))&gt;BN$5,OFFSET(BN93,-$B96,-BM$4+$B96)/OFFSET($I82,-$B96,0),OFFSET(BN93,-$B96,-BM$4+$B96)-SUM($I96:BM96)))</f>
        <v>0</v>
      </c>
      <c r="BO96" s="235">
        <f ca="1">IF(BO$5&lt;=$D96,0,IF(SUM($D96,OFFSET($I82,-$B96,0))&gt;BO$5,OFFSET(BO93,-$B96,-BN$4+$B96)/OFFSET($I82,-$B96,0),OFFSET(BO93,-$B96,-BN$4+$B96)-SUM($I96:BN96)))</f>
        <v>0</v>
      </c>
      <c r="BP96" s="235">
        <f ca="1">IF(BP$5&lt;=$D96,0,IF(SUM($D96,OFFSET($I82,-$B96,0))&gt;BP$5,OFFSET(BP93,-$B96,-BO$4+$B96)/OFFSET($I82,-$B96,0),OFFSET(BP93,-$B96,-BO$4+$B96)-SUM($I96:BO96)))</f>
        <v>0</v>
      </c>
      <c r="BQ96" s="235">
        <f ca="1">IF(BQ$5&lt;=$D96,0,IF(SUM($D96,OFFSET($I82,-$B96,0))&gt;BQ$5,OFFSET(BQ93,-$B96,-BP$4+$B96)/OFFSET($I82,-$B96,0),OFFSET(BQ93,-$B96,-BP$4+$B96)-SUM($I96:BP96)))</f>
        <v>0</v>
      </c>
      <c r="BR96" s="211">
        <f ca="1">IF(BR$5&lt;=$D96,0,IF(SUM($D96,OFFSET($I82,-$B96,0))&gt;BR$5,OFFSET(BR93,-$B96,-BQ$4+$B96)/OFFSET($I82,-$B96,0),OFFSET(BR93,-$B96,-BQ$4+$B96)-SUM($I96:BQ96)))</f>
        <v>0</v>
      </c>
      <c r="BS96" s="211">
        <f ca="1">IF(BS$5&lt;=$D96,0,IF(SUM($D96,OFFSET($I82,-$B96,0))&gt;BS$5,OFFSET(BS93,-$B96,-BR$4+$B96)/OFFSET($I82,-$B96,0),OFFSET(BS93,-$B96,-BR$4+$B96)-SUM($I96:BR96)))</f>
        <v>0</v>
      </c>
      <c r="BT96" s="211">
        <f ca="1">IF(BT$5&lt;=$D96,0,IF(SUM($D96,OFFSET($I82,-$B96,0))&gt;BT$5,OFFSET(BT93,-$B96,-BS$4+$B96)/OFFSET($I82,-$B96,0),OFFSET(BT93,-$B96,-BS$4+$B96)-SUM($I96:BS96)))</f>
        <v>0</v>
      </c>
      <c r="BU96" s="211">
        <f ca="1">IF(BU$5&lt;=$D96,0,IF(SUM($D96,OFFSET($I82,-$B96,0))&gt;BU$5,OFFSET(BU93,-$B96,-BT$4+$B96)/OFFSET($I82,-$B96,0),OFFSET(BU93,-$B96,-BT$4+$B96)-SUM($I96:BT96)))</f>
        <v>0</v>
      </c>
      <c r="BV96" s="211">
        <f ca="1">IF(BV$5&lt;=$D96,0,IF(SUM($D96,OFFSET($I82,-$B96,0))&gt;BV$5,OFFSET(BV93,-$B96,-BU$4+$B96)/OFFSET($I82,-$B96,0),OFFSET(BV93,-$B96,-BU$4+$B96)-SUM($I96:BU96)))</f>
        <v>0</v>
      </c>
      <c r="BW96" s="211">
        <f ca="1">IF(BW$5&lt;=$D96,0,IF(SUM($D96,OFFSET($I82,-$B96,0))&gt;BW$5,OFFSET(BW93,-$B96,-BV$4+$B96)/OFFSET($I82,-$B96,0),OFFSET(BW93,-$B96,-BV$4+$B96)-SUM($I96:BV96)))</f>
        <v>0</v>
      </c>
    </row>
    <row r="97" spans="1:75" ht="12.75" customHeight="1">
      <c r="A97" s="8"/>
      <c r="B97" s="244">
        <v>12</v>
      </c>
      <c r="C97" s="8"/>
      <c r="D97" s="245">
        <f t="shared" si="172"/>
        <v>2025</v>
      </c>
      <c r="E97" s="8" t="str">
        <f t="shared" si="171"/>
        <v>$m Real (2012)</v>
      </c>
      <c r="F97" s="8"/>
      <c r="G97" s="8"/>
      <c r="H97" s="8"/>
      <c r="I97" s="32"/>
      <c r="J97" s="235">
        <f ca="1">IF(J$5&lt;=$D97,0,IF(SUM($D97,OFFSET($I83,-$B97,0))&gt;J$5,OFFSET(J94,-$B97,-I$4+$B97)/OFFSET($I83,-$B97,0),OFFSET(J94,-$B97,-I$4+$B97)-SUM($I97:I97)))</f>
        <v>0</v>
      </c>
      <c r="K97" s="235">
        <f ca="1">IF(K$5&lt;=$D97,0,IF(SUM($D97,OFFSET($I83,-$B97,0))&gt;K$5,OFFSET(K94,-$B97,-J$4+$B97)/OFFSET($I83,-$B97,0),OFFSET(K94,-$B97,-J$4+$B97)-SUM($I97:J97)))</f>
        <v>0</v>
      </c>
      <c r="L97" s="235">
        <f ca="1">IF(L$5&lt;=$D97,0,IF(SUM($D97,OFFSET($I83,-$B97,0))&gt;L$5,OFFSET(L94,-$B97,-K$4+$B97)/OFFSET($I83,-$B97,0),OFFSET(L94,-$B97,-K$4+$B97)-SUM($I97:K97)))</f>
        <v>0</v>
      </c>
      <c r="M97" s="235">
        <f ca="1">IF(M$5&lt;=$D97,0,IF(SUM($D97,OFFSET($I83,-$B97,0))&gt;M$5,OFFSET(M94,-$B97,-L$4+$B97)/OFFSET($I83,-$B97,0),OFFSET(M94,-$B97,-L$4+$B97)-SUM($I97:L97)))</f>
        <v>0</v>
      </c>
      <c r="N97" s="235">
        <f ca="1">IF(N$5&lt;=$D97,0,IF(SUM($D97,OFFSET($I83,-$B97,0))&gt;N$5,OFFSET(N94,-$B97,-M$4+$B97)/OFFSET($I83,-$B97,0),OFFSET(N94,-$B97,-M$4+$B97)-SUM($I97:M97)))</f>
        <v>0</v>
      </c>
      <c r="O97" s="235">
        <f ca="1">IF(O$5&lt;=$D97,0,IF(SUM($D97,OFFSET($I83,-$B97,0))&gt;O$5,OFFSET(O94,-$B97,-N$4+$B97)/OFFSET($I83,-$B97,0),OFFSET(O94,-$B97,-N$4+$B97)-SUM($I97:N97)))</f>
        <v>0</v>
      </c>
      <c r="P97" s="235">
        <f ca="1">IF(P$5&lt;=$D97,0,IF(SUM($D97,OFFSET($I83,-$B97,0))&gt;P$5,OFFSET(P94,-$B97,-O$4+$B97)/OFFSET($I83,-$B97,0),OFFSET(P94,-$B97,-O$4+$B97)-SUM($I97:O97)))</f>
        <v>0</v>
      </c>
      <c r="Q97" s="235">
        <f ca="1">IF(Q$5&lt;=$D97,0,IF(SUM($D97,OFFSET($I83,-$B97,0))&gt;Q$5,OFFSET(Q94,-$B97,-P$4+$B97)/OFFSET($I83,-$B97,0),OFFSET(Q94,-$B97,-P$4+$B97)-SUM($I97:P97)))</f>
        <v>0</v>
      </c>
      <c r="R97" s="235">
        <f ca="1">IF(R$5&lt;=$D97,0,IF(SUM($D97,OFFSET($I83,-$B97,0))&gt;R$5,OFFSET(R94,-$B97,-Q$4+$B97)/OFFSET($I83,-$B97,0),OFFSET(R94,-$B97,-Q$4+$B97)-SUM($I97:Q97)))</f>
        <v>0</v>
      </c>
      <c r="S97" s="235">
        <f ca="1">IF(S$5&lt;=$D97,0,IF(SUM($D97,OFFSET($I83,-$B97,0))&gt;S$5,OFFSET(S94,-$B97,-R$4+$B97)/OFFSET($I83,-$B97,0),OFFSET(S94,-$B97,-R$4+$B97)-SUM($I97:R97)))</f>
        <v>0</v>
      </c>
      <c r="T97" s="235">
        <f ca="1">IF(T$5&lt;=$D97,0,IF(SUM($D97,OFFSET($I83,-$B97,0))&gt;T$5,OFFSET(T94,-$B97,-S$4+$B97)/OFFSET($I83,-$B97,0),OFFSET(T94,-$B97,-S$4+$B97)-SUM($I97:S97)))</f>
        <v>0</v>
      </c>
      <c r="U97" s="235">
        <f ca="1">IF(U$5&lt;=$D97,0,IF(SUM($D97,OFFSET($I83,-$B97,0))&gt;U$5,OFFSET(U94,-$B97,-T$4+$B97)/OFFSET($I83,-$B97,0),OFFSET(U94,-$B97,-T$4+$B97)-SUM($I97:T97)))</f>
        <v>0</v>
      </c>
      <c r="V97" s="235">
        <f ca="1">IF(V$5&lt;=$D97,0,IF(SUM($D97,OFFSET($I83,-$B97,0))&gt;V$5,OFFSET(V94,-$B97,-U$4+$B97)/OFFSET($I83,-$B97,0),OFFSET(V94,-$B97,-U$4+$B97)-SUM($I97:U97)))</f>
        <v>0</v>
      </c>
      <c r="W97" s="235">
        <f ca="1">IF(W$5&lt;=$D97,0,IF(SUM($D97,OFFSET($I83,-$B97,0))&gt;W$5,OFFSET(W94,-$B97,-V$4+$B97)/OFFSET($I83,-$B97,0),OFFSET(W94,-$B97,-V$4+$B97)-SUM($I97:V97)))</f>
        <v>0</v>
      </c>
      <c r="X97" s="235">
        <f ca="1">IF(X$5&lt;=$D97,0,IF(SUM($D97,OFFSET($I83,-$B97,0))&gt;X$5,OFFSET(X94,-$B97,-W$4+$B97)/OFFSET($I83,-$B97,0),OFFSET(X94,-$B97,-W$4+$B97)-SUM($I97:W97)))</f>
        <v>0</v>
      </c>
      <c r="Y97" s="235">
        <f ca="1">IF(Y$5&lt;=$D97,0,IF(SUM($D97,OFFSET($I83,-$B97,0))&gt;Y$5,OFFSET(Y94,-$B97,-X$4+$B97)/OFFSET($I83,-$B97,0),OFFSET(Y94,-$B97,-X$4+$B97)-SUM($I97:X97)))</f>
        <v>0</v>
      </c>
      <c r="Z97" s="235">
        <f ca="1">IF(Z$5&lt;=$D97,0,IF(SUM($D97,OFFSET($I83,-$B97,0))&gt;Z$5,OFFSET(Z94,-$B97,-Y$4+$B97)/OFFSET($I83,-$B97,0),OFFSET(Z94,-$B97,-Y$4+$B97)-SUM($I97:Y97)))</f>
        <v>0</v>
      </c>
      <c r="AA97" s="235">
        <f ca="1">IF(AA$5&lt;=$D97,0,IF(SUM($D97,OFFSET($I83,-$B97,0))&gt;AA$5,OFFSET(AA94,-$B97,-Z$4+$B97)/OFFSET($I83,-$B97,0),OFFSET(AA94,-$B97,-Z$4+$B97)-SUM($I97:Z97)))</f>
        <v>0</v>
      </c>
      <c r="AB97" s="235">
        <f ca="1">IF(AB$5&lt;=$D97,0,IF(SUM($D97,OFFSET($I83,-$B97,0))&gt;AB$5,OFFSET(AB94,-$B97,-AA$4+$B97)/OFFSET($I83,-$B97,0),OFFSET(AB94,-$B97,-AA$4+$B97)-SUM($I97:AA97)))</f>
        <v>0</v>
      </c>
      <c r="AC97" s="235">
        <f ca="1">IF(AC$5&lt;=$D97,0,IF(SUM($D97,OFFSET($I83,-$B97,0))&gt;AC$5,OFFSET(AC94,-$B97,-AB$4+$B97)/OFFSET($I83,-$B97,0),OFFSET(AC94,-$B97,-AB$4+$B97)-SUM($I97:AB97)))</f>
        <v>0</v>
      </c>
      <c r="AD97" s="235">
        <f ca="1">IF(AD$5&lt;=$D97,0,IF(SUM($D97,OFFSET($I83,-$B97,0))&gt;AD$5,OFFSET(AD94,-$B97,-AC$4+$B97)/OFFSET($I83,-$B97,0),OFFSET(AD94,-$B97,-AC$4+$B97)-SUM($I97:AC97)))</f>
        <v>0</v>
      </c>
      <c r="AE97" s="235">
        <f ca="1">IF(AE$5&lt;=$D97,0,IF(SUM($D97,OFFSET($I83,-$B97,0))&gt;AE$5,OFFSET(AE94,-$B97,-AD$4+$B97)/OFFSET($I83,-$B97,0),OFFSET(AE94,-$B97,-AD$4+$B97)-SUM($I97:AD97)))</f>
        <v>0</v>
      </c>
      <c r="AF97" s="235">
        <f ca="1">IF(AF$5&lt;=$D97,0,IF(SUM($D97,OFFSET($I83,-$B97,0))&gt;AF$5,OFFSET(AF94,-$B97,-AE$4+$B97)/OFFSET($I83,-$B97,0),OFFSET(AF94,-$B97,-AE$4+$B97)-SUM($I97:AE97)))</f>
        <v>0</v>
      </c>
      <c r="AG97" s="235">
        <f ca="1">IF(AG$5&lt;=$D97,0,IF(SUM($D97,OFFSET($I83,-$B97,0))&gt;AG$5,OFFSET(AG94,-$B97,-AF$4+$B97)/OFFSET($I83,-$B97,0),OFFSET(AG94,-$B97,-AF$4+$B97)-SUM($I97:AF97)))</f>
        <v>0</v>
      </c>
      <c r="AH97" s="235">
        <f ca="1">IF(AH$5&lt;=$D97,0,IF(SUM($D97,OFFSET($I83,-$B97,0))&gt;AH$5,OFFSET(AH94,-$B97,-AG$4+$B97)/OFFSET($I83,-$B97,0),OFFSET(AH94,-$B97,-AG$4+$B97)-SUM($I97:AG97)))</f>
        <v>0</v>
      </c>
      <c r="AI97" s="235">
        <f ca="1">IF(AI$5&lt;=$D97,0,IF(SUM($D97,OFFSET($I83,-$B97,0))&gt;AI$5,OFFSET(AI94,-$B97,-AH$4+$B97)/OFFSET($I83,-$B97,0),OFFSET(AI94,-$B97,-AH$4+$B97)-SUM($I97:AH97)))</f>
        <v>0</v>
      </c>
      <c r="AJ97" s="235">
        <f ca="1">IF(AJ$5&lt;=$D97,0,IF(SUM($D97,OFFSET($I83,-$B97,0))&gt;AJ$5,OFFSET(AJ94,-$B97,-AI$4+$B97)/OFFSET($I83,-$B97,0),OFFSET(AJ94,-$B97,-AI$4+$B97)-SUM($I97:AI97)))</f>
        <v>0</v>
      </c>
      <c r="AK97" s="235">
        <f ca="1">IF(AK$5&lt;=$D97,0,IF(SUM($D97,OFFSET($I83,-$B97,0))&gt;AK$5,OFFSET(AK94,-$B97,-AJ$4+$B97)/OFFSET($I83,-$B97,0),OFFSET(AK94,-$B97,-AJ$4+$B97)-SUM($I97:AJ97)))</f>
        <v>0</v>
      </c>
      <c r="AL97" s="235">
        <f ca="1">IF(AL$5&lt;=$D97,0,IF(SUM($D97,OFFSET($I83,-$B97,0))&gt;AL$5,OFFSET(AL94,-$B97,-AK$4+$B97)/OFFSET($I83,-$B97,0),OFFSET(AL94,-$B97,-AK$4+$B97)-SUM($I97:AK97)))</f>
        <v>0</v>
      </c>
      <c r="AM97" s="235">
        <f ca="1">IF(AM$5&lt;=$D97,0,IF(SUM($D97,OFFSET($I83,-$B97,0))&gt;AM$5,OFFSET(AM94,-$B97,-AL$4+$B97)/OFFSET($I83,-$B97,0),OFFSET(AM94,-$B97,-AL$4+$B97)-SUM($I97:AL97)))</f>
        <v>0</v>
      </c>
      <c r="AN97" s="235">
        <f ca="1">IF(AN$5&lt;=$D97,0,IF(SUM($D97,OFFSET($I83,-$B97,0))&gt;AN$5,OFFSET(AN94,-$B97,-AM$4+$B97)/OFFSET($I83,-$B97,0),OFFSET(AN94,-$B97,-AM$4+$B97)-SUM($I97:AM97)))</f>
        <v>0</v>
      </c>
      <c r="AO97" s="235">
        <f ca="1">IF(AO$5&lt;=$D97,0,IF(SUM($D97,OFFSET($I83,-$B97,0))&gt;AO$5,OFFSET(AO94,-$B97,-AN$4+$B97)/OFFSET($I83,-$B97,0),OFFSET(AO94,-$B97,-AN$4+$B97)-SUM($I97:AN97)))</f>
        <v>0</v>
      </c>
      <c r="AP97" s="235">
        <f ca="1">IF(AP$5&lt;=$D97,0,IF(SUM($D97,OFFSET($I83,-$B97,0))&gt;AP$5,OFFSET(AP94,-$B97,-AO$4+$B97)/OFFSET($I83,-$B97,0),OFFSET(AP94,-$B97,-AO$4+$B97)-SUM($I97:AO97)))</f>
        <v>0</v>
      </c>
      <c r="AQ97" s="235">
        <f ca="1">IF(AQ$5&lt;=$D97,0,IF(SUM($D97,OFFSET($I83,-$B97,0))&gt;AQ$5,OFFSET(AQ94,-$B97,-AP$4+$B97)/OFFSET($I83,-$B97,0),OFFSET(AQ94,-$B97,-AP$4+$B97)-SUM($I97:AP97)))</f>
        <v>0</v>
      </c>
      <c r="AR97" s="235">
        <f ca="1">IF(AR$5&lt;=$D97,0,IF(SUM($D97,OFFSET($I83,-$B97,0))&gt;AR$5,OFFSET(AR94,-$B97,-AQ$4+$B97)/OFFSET($I83,-$B97,0),OFFSET(AR94,-$B97,-AQ$4+$B97)-SUM($I97:AQ97)))</f>
        <v>0</v>
      </c>
      <c r="AS97" s="235">
        <f ca="1">IF(AS$5&lt;=$D97,0,IF(SUM($D97,OFFSET($I83,-$B97,0))&gt;AS$5,OFFSET(AS94,-$B97,-AR$4+$B97)/OFFSET($I83,-$B97,0),OFFSET(AS94,-$B97,-AR$4+$B97)-SUM($I97:AR97)))</f>
        <v>0</v>
      </c>
      <c r="AT97" s="235">
        <f ca="1">IF(AT$5&lt;=$D97,0,IF(SUM($D97,OFFSET($I83,-$B97,0))&gt;AT$5,OFFSET(AT94,-$B97,-AS$4+$B97)/OFFSET($I83,-$B97,0),OFFSET(AT94,-$B97,-AS$4+$B97)-SUM($I97:AS97)))</f>
        <v>0</v>
      </c>
      <c r="AU97" s="235">
        <f ca="1">IF(AU$5&lt;=$D97,0,IF(SUM($D97,OFFSET($I83,-$B97,0))&gt;AU$5,OFFSET(AU94,-$B97,-AT$4+$B97)/OFFSET($I83,-$B97,0),OFFSET(AU94,-$B97,-AT$4+$B97)-SUM($I97:AT97)))</f>
        <v>0</v>
      </c>
      <c r="AV97" s="235">
        <f ca="1">IF(AV$5&lt;=$D97,0,IF(SUM($D97,OFFSET($I83,-$B97,0))&gt;AV$5,OFFSET(AV94,-$B97,-AU$4+$B97)/OFFSET($I83,-$B97,0),OFFSET(AV94,-$B97,-AU$4+$B97)-SUM($I97:AU97)))</f>
        <v>0</v>
      </c>
      <c r="AW97" s="235">
        <f ca="1">IF(AW$5&lt;=$D97,0,IF(SUM($D97,OFFSET($I83,-$B97,0))&gt;AW$5,OFFSET(AW94,-$B97,-AV$4+$B97)/OFFSET($I83,-$B97,0),OFFSET(AW94,-$B97,-AV$4+$B97)-SUM($I97:AV97)))</f>
        <v>0</v>
      </c>
      <c r="AX97" s="235">
        <f ca="1">IF(AX$5&lt;=$D97,0,IF(SUM($D97,OFFSET($I83,-$B97,0))&gt;AX$5,OFFSET(AX94,-$B97,-AW$4+$B97)/OFFSET($I83,-$B97,0),OFFSET(AX94,-$B97,-AW$4+$B97)-SUM($I97:AW97)))</f>
        <v>0</v>
      </c>
      <c r="AY97" s="235">
        <f ca="1">IF(AY$5&lt;=$D97,0,IF(SUM($D97,OFFSET($I83,-$B97,0))&gt;AY$5,OFFSET(AY94,-$B97,-AX$4+$B97)/OFFSET($I83,-$B97,0),OFFSET(AY94,-$B97,-AX$4+$B97)-SUM($I97:AX97)))</f>
        <v>0</v>
      </c>
      <c r="AZ97" s="235">
        <f ca="1">IF(AZ$5&lt;=$D97,0,IF(SUM($D97,OFFSET($I83,-$B97,0))&gt;AZ$5,OFFSET(AZ94,-$B97,-AY$4+$B97)/OFFSET($I83,-$B97,0),OFFSET(AZ94,-$B97,-AY$4+$B97)-SUM($I97:AY97)))</f>
        <v>0</v>
      </c>
      <c r="BA97" s="235">
        <f ca="1">IF(BA$5&lt;=$D97,0,IF(SUM($D97,OFFSET($I83,-$B97,0))&gt;BA$5,OFFSET(BA94,-$B97,-AZ$4+$B97)/OFFSET($I83,-$B97,0),OFFSET(BA94,-$B97,-AZ$4+$B97)-SUM($I97:AZ97)))</f>
        <v>0</v>
      </c>
      <c r="BB97" s="235">
        <f ca="1">IF(BB$5&lt;=$D97,0,IF(SUM($D97,OFFSET($I83,-$B97,0))&gt;BB$5,OFFSET(BB94,-$B97,-BA$4+$B97)/OFFSET($I83,-$B97,0),OFFSET(BB94,-$B97,-BA$4+$B97)-SUM($I97:BA97)))</f>
        <v>0</v>
      </c>
      <c r="BC97" s="235">
        <f ca="1">IF(BC$5&lt;=$D97,0,IF(SUM($D97,OFFSET($I83,-$B97,0))&gt;BC$5,OFFSET(BC94,-$B97,-BB$4+$B97)/OFFSET($I83,-$B97,0),OFFSET(BC94,-$B97,-BB$4+$B97)-SUM($I97:BB97)))</f>
        <v>0</v>
      </c>
      <c r="BD97" s="235">
        <f ca="1">IF(BD$5&lt;=$D97,0,IF(SUM($D97,OFFSET($I83,-$B97,0))&gt;BD$5,OFFSET(BD94,-$B97,-BC$4+$B97)/OFFSET($I83,-$B97,0),OFFSET(BD94,-$B97,-BC$4+$B97)-SUM($I97:BC97)))</f>
        <v>0</v>
      </c>
      <c r="BE97" s="235">
        <f ca="1">IF(BE$5&lt;=$D97,0,IF(SUM($D97,OFFSET($I83,-$B97,0))&gt;BE$5,OFFSET(BE94,-$B97,-BD$4+$B97)/OFFSET($I83,-$B97,0),OFFSET(BE94,-$B97,-BD$4+$B97)-SUM($I97:BD97)))</f>
        <v>0</v>
      </c>
      <c r="BF97" s="235">
        <f ca="1">IF(BF$5&lt;=$D97,0,IF(SUM($D97,OFFSET($I83,-$B97,0))&gt;BF$5,OFFSET(BF94,-$B97,-BE$4+$B97)/OFFSET($I83,-$B97,0),OFFSET(BF94,-$B97,-BE$4+$B97)-SUM($I97:BE97)))</f>
        <v>0</v>
      </c>
      <c r="BG97" s="235">
        <f ca="1">IF(BG$5&lt;=$D97,0,IF(SUM($D97,OFFSET($I83,-$B97,0))&gt;BG$5,OFFSET(BG94,-$B97,-BF$4+$B97)/OFFSET($I83,-$B97,0),OFFSET(BG94,-$B97,-BF$4+$B97)-SUM($I97:BF97)))</f>
        <v>0</v>
      </c>
      <c r="BH97" s="235">
        <f ca="1">IF(BH$5&lt;=$D97,0,IF(SUM($D97,OFFSET($I83,-$B97,0))&gt;BH$5,OFFSET(BH94,-$B97,-BG$4+$B97)/OFFSET($I83,-$B97,0),OFFSET(BH94,-$B97,-BG$4+$B97)-SUM($I97:BG97)))</f>
        <v>0</v>
      </c>
      <c r="BI97" s="235">
        <f ca="1">IF(BI$5&lt;=$D97,0,IF(SUM($D97,OFFSET($I83,-$B97,0))&gt;BI$5,OFFSET(BI94,-$B97,-BH$4+$B97)/OFFSET($I83,-$B97,0),OFFSET(BI94,-$B97,-BH$4+$B97)-SUM($I97:BH97)))</f>
        <v>0</v>
      </c>
      <c r="BJ97" s="235">
        <f ca="1">IF(BJ$5&lt;=$D97,0,IF(SUM($D97,OFFSET($I83,-$B97,0))&gt;BJ$5,OFFSET(BJ94,-$B97,-BI$4+$B97)/OFFSET($I83,-$B97,0),OFFSET(BJ94,-$B97,-BI$4+$B97)-SUM($I97:BI97)))</f>
        <v>0</v>
      </c>
      <c r="BK97" s="235">
        <f ca="1">IF(BK$5&lt;=$D97,0,IF(SUM($D97,OFFSET($I83,-$B97,0))&gt;BK$5,OFFSET(BK94,-$B97,-BJ$4+$B97)/OFFSET($I83,-$B97,0),OFFSET(BK94,-$B97,-BJ$4+$B97)-SUM($I97:BJ97)))</f>
        <v>0</v>
      </c>
      <c r="BL97" s="235">
        <f ca="1">IF(BL$5&lt;=$D97,0,IF(SUM($D97,OFFSET($I83,-$B97,0))&gt;BL$5,OFFSET(BL94,-$B97,-BK$4+$B97)/OFFSET($I83,-$B97,0),OFFSET(BL94,-$B97,-BK$4+$B97)-SUM($I97:BK97)))</f>
        <v>0</v>
      </c>
      <c r="BM97" s="235">
        <f ca="1">IF(BM$5&lt;=$D97,0,IF(SUM($D97,OFFSET($I83,-$B97,0))&gt;BM$5,OFFSET(BM94,-$B97,-BL$4+$B97)/OFFSET($I83,-$B97,0),OFFSET(BM94,-$B97,-BL$4+$B97)-SUM($I97:BL97)))</f>
        <v>0</v>
      </c>
      <c r="BN97" s="235">
        <f ca="1">IF(BN$5&lt;=$D97,0,IF(SUM($D97,OFFSET($I83,-$B97,0))&gt;BN$5,OFFSET(BN94,-$B97,-BM$4+$B97)/OFFSET($I83,-$B97,0),OFFSET(BN94,-$B97,-BM$4+$B97)-SUM($I97:BM97)))</f>
        <v>0</v>
      </c>
      <c r="BO97" s="235">
        <f ca="1">IF(BO$5&lt;=$D97,0,IF(SUM($D97,OFFSET($I83,-$B97,0))&gt;BO$5,OFFSET(BO94,-$B97,-BN$4+$B97)/OFFSET($I83,-$B97,0),OFFSET(BO94,-$B97,-BN$4+$B97)-SUM($I97:BN97)))</f>
        <v>0</v>
      </c>
      <c r="BP97" s="235">
        <f ca="1">IF(BP$5&lt;=$D97,0,IF(SUM($D97,OFFSET($I83,-$B97,0))&gt;BP$5,OFFSET(BP94,-$B97,-BO$4+$B97)/OFFSET($I83,-$B97,0),OFFSET(BP94,-$B97,-BO$4+$B97)-SUM($I97:BO97)))</f>
        <v>0</v>
      </c>
      <c r="BQ97" s="235">
        <f ca="1">IF(BQ$5&lt;=$D97,0,IF(SUM($D97,OFFSET($I83,-$B97,0))&gt;BQ$5,OFFSET(BQ94,-$B97,-BP$4+$B97)/OFFSET($I83,-$B97,0),OFFSET(BQ94,-$B97,-BP$4+$B97)-SUM($I97:BP97)))</f>
        <v>0</v>
      </c>
      <c r="BR97" s="211">
        <f ca="1">IF(BR$5&lt;=$D97,0,IF(SUM($D97,OFFSET($I83,-$B97,0))&gt;BR$5,OFFSET(BR94,-$B97,-BQ$4+$B97)/OFFSET($I83,-$B97,0),OFFSET(BR94,-$B97,-BQ$4+$B97)-SUM($I97:BQ97)))</f>
        <v>0</v>
      </c>
      <c r="BS97" s="211">
        <f ca="1">IF(BS$5&lt;=$D97,0,IF(SUM($D97,OFFSET($I83,-$B97,0))&gt;BS$5,OFFSET(BS94,-$B97,-BR$4+$B97)/OFFSET($I83,-$B97,0),OFFSET(BS94,-$B97,-BR$4+$B97)-SUM($I97:BR97)))</f>
        <v>0</v>
      </c>
      <c r="BT97" s="211">
        <f ca="1">IF(BT$5&lt;=$D97,0,IF(SUM($D97,OFFSET($I83,-$B97,0))&gt;BT$5,OFFSET(BT94,-$B97,-BS$4+$B97)/OFFSET($I83,-$B97,0),OFFSET(BT94,-$B97,-BS$4+$B97)-SUM($I97:BS97)))</f>
        <v>0</v>
      </c>
      <c r="BU97" s="211">
        <f ca="1">IF(BU$5&lt;=$D97,0,IF(SUM($D97,OFFSET($I83,-$B97,0))&gt;BU$5,OFFSET(BU94,-$B97,-BT$4+$B97)/OFFSET($I83,-$B97,0),OFFSET(BU94,-$B97,-BT$4+$B97)-SUM($I97:BT97)))</f>
        <v>0</v>
      </c>
      <c r="BV97" s="211">
        <f ca="1">IF(BV$5&lt;=$D97,0,IF(SUM($D97,OFFSET($I83,-$B97,0))&gt;BV$5,OFFSET(BV94,-$B97,-BU$4+$B97)/OFFSET($I83,-$B97,0),OFFSET(BV94,-$B97,-BU$4+$B97)-SUM($I97:BU97)))</f>
        <v>0</v>
      </c>
      <c r="BW97" s="211">
        <f ca="1">IF(BW$5&lt;=$D97,0,IF(SUM($D97,OFFSET($I83,-$B97,0))&gt;BW$5,OFFSET(BW94,-$B97,-BV$4+$B97)/OFFSET($I83,-$B97,0),OFFSET(BW94,-$B97,-BV$4+$B97)-SUM($I97:BV97)))</f>
        <v>0</v>
      </c>
    </row>
    <row r="98" spans="1:75" ht="12.75" customHeight="1">
      <c r="A98" s="8"/>
      <c r="B98" s="244">
        <v>13</v>
      </c>
      <c r="C98" s="8"/>
      <c r="D98" s="245">
        <f t="shared" si="172"/>
        <v>2026</v>
      </c>
      <c r="E98" s="8" t="str">
        <f t="shared" si="171"/>
        <v>$m Real (2012)</v>
      </c>
      <c r="F98" s="8"/>
      <c r="G98" s="8"/>
      <c r="H98" s="8"/>
      <c r="I98" s="32"/>
      <c r="J98" s="235">
        <f ca="1">IF(J$5&lt;=$D98,0,IF(SUM($D98,OFFSET($I84,-$B98,0))&gt;J$5,OFFSET(J95,-$B98,-I$4+$B98)/OFFSET($I84,-$B98,0),OFFSET(J95,-$B98,-I$4+$B98)-SUM($I98:I98)))</f>
        <v>0</v>
      </c>
      <c r="K98" s="235">
        <f ca="1">IF(K$5&lt;=$D98,0,IF(SUM($D98,OFFSET($I84,-$B98,0))&gt;K$5,OFFSET(K95,-$B98,-J$4+$B98)/OFFSET($I84,-$B98,0),OFFSET(K95,-$B98,-J$4+$B98)-SUM($I98:J98)))</f>
        <v>0</v>
      </c>
      <c r="L98" s="235">
        <f ca="1">IF(L$5&lt;=$D98,0,IF(SUM($D98,OFFSET($I84,-$B98,0))&gt;L$5,OFFSET(L95,-$B98,-K$4+$B98)/OFFSET($I84,-$B98,0),OFFSET(L95,-$B98,-K$4+$B98)-SUM($I98:K98)))</f>
        <v>0</v>
      </c>
      <c r="M98" s="235">
        <f ca="1">IF(M$5&lt;=$D98,0,IF(SUM($D98,OFFSET($I84,-$B98,0))&gt;M$5,OFFSET(M95,-$B98,-L$4+$B98)/OFFSET($I84,-$B98,0),OFFSET(M95,-$B98,-L$4+$B98)-SUM($I98:L98)))</f>
        <v>0</v>
      </c>
      <c r="N98" s="235">
        <f ca="1">IF(N$5&lt;=$D98,0,IF(SUM($D98,OFFSET($I84,-$B98,0))&gt;N$5,OFFSET(N95,-$B98,-M$4+$B98)/OFFSET($I84,-$B98,0),OFFSET(N95,-$B98,-M$4+$B98)-SUM($I98:M98)))</f>
        <v>0</v>
      </c>
      <c r="O98" s="235">
        <f ca="1">IF(O$5&lt;=$D98,0,IF(SUM($D98,OFFSET($I84,-$B98,0))&gt;O$5,OFFSET(O95,-$B98,-N$4+$B98)/OFFSET($I84,-$B98,0),OFFSET(O95,-$B98,-N$4+$B98)-SUM($I98:N98)))</f>
        <v>0</v>
      </c>
      <c r="P98" s="235">
        <f ca="1">IF(P$5&lt;=$D98,0,IF(SUM($D98,OFFSET($I84,-$B98,0))&gt;P$5,OFFSET(P95,-$B98,-O$4+$B98)/OFFSET($I84,-$B98,0),OFFSET(P95,-$B98,-O$4+$B98)-SUM($I98:O98)))</f>
        <v>0</v>
      </c>
      <c r="Q98" s="235">
        <f ca="1">IF(Q$5&lt;=$D98,0,IF(SUM($D98,OFFSET($I84,-$B98,0))&gt;Q$5,OFFSET(Q95,-$B98,-P$4+$B98)/OFFSET($I84,-$B98,0),OFFSET(Q95,-$B98,-P$4+$B98)-SUM($I98:P98)))</f>
        <v>0</v>
      </c>
      <c r="R98" s="235">
        <f ca="1">IF(R$5&lt;=$D98,0,IF(SUM($D98,OFFSET($I84,-$B98,0))&gt;R$5,OFFSET(R95,-$B98,-Q$4+$B98)/OFFSET($I84,-$B98,0),OFFSET(R95,-$B98,-Q$4+$B98)-SUM($I98:Q98)))</f>
        <v>0</v>
      </c>
      <c r="S98" s="235">
        <f ca="1">IF(S$5&lt;=$D98,0,IF(SUM($D98,OFFSET($I84,-$B98,0))&gt;S$5,OFFSET(S95,-$B98,-R$4+$B98)/OFFSET($I84,-$B98,0),OFFSET(S95,-$B98,-R$4+$B98)-SUM($I98:R98)))</f>
        <v>0</v>
      </c>
      <c r="T98" s="235">
        <f ca="1">IF(T$5&lt;=$D98,0,IF(SUM($D98,OFFSET($I84,-$B98,0))&gt;T$5,OFFSET(T95,-$B98,-S$4+$B98)/OFFSET($I84,-$B98,0),OFFSET(T95,-$B98,-S$4+$B98)-SUM($I98:S98)))</f>
        <v>0</v>
      </c>
      <c r="U98" s="235">
        <f ca="1">IF(U$5&lt;=$D98,0,IF(SUM($D98,OFFSET($I84,-$B98,0))&gt;U$5,OFFSET(U95,-$B98,-T$4+$B98)/OFFSET($I84,-$B98,0),OFFSET(U95,-$B98,-T$4+$B98)-SUM($I98:T98)))</f>
        <v>0</v>
      </c>
      <c r="V98" s="235">
        <f ca="1">IF(V$5&lt;=$D98,0,IF(SUM($D98,OFFSET($I84,-$B98,0))&gt;V$5,OFFSET(V95,-$B98,-U$4+$B98)/OFFSET($I84,-$B98,0),OFFSET(V95,-$B98,-U$4+$B98)-SUM($I98:U98)))</f>
        <v>0</v>
      </c>
      <c r="W98" s="235">
        <f ca="1">IF(W$5&lt;=$D98,0,IF(SUM($D98,OFFSET($I84,-$B98,0))&gt;W$5,OFFSET(W95,-$B98,-V$4+$B98)/OFFSET($I84,-$B98,0),OFFSET(W95,-$B98,-V$4+$B98)-SUM($I98:V98)))</f>
        <v>0</v>
      </c>
      <c r="X98" s="235">
        <f ca="1">IF(X$5&lt;=$D98,0,IF(SUM($D98,OFFSET($I84,-$B98,0))&gt;X$5,OFFSET(X95,-$B98,-W$4+$B98)/OFFSET($I84,-$B98,0),OFFSET(X95,-$B98,-W$4+$B98)-SUM($I98:W98)))</f>
        <v>0</v>
      </c>
      <c r="Y98" s="235">
        <f ca="1">IF(Y$5&lt;=$D98,0,IF(SUM($D98,OFFSET($I84,-$B98,0))&gt;Y$5,OFFSET(Y95,-$B98,-X$4+$B98)/OFFSET($I84,-$B98,0),OFFSET(Y95,-$B98,-X$4+$B98)-SUM($I98:X98)))</f>
        <v>0</v>
      </c>
      <c r="Z98" s="235">
        <f ca="1">IF(Z$5&lt;=$D98,0,IF(SUM($D98,OFFSET($I84,-$B98,0))&gt;Z$5,OFFSET(Z95,-$B98,-Y$4+$B98)/OFFSET($I84,-$B98,0),OFFSET(Z95,-$B98,-Y$4+$B98)-SUM($I98:Y98)))</f>
        <v>0</v>
      </c>
      <c r="AA98" s="235">
        <f ca="1">IF(AA$5&lt;=$D98,0,IF(SUM($D98,OFFSET($I84,-$B98,0))&gt;AA$5,OFFSET(AA95,-$B98,-Z$4+$B98)/OFFSET($I84,-$B98,0),OFFSET(AA95,-$B98,-Z$4+$B98)-SUM($I98:Z98)))</f>
        <v>0</v>
      </c>
      <c r="AB98" s="235">
        <f ca="1">IF(AB$5&lt;=$D98,0,IF(SUM($D98,OFFSET($I84,-$B98,0))&gt;AB$5,OFFSET(AB95,-$B98,-AA$4+$B98)/OFFSET($I84,-$B98,0),OFFSET(AB95,-$B98,-AA$4+$B98)-SUM($I98:AA98)))</f>
        <v>0</v>
      </c>
      <c r="AC98" s="235">
        <f ca="1">IF(AC$5&lt;=$D98,0,IF(SUM($D98,OFFSET($I84,-$B98,0))&gt;AC$5,OFFSET(AC95,-$B98,-AB$4+$B98)/OFFSET($I84,-$B98,0),OFFSET(AC95,-$B98,-AB$4+$B98)-SUM($I98:AB98)))</f>
        <v>0</v>
      </c>
      <c r="AD98" s="235">
        <f ca="1">IF(AD$5&lt;=$D98,0,IF(SUM($D98,OFFSET($I84,-$B98,0))&gt;AD$5,OFFSET(AD95,-$B98,-AC$4+$B98)/OFFSET($I84,-$B98,0),OFFSET(AD95,-$B98,-AC$4+$B98)-SUM($I98:AC98)))</f>
        <v>0</v>
      </c>
      <c r="AE98" s="235">
        <f ca="1">IF(AE$5&lt;=$D98,0,IF(SUM($D98,OFFSET($I84,-$B98,0))&gt;AE$5,OFFSET(AE95,-$B98,-AD$4+$B98)/OFFSET($I84,-$B98,0),OFFSET(AE95,-$B98,-AD$4+$B98)-SUM($I98:AD98)))</f>
        <v>0</v>
      </c>
      <c r="AF98" s="235">
        <f ca="1">IF(AF$5&lt;=$D98,0,IF(SUM($D98,OFFSET($I84,-$B98,0))&gt;AF$5,OFFSET(AF95,-$B98,-AE$4+$B98)/OFFSET($I84,-$B98,0),OFFSET(AF95,-$B98,-AE$4+$B98)-SUM($I98:AE98)))</f>
        <v>0</v>
      </c>
      <c r="AG98" s="235">
        <f ca="1">IF(AG$5&lt;=$D98,0,IF(SUM($D98,OFFSET($I84,-$B98,0))&gt;AG$5,OFFSET(AG95,-$B98,-AF$4+$B98)/OFFSET($I84,-$B98,0),OFFSET(AG95,-$B98,-AF$4+$B98)-SUM($I98:AF98)))</f>
        <v>0</v>
      </c>
      <c r="AH98" s="235">
        <f ca="1">IF(AH$5&lt;=$D98,0,IF(SUM($D98,OFFSET($I84,-$B98,0))&gt;AH$5,OFFSET(AH95,-$B98,-AG$4+$B98)/OFFSET($I84,-$B98,0),OFFSET(AH95,-$B98,-AG$4+$B98)-SUM($I98:AG98)))</f>
        <v>0</v>
      </c>
      <c r="AI98" s="235">
        <f ca="1">IF(AI$5&lt;=$D98,0,IF(SUM($D98,OFFSET($I84,-$B98,0))&gt;AI$5,OFFSET(AI95,-$B98,-AH$4+$B98)/OFFSET($I84,-$B98,0),OFFSET(AI95,-$B98,-AH$4+$B98)-SUM($I98:AH98)))</f>
        <v>0</v>
      </c>
      <c r="AJ98" s="235">
        <f ca="1">IF(AJ$5&lt;=$D98,0,IF(SUM($D98,OFFSET($I84,-$B98,0))&gt;AJ$5,OFFSET(AJ95,-$B98,-AI$4+$B98)/OFFSET($I84,-$B98,0),OFFSET(AJ95,-$B98,-AI$4+$B98)-SUM($I98:AI98)))</f>
        <v>0</v>
      </c>
      <c r="AK98" s="235">
        <f ca="1">IF(AK$5&lt;=$D98,0,IF(SUM($D98,OFFSET($I84,-$B98,0))&gt;AK$5,OFFSET(AK95,-$B98,-AJ$4+$B98)/OFFSET($I84,-$B98,0),OFFSET(AK95,-$B98,-AJ$4+$B98)-SUM($I98:AJ98)))</f>
        <v>0</v>
      </c>
      <c r="AL98" s="235">
        <f ca="1">IF(AL$5&lt;=$D98,0,IF(SUM($D98,OFFSET($I84,-$B98,0))&gt;AL$5,OFFSET(AL95,-$B98,-AK$4+$B98)/OFFSET($I84,-$B98,0),OFFSET(AL95,-$B98,-AK$4+$B98)-SUM($I98:AK98)))</f>
        <v>0</v>
      </c>
      <c r="AM98" s="235">
        <f ca="1">IF(AM$5&lt;=$D98,0,IF(SUM($D98,OFFSET($I84,-$B98,0))&gt;AM$5,OFFSET(AM95,-$B98,-AL$4+$B98)/OFFSET($I84,-$B98,0),OFFSET(AM95,-$B98,-AL$4+$B98)-SUM($I98:AL98)))</f>
        <v>0</v>
      </c>
      <c r="AN98" s="235">
        <f ca="1">IF(AN$5&lt;=$D98,0,IF(SUM($D98,OFFSET($I84,-$B98,0))&gt;AN$5,OFFSET(AN95,-$B98,-AM$4+$B98)/OFFSET($I84,-$B98,0),OFFSET(AN95,-$B98,-AM$4+$B98)-SUM($I98:AM98)))</f>
        <v>0</v>
      </c>
      <c r="AO98" s="235">
        <f ca="1">IF(AO$5&lt;=$D98,0,IF(SUM($D98,OFFSET($I84,-$B98,0))&gt;AO$5,OFFSET(AO95,-$B98,-AN$4+$B98)/OFFSET($I84,-$B98,0),OFFSET(AO95,-$B98,-AN$4+$B98)-SUM($I98:AN98)))</f>
        <v>0</v>
      </c>
      <c r="AP98" s="235">
        <f ca="1">IF(AP$5&lt;=$D98,0,IF(SUM($D98,OFFSET($I84,-$B98,0))&gt;AP$5,OFFSET(AP95,-$B98,-AO$4+$B98)/OFFSET($I84,-$B98,0),OFFSET(AP95,-$B98,-AO$4+$B98)-SUM($I98:AO98)))</f>
        <v>0</v>
      </c>
      <c r="AQ98" s="235">
        <f ca="1">IF(AQ$5&lt;=$D98,0,IF(SUM($D98,OFFSET($I84,-$B98,0))&gt;AQ$5,OFFSET(AQ95,-$B98,-AP$4+$B98)/OFFSET($I84,-$B98,0),OFFSET(AQ95,-$B98,-AP$4+$B98)-SUM($I98:AP98)))</f>
        <v>0</v>
      </c>
      <c r="AR98" s="235">
        <f ca="1">IF(AR$5&lt;=$D98,0,IF(SUM($D98,OFFSET($I84,-$B98,0))&gt;AR$5,OFFSET(AR95,-$B98,-AQ$4+$B98)/OFFSET($I84,-$B98,0),OFFSET(AR95,-$B98,-AQ$4+$B98)-SUM($I98:AQ98)))</f>
        <v>0</v>
      </c>
      <c r="AS98" s="235">
        <f ca="1">IF(AS$5&lt;=$D98,0,IF(SUM($D98,OFFSET($I84,-$B98,0))&gt;AS$5,OFFSET(AS95,-$B98,-AR$4+$B98)/OFFSET($I84,-$B98,0),OFFSET(AS95,-$B98,-AR$4+$B98)-SUM($I98:AR98)))</f>
        <v>0</v>
      </c>
      <c r="AT98" s="235">
        <f ca="1">IF(AT$5&lt;=$D98,0,IF(SUM($D98,OFFSET($I84,-$B98,0))&gt;AT$5,OFFSET(AT95,-$B98,-AS$4+$B98)/OFFSET($I84,-$B98,0),OFFSET(AT95,-$B98,-AS$4+$B98)-SUM($I98:AS98)))</f>
        <v>0</v>
      </c>
      <c r="AU98" s="235">
        <f ca="1">IF(AU$5&lt;=$D98,0,IF(SUM($D98,OFFSET($I84,-$B98,0))&gt;AU$5,OFFSET(AU95,-$B98,-AT$4+$B98)/OFFSET($I84,-$B98,0),OFFSET(AU95,-$B98,-AT$4+$B98)-SUM($I98:AT98)))</f>
        <v>0</v>
      </c>
      <c r="AV98" s="235">
        <f ca="1">IF(AV$5&lt;=$D98,0,IF(SUM($D98,OFFSET($I84,-$B98,0))&gt;AV$5,OFFSET(AV95,-$B98,-AU$4+$B98)/OFFSET($I84,-$B98,0),OFFSET(AV95,-$B98,-AU$4+$B98)-SUM($I98:AU98)))</f>
        <v>0</v>
      </c>
      <c r="AW98" s="235">
        <f ca="1">IF(AW$5&lt;=$D98,0,IF(SUM($D98,OFFSET($I84,-$B98,0))&gt;AW$5,OFFSET(AW95,-$B98,-AV$4+$B98)/OFFSET($I84,-$B98,0),OFFSET(AW95,-$B98,-AV$4+$B98)-SUM($I98:AV98)))</f>
        <v>0</v>
      </c>
      <c r="AX98" s="235">
        <f ca="1">IF(AX$5&lt;=$D98,0,IF(SUM($D98,OFFSET($I84,-$B98,0))&gt;AX$5,OFFSET(AX95,-$B98,-AW$4+$B98)/OFFSET($I84,-$B98,0),OFFSET(AX95,-$B98,-AW$4+$B98)-SUM($I98:AW98)))</f>
        <v>0</v>
      </c>
      <c r="AY98" s="235">
        <f ca="1">IF(AY$5&lt;=$D98,0,IF(SUM($D98,OFFSET($I84,-$B98,0))&gt;AY$5,OFFSET(AY95,-$B98,-AX$4+$B98)/OFFSET($I84,-$B98,0),OFFSET(AY95,-$B98,-AX$4+$B98)-SUM($I98:AX98)))</f>
        <v>0</v>
      </c>
      <c r="AZ98" s="235">
        <f ca="1">IF(AZ$5&lt;=$D98,0,IF(SUM($D98,OFFSET($I84,-$B98,0))&gt;AZ$5,OFFSET(AZ95,-$B98,-AY$4+$B98)/OFFSET($I84,-$B98,0),OFFSET(AZ95,-$B98,-AY$4+$B98)-SUM($I98:AY98)))</f>
        <v>0</v>
      </c>
      <c r="BA98" s="235">
        <f ca="1">IF(BA$5&lt;=$D98,0,IF(SUM($D98,OFFSET($I84,-$B98,0))&gt;BA$5,OFFSET(BA95,-$B98,-AZ$4+$B98)/OFFSET($I84,-$B98,0),OFFSET(BA95,-$B98,-AZ$4+$B98)-SUM($I98:AZ98)))</f>
        <v>0</v>
      </c>
      <c r="BB98" s="235">
        <f ca="1">IF(BB$5&lt;=$D98,0,IF(SUM($D98,OFFSET($I84,-$B98,0))&gt;BB$5,OFFSET(BB95,-$B98,-BA$4+$B98)/OFFSET($I84,-$B98,0),OFFSET(BB95,-$B98,-BA$4+$B98)-SUM($I98:BA98)))</f>
        <v>0</v>
      </c>
      <c r="BC98" s="235">
        <f ca="1">IF(BC$5&lt;=$D98,0,IF(SUM($D98,OFFSET($I84,-$B98,0))&gt;BC$5,OFFSET(BC95,-$B98,-BB$4+$B98)/OFFSET($I84,-$B98,0),OFFSET(BC95,-$B98,-BB$4+$B98)-SUM($I98:BB98)))</f>
        <v>0</v>
      </c>
      <c r="BD98" s="235">
        <f ca="1">IF(BD$5&lt;=$D98,0,IF(SUM($D98,OFFSET($I84,-$B98,0))&gt;BD$5,OFFSET(BD95,-$B98,-BC$4+$B98)/OFFSET($I84,-$B98,0),OFFSET(BD95,-$B98,-BC$4+$B98)-SUM($I98:BC98)))</f>
        <v>0</v>
      </c>
      <c r="BE98" s="235">
        <f ca="1">IF(BE$5&lt;=$D98,0,IF(SUM($D98,OFFSET($I84,-$B98,0))&gt;BE$5,OFFSET(BE95,-$B98,-BD$4+$B98)/OFFSET($I84,-$B98,0),OFFSET(BE95,-$B98,-BD$4+$B98)-SUM($I98:BD98)))</f>
        <v>0</v>
      </c>
      <c r="BF98" s="235">
        <f ca="1">IF(BF$5&lt;=$D98,0,IF(SUM($D98,OFFSET($I84,-$B98,0))&gt;BF$5,OFFSET(BF95,-$B98,-BE$4+$B98)/OFFSET($I84,-$B98,0),OFFSET(BF95,-$B98,-BE$4+$B98)-SUM($I98:BE98)))</f>
        <v>0</v>
      </c>
      <c r="BG98" s="235">
        <f ca="1">IF(BG$5&lt;=$D98,0,IF(SUM($D98,OFFSET($I84,-$B98,0))&gt;BG$5,OFFSET(BG95,-$B98,-BF$4+$B98)/OFFSET($I84,-$B98,0),OFFSET(BG95,-$B98,-BF$4+$B98)-SUM($I98:BF98)))</f>
        <v>0</v>
      </c>
      <c r="BH98" s="235">
        <f ca="1">IF(BH$5&lt;=$D98,0,IF(SUM($D98,OFFSET($I84,-$B98,0))&gt;BH$5,OFFSET(BH95,-$B98,-BG$4+$B98)/OFFSET($I84,-$B98,0),OFFSET(BH95,-$B98,-BG$4+$B98)-SUM($I98:BG98)))</f>
        <v>0</v>
      </c>
      <c r="BI98" s="235">
        <f ca="1">IF(BI$5&lt;=$D98,0,IF(SUM($D98,OFFSET($I84,-$B98,0))&gt;BI$5,OFFSET(BI95,-$B98,-BH$4+$B98)/OFFSET($I84,-$B98,0),OFFSET(BI95,-$B98,-BH$4+$B98)-SUM($I98:BH98)))</f>
        <v>0</v>
      </c>
      <c r="BJ98" s="235">
        <f ca="1">IF(BJ$5&lt;=$D98,0,IF(SUM($D98,OFFSET($I84,-$B98,0))&gt;BJ$5,OFFSET(BJ95,-$B98,-BI$4+$B98)/OFFSET($I84,-$B98,0),OFFSET(BJ95,-$B98,-BI$4+$B98)-SUM($I98:BI98)))</f>
        <v>0</v>
      </c>
      <c r="BK98" s="235">
        <f ca="1">IF(BK$5&lt;=$D98,0,IF(SUM($D98,OFFSET($I84,-$B98,0))&gt;BK$5,OFFSET(BK95,-$B98,-BJ$4+$B98)/OFFSET($I84,-$B98,0),OFFSET(BK95,-$B98,-BJ$4+$B98)-SUM($I98:BJ98)))</f>
        <v>0</v>
      </c>
      <c r="BL98" s="235">
        <f ca="1">IF(BL$5&lt;=$D98,0,IF(SUM($D98,OFFSET($I84,-$B98,0))&gt;BL$5,OFFSET(BL95,-$B98,-BK$4+$B98)/OFFSET($I84,-$B98,0),OFFSET(BL95,-$B98,-BK$4+$B98)-SUM($I98:BK98)))</f>
        <v>0</v>
      </c>
      <c r="BM98" s="235">
        <f ca="1">IF(BM$5&lt;=$D98,0,IF(SUM($D98,OFFSET($I84,-$B98,0))&gt;BM$5,OFFSET(BM95,-$B98,-BL$4+$B98)/OFFSET($I84,-$B98,0),OFFSET(BM95,-$B98,-BL$4+$B98)-SUM($I98:BL98)))</f>
        <v>0</v>
      </c>
      <c r="BN98" s="235">
        <f ca="1">IF(BN$5&lt;=$D98,0,IF(SUM($D98,OFFSET($I84,-$B98,0))&gt;BN$5,OFFSET(BN95,-$B98,-BM$4+$B98)/OFFSET($I84,-$B98,0),OFFSET(BN95,-$B98,-BM$4+$B98)-SUM($I98:BM98)))</f>
        <v>0</v>
      </c>
      <c r="BO98" s="235">
        <f ca="1">IF(BO$5&lt;=$D98,0,IF(SUM($D98,OFFSET($I84,-$B98,0))&gt;BO$5,OFFSET(BO95,-$B98,-BN$4+$B98)/OFFSET($I84,-$B98,0),OFFSET(BO95,-$B98,-BN$4+$B98)-SUM($I98:BN98)))</f>
        <v>0</v>
      </c>
      <c r="BP98" s="235">
        <f ca="1">IF(BP$5&lt;=$D98,0,IF(SUM($D98,OFFSET($I84,-$B98,0))&gt;BP$5,OFFSET(BP95,-$B98,-BO$4+$B98)/OFFSET($I84,-$B98,0),OFFSET(BP95,-$B98,-BO$4+$B98)-SUM($I98:BO98)))</f>
        <v>0</v>
      </c>
      <c r="BQ98" s="235">
        <f ca="1">IF(BQ$5&lt;=$D98,0,IF(SUM($D98,OFFSET($I84,-$B98,0))&gt;BQ$5,OFFSET(BQ95,-$B98,-BP$4+$B98)/OFFSET($I84,-$B98,0),OFFSET(BQ95,-$B98,-BP$4+$B98)-SUM($I98:BP98)))</f>
        <v>0</v>
      </c>
      <c r="BR98" s="211">
        <f ca="1">IF(BR$5&lt;=$D98,0,IF(SUM($D98,OFFSET($I84,-$B98,0))&gt;BR$5,OFFSET(BR95,-$B98,-BQ$4+$B98)/OFFSET($I84,-$B98,0),OFFSET(BR95,-$B98,-BQ$4+$B98)-SUM($I98:BQ98)))</f>
        <v>0</v>
      </c>
      <c r="BS98" s="211">
        <f ca="1">IF(BS$5&lt;=$D98,0,IF(SUM($D98,OFFSET($I84,-$B98,0))&gt;BS$5,OFFSET(BS95,-$B98,-BR$4+$B98)/OFFSET($I84,-$B98,0),OFFSET(BS95,-$B98,-BR$4+$B98)-SUM($I98:BR98)))</f>
        <v>0</v>
      </c>
      <c r="BT98" s="211">
        <f ca="1">IF(BT$5&lt;=$D98,0,IF(SUM($D98,OFFSET($I84,-$B98,0))&gt;BT$5,OFFSET(BT95,-$B98,-BS$4+$B98)/OFFSET($I84,-$B98,0),OFFSET(BT95,-$B98,-BS$4+$B98)-SUM($I98:BS98)))</f>
        <v>0</v>
      </c>
      <c r="BU98" s="211">
        <f ca="1">IF(BU$5&lt;=$D98,0,IF(SUM($D98,OFFSET($I84,-$B98,0))&gt;BU$5,OFFSET(BU95,-$B98,-BT$4+$B98)/OFFSET($I84,-$B98,0),OFFSET(BU95,-$B98,-BT$4+$B98)-SUM($I98:BT98)))</f>
        <v>0</v>
      </c>
      <c r="BV98" s="211">
        <f ca="1">IF(BV$5&lt;=$D98,0,IF(SUM($D98,OFFSET($I84,-$B98,0))&gt;BV$5,OFFSET(BV95,-$B98,-BU$4+$B98)/OFFSET($I84,-$B98,0),OFFSET(BV95,-$B98,-BU$4+$B98)-SUM($I98:BU98)))</f>
        <v>0</v>
      </c>
      <c r="BW98" s="211">
        <f ca="1">IF(BW$5&lt;=$D98,0,IF(SUM($D98,OFFSET($I84,-$B98,0))&gt;BW$5,OFFSET(BW95,-$B98,-BV$4+$B98)/OFFSET($I84,-$B98,0),OFFSET(BW95,-$B98,-BV$4+$B98)-SUM($I98:BV98)))</f>
        <v>0</v>
      </c>
    </row>
    <row r="99" spans="1:75" ht="12.75" customHeight="1">
      <c r="A99" s="8"/>
      <c r="B99" s="244">
        <v>14</v>
      </c>
      <c r="C99" s="8"/>
      <c r="D99" s="245">
        <f t="shared" si="172"/>
        <v>2027</v>
      </c>
      <c r="E99" s="8" t="str">
        <f t="shared" si="171"/>
        <v>$m Real (2012)</v>
      </c>
      <c r="F99" s="8"/>
      <c r="G99" s="8"/>
      <c r="H99" s="8"/>
      <c r="I99" s="32"/>
      <c r="J99" s="235">
        <f ca="1">IF(J$5&lt;=$D99,0,IF(SUM($D99,OFFSET($I85,-$B99,0))&gt;J$5,OFFSET(J96,-$B99,-I$4+$B99)/OFFSET($I85,-$B99,0),OFFSET(J96,-$B99,-I$4+$B99)-SUM($I99:I99)))</f>
        <v>0</v>
      </c>
      <c r="K99" s="235">
        <f ca="1">IF(K$5&lt;=$D99,0,IF(SUM($D99,OFFSET($I85,-$B99,0))&gt;K$5,OFFSET(K96,-$B99,-J$4+$B99)/OFFSET($I85,-$B99,0),OFFSET(K96,-$B99,-J$4+$B99)-SUM($I99:J99)))</f>
        <v>0</v>
      </c>
      <c r="L99" s="235">
        <f ca="1">IF(L$5&lt;=$D99,0,IF(SUM($D99,OFFSET($I85,-$B99,0))&gt;L$5,OFFSET(L96,-$B99,-K$4+$B99)/OFFSET($I85,-$B99,0),OFFSET(L96,-$B99,-K$4+$B99)-SUM($I99:K99)))</f>
        <v>0</v>
      </c>
      <c r="M99" s="235">
        <f ca="1">IF(M$5&lt;=$D99,0,IF(SUM($D99,OFFSET($I85,-$B99,0))&gt;M$5,OFFSET(M96,-$B99,-L$4+$B99)/OFFSET($I85,-$B99,0),OFFSET(M96,-$B99,-L$4+$B99)-SUM($I99:L99)))</f>
        <v>0</v>
      </c>
      <c r="N99" s="235">
        <f ca="1">IF(N$5&lt;=$D99,0,IF(SUM($D99,OFFSET($I85,-$B99,0))&gt;N$5,OFFSET(N96,-$B99,-M$4+$B99)/OFFSET($I85,-$B99,0),OFFSET(N96,-$B99,-M$4+$B99)-SUM($I99:M99)))</f>
        <v>0</v>
      </c>
      <c r="O99" s="235">
        <f ca="1">IF(O$5&lt;=$D99,0,IF(SUM($D99,OFFSET($I85,-$B99,0))&gt;O$5,OFFSET(O96,-$B99,-N$4+$B99)/OFFSET($I85,-$B99,0),OFFSET(O96,-$B99,-N$4+$B99)-SUM($I99:N99)))</f>
        <v>0</v>
      </c>
      <c r="P99" s="235">
        <f ca="1">IF(P$5&lt;=$D99,0,IF(SUM($D99,OFFSET($I85,-$B99,0))&gt;P$5,OFFSET(P96,-$B99,-O$4+$B99)/OFFSET($I85,-$B99,0),OFFSET(P96,-$B99,-O$4+$B99)-SUM($I99:O99)))</f>
        <v>0</v>
      </c>
      <c r="Q99" s="235">
        <f ca="1">IF(Q$5&lt;=$D99,0,IF(SUM($D99,OFFSET($I85,-$B99,0))&gt;Q$5,OFFSET(Q96,-$B99,-P$4+$B99)/OFFSET($I85,-$B99,0),OFFSET(Q96,-$B99,-P$4+$B99)-SUM($I99:P99)))</f>
        <v>0</v>
      </c>
      <c r="R99" s="235">
        <f ca="1">IF(R$5&lt;=$D99,0,IF(SUM($D99,OFFSET($I85,-$B99,0))&gt;R$5,OFFSET(R96,-$B99,-Q$4+$B99)/OFFSET($I85,-$B99,0),OFFSET(R96,-$B99,-Q$4+$B99)-SUM($I99:Q99)))</f>
        <v>0</v>
      </c>
      <c r="S99" s="235">
        <f ca="1">IF(S$5&lt;=$D99,0,IF(SUM($D99,OFFSET($I85,-$B99,0))&gt;S$5,OFFSET(S96,-$B99,-R$4+$B99)/OFFSET($I85,-$B99,0),OFFSET(S96,-$B99,-R$4+$B99)-SUM($I99:R99)))</f>
        <v>0</v>
      </c>
      <c r="T99" s="235">
        <f ca="1">IF(T$5&lt;=$D99,0,IF(SUM($D99,OFFSET($I85,-$B99,0))&gt;T$5,OFFSET(T96,-$B99,-S$4+$B99)/OFFSET($I85,-$B99,0),OFFSET(T96,-$B99,-S$4+$B99)-SUM($I99:S99)))</f>
        <v>0</v>
      </c>
      <c r="U99" s="235">
        <f ca="1">IF(U$5&lt;=$D99,0,IF(SUM($D99,OFFSET($I85,-$B99,0))&gt;U$5,OFFSET(U96,-$B99,-T$4+$B99)/OFFSET($I85,-$B99,0),OFFSET(U96,-$B99,-T$4+$B99)-SUM($I99:T99)))</f>
        <v>0</v>
      </c>
      <c r="V99" s="235">
        <f ca="1">IF(V$5&lt;=$D99,0,IF(SUM($D99,OFFSET($I85,-$B99,0))&gt;V$5,OFFSET(V96,-$B99,-U$4+$B99)/OFFSET($I85,-$B99,0),OFFSET(V96,-$B99,-U$4+$B99)-SUM($I99:U99)))</f>
        <v>0</v>
      </c>
      <c r="W99" s="235">
        <f ca="1">IF(W$5&lt;=$D99,0,IF(SUM($D99,OFFSET($I85,-$B99,0))&gt;W$5,OFFSET(W96,-$B99,-V$4+$B99)/OFFSET($I85,-$B99,0),OFFSET(W96,-$B99,-V$4+$B99)-SUM($I99:V99)))</f>
        <v>0</v>
      </c>
      <c r="X99" s="235">
        <f ca="1">IF(X$5&lt;=$D99,0,IF(SUM($D99,OFFSET($I85,-$B99,0))&gt;X$5,OFFSET(X96,-$B99,-W$4+$B99)/OFFSET($I85,-$B99,0),OFFSET(X96,-$B99,-W$4+$B99)-SUM($I99:W99)))</f>
        <v>0</v>
      </c>
      <c r="Y99" s="235">
        <f ca="1">IF(Y$5&lt;=$D99,0,IF(SUM($D99,OFFSET($I85,-$B99,0))&gt;Y$5,OFFSET(Y96,-$B99,-X$4+$B99)/OFFSET($I85,-$B99,0),OFFSET(Y96,-$B99,-X$4+$B99)-SUM($I99:X99)))</f>
        <v>0</v>
      </c>
      <c r="Z99" s="235">
        <f ca="1">IF(Z$5&lt;=$D99,0,IF(SUM($D99,OFFSET($I85,-$B99,0))&gt;Z$5,OFFSET(Z96,-$B99,-Y$4+$B99)/OFFSET($I85,-$B99,0),OFFSET(Z96,-$B99,-Y$4+$B99)-SUM($I99:Y99)))</f>
        <v>0</v>
      </c>
      <c r="AA99" s="235">
        <f ca="1">IF(AA$5&lt;=$D99,0,IF(SUM($D99,OFFSET($I85,-$B99,0))&gt;AA$5,OFFSET(AA96,-$B99,-Z$4+$B99)/OFFSET($I85,-$B99,0),OFFSET(AA96,-$B99,-Z$4+$B99)-SUM($I99:Z99)))</f>
        <v>0</v>
      </c>
      <c r="AB99" s="235">
        <f ca="1">IF(AB$5&lt;=$D99,0,IF(SUM($D99,OFFSET($I85,-$B99,0))&gt;AB$5,OFFSET(AB96,-$B99,-AA$4+$B99)/OFFSET($I85,-$B99,0),OFFSET(AB96,-$B99,-AA$4+$B99)-SUM($I99:AA99)))</f>
        <v>0</v>
      </c>
      <c r="AC99" s="235">
        <f ca="1">IF(AC$5&lt;=$D99,0,IF(SUM($D99,OFFSET($I85,-$B99,0))&gt;AC$5,OFFSET(AC96,-$B99,-AB$4+$B99)/OFFSET($I85,-$B99,0),OFFSET(AC96,-$B99,-AB$4+$B99)-SUM($I99:AB99)))</f>
        <v>0</v>
      </c>
      <c r="AD99" s="235">
        <f ca="1">IF(AD$5&lt;=$D99,0,IF(SUM($D99,OFFSET($I85,-$B99,0))&gt;AD$5,OFFSET(AD96,-$B99,-AC$4+$B99)/OFFSET($I85,-$B99,0),OFFSET(AD96,-$B99,-AC$4+$B99)-SUM($I99:AC99)))</f>
        <v>0</v>
      </c>
      <c r="AE99" s="235">
        <f ca="1">IF(AE$5&lt;=$D99,0,IF(SUM($D99,OFFSET($I85,-$B99,0))&gt;AE$5,OFFSET(AE96,-$B99,-AD$4+$B99)/OFFSET($I85,-$B99,0),OFFSET(AE96,-$B99,-AD$4+$B99)-SUM($I99:AD99)))</f>
        <v>0</v>
      </c>
      <c r="AF99" s="235">
        <f ca="1">IF(AF$5&lt;=$D99,0,IF(SUM($D99,OFFSET($I85,-$B99,0))&gt;AF$5,OFFSET(AF96,-$B99,-AE$4+$B99)/OFFSET($I85,-$B99,0),OFFSET(AF96,-$B99,-AE$4+$B99)-SUM($I99:AE99)))</f>
        <v>0</v>
      </c>
      <c r="AG99" s="235">
        <f ca="1">IF(AG$5&lt;=$D99,0,IF(SUM($D99,OFFSET($I85,-$B99,0))&gt;AG$5,OFFSET(AG96,-$B99,-AF$4+$B99)/OFFSET($I85,-$B99,0),OFFSET(AG96,-$B99,-AF$4+$B99)-SUM($I99:AF99)))</f>
        <v>0</v>
      </c>
      <c r="AH99" s="235">
        <f ca="1">IF(AH$5&lt;=$D99,0,IF(SUM($D99,OFFSET($I85,-$B99,0))&gt;AH$5,OFFSET(AH96,-$B99,-AG$4+$B99)/OFFSET($I85,-$B99,0),OFFSET(AH96,-$B99,-AG$4+$B99)-SUM($I99:AG99)))</f>
        <v>0</v>
      </c>
      <c r="AI99" s="235">
        <f ca="1">IF(AI$5&lt;=$D99,0,IF(SUM($D99,OFFSET($I85,-$B99,0))&gt;AI$5,OFFSET(AI96,-$B99,-AH$4+$B99)/OFFSET($I85,-$B99,0),OFFSET(AI96,-$B99,-AH$4+$B99)-SUM($I99:AH99)))</f>
        <v>0</v>
      </c>
      <c r="AJ99" s="235">
        <f ca="1">IF(AJ$5&lt;=$D99,0,IF(SUM($D99,OFFSET($I85,-$B99,0))&gt;AJ$5,OFFSET(AJ96,-$B99,-AI$4+$B99)/OFFSET($I85,-$B99,0),OFFSET(AJ96,-$B99,-AI$4+$B99)-SUM($I99:AI99)))</f>
        <v>0</v>
      </c>
      <c r="AK99" s="235">
        <f ca="1">IF(AK$5&lt;=$D99,0,IF(SUM($D99,OFFSET($I85,-$B99,0))&gt;AK$5,OFFSET(AK96,-$B99,-AJ$4+$B99)/OFFSET($I85,-$B99,0),OFFSET(AK96,-$B99,-AJ$4+$B99)-SUM($I99:AJ99)))</f>
        <v>0</v>
      </c>
      <c r="AL99" s="235">
        <f ca="1">IF(AL$5&lt;=$D99,0,IF(SUM($D99,OFFSET($I85,-$B99,0))&gt;AL$5,OFFSET(AL96,-$B99,-AK$4+$B99)/OFFSET($I85,-$B99,0),OFFSET(AL96,-$B99,-AK$4+$B99)-SUM($I99:AK99)))</f>
        <v>0</v>
      </c>
      <c r="AM99" s="235">
        <f ca="1">IF(AM$5&lt;=$D99,0,IF(SUM($D99,OFFSET($I85,-$B99,0))&gt;AM$5,OFFSET(AM96,-$B99,-AL$4+$B99)/OFFSET($I85,-$B99,0),OFFSET(AM96,-$B99,-AL$4+$B99)-SUM($I99:AL99)))</f>
        <v>0</v>
      </c>
      <c r="AN99" s="235">
        <f ca="1">IF(AN$5&lt;=$D99,0,IF(SUM($D99,OFFSET($I85,-$B99,0))&gt;AN$5,OFFSET(AN96,-$B99,-AM$4+$B99)/OFFSET($I85,-$B99,0),OFFSET(AN96,-$B99,-AM$4+$B99)-SUM($I99:AM99)))</f>
        <v>0</v>
      </c>
      <c r="AO99" s="235">
        <f ca="1">IF(AO$5&lt;=$D99,0,IF(SUM($D99,OFFSET($I85,-$B99,0))&gt;AO$5,OFFSET(AO96,-$B99,-AN$4+$B99)/OFFSET($I85,-$B99,0),OFFSET(AO96,-$B99,-AN$4+$B99)-SUM($I99:AN99)))</f>
        <v>0</v>
      </c>
      <c r="AP99" s="235">
        <f ca="1">IF(AP$5&lt;=$D99,0,IF(SUM($D99,OFFSET($I85,-$B99,0))&gt;AP$5,OFFSET(AP96,-$B99,-AO$4+$B99)/OFFSET($I85,-$B99,0),OFFSET(AP96,-$B99,-AO$4+$B99)-SUM($I99:AO99)))</f>
        <v>0</v>
      </c>
      <c r="AQ99" s="235">
        <f ca="1">IF(AQ$5&lt;=$D99,0,IF(SUM($D99,OFFSET($I85,-$B99,0))&gt;AQ$5,OFFSET(AQ96,-$B99,-AP$4+$B99)/OFFSET($I85,-$B99,0),OFFSET(AQ96,-$B99,-AP$4+$B99)-SUM($I99:AP99)))</f>
        <v>0</v>
      </c>
      <c r="AR99" s="235">
        <f ca="1">IF(AR$5&lt;=$D99,0,IF(SUM($D99,OFFSET($I85,-$B99,0))&gt;AR$5,OFFSET(AR96,-$B99,-AQ$4+$B99)/OFFSET($I85,-$B99,0),OFFSET(AR96,-$B99,-AQ$4+$B99)-SUM($I99:AQ99)))</f>
        <v>0</v>
      </c>
      <c r="AS99" s="235">
        <f ca="1">IF(AS$5&lt;=$D99,0,IF(SUM($D99,OFFSET($I85,-$B99,0))&gt;AS$5,OFFSET(AS96,-$B99,-AR$4+$B99)/OFFSET($I85,-$B99,0),OFFSET(AS96,-$B99,-AR$4+$B99)-SUM($I99:AR99)))</f>
        <v>0</v>
      </c>
      <c r="AT99" s="235">
        <f ca="1">IF(AT$5&lt;=$D99,0,IF(SUM($D99,OFFSET($I85,-$B99,0))&gt;AT$5,OFFSET(AT96,-$B99,-AS$4+$B99)/OFFSET($I85,-$B99,0),OFFSET(AT96,-$B99,-AS$4+$B99)-SUM($I99:AS99)))</f>
        <v>0</v>
      </c>
      <c r="AU99" s="235">
        <f ca="1">IF(AU$5&lt;=$D99,0,IF(SUM($D99,OFFSET($I85,-$B99,0))&gt;AU$5,OFFSET(AU96,-$B99,-AT$4+$B99)/OFFSET($I85,-$B99,0),OFFSET(AU96,-$B99,-AT$4+$B99)-SUM($I99:AT99)))</f>
        <v>0</v>
      </c>
      <c r="AV99" s="235">
        <f ca="1">IF(AV$5&lt;=$D99,0,IF(SUM($D99,OFFSET($I85,-$B99,0))&gt;AV$5,OFFSET(AV96,-$B99,-AU$4+$B99)/OFFSET($I85,-$B99,0),OFFSET(AV96,-$B99,-AU$4+$B99)-SUM($I99:AU99)))</f>
        <v>0</v>
      </c>
      <c r="AW99" s="235">
        <f ca="1">IF(AW$5&lt;=$D99,0,IF(SUM($D99,OFFSET($I85,-$B99,0))&gt;AW$5,OFFSET(AW96,-$B99,-AV$4+$B99)/OFFSET($I85,-$B99,0),OFFSET(AW96,-$B99,-AV$4+$B99)-SUM($I99:AV99)))</f>
        <v>0</v>
      </c>
      <c r="AX99" s="235">
        <f ca="1">IF(AX$5&lt;=$D99,0,IF(SUM($D99,OFFSET($I85,-$B99,0))&gt;AX$5,OFFSET(AX96,-$B99,-AW$4+$B99)/OFFSET($I85,-$B99,0),OFFSET(AX96,-$B99,-AW$4+$B99)-SUM($I99:AW99)))</f>
        <v>0</v>
      </c>
      <c r="AY99" s="235">
        <f ca="1">IF(AY$5&lt;=$D99,0,IF(SUM($D99,OFFSET($I85,-$B99,0))&gt;AY$5,OFFSET(AY96,-$B99,-AX$4+$B99)/OFFSET($I85,-$B99,0),OFFSET(AY96,-$B99,-AX$4+$B99)-SUM($I99:AX99)))</f>
        <v>0</v>
      </c>
      <c r="AZ99" s="235">
        <f ca="1">IF(AZ$5&lt;=$D99,0,IF(SUM($D99,OFFSET($I85,-$B99,0))&gt;AZ$5,OFFSET(AZ96,-$B99,-AY$4+$B99)/OFFSET($I85,-$B99,0),OFFSET(AZ96,-$B99,-AY$4+$B99)-SUM($I99:AY99)))</f>
        <v>0</v>
      </c>
      <c r="BA99" s="235">
        <f ca="1">IF(BA$5&lt;=$D99,0,IF(SUM($D99,OFFSET($I85,-$B99,0))&gt;BA$5,OFFSET(BA96,-$B99,-AZ$4+$B99)/OFFSET($I85,-$B99,0),OFFSET(BA96,-$B99,-AZ$4+$B99)-SUM($I99:AZ99)))</f>
        <v>0</v>
      </c>
      <c r="BB99" s="235">
        <f ca="1">IF(BB$5&lt;=$D99,0,IF(SUM($D99,OFFSET($I85,-$B99,0))&gt;BB$5,OFFSET(BB96,-$B99,-BA$4+$B99)/OFFSET($I85,-$B99,0),OFFSET(BB96,-$B99,-BA$4+$B99)-SUM($I99:BA99)))</f>
        <v>0</v>
      </c>
      <c r="BC99" s="235">
        <f ca="1">IF(BC$5&lt;=$D99,0,IF(SUM($D99,OFFSET($I85,-$B99,0))&gt;BC$5,OFFSET(BC96,-$B99,-BB$4+$B99)/OFFSET($I85,-$B99,0),OFFSET(BC96,-$B99,-BB$4+$B99)-SUM($I99:BB99)))</f>
        <v>0</v>
      </c>
      <c r="BD99" s="235">
        <f ca="1">IF(BD$5&lt;=$D99,0,IF(SUM($D99,OFFSET($I85,-$B99,0))&gt;BD$5,OFFSET(BD96,-$B99,-BC$4+$B99)/OFFSET($I85,-$B99,0),OFFSET(BD96,-$B99,-BC$4+$B99)-SUM($I99:BC99)))</f>
        <v>0</v>
      </c>
      <c r="BE99" s="235">
        <f ca="1">IF(BE$5&lt;=$D99,0,IF(SUM($D99,OFFSET($I85,-$B99,0))&gt;BE$5,OFFSET(BE96,-$B99,-BD$4+$B99)/OFFSET($I85,-$B99,0),OFFSET(BE96,-$B99,-BD$4+$B99)-SUM($I99:BD99)))</f>
        <v>0</v>
      </c>
      <c r="BF99" s="235">
        <f ca="1">IF(BF$5&lt;=$D99,0,IF(SUM($D99,OFFSET($I85,-$B99,0))&gt;BF$5,OFFSET(BF96,-$B99,-BE$4+$B99)/OFFSET($I85,-$B99,0),OFFSET(BF96,-$B99,-BE$4+$B99)-SUM($I99:BE99)))</f>
        <v>0</v>
      </c>
      <c r="BG99" s="235">
        <f ca="1">IF(BG$5&lt;=$D99,0,IF(SUM($D99,OFFSET($I85,-$B99,0))&gt;BG$5,OFFSET(BG96,-$B99,-BF$4+$B99)/OFFSET($I85,-$B99,0),OFFSET(BG96,-$B99,-BF$4+$B99)-SUM($I99:BF99)))</f>
        <v>0</v>
      </c>
      <c r="BH99" s="235">
        <f ca="1">IF(BH$5&lt;=$D99,0,IF(SUM($D99,OFFSET($I85,-$B99,0))&gt;BH$5,OFFSET(BH96,-$B99,-BG$4+$B99)/OFFSET($I85,-$B99,0),OFFSET(BH96,-$B99,-BG$4+$B99)-SUM($I99:BG99)))</f>
        <v>0</v>
      </c>
      <c r="BI99" s="235">
        <f ca="1">IF(BI$5&lt;=$D99,0,IF(SUM($D99,OFFSET($I85,-$B99,0))&gt;BI$5,OFFSET(BI96,-$B99,-BH$4+$B99)/OFFSET($I85,-$B99,0),OFFSET(BI96,-$B99,-BH$4+$B99)-SUM($I99:BH99)))</f>
        <v>0</v>
      </c>
      <c r="BJ99" s="235">
        <f ca="1">IF(BJ$5&lt;=$D99,0,IF(SUM($D99,OFFSET($I85,-$B99,0))&gt;BJ$5,OFFSET(BJ96,-$B99,-BI$4+$B99)/OFFSET($I85,-$B99,0),OFFSET(BJ96,-$B99,-BI$4+$B99)-SUM($I99:BI99)))</f>
        <v>0</v>
      </c>
      <c r="BK99" s="235">
        <f ca="1">IF(BK$5&lt;=$D99,0,IF(SUM($D99,OFFSET($I85,-$B99,0))&gt;BK$5,OFFSET(BK96,-$B99,-BJ$4+$B99)/OFFSET($I85,-$B99,0),OFFSET(BK96,-$B99,-BJ$4+$B99)-SUM($I99:BJ99)))</f>
        <v>0</v>
      </c>
      <c r="BL99" s="235">
        <f ca="1">IF(BL$5&lt;=$D99,0,IF(SUM($D99,OFFSET($I85,-$B99,0))&gt;BL$5,OFFSET(BL96,-$B99,-BK$4+$B99)/OFFSET($I85,-$B99,0),OFFSET(BL96,-$B99,-BK$4+$B99)-SUM($I99:BK99)))</f>
        <v>0</v>
      </c>
      <c r="BM99" s="235">
        <f ca="1">IF(BM$5&lt;=$D99,0,IF(SUM($D99,OFFSET($I85,-$B99,0))&gt;BM$5,OFFSET(BM96,-$B99,-BL$4+$B99)/OFFSET($I85,-$B99,0),OFFSET(BM96,-$B99,-BL$4+$B99)-SUM($I99:BL99)))</f>
        <v>0</v>
      </c>
      <c r="BN99" s="235">
        <f ca="1">IF(BN$5&lt;=$D99,0,IF(SUM($D99,OFFSET($I85,-$B99,0))&gt;BN$5,OFFSET(BN96,-$B99,-BM$4+$B99)/OFFSET($I85,-$B99,0),OFFSET(BN96,-$B99,-BM$4+$B99)-SUM($I99:BM99)))</f>
        <v>0</v>
      </c>
      <c r="BO99" s="235">
        <f ca="1">IF(BO$5&lt;=$D99,0,IF(SUM($D99,OFFSET($I85,-$B99,0))&gt;BO$5,OFFSET(BO96,-$B99,-BN$4+$B99)/OFFSET($I85,-$B99,0),OFFSET(BO96,-$B99,-BN$4+$B99)-SUM($I99:BN99)))</f>
        <v>0</v>
      </c>
      <c r="BP99" s="235">
        <f ca="1">IF(BP$5&lt;=$D99,0,IF(SUM($D99,OFFSET($I85,-$B99,0))&gt;BP$5,OFFSET(BP96,-$B99,-BO$4+$B99)/OFFSET($I85,-$B99,0),OFFSET(BP96,-$B99,-BO$4+$B99)-SUM($I99:BO99)))</f>
        <v>0</v>
      </c>
      <c r="BQ99" s="235">
        <f ca="1">IF(BQ$5&lt;=$D99,0,IF(SUM($D99,OFFSET($I85,-$B99,0))&gt;BQ$5,OFFSET(BQ96,-$B99,-BP$4+$B99)/OFFSET($I85,-$B99,0),OFFSET(BQ96,-$B99,-BP$4+$B99)-SUM($I99:BP99)))</f>
        <v>0</v>
      </c>
      <c r="BR99" s="211">
        <f ca="1">IF(BR$5&lt;=$D99,0,IF(SUM($D99,OFFSET($I85,-$B99,0))&gt;BR$5,OFFSET(BR96,-$B99,-BQ$4+$B99)/OFFSET($I85,-$B99,0),OFFSET(BR96,-$B99,-BQ$4+$B99)-SUM($I99:BQ99)))</f>
        <v>0</v>
      </c>
      <c r="BS99" s="211">
        <f ca="1">IF(BS$5&lt;=$D99,0,IF(SUM($D99,OFFSET($I85,-$B99,0))&gt;BS$5,OFFSET(BS96,-$B99,-BR$4+$B99)/OFFSET($I85,-$B99,0),OFFSET(BS96,-$B99,-BR$4+$B99)-SUM($I99:BR99)))</f>
        <v>0</v>
      </c>
      <c r="BT99" s="211">
        <f ca="1">IF(BT$5&lt;=$D99,0,IF(SUM($D99,OFFSET($I85,-$B99,0))&gt;BT$5,OFFSET(BT96,-$B99,-BS$4+$B99)/OFFSET($I85,-$B99,0),OFFSET(BT96,-$B99,-BS$4+$B99)-SUM($I99:BS99)))</f>
        <v>0</v>
      </c>
      <c r="BU99" s="211">
        <f ca="1">IF(BU$5&lt;=$D99,0,IF(SUM($D99,OFFSET($I85,-$B99,0))&gt;BU$5,OFFSET(BU96,-$B99,-BT$4+$B99)/OFFSET($I85,-$B99,0),OFFSET(BU96,-$B99,-BT$4+$B99)-SUM($I99:BT99)))</f>
        <v>0</v>
      </c>
      <c r="BV99" s="211">
        <f ca="1">IF(BV$5&lt;=$D99,0,IF(SUM($D99,OFFSET($I85,-$B99,0))&gt;BV$5,OFFSET(BV96,-$B99,-BU$4+$B99)/OFFSET($I85,-$B99,0),OFFSET(BV96,-$B99,-BU$4+$B99)-SUM($I99:BU99)))</f>
        <v>0</v>
      </c>
      <c r="BW99" s="211">
        <f ca="1">IF(BW$5&lt;=$D99,0,IF(SUM($D99,OFFSET($I85,-$B99,0))&gt;BW$5,OFFSET(BW96,-$B99,-BV$4+$B99)/OFFSET($I85,-$B99,0),OFFSET(BW96,-$B99,-BV$4+$B99)-SUM($I99:BV99)))</f>
        <v>0</v>
      </c>
    </row>
    <row r="100" spans="1:75" ht="12.75" customHeight="1">
      <c r="A100" s="8"/>
      <c r="B100" s="244">
        <v>15</v>
      </c>
      <c r="C100" s="8"/>
      <c r="D100" s="245">
        <f t="shared" si="172"/>
        <v>2028</v>
      </c>
      <c r="E100" s="8" t="str">
        <f t="shared" si="171"/>
        <v>$m Real (2012)</v>
      </c>
      <c r="F100" s="8"/>
      <c r="G100" s="8"/>
      <c r="H100" s="8"/>
      <c r="I100" s="32"/>
      <c r="J100" s="235">
        <f ca="1">IF(J$5&lt;=$D100,0,IF(SUM($D100,OFFSET($I86,-$B100,0))&gt;J$5,OFFSET(J97,-$B100,-I$4+$B100)/OFFSET($I86,-$B100,0),OFFSET(J97,-$B100,-I$4+$B100)-SUM($I100:I100)))</f>
        <v>0</v>
      </c>
      <c r="K100" s="235">
        <f ca="1">IF(K$5&lt;=$D100,0,IF(SUM($D100,OFFSET($I86,-$B100,0))&gt;K$5,OFFSET(K97,-$B100,-J$4+$B100)/OFFSET($I86,-$B100,0),OFFSET(K97,-$B100,-J$4+$B100)-SUM($I100:J100)))</f>
        <v>0</v>
      </c>
      <c r="L100" s="235">
        <f ca="1">IF(L$5&lt;=$D100,0,IF(SUM($D100,OFFSET($I86,-$B100,0))&gt;L$5,OFFSET(L97,-$B100,-K$4+$B100)/OFFSET($I86,-$B100,0),OFFSET(L97,-$B100,-K$4+$B100)-SUM($I100:K100)))</f>
        <v>0</v>
      </c>
      <c r="M100" s="235">
        <f ca="1">IF(M$5&lt;=$D100,0,IF(SUM($D100,OFFSET($I86,-$B100,0))&gt;M$5,OFFSET(M97,-$B100,-L$4+$B100)/OFFSET($I86,-$B100,0),OFFSET(M97,-$B100,-L$4+$B100)-SUM($I100:L100)))</f>
        <v>0</v>
      </c>
      <c r="N100" s="235">
        <f ca="1">IF(N$5&lt;=$D100,0,IF(SUM($D100,OFFSET($I86,-$B100,0))&gt;N$5,OFFSET(N97,-$B100,-M$4+$B100)/OFFSET($I86,-$B100,0),OFFSET(N97,-$B100,-M$4+$B100)-SUM($I100:M100)))</f>
        <v>0</v>
      </c>
      <c r="O100" s="235">
        <f ca="1">IF(O$5&lt;=$D100,0,IF(SUM($D100,OFFSET($I86,-$B100,0))&gt;O$5,OFFSET(O97,-$B100,-N$4+$B100)/OFFSET($I86,-$B100,0),OFFSET(O97,-$B100,-N$4+$B100)-SUM($I100:N100)))</f>
        <v>0</v>
      </c>
      <c r="P100" s="235">
        <f ca="1">IF(P$5&lt;=$D100,0,IF(SUM($D100,OFFSET($I86,-$B100,0))&gt;P$5,OFFSET(P97,-$B100,-O$4+$B100)/OFFSET($I86,-$B100,0),OFFSET(P97,-$B100,-O$4+$B100)-SUM($I100:O100)))</f>
        <v>0</v>
      </c>
      <c r="Q100" s="235">
        <f ca="1">IF(Q$5&lt;=$D100,0,IF(SUM($D100,OFFSET($I86,-$B100,0))&gt;Q$5,OFFSET(Q97,-$B100,-P$4+$B100)/OFFSET($I86,-$B100,0),OFFSET(Q97,-$B100,-P$4+$B100)-SUM($I100:P100)))</f>
        <v>0</v>
      </c>
      <c r="R100" s="235">
        <f ca="1">IF(R$5&lt;=$D100,0,IF(SUM($D100,OFFSET($I86,-$B100,0))&gt;R$5,OFFSET(R97,-$B100,-Q$4+$B100)/OFFSET($I86,-$B100,0),OFFSET(R97,-$B100,-Q$4+$B100)-SUM($I100:Q100)))</f>
        <v>0</v>
      </c>
      <c r="S100" s="235">
        <f ca="1">IF(S$5&lt;=$D100,0,IF(SUM($D100,OFFSET($I86,-$B100,0))&gt;S$5,OFFSET(S97,-$B100,-R$4+$B100)/OFFSET($I86,-$B100,0),OFFSET(S97,-$B100,-R$4+$B100)-SUM($I100:R100)))</f>
        <v>0</v>
      </c>
      <c r="T100" s="235">
        <f ca="1">IF(T$5&lt;=$D100,0,IF(SUM($D100,OFFSET($I86,-$B100,0))&gt;T$5,OFFSET(T97,-$B100,-S$4+$B100)/OFFSET($I86,-$B100,0),OFFSET(T97,-$B100,-S$4+$B100)-SUM($I100:S100)))</f>
        <v>0</v>
      </c>
      <c r="U100" s="235">
        <f ca="1">IF(U$5&lt;=$D100,0,IF(SUM($D100,OFFSET($I86,-$B100,0))&gt;U$5,OFFSET(U97,-$B100,-T$4+$B100)/OFFSET($I86,-$B100,0),OFFSET(U97,-$B100,-T$4+$B100)-SUM($I100:T100)))</f>
        <v>0</v>
      </c>
      <c r="V100" s="235">
        <f ca="1">IF(V$5&lt;=$D100,0,IF(SUM($D100,OFFSET($I86,-$B100,0))&gt;V$5,OFFSET(V97,-$B100,-U$4+$B100)/OFFSET($I86,-$B100,0),OFFSET(V97,-$B100,-U$4+$B100)-SUM($I100:U100)))</f>
        <v>0</v>
      </c>
      <c r="W100" s="235">
        <f ca="1">IF(W$5&lt;=$D100,0,IF(SUM($D100,OFFSET($I86,-$B100,0))&gt;W$5,OFFSET(W97,-$B100,-V$4+$B100)/OFFSET($I86,-$B100,0),OFFSET(W97,-$B100,-V$4+$B100)-SUM($I100:V100)))</f>
        <v>0</v>
      </c>
      <c r="X100" s="235">
        <f ca="1">IF(X$5&lt;=$D100,0,IF(SUM($D100,OFFSET($I86,-$B100,0))&gt;X$5,OFFSET(X97,-$B100,-W$4+$B100)/OFFSET($I86,-$B100,0),OFFSET(X97,-$B100,-W$4+$B100)-SUM($I100:W100)))</f>
        <v>0</v>
      </c>
      <c r="Y100" s="235">
        <f ca="1">IF(Y$5&lt;=$D100,0,IF(SUM($D100,OFFSET($I86,-$B100,0))&gt;Y$5,OFFSET(Y97,-$B100,-X$4+$B100)/OFFSET($I86,-$B100,0),OFFSET(Y97,-$B100,-X$4+$B100)-SUM($I100:X100)))</f>
        <v>0</v>
      </c>
      <c r="Z100" s="235">
        <f ca="1">IF(Z$5&lt;=$D100,0,IF(SUM($D100,OFFSET($I86,-$B100,0))&gt;Z$5,OFFSET(Z97,-$B100,-Y$4+$B100)/OFFSET($I86,-$B100,0),OFFSET(Z97,-$B100,-Y$4+$B100)-SUM($I100:Y100)))</f>
        <v>0</v>
      </c>
      <c r="AA100" s="235">
        <f ca="1">IF(AA$5&lt;=$D100,0,IF(SUM($D100,OFFSET($I86,-$B100,0))&gt;AA$5,OFFSET(AA97,-$B100,-Z$4+$B100)/OFFSET($I86,-$B100,0),OFFSET(AA97,-$B100,-Z$4+$B100)-SUM($I100:Z100)))</f>
        <v>0</v>
      </c>
      <c r="AB100" s="235">
        <f ca="1">IF(AB$5&lt;=$D100,0,IF(SUM($D100,OFFSET($I86,-$B100,0))&gt;AB$5,OFFSET(AB97,-$B100,-AA$4+$B100)/OFFSET($I86,-$B100,0),OFFSET(AB97,-$B100,-AA$4+$B100)-SUM($I100:AA100)))</f>
        <v>0</v>
      </c>
      <c r="AC100" s="235">
        <f ca="1">IF(AC$5&lt;=$D100,0,IF(SUM($D100,OFFSET($I86,-$B100,0))&gt;AC$5,OFFSET(AC97,-$B100,-AB$4+$B100)/OFFSET($I86,-$B100,0),OFFSET(AC97,-$B100,-AB$4+$B100)-SUM($I100:AB100)))</f>
        <v>0</v>
      </c>
      <c r="AD100" s="235">
        <f ca="1">IF(AD$5&lt;=$D100,0,IF(SUM($D100,OFFSET($I86,-$B100,0))&gt;AD$5,OFFSET(AD97,-$B100,-AC$4+$B100)/OFFSET($I86,-$B100,0),OFFSET(AD97,-$B100,-AC$4+$B100)-SUM($I100:AC100)))</f>
        <v>0</v>
      </c>
      <c r="AE100" s="235">
        <f ca="1">IF(AE$5&lt;=$D100,0,IF(SUM($D100,OFFSET($I86,-$B100,0))&gt;AE$5,OFFSET(AE97,-$B100,-AD$4+$B100)/OFFSET($I86,-$B100,0),OFFSET(AE97,-$B100,-AD$4+$B100)-SUM($I100:AD100)))</f>
        <v>0</v>
      </c>
      <c r="AF100" s="235">
        <f ca="1">IF(AF$5&lt;=$D100,0,IF(SUM($D100,OFFSET($I86,-$B100,0))&gt;AF$5,OFFSET(AF97,-$B100,-AE$4+$B100)/OFFSET($I86,-$B100,0),OFFSET(AF97,-$B100,-AE$4+$B100)-SUM($I100:AE100)))</f>
        <v>0</v>
      </c>
      <c r="AG100" s="235">
        <f ca="1">IF(AG$5&lt;=$D100,0,IF(SUM($D100,OFFSET($I86,-$B100,0))&gt;AG$5,OFFSET(AG97,-$B100,-AF$4+$B100)/OFFSET($I86,-$B100,0),OFFSET(AG97,-$B100,-AF$4+$B100)-SUM($I100:AF100)))</f>
        <v>0</v>
      </c>
      <c r="AH100" s="235">
        <f ca="1">IF(AH$5&lt;=$D100,0,IF(SUM($D100,OFFSET($I86,-$B100,0))&gt;AH$5,OFFSET(AH97,-$B100,-AG$4+$B100)/OFFSET($I86,-$B100,0),OFFSET(AH97,-$B100,-AG$4+$B100)-SUM($I100:AG100)))</f>
        <v>0</v>
      </c>
      <c r="AI100" s="235">
        <f ca="1">IF(AI$5&lt;=$D100,0,IF(SUM($D100,OFFSET($I86,-$B100,0))&gt;AI$5,OFFSET(AI97,-$B100,-AH$4+$B100)/OFFSET($I86,-$B100,0),OFFSET(AI97,-$B100,-AH$4+$B100)-SUM($I100:AH100)))</f>
        <v>0</v>
      </c>
      <c r="AJ100" s="235">
        <f ca="1">IF(AJ$5&lt;=$D100,0,IF(SUM($D100,OFFSET($I86,-$B100,0))&gt;AJ$5,OFFSET(AJ97,-$B100,-AI$4+$B100)/OFFSET($I86,-$B100,0),OFFSET(AJ97,-$B100,-AI$4+$B100)-SUM($I100:AI100)))</f>
        <v>0</v>
      </c>
      <c r="AK100" s="235">
        <f ca="1">IF(AK$5&lt;=$D100,0,IF(SUM($D100,OFFSET($I86,-$B100,0))&gt;AK$5,OFFSET(AK97,-$B100,-AJ$4+$B100)/OFFSET($I86,-$B100,0),OFFSET(AK97,-$B100,-AJ$4+$B100)-SUM($I100:AJ100)))</f>
        <v>0</v>
      </c>
      <c r="AL100" s="235">
        <f ca="1">IF(AL$5&lt;=$D100,0,IF(SUM($D100,OFFSET($I86,-$B100,0))&gt;AL$5,OFFSET(AL97,-$B100,-AK$4+$B100)/OFFSET($I86,-$B100,0),OFFSET(AL97,-$B100,-AK$4+$B100)-SUM($I100:AK100)))</f>
        <v>0</v>
      </c>
      <c r="AM100" s="235">
        <f ca="1">IF(AM$5&lt;=$D100,0,IF(SUM($D100,OFFSET($I86,-$B100,0))&gt;AM$5,OFFSET(AM97,-$B100,-AL$4+$B100)/OFFSET($I86,-$B100,0),OFFSET(AM97,-$B100,-AL$4+$B100)-SUM($I100:AL100)))</f>
        <v>0</v>
      </c>
      <c r="AN100" s="235">
        <f ca="1">IF(AN$5&lt;=$D100,0,IF(SUM($D100,OFFSET($I86,-$B100,0))&gt;AN$5,OFFSET(AN97,-$B100,-AM$4+$B100)/OFFSET($I86,-$B100,0),OFFSET(AN97,-$B100,-AM$4+$B100)-SUM($I100:AM100)))</f>
        <v>0</v>
      </c>
      <c r="AO100" s="235">
        <f ca="1">IF(AO$5&lt;=$D100,0,IF(SUM($D100,OFFSET($I86,-$B100,0))&gt;AO$5,OFFSET(AO97,-$B100,-AN$4+$B100)/OFFSET($I86,-$B100,0),OFFSET(AO97,-$B100,-AN$4+$B100)-SUM($I100:AN100)))</f>
        <v>0</v>
      </c>
      <c r="AP100" s="235">
        <f ca="1">IF(AP$5&lt;=$D100,0,IF(SUM($D100,OFFSET($I86,-$B100,0))&gt;AP$5,OFFSET(AP97,-$B100,-AO$4+$B100)/OFFSET($I86,-$B100,0),OFFSET(AP97,-$B100,-AO$4+$B100)-SUM($I100:AO100)))</f>
        <v>0</v>
      </c>
      <c r="AQ100" s="235">
        <f ca="1">IF(AQ$5&lt;=$D100,0,IF(SUM($D100,OFFSET($I86,-$B100,0))&gt;AQ$5,OFFSET(AQ97,-$B100,-AP$4+$B100)/OFFSET($I86,-$B100,0),OFFSET(AQ97,-$B100,-AP$4+$B100)-SUM($I100:AP100)))</f>
        <v>0</v>
      </c>
      <c r="AR100" s="235">
        <f ca="1">IF(AR$5&lt;=$D100,0,IF(SUM($D100,OFFSET($I86,-$B100,0))&gt;AR$5,OFFSET(AR97,-$B100,-AQ$4+$B100)/OFFSET($I86,-$B100,0),OFFSET(AR97,-$B100,-AQ$4+$B100)-SUM($I100:AQ100)))</f>
        <v>0</v>
      </c>
      <c r="AS100" s="235">
        <f ca="1">IF(AS$5&lt;=$D100,0,IF(SUM($D100,OFFSET($I86,-$B100,0))&gt;AS$5,OFFSET(AS97,-$B100,-AR$4+$B100)/OFFSET($I86,-$B100,0),OFFSET(AS97,-$B100,-AR$4+$B100)-SUM($I100:AR100)))</f>
        <v>0</v>
      </c>
      <c r="AT100" s="235">
        <f ca="1">IF(AT$5&lt;=$D100,0,IF(SUM($D100,OFFSET($I86,-$B100,0))&gt;AT$5,OFFSET(AT97,-$B100,-AS$4+$B100)/OFFSET($I86,-$B100,0),OFFSET(AT97,-$B100,-AS$4+$B100)-SUM($I100:AS100)))</f>
        <v>0</v>
      </c>
      <c r="AU100" s="235">
        <f ca="1">IF(AU$5&lt;=$D100,0,IF(SUM($D100,OFFSET($I86,-$B100,0))&gt;AU$5,OFFSET(AU97,-$B100,-AT$4+$B100)/OFFSET($I86,-$B100,0),OFFSET(AU97,-$B100,-AT$4+$B100)-SUM($I100:AT100)))</f>
        <v>0</v>
      </c>
      <c r="AV100" s="235">
        <f ca="1">IF(AV$5&lt;=$D100,0,IF(SUM($D100,OFFSET($I86,-$B100,0))&gt;AV$5,OFFSET(AV97,-$B100,-AU$4+$B100)/OFFSET($I86,-$B100,0),OFFSET(AV97,-$B100,-AU$4+$B100)-SUM($I100:AU100)))</f>
        <v>0</v>
      </c>
      <c r="AW100" s="235">
        <f ca="1">IF(AW$5&lt;=$D100,0,IF(SUM($D100,OFFSET($I86,-$B100,0))&gt;AW$5,OFFSET(AW97,-$B100,-AV$4+$B100)/OFFSET($I86,-$B100,0),OFFSET(AW97,-$B100,-AV$4+$B100)-SUM($I100:AV100)))</f>
        <v>0</v>
      </c>
      <c r="AX100" s="235">
        <f ca="1">IF(AX$5&lt;=$D100,0,IF(SUM($D100,OFFSET($I86,-$B100,0))&gt;AX$5,OFFSET(AX97,-$B100,-AW$4+$B100)/OFFSET($I86,-$B100,0),OFFSET(AX97,-$B100,-AW$4+$B100)-SUM($I100:AW100)))</f>
        <v>0</v>
      </c>
      <c r="AY100" s="235">
        <f ca="1">IF(AY$5&lt;=$D100,0,IF(SUM($D100,OFFSET($I86,-$B100,0))&gt;AY$5,OFFSET(AY97,-$B100,-AX$4+$B100)/OFFSET($I86,-$B100,0),OFFSET(AY97,-$B100,-AX$4+$B100)-SUM($I100:AX100)))</f>
        <v>0</v>
      </c>
      <c r="AZ100" s="235">
        <f ca="1">IF(AZ$5&lt;=$D100,0,IF(SUM($D100,OFFSET($I86,-$B100,0))&gt;AZ$5,OFFSET(AZ97,-$B100,-AY$4+$B100)/OFFSET($I86,-$B100,0),OFFSET(AZ97,-$B100,-AY$4+$B100)-SUM($I100:AY100)))</f>
        <v>0</v>
      </c>
      <c r="BA100" s="235">
        <f ca="1">IF(BA$5&lt;=$D100,0,IF(SUM($D100,OFFSET($I86,-$B100,0))&gt;BA$5,OFFSET(BA97,-$B100,-AZ$4+$B100)/OFFSET($I86,-$B100,0),OFFSET(BA97,-$B100,-AZ$4+$B100)-SUM($I100:AZ100)))</f>
        <v>0</v>
      </c>
      <c r="BB100" s="235">
        <f ca="1">IF(BB$5&lt;=$D100,0,IF(SUM($D100,OFFSET($I86,-$B100,0))&gt;BB$5,OFFSET(BB97,-$B100,-BA$4+$B100)/OFFSET($I86,-$B100,0),OFFSET(BB97,-$B100,-BA$4+$B100)-SUM($I100:BA100)))</f>
        <v>0</v>
      </c>
      <c r="BC100" s="235">
        <f ca="1">IF(BC$5&lt;=$D100,0,IF(SUM($D100,OFFSET($I86,-$B100,0))&gt;BC$5,OFFSET(BC97,-$B100,-BB$4+$B100)/OFFSET($I86,-$B100,0),OFFSET(BC97,-$B100,-BB$4+$B100)-SUM($I100:BB100)))</f>
        <v>0</v>
      </c>
      <c r="BD100" s="235">
        <f ca="1">IF(BD$5&lt;=$D100,0,IF(SUM($D100,OFFSET($I86,-$B100,0))&gt;BD$5,OFFSET(BD97,-$B100,-BC$4+$B100)/OFFSET($I86,-$B100,0),OFFSET(BD97,-$B100,-BC$4+$B100)-SUM($I100:BC100)))</f>
        <v>0</v>
      </c>
      <c r="BE100" s="235">
        <f ca="1">IF(BE$5&lt;=$D100,0,IF(SUM($D100,OFFSET($I86,-$B100,0))&gt;BE$5,OFFSET(BE97,-$B100,-BD$4+$B100)/OFFSET($I86,-$B100,0),OFFSET(BE97,-$B100,-BD$4+$B100)-SUM($I100:BD100)))</f>
        <v>0</v>
      </c>
      <c r="BF100" s="235">
        <f ca="1">IF(BF$5&lt;=$D100,0,IF(SUM($D100,OFFSET($I86,-$B100,0))&gt;BF$5,OFFSET(BF97,-$B100,-BE$4+$B100)/OFFSET($I86,-$B100,0),OFFSET(BF97,-$B100,-BE$4+$B100)-SUM($I100:BE100)))</f>
        <v>0</v>
      </c>
      <c r="BG100" s="235">
        <f ca="1">IF(BG$5&lt;=$D100,0,IF(SUM($D100,OFFSET($I86,-$B100,0))&gt;BG$5,OFFSET(BG97,-$B100,-BF$4+$B100)/OFFSET($I86,-$B100,0),OFFSET(BG97,-$B100,-BF$4+$B100)-SUM($I100:BF100)))</f>
        <v>0</v>
      </c>
      <c r="BH100" s="235">
        <f ca="1">IF(BH$5&lt;=$D100,0,IF(SUM($D100,OFFSET($I86,-$B100,0))&gt;BH$5,OFFSET(BH97,-$B100,-BG$4+$B100)/OFFSET($I86,-$B100,0),OFFSET(BH97,-$B100,-BG$4+$B100)-SUM($I100:BG100)))</f>
        <v>0</v>
      </c>
      <c r="BI100" s="235">
        <f ca="1">IF(BI$5&lt;=$D100,0,IF(SUM($D100,OFFSET($I86,-$B100,0))&gt;BI$5,OFFSET(BI97,-$B100,-BH$4+$B100)/OFFSET($I86,-$B100,0),OFFSET(BI97,-$B100,-BH$4+$B100)-SUM($I100:BH100)))</f>
        <v>0</v>
      </c>
      <c r="BJ100" s="235">
        <f ca="1">IF(BJ$5&lt;=$D100,0,IF(SUM($D100,OFFSET($I86,-$B100,0))&gt;BJ$5,OFFSET(BJ97,-$B100,-BI$4+$B100)/OFFSET($I86,-$B100,0),OFFSET(BJ97,-$B100,-BI$4+$B100)-SUM($I100:BI100)))</f>
        <v>0</v>
      </c>
      <c r="BK100" s="235">
        <f ca="1">IF(BK$5&lt;=$D100,0,IF(SUM($D100,OFFSET($I86,-$B100,0))&gt;BK$5,OFFSET(BK97,-$B100,-BJ$4+$B100)/OFFSET($I86,-$B100,0),OFFSET(BK97,-$B100,-BJ$4+$B100)-SUM($I100:BJ100)))</f>
        <v>0</v>
      </c>
      <c r="BL100" s="235">
        <f ca="1">IF(BL$5&lt;=$D100,0,IF(SUM($D100,OFFSET($I86,-$B100,0))&gt;BL$5,OFFSET(BL97,-$B100,-BK$4+$B100)/OFFSET($I86,-$B100,0),OFFSET(BL97,-$B100,-BK$4+$B100)-SUM($I100:BK100)))</f>
        <v>0</v>
      </c>
      <c r="BM100" s="235">
        <f ca="1">IF(BM$5&lt;=$D100,0,IF(SUM($D100,OFFSET($I86,-$B100,0))&gt;BM$5,OFFSET(BM97,-$B100,-BL$4+$B100)/OFFSET($I86,-$B100,0),OFFSET(BM97,-$B100,-BL$4+$B100)-SUM($I100:BL100)))</f>
        <v>0</v>
      </c>
      <c r="BN100" s="235">
        <f ca="1">IF(BN$5&lt;=$D100,0,IF(SUM($D100,OFFSET($I86,-$B100,0))&gt;BN$5,OFFSET(BN97,-$B100,-BM$4+$B100)/OFFSET($I86,-$B100,0),OFFSET(BN97,-$B100,-BM$4+$B100)-SUM($I100:BM100)))</f>
        <v>0</v>
      </c>
      <c r="BO100" s="235">
        <f ca="1">IF(BO$5&lt;=$D100,0,IF(SUM($D100,OFFSET($I86,-$B100,0))&gt;BO$5,OFFSET(BO97,-$B100,-BN$4+$B100)/OFFSET($I86,-$B100,0),OFFSET(BO97,-$B100,-BN$4+$B100)-SUM($I100:BN100)))</f>
        <v>0</v>
      </c>
      <c r="BP100" s="235">
        <f ca="1">IF(BP$5&lt;=$D100,0,IF(SUM($D100,OFFSET($I86,-$B100,0))&gt;BP$5,OFFSET(BP97,-$B100,-BO$4+$B100)/OFFSET($I86,-$B100,0),OFFSET(BP97,-$B100,-BO$4+$B100)-SUM($I100:BO100)))</f>
        <v>0</v>
      </c>
      <c r="BQ100" s="235">
        <f ca="1">IF(BQ$5&lt;=$D100,0,IF(SUM($D100,OFFSET($I86,-$B100,0))&gt;BQ$5,OFFSET(BQ97,-$B100,-BP$4+$B100)/OFFSET($I86,-$B100,0),OFFSET(BQ97,-$B100,-BP$4+$B100)-SUM($I100:BP100)))</f>
        <v>0</v>
      </c>
      <c r="BR100" s="211">
        <f ca="1">IF(BR$5&lt;=$D100,0,IF(SUM($D100,OFFSET($I86,-$B100,0))&gt;BR$5,OFFSET(BR97,-$B100,-BQ$4+$B100)/OFFSET($I86,-$B100,0),OFFSET(BR97,-$B100,-BQ$4+$B100)-SUM($I100:BQ100)))</f>
        <v>0</v>
      </c>
      <c r="BS100" s="211">
        <f ca="1">IF(BS$5&lt;=$D100,0,IF(SUM($D100,OFFSET($I86,-$B100,0))&gt;BS$5,OFFSET(BS97,-$B100,-BR$4+$B100)/OFFSET($I86,-$B100,0),OFFSET(BS97,-$B100,-BR$4+$B100)-SUM($I100:BR100)))</f>
        <v>0</v>
      </c>
      <c r="BT100" s="211">
        <f ca="1">IF(BT$5&lt;=$D100,0,IF(SUM($D100,OFFSET($I86,-$B100,0))&gt;BT$5,OFFSET(BT97,-$B100,-BS$4+$B100)/OFFSET($I86,-$B100,0),OFFSET(BT97,-$B100,-BS$4+$B100)-SUM($I100:BS100)))</f>
        <v>0</v>
      </c>
      <c r="BU100" s="211">
        <f ca="1">IF(BU$5&lt;=$D100,0,IF(SUM($D100,OFFSET($I86,-$B100,0))&gt;BU$5,OFFSET(BU97,-$B100,-BT$4+$B100)/OFFSET($I86,-$B100,0),OFFSET(BU97,-$B100,-BT$4+$B100)-SUM($I100:BT100)))</f>
        <v>0</v>
      </c>
      <c r="BV100" s="211">
        <f ca="1">IF(BV$5&lt;=$D100,0,IF(SUM($D100,OFFSET($I86,-$B100,0))&gt;BV$5,OFFSET(BV97,-$B100,-BU$4+$B100)/OFFSET($I86,-$B100,0),OFFSET(BV97,-$B100,-BU$4+$B100)-SUM($I100:BU100)))</f>
        <v>0</v>
      </c>
      <c r="BW100" s="211">
        <f ca="1">IF(BW$5&lt;=$D100,0,IF(SUM($D100,OFFSET($I86,-$B100,0))&gt;BW$5,OFFSET(BW97,-$B100,-BV$4+$B100)/OFFSET($I86,-$B100,0),OFFSET(BW97,-$B100,-BV$4+$B100)-SUM($I100:BV100)))</f>
        <v>0</v>
      </c>
    </row>
    <row r="101" spans="1:75" ht="12.75" customHeight="1">
      <c r="A101" s="8"/>
      <c r="B101" s="244">
        <v>16</v>
      </c>
      <c r="C101" s="8"/>
      <c r="D101" s="245">
        <f t="shared" si="172"/>
        <v>2029</v>
      </c>
      <c r="E101" s="8" t="str">
        <f t="shared" si="171"/>
        <v>$m Real (2012)</v>
      </c>
      <c r="F101" s="8"/>
      <c r="G101" s="8"/>
      <c r="H101" s="8"/>
      <c r="I101" s="32"/>
      <c r="J101" s="235">
        <f ca="1">IF(J$5&lt;=$D101,0,IF(SUM($D101,OFFSET($I87,-$B101,0))&gt;J$5,OFFSET(J98,-$B101,-I$4+$B101)/OFFSET($I87,-$B101,0),OFFSET(J98,-$B101,-I$4+$B101)-SUM($I101:I101)))</f>
        <v>0</v>
      </c>
      <c r="K101" s="235">
        <f ca="1">IF(K$5&lt;=$D101,0,IF(SUM($D101,OFFSET($I87,-$B101,0))&gt;K$5,OFFSET(K98,-$B101,-J$4+$B101)/OFFSET($I87,-$B101,0),OFFSET(K98,-$B101,-J$4+$B101)-SUM($I101:J101)))</f>
        <v>0</v>
      </c>
      <c r="L101" s="235">
        <f ca="1">IF(L$5&lt;=$D101,0,IF(SUM($D101,OFFSET($I87,-$B101,0))&gt;L$5,OFFSET(L98,-$B101,-K$4+$B101)/OFFSET($I87,-$B101,0),OFFSET(L98,-$B101,-K$4+$B101)-SUM($I101:K101)))</f>
        <v>0</v>
      </c>
      <c r="M101" s="235">
        <f ca="1">IF(M$5&lt;=$D101,0,IF(SUM($D101,OFFSET($I87,-$B101,0))&gt;M$5,OFFSET(M98,-$B101,-L$4+$B101)/OFFSET($I87,-$B101,0),OFFSET(M98,-$B101,-L$4+$B101)-SUM($I101:L101)))</f>
        <v>0</v>
      </c>
      <c r="N101" s="235">
        <f ca="1">IF(N$5&lt;=$D101,0,IF(SUM($D101,OFFSET($I87,-$B101,0))&gt;N$5,OFFSET(N98,-$B101,-M$4+$B101)/OFFSET($I87,-$B101,0),OFFSET(N98,-$B101,-M$4+$B101)-SUM($I101:M101)))</f>
        <v>0</v>
      </c>
      <c r="O101" s="235">
        <f ca="1">IF(O$5&lt;=$D101,0,IF(SUM($D101,OFFSET($I87,-$B101,0))&gt;O$5,OFFSET(O98,-$B101,-N$4+$B101)/OFFSET($I87,-$B101,0),OFFSET(O98,-$B101,-N$4+$B101)-SUM($I101:N101)))</f>
        <v>0</v>
      </c>
      <c r="P101" s="235">
        <f ca="1">IF(P$5&lt;=$D101,0,IF(SUM($D101,OFFSET($I87,-$B101,0))&gt;P$5,OFFSET(P98,-$B101,-O$4+$B101)/OFFSET($I87,-$B101,0),OFFSET(P98,-$B101,-O$4+$B101)-SUM($I101:O101)))</f>
        <v>0</v>
      </c>
      <c r="Q101" s="235">
        <f ca="1">IF(Q$5&lt;=$D101,0,IF(SUM($D101,OFFSET($I87,-$B101,0))&gt;Q$5,OFFSET(Q98,-$B101,-P$4+$B101)/OFFSET($I87,-$B101,0),OFFSET(Q98,-$B101,-P$4+$B101)-SUM($I101:P101)))</f>
        <v>0</v>
      </c>
      <c r="R101" s="235">
        <f ca="1">IF(R$5&lt;=$D101,0,IF(SUM($D101,OFFSET($I87,-$B101,0))&gt;R$5,OFFSET(R98,-$B101,-Q$4+$B101)/OFFSET($I87,-$B101,0),OFFSET(R98,-$B101,-Q$4+$B101)-SUM($I101:Q101)))</f>
        <v>0</v>
      </c>
      <c r="S101" s="235">
        <f ca="1">IF(S$5&lt;=$D101,0,IF(SUM($D101,OFFSET($I87,-$B101,0))&gt;S$5,OFFSET(S98,-$B101,-R$4+$B101)/OFFSET($I87,-$B101,0),OFFSET(S98,-$B101,-R$4+$B101)-SUM($I101:R101)))</f>
        <v>0</v>
      </c>
      <c r="T101" s="235">
        <f ca="1">IF(T$5&lt;=$D101,0,IF(SUM($D101,OFFSET($I87,-$B101,0))&gt;T$5,OFFSET(T98,-$B101,-S$4+$B101)/OFFSET($I87,-$B101,0),OFFSET(T98,-$B101,-S$4+$B101)-SUM($I101:S101)))</f>
        <v>0</v>
      </c>
      <c r="U101" s="235">
        <f ca="1">IF(U$5&lt;=$D101,0,IF(SUM($D101,OFFSET($I87,-$B101,0))&gt;U$5,OFFSET(U98,-$B101,-T$4+$B101)/OFFSET($I87,-$B101,0),OFFSET(U98,-$B101,-T$4+$B101)-SUM($I101:T101)))</f>
        <v>0</v>
      </c>
      <c r="V101" s="235">
        <f ca="1">IF(V$5&lt;=$D101,0,IF(SUM($D101,OFFSET($I87,-$B101,0))&gt;V$5,OFFSET(V98,-$B101,-U$4+$B101)/OFFSET($I87,-$B101,0),OFFSET(V98,-$B101,-U$4+$B101)-SUM($I101:U101)))</f>
        <v>0</v>
      </c>
      <c r="W101" s="235">
        <f ca="1">IF(W$5&lt;=$D101,0,IF(SUM($D101,OFFSET($I87,-$B101,0))&gt;W$5,OFFSET(W98,-$B101,-V$4+$B101)/OFFSET($I87,-$B101,0),OFFSET(W98,-$B101,-V$4+$B101)-SUM($I101:V101)))</f>
        <v>0</v>
      </c>
      <c r="X101" s="235">
        <f ca="1">IF(X$5&lt;=$D101,0,IF(SUM($D101,OFFSET($I87,-$B101,0))&gt;X$5,OFFSET(X98,-$B101,-W$4+$B101)/OFFSET($I87,-$B101,0),OFFSET(X98,-$B101,-W$4+$B101)-SUM($I101:W101)))</f>
        <v>0</v>
      </c>
      <c r="Y101" s="235">
        <f ca="1">IF(Y$5&lt;=$D101,0,IF(SUM($D101,OFFSET($I87,-$B101,0))&gt;Y$5,OFFSET(Y98,-$B101,-X$4+$B101)/OFFSET($I87,-$B101,0),OFFSET(Y98,-$B101,-X$4+$B101)-SUM($I101:X101)))</f>
        <v>0</v>
      </c>
      <c r="Z101" s="235">
        <f ca="1">IF(Z$5&lt;=$D101,0,IF(SUM($D101,OFFSET($I87,-$B101,0))&gt;Z$5,OFFSET(Z98,-$B101,-Y$4+$B101)/OFFSET($I87,-$B101,0),OFFSET(Z98,-$B101,-Y$4+$B101)-SUM($I101:Y101)))</f>
        <v>0</v>
      </c>
      <c r="AA101" s="235">
        <f ca="1">IF(AA$5&lt;=$D101,0,IF(SUM($D101,OFFSET($I87,-$B101,0))&gt;AA$5,OFFSET(AA98,-$B101,-Z$4+$B101)/OFFSET($I87,-$B101,0),OFFSET(AA98,-$B101,-Z$4+$B101)-SUM($I101:Z101)))</f>
        <v>0</v>
      </c>
      <c r="AB101" s="235">
        <f ca="1">IF(AB$5&lt;=$D101,0,IF(SUM($D101,OFFSET($I87,-$B101,0))&gt;AB$5,OFFSET(AB98,-$B101,-AA$4+$B101)/OFFSET($I87,-$B101,0),OFFSET(AB98,-$B101,-AA$4+$B101)-SUM($I101:AA101)))</f>
        <v>0</v>
      </c>
      <c r="AC101" s="235">
        <f ca="1">IF(AC$5&lt;=$D101,0,IF(SUM($D101,OFFSET($I87,-$B101,0))&gt;AC$5,OFFSET(AC98,-$B101,-AB$4+$B101)/OFFSET($I87,-$B101,0),OFFSET(AC98,-$B101,-AB$4+$B101)-SUM($I101:AB101)))</f>
        <v>0</v>
      </c>
      <c r="AD101" s="235">
        <f ca="1">IF(AD$5&lt;=$D101,0,IF(SUM($D101,OFFSET($I87,-$B101,0))&gt;AD$5,OFFSET(AD98,-$B101,-AC$4+$B101)/OFFSET($I87,-$B101,0),OFFSET(AD98,-$B101,-AC$4+$B101)-SUM($I101:AC101)))</f>
        <v>0</v>
      </c>
      <c r="AE101" s="235">
        <f ca="1">IF(AE$5&lt;=$D101,0,IF(SUM($D101,OFFSET($I87,-$B101,0))&gt;AE$5,OFFSET(AE98,-$B101,-AD$4+$B101)/OFFSET($I87,-$B101,0),OFFSET(AE98,-$B101,-AD$4+$B101)-SUM($I101:AD101)))</f>
        <v>0</v>
      </c>
      <c r="AF101" s="235">
        <f ca="1">IF(AF$5&lt;=$D101,0,IF(SUM($D101,OFFSET($I87,-$B101,0))&gt;AF$5,OFFSET(AF98,-$B101,-AE$4+$B101)/OFFSET($I87,-$B101,0),OFFSET(AF98,-$B101,-AE$4+$B101)-SUM($I101:AE101)))</f>
        <v>0</v>
      </c>
      <c r="AG101" s="235">
        <f ca="1">IF(AG$5&lt;=$D101,0,IF(SUM($D101,OFFSET($I87,-$B101,0))&gt;AG$5,OFFSET(AG98,-$B101,-AF$4+$B101)/OFFSET($I87,-$B101,0),OFFSET(AG98,-$B101,-AF$4+$B101)-SUM($I101:AF101)))</f>
        <v>0</v>
      </c>
      <c r="AH101" s="235">
        <f ca="1">IF(AH$5&lt;=$D101,0,IF(SUM($D101,OFFSET($I87,-$B101,0))&gt;AH$5,OFFSET(AH98,-$B101,-AG$4+$B101)/OFFSET($I87,-$B101,0),OFFSET(AH98,-$B101,-AG$4+$B101)-SUM($I101:AG101)))</f>
        <v>0</v>
      </c>
      <c r="AI101" s="235">
        <f ca="1">IF(AI$5&lt;=$D101,0,IF(SUM($D101,OFFSET($I87,-$B101,0))&gt;AI$5,OFFSET(AI98,-$B101,-AH$4+$B101)/OFFSET($I87,-$B101,0),OFFSET(AI98,-$B101,-AH$4+$B101)-SUM($I101:AH101)))</f>
        <v>0</v>
      </c>
      <c r="AJ101" s="235">
        <f ca="1">IF(AJ$5&lt;=$D101,0,IF(SUM($D101,OFFSET($I87,-$B101,0))&gt;AJ$5,OFFSET(AJ98,-$B101,-AI$4+$B101)/OFFSET($I87,-$B101,0),OFFSET(AJ98,-$B101,-AI$4+$B101)-SUM($I101:AI101)))</f>
        <v>0</v>
      </c>
      <c r="AK101" s="235">
        <f ca="1">IF(AK$5&lt;=$D101,0,IF(SUM($D101,OFFSET($I87,-$B101,0))&gt;AK$5,OFFSET(AK98,-$B101,-AJ$4+$B101)/OFFSET($I87,-$B101,0),OFFSET(AK98,-$B101,-AJ$4+$B101)-SUM($I101:AJ101)))</f>
        <v>0</v>
      </c>
      <c r="AL101" s="235">
        <f ca="1">IF(AL$5&lt;=$D101,0,IF(SUM($D101,OFFSET($I87,-$B101,0))&gt;AL$5,OFFSET(AL98,-$B101,-AK$4+$B101)/OFFSET($I87,-$B101,0),OFFSET(AL98,-$B101,-AK$4+$B101)-SUM($I101:AK101)))</f>
        <v>0</v>
      </c>
      <c r="AM101" s="235">
        <f ca="1">IF(AM$5&lt;=$D101,0,IF(SUM($D101,OFFSET($I87,-$B101,0))&gt;AM$5,OFFSET(AM98,-$B101,-AL$4+$B101)/OFFSET($I87,-$B101,0),OFFSET(AM98,-$B101,-AL$4+$B101)-SUM($I101:AL101)))</f>
        <v>0</v>
      </c>
      <c r="AN101" s="235">
        <f ca="1">IF(AN$5&lt;=$D101,0,IF(SUM($D101,OFFSET($I87,-$B101,0))&gt;AN$5,OFFSET(AN98,-$B101,-AM$4+$B101)/OFFSET($I87,-$B101,0),OFFSET(AN98,-$B101,-AM$4+$B101)-SUM($I101:AM101)))</f>
        <v>0</v>
      </c>
      <c r="AO101" s="235">
        <f ca="1">IF(AO$5&lt;=$D101,0,IF(SUM($D101,OFFSET($I87,-$B101,0))&gt;AO$5,OFFSET(AO98,-$B101,-AN$4+$B101)/OFFSET($I87,-$B101,0),OFFSET(AO98,-$B101,-AN$4+$B101)-SUM($I101:AN101)))</f>
        <v>0</v>
      </c>
      <c r="AP101" s="235">
        <f ca="1">IF(AP$5&lt;=$D101,0,IF(SUM($D101,OFFSET($I87,-$B101,0))&gt;AP$5,OFFSET(AP98,-$B101,-AO$4+$B101)/OFFSET($I87,-$B101,0),OFFSET(AP98,-$B101,-AO$4+$B101)-SUM($I101:AO101)))</f>
        <v>0</v>
      </c>
      <c r="AQ101" s="235">
        <f ca="1">IF(AQ$5&lt;=$D101,0,IF(SUM($D101,OFFSET($I87,-$B101,0))&gt;AQ$5,OFFSET(AQ98,-$B101,-AP$4+$B101)/OFFSET($I87,-$B101,0),OFFSET(AQ98,-$B101,-AP$4+$B101)-SUM($I101:AP101)))</f>
        <v>0</v>
      </c>
      <c r="AR101" s="235">
        <f ca="1">IF(AR$5&lt;=$D101,0,IF(SUM($D101,OFFSET($I87,-$B101,0))&gt;AR$5,OFFSET(AR98,-$B101,-AQ$4+$B101)/OFFSET($I87,-$B101,0),OFFSET(AR98,-$B101,-AQ$4+$B101)-SUM($I101:AQ101)))</f>
        <v>0</v>
      </c>
      <c r="AS101" s="235">
        <f ca="1">IF(AS$5&lt;=$D101,0,IF(SUM($D101,OFFSET($I87,-$B101,0))&gt;AS$5,OFFSET(AS98,-$B101,-AR$4+$B101)/OFFSET($I87,-$B101,0),OFFSET(AS98,-$B101,-AR$4+$B101)-SUM($I101:AR101)))</f>
        <v>0</v>
      </c>
      <c r="AT101" s="235">
        <f ca="1">IF(AT$5&lt;=$D101,0,IF(SUM($D101,OFFSET($I87,-$B101,0))&gt;AT$5,OFFSET(AT98,-$B101,-AS$4+$B101)/OFFSET($I87,-$B101,0),OFFSET(AT98,-$B101,-AS$4+$B101)-SUM($I101:AS101)))</f>
        <v>0</v>
      </c>
      <c r="AU101" s="235">
        <f ca="1">IF(AU$5&lt;=$D101,0,IF(SUM($D101,OFFSET($I87,-$B101,0))&gt;AU$5,OFFSET(AU98,-$B101,-AT$4+$B101)/OFFSET($I87,-$B101,0),OFFSET(AU98,-$B101,-AT$4+$B101)-SUM($I101:AT101)))</f>
        <v>0</v>
      </c>
      <c r="AV101" s="235">
        <f ca="1">IF(AV$5&lt;=$D101,0,IF(SUM($D101,OFFSET($I87,-$B101,0))&gt;AV$5,OFFSET(AV98,-$B101,-AU$4+$B101)/OFFSET($I87,-$B101,0),OFFSET(AV98,-$B101,-AU$4+$B101)-SUM($I101:AU101)))</f>
        <v>0</v>
      </c>
      <c r="AW101" s="235">
        <f ca="1">IF(AW$5&lt;=$D101,0,IF(SUM($D101,OFFSET($I87,-$B101,0))&gt;AW$5,OFFSET(AW98,-$B101,-AV$4+$B101)/OFFSET($I87,-$B101,0),OFFSET(AW98,-$B101,-AV$4+$B101)-SUM($I101:AV101)))</f>
        <v>0</v>
      </c>
      <c r="AX101" s="235">
        <f ca="1">IF(AX$5&lt;=$D101,0,IF(SUM($D101,OFFSET($I87,-$B101,0))&gt;AX$5,OFFSET(AX98,-$B101,-AW$4+$B101)/OFFSET($I87,-$B101,0),OFFSET(AX98,-$B101,-AW$4+$B101)-SUM($I101:AW101)))</f>
        <v>0</v>
      </c>
      <c r="AY101" s="235">
        <f ca="1">IF(AY$5&lt;=$D101,0,IF(SUM($D101,OFFSET($I87,-$B101,0))&gt;AY$5,OFFSET(AY98,-$B101,-AX$4+$B101)/OFFSET($I87,-$B101,0),OFFSET(AY98,-$B101,-AX$4+$B101)-SUM($I101:AX101)))</f>
        <v>0</v>
      </c>
      <c r="AZ101" s="235">
        <f ca="1">IF(AZ$5&lt;=$D101,0,IF(SUM($D101,OFFSET($I87,-$B101,0))&gt;AZ$5,OFFSET(AZ98,-$B101,-AY$4+$B101)/OFFSET($I87,-$B101,0),OFFSET(AZ98,-$B101,-AY$4+$B101)-SUM($I101:AY101)))</f>
        <v>0</v>
      </c>
      <c r="BA101" s="235">
        <f ca="1">IF(BA$5&lt;=$D101,0,IF(SUM($D101,OFFSET($I87,-$B101,0))&gt;BA$5,OFFSET(BA98,-$B101,-AZ$4+$B101)/OFFSET($I87,-$B101,0),OFFSET(BA98,-$B101,-AZ$4+$B101)-SUM($I101:AZ101)))</f>
        <v>0</v>
      </c>
      <c r="BB101" s="235">
        <f ca="1">IF(BB$5&lt;=$D101,0,IF(SUM($D101,OFFSET($I87,-$B101,0))&gt;BB$5,OFFSET(BB98,-$B101,-BA$4+$B101)/OFFSET($I87,-$B101,0),OFFSET(BB98,-$B101,-BA$4+$B101)-SUM($I101:BA101)))</f>
        <v>0</v>
      </c>
      <c r="BC101" s="235">
        <f ca="1">IF(BC$5&lt;=$D101,0,IF(SUM($D101,OFFSET($I87,-$B101,0))&gt;BC$5,OFFSET(BC98,-$B101,-BB$4+$B101)/OFFSET($I87,-$B101,0),OFFSET(BC98,-$B101,-BB$4+$B101)-SUM($I101:BB101)))</f>
        <v>0</v>
      </c>
      <c r="BD101" s="235">
        <f ca="1">IF(BD$5&lt;=$D101,0,IF(SUM($D101,OFFSET($I87,-$B101,0))&gt;BD$5,OFFSET(BD98,-$B101,-BC$4+$B101)/OFFSET($I87,-$B101,0),OFFSET(BD98,-$B101,-BC$4+$B101)-SUM($I101:BC101)))</f>
        <v>0</v>
      </c>
      <c r="BE101" s="235">
        <f ca="1">IF(BE$5&lt;=$D101,0,IF(SUM($D101,OFFSET($I87,-$B101,0))&gt;BE$5,OFFSET(BE98,-$B101,-BD$4+$B101)/OFFSET($I87,-$B101,0),OFFSET(BE98,-$B101,-BD$4+$B101)-SUM($I101:BD101)))</f>
        <v>0</v>
      </c>
      <c r="BF101" s="235">
        <f ca="1">IF(BF$5&lt;=$D101,0,IF(SUM($D101,OFFSET($I87,-$B101,0))&gt;BF$5,OFFSET(BF98,-$B101,-BE$4+$B101)/OFFSET($I87,-$B101,0),OFFSET(BF98,-$B101,-BE$4+$B101)-SUM($I101:BE101)))</f>
        <v>0</v>
      </c>
      <c r="BG101" s="235">
        <f ca="1">IF(BG$5&lt;=$D101,0,IF(SUM($D101,OFFSET($I87,-$B101,0))&gt;BG$5,OFFSET(BG98,-$B101,-BF$4+$B101)/OFFSET($I87,-$B101,0),OFFSET(BG98,-$B101,-BF$4+$B101)-SUM($I101:BF101)))</f>
        <v>0</v>
      </c>
      <c r="BH101" s="235">
        <f ca="1">IF(BH$5&lt;=$D101,0,IF(SUM($D101,OFFSET($I87,-$B101,0))&gt;BH$5,OFFSET(BH98,-$B101,-BG$4+$B101)/OFFSET($I87,-$B101,0),OFFSET(BH98,-$B101,-BG$4+$B101)-SUM($I101:BG101)))</f>
        <v>0</v>
      </c>
      <c r="BI101" s="235">
        <f ca="1">IF(BI$5&lt;=$D101,0,IF(SUM($D101,OFFSET($I87,-$B101,0))&gt;BI$5,OFFSET(BI98,-$B101,-BH$4+$B101)/OFFSET($I87,-$B101,0),OFFSET(BI98,-$B101,-BH$4+$B101)-SUM($I101:BH101)))</f>
        <v>0</v>
      </c>
      <c r="BJ101" s="235">
        <f ca="1">IF(BJ$5&lt;=$D101,0,IF(SUM($D101,OFFSET($I87,-$B101,0))&gt;BJ$5,OFFSET(BJ98,-$B101,-BI$4+$B101)/OFFSET($I87,-$B101,0),OFFSET(BJ98,-$B101,-BI$4+$B101)-SUM($I101:BI101)))</f>
        <v>0</v>
      </c>
      <c r="BK101" s="235">
        <f ca="1">IF(BK$5&lt;=$D101,0,IF(SUM($D101,OFFSET($I87,-$B101,0))&gt;BK$5,OFFSET(BK98,-$B101,-BJ$4+$B101)/OFFSET($I87,-$B101,0),OFFSET(BK98,-$B101,-BJ$4+$B101)-SUM($I101:BJ101)))</f>
        <v>0</v>
      </c>
      <c r="BL101" s="235">
        <f ca="1">IF(BL$5&lt;=$D101,0,IF(SUM($D101,OFFSET($I87,-$B101,0))&gt;BL$5,OFFSET(BL98,-$B101,-BK$4+$B101)/OFFSET($I87,-$B101,0),OFFSET(BL98,-$B101,-BK$4+$B101)-SUM($I101:BK101)))</f>
        <v>0</v>
      </c>
      <c r="BM101" s="235">
        <f ca="1">IF(BM$5&lt;=$D101,0,IF(SUM($D101,OFFSET($I87,-$B101,0))&gt;BM$5,OFFSET(BM98,-$B101,-BL$4+$B101)/OFFSET($I87,-$B101,0),OFFSET(BM98,-$B101,-BL$4+$B101)-SUM($I101:BL101)))</f>
        <v>0</v>
      </c>
      <c r="BN101" s="235">
        <f ca="1">IF(BN$5&lt;=$D101,0,IF(SUM($D101,OFFSET($I87,-$B101,0))&gt;BN$5,OFFSET(BN98,-$B101,-BM$4+$B101)/OFFSET($I87,-$B101,0),OFFSET(BN98,-$B101,-BM$4+$B101)-SUM($I101:BM101)))</f>
        <v>0</v>
      </c>
      <c r="BO101" s="235">
        <f ca="1">IF(BO$5&lt;=$D101,0,IF(SUM($D101,OFFSET($I87,-$B101,0))&gt;BO$5,OFFSET(BO98,-$B101,-BN$4+$B101)/OFFSET($I87,-$B101,0),OFFSET(BO98,-$B101,-BN$4+$B101)-SUM($I101:BN101)))</f>
        <v>0</v>
      </c>
      <c r="BP101" s="235">
        <f ca="1">IF(BP$5&lt;=$D101,0,IF(SUM($D101,OFFSET($I87,-$B101,0))&gt;BP$5,OFFSET(BP98,-$B101,-BO$4+$B101)/OFFSET($I87,-$B101,0),OFFSET(BP98,-$B101,-BO$4+$B101)-SUM($I101:BO101)))</f>
        <v>0</v>
      </c>
      <c r="BQ101" s="235">
        <f ca="1">IF(BQ$5&lt;=$D101,0,IF(SUM($D101,OFFSET($I87,-$B101,0))&gt;BQ$5,OFFSET(BQ98,-$B101,-BP$4+$B101)/OFFSET($I87,-$B101,0),OFFSET(BQ98,-$B101,-BP$4+$B101)-SUM($I101:BP101)))</f>
        <v>0</v>
      </c>
      <c r="BR101" s="211">
        <f ca="1">IF(BR$5&lt;=$D101,0,IF(SUM($D101,OFFSET($I87,-$B101,0))&gt;BR$5,OFFSET(BR98,-$B101,-BQ$4+$B101)/OFFSET($I87,-$B101,0),OFFSET(BR98,-$B101,-BQ$4+$B101)-SUM($I101:BQ101)))</f>
        <v>0</v>
      </c>
      <c r="BS101" s="211">
        <f ca="1">IF(BS$5&lt;=$D101,0,IF(SUM($D101,OFFSET($I87,-$B101,0))&gt;BS$5,OFFSET(BS98,-$B101,-BR$4+$B101)/OFFSET($I87,-$B101,0),OFFSET(BS98,-$B101,-BR$4+$B101)-SUM($I101:BR101)))</f>
        <v>0</v>
      </c>
      <c r="BT101" s="211">
        <f ca="1">IF(BT$5&lt;=$D101,0,IF(SUM($D101,OFFSET($I87,-$B101,0))&gt;BT$5,OFFSET(BT98,-$B101,-BS$4+$B101)/OFFSET($I87,-$B101,0),OFFSET(BT98,-$B101,-BS$4+$B101)-SUM($I101:BS101)))</f>
        <v>0</v>
      </c>
      <c r="BU101" s="211">
        <f ca="1">IF(BU$5&lt;=$D101,0,IF(SUM($D101,OFFSET($I87,-$B101,0))&gt;BU$5,OFFSET(BU98,-$B101,-BT$4+$B101)/OFFSET($I87,-$B101,0),OFFSET(BU98,-$B101,-BT$4+$B101)-SUM($I101:BT101)))</f>
        <v>0</v>
      </c>
      <c r="BV101" s="211">
        <f ca="1">IF(BV$5&lt;=$D101,0,IF(SUM($D101,OFFSET($I87,-$B101,0))&gt;BV$5,OFFSET(BV98,-$B101,-BU$4+$B101)/OFFSET($I87,-$B101,0),OFFSET(BV98,-$B101,-BU$4+$B101)-SUM($I101:BU101)))</f>
        <v>0</v>
      </c>
      <c r="BW101" s="211">
        <f ca="1">IF(BW$5&lt;=$D101,0,IF(SUM($D101,OFFSET($I87,-$B101,0))&gt;BW$5,OFFSET(BW98,-$B101,-BV$4+$B101)/OFFSET($I87,-$B101,0),OFFSET(BW98,-$B101,-BV$4+$B101)-SUM($I101:BV101)))</f>
        <v>0</v>
      </c>
    </row>
    <row r="102" spans="1:75" ht="12.75" customHeight="1">
      <c r="A102" s="8"/>
      <c r="B102" s="244">
        <v>17</v>
      </c>
      <c r="C102" s="8"/>
      <c r="D102" s="245">
        <f t="shared" si="172"/>
        <v>2030</v>
      </c>
      <c r="E102" s="8" t="str">
        <f t="shared" si="171"/>
        <v>$m Real (2012)</v>
      </c>
      <c r="F102" s="8"/>
      <c r="G102" s="8"/>
      <c r="H102" s="8"/>
      <c r="I102" s="32"/>
      <c r="J102" s="235">
        <f ca="1">IF(J$5&lt;=$D102,0,IF(SUM($D102,OFFSET($I88,-$B102,0))&gt;J$5,OFFSET(J99,-$B102,-I$4+$B102)/OFFSET($I88,-$B102,0),OFFSET(J99,-$B102,-I$4+$B102)-SUM($I102:I102)))</f>
        <v>0</v>
      </c>
      <c r="K102" s="235">
        <f ca="1">IF(K$5&lt;=$D102,0,IF(SUM($D102,OFFSET($I88,-$B102,0))&gt;K$5,OFFSET(K99,-$B102,-J$4+$B102)/OFFSET($I88,-$B102,0),OFFSET(K99,-$B102,-J$4+$B102)-SUM($I102:J102)))</f>
        <v>0</v>
      </c>
      <c r="L102" s="235">
        <f ca="1">IF(L$5&lt;=$D102,0,IF(SUM($D102,OFFSET($I88,-$B102,0))&gt;L$5,OFFSET(L99,-$B102,-K$4+$B102)/OFFSET($I88,-$B102,0),OFFSET(L99,-$B102,-K$4+$B102)-SUM($I102:K102)))</f>
        <v>0</v>
      </c>
      <c r="M102" s="235">
        <f ca="1">IF(M$5&lt;=$D102,0,IF(SUM($D102,OFFSET($I88,-$B102,0))&gt;M$5,OFFSET(M99,-$B102,-L$4+$B102)/OFFSET($I88,-$B102,0),OFFSET(M99,-$B102,-L$4+$B102)-SUM($I102:L102)))</f>
        <v>0</v>
      </c>
      <c r="N102" s="235">
        <f ca="1">IF(N$5&lt;=$D102,0,IF(SUM($D102,OFFSET($I88,-$B102,0))&gt;N$5,OFFSET(N99,-$B102,-M$4+$B102)/OFFSET($I88,-$B102,0),OFFSET(N99,-$B102,-M$4+$B102)-SUM($I102:M102)))</f>
        <v>0</v>
      </c>
      <c r="O102" s="235">
        <f ca="1">IF(O$5&lt;=$D102,0,IF(SUM($D102,OFFSET($I88,-$B102,0))&gt;O$5,OFFSET(O99,-$B102,-N$4+$B102)/OFFSET($I88,-$B102,0),OFFSET(O99,-$B102,-N$4+$B102)-SUM($I102:N102)))</f>
        <v>0</v>
      </c>
      <c r="P102" s="235">
        <f ca="1">IF(P$5&lt;=$D102,0,IF(SUM($D102,OFFSET($I88,-$B102,0))&gt;P$5,OFFSET(P99,-$B102,-O$4+$B102)/OFFSET($I88,-$B102,0),OFFSET(P99,-$B102,-O$4+$B102)-SUM($I102:O102)))</f>
        <v>0</v>
      </c>
      <c r="Q102" s="235">
        <f ca="1">IF(Q$5&lt;=$D102,0,IF(SUM($D102,OFFSET($I88,-$B102,0))&gt;Q$5,OFFSET(Q99,-$B102,-P$4+$B102)/OFFSET($I88,-$B102,0),OFFSET(Q99,-$B102,-P$4+$B102)-SUM($I102:P102)))</f>
        <v>0</v>
      </c>
      <c r="R102" s="235">
        <f ca="1">IF(R$5&lt;=$D102,0,IF(SUM($D102,OFFSET($I88,-$B102,0))&gt;R$5,OFFSET(R99,-$B102,-Q$4+$B102)/OFFSET($I88,-$B102,0),OFFSET(R99,-$B102,-Q$4+$B102)-SUM($I102:Q102)))</f>
        <v>0</v>
      </c>
      <c r="S102" s="235">
        <f ca="1">IF(S$5&lt;=$D102,0,IF(SUM($D102,OFFSET($I88,-$B102,0))&gt;S$5,OFFSET(S99,-$B102,-R$4+$B102)/OFFSET($I88,-$B102,0),OFFSET(S99,-$B102,-R$4+$B102)-SUM($I102:R102)))</f>
        <v>0</v>
      </c>
      <c r="T102" s="235">
        <f ca="1">IF(T$5&lt;=$D102,0,IF(SUM($D102,OFFSET($I88,-$B102,0))&gt;T$5,OFFSET(T99,-$B102,-S$4+$B102)/OFFSET($I88,-$B102,0),OFFSET(T99,-$B102,-S$4+$B102)-SUM($I102:S102)))</f>
        <v>0</v>
      </c>
      <c r="U102" s="235">
        <f ca="1">IF(U$5&lt;=$D102,0,IF(SUM($D102,OFFSET($I88,-$B102,0))&gt;U$5,OFFSET(U99,-$B102,-T$4+$B102)/OFFSET($I88,-$B102,0),OFFSET(U99,-$B102,-T$4+$B102)-SUM($I102:T102)))</f>
        <v>0</v>
      </c>
      <c r="V102" s="235">
        <f ca="1">IF(V$5&lt;=$D102,0,IF(SUM($D102,OFFSET($I88,-$B102,0))&gt;V$5,OFFSET(V99,-$B102,-U$4+$B102)/OFFSET($I88,-$B102,0),OFFSET(V99,-$B102,-U$4+$B102)-SUM($I102:U102)))</f>
        <v>0</v>
      </c>
      <c r="W102" s="235">
        <f ca="1">IF(W$5&lt;=$D102,0,IF(SUM($D102,OFFSET($I88,-$B102,0))&gt;W$5,OFFSET(W99,-$B102,-V$4+$B102)/OFFSET($I88,-$B102,0),OFFSET(W99,-$B102,-V$4+$B102)-SUM($I102:V102)))</f>
        <v>0</v>
      </c>
      <c r="X102" s="235">
        <f ca="1">IF(X$5&lt;=$D102,0,IF(SUM($D102,OFFSET($I88,-$B102,0))&gt;X$5,OFFSET(X99,-$B102,-W$4+$B102)/OFFSET($I88,-$B102,0),OFFSET(X99,-$B102,-W$4+$B102)-SUM($I102:W102)))</f>
        <v>0</v>
      </c>
      <c r="Y102" s="235">
        <f ca="1">IF(Y$5&lt;=$D102,0,IF(SUM($D102,OFFSET($I88,-$B102,0))&gt;Y$5,OFFSET(Y99,-$B102,-X$4+$B102)/OFFSET($I88,-$B102,0),OFFSET(Y99,-$B102,-X$4+$B102)-SUM($I102:X102)))</f>
        <v>0</v>
      </c>
      <c r="Z102" s="235">
        <f ca="1">IF(Z$5&lt;=$D102,0,IF(SUM($D102,OFFSET($I88,-$B102,0))&gt;Z$5,OFFSET(Z99,-$B102,-Y$4+$B102)/OFFSET($I88,-$B102,0),OFFSET(Z99,-$B102,-Y$4+$B102)-SUM($I102:Y102)))</f>
        <v>0</v>
      </c>
      <c r="AA102" s="235">
        <f ca="1">IF(AA$5&lt;=$D102,0,IF(SUM($D102,OFFSET($I88,-$B102,0))&gt;AA$5,OFFSET(AA99,-$B102,-Z$4+$B102)/OFFSET($I88,-$B102,0),OFFSET(AA99,-$B102,-Z$4+$B102)-SUM($I102:Z102)))</f>
        <v>0</v>
      </c>
      <c r="AB102" s="235">
        <f ca="1">IF(AB$5&lt;=$D102,0,IF(SUM($D102,OFFSET($I88,-$B102,0))&gt;AB$5,OFFSET(AB99,-$B102,-AA$4+$B102)/OFFSET($I88,-$B102,0),OFFSET(AB99,-$B102,-AA$4+$B102)-SUM($I102:AA102)))</f>
        <v>0</v>
      </c>
      <c r="AC102" s="235">
        <f ca="1">IF(AC$5&lt;=$D102,0,IF(SUM($D102,OFFSET($I88,-$B102,0))&gt;AC$5,OFFSET(AC99,-$B102,-AB$4+$B102)/OFFSET($I88,-$B102,0),OFFSET(AC99,-$B102,-AB$4+$B102)-SUM($I102:AB102)))</f>
        <v>0</v>
      </c>
      <c r="AD102" s="235">
        <f ca="1">IF(AD$5&lt;=$D102,0,IF(SUM($D102,OFFSET($I88,-$B102,0))&gt;AD$5,OFFSET(AD99,-$B102,-AC$4+$B102)/OFFSET($I88,-$B102,0),OFFSET(AD99,-$B102,-AC$4+$B102)-SUM($I102:AC102)))</f>
        <v>0</v>
      </c>
      <c r="AE102" s="235">
        <f ca="1">IF(AE$5&lt;=$D102,0,IF(SUM($D102,OFFSET($I88,-$B102,0))&gt;AE$5,OFFSET(AE99,-$B102,-AD$4+$B102)/OFFSET($I88,-$B102,0),OFFSET(AE99,-$B102,-AD$4+$B102)-SUM($I102:AD102)))</f>
        <v>0</v>
      </c>
      <c r="AF102" s="235">
        <f ca="1">IF(AF$5&lt;=$D102,0,IF(SUM($D102,OFFSET($I88,-$B102,0))&gt;AF$5,OFFSET(AF99,-$B102,-AE$4+$B102)/OFFSET($I88,-$B102,0),OFFSET(AF99,-$B102,-AE$4+$B102)-SUM($I102:AE102)))</f>
        <v>0</v>
      </c>
      <c r="AG102" s="235">
        <f ca="1">IF(AG$5&lt;=$D102,0,IF(SUM($D102,OFFSET($I88,-$B102,0))&gt;AG$5,OFFSET(AG99,-$B102,-AF$4+$B102)/OFFSET($I88,-$B102,0),OFFSET(AG99,-$B102,-AF$4+$B102)-SUM($I102:AF102)))</f>
        <v>0</v>
      </c>
      <c r="AH102" s="235">
        <f ca="1">IF(AH$5&lt;=$D102,0,IF(SUM($D102,OFFSET($I88,-$B102,0))&gt;AH$5,OFFSET(AH99,-$B102,-AG$4+$B102)/OFFSET($I88,-$B102,0),OFFSET(AH99,-$B102,-AG$4+$B102)-SUM($I102:AG102)))</f>
        <v>0</v>
      </c>
      <c r="AI102" s="235">
        <f ca="1">IF(AI$5&lt;=$D102,0,IF(SUM($D102,OFFSET($I88,-$B102,0))&gt;AI$5,OFFSET(AI99,-$B102,-AH$4+$B102)/OFFSET($I88,-$B102,0),OFFSET(AI99,-$B102,-AH$4+$B102)-SUM($I102:AH102)))</f>
        <v>0</v>
      </c>
      <c r="AJ102" s="235">
        <f ca="1">IF(AJ$5&lt;=$D102,0,IF(SUM($D102,OFFSET($I88,-$B102,0))&gt;AJ$5,OFFSET(AJ99,-$B102,-AI$4+$B102)/OFFSET($I88,-$B102,0),OFFSET(AJ99,-$B102,-AI$4+$B102)-SUM($I102:AI102)))</f>
        <v>0</v>
      </c>
      <c r="AK102" s="235">
        <f ca="1">IF(AK$5&lt;=$D102,0,IF(SUM($D102,OFFSET($I88,-$B102,0))&gt;AK$5,OFFSET(AK99,-$B102,-AJ$4+$B102)/OFFSET($I88,-$B102,0),OFFSET(AK99,-$B102,-AJ$4+$B102)-SUM($I102:AJ102)))</f>
        <v>0</v>
      </c>
      <c r="AL102" s="235">
        <f ca="1">IF(AL$5&lt;=$D102,0,IF(SUM($D102,OFFSET($I88,-$B102,0))&gt;AL$5,OFFSET(AL99,-$B102,-AK$4+$B102)/OFFSET($I88,-$B102,0),OFFSET(AL99,-$B102,-AK$4+$B102)-SUM($I102:AK102)))</f>
        <v>0</v>
      </c>
      <c r="AM102" s="235">
        <f ca="1">IF(AM$5&lt;=$D102,0,IF(SUM($D102,OFFSET($I88,-$B102,0))&gt;AM$5,OFFSET(AM99,-$B102,-AL$4+$B102)/OFFSET($I88,-$B102,0),OFFSET(AM99,-$B102,-AL$4+$B102)-SUM($I102:AL102)))</f>
        <v>0</v>
      </c>
      <c r="AN102" s="235">
        <f ca="1">IF(AN$5&lt;=$D102,0,IF(SUM($D102,OFFSET($I88,-$B102,0))&gt;AN$5,OFFSET(AN99,-$B102,-AM$4+$B102)/OFFSET($I88,-$B102,0),OFFSET(AN99,-$B102,-AM$4+$B102)-SUM($I102:AM102)))</f>
        <v>0</v>
      </c>
      <c r="AO102" s="235">
        <f ca="1">IF(AO$5&lt;=$D102,0,IF(SUM($D102,OFFSET($I88,-$B102,0))&gt;AO$5,OFFSET(AO99,-$B102,-AN$4+$B102)/OFFSET($I88,-$B102,0),OFFSET(AO99,-$B102,-AN$4+$B102)-SUM($I102:AN102)))</f>
        <v>0</v>
      </c>
      <c r="AP102" s="235">
        <f ca="1">IF(AP$5&lt;=$D102,0,IF(SUM($D102,OFFSET($I88,-$B102,0))&gt;AP$5,OFFSET(AP99,-$B102,-AO$4+$B102)/OFFSET($I88,-$B102,0),OFFSET(AP99,-$B102,-AO$4+$B102)-SUM($I102:AO102)))</f>
        <v>0</v>
      </c>
      <c r="AQ102" s="235">
        <f ca="1">IF(AQ$5&lt;=$D102,0,IF(SUM($D102,OFFSET($I88,-$B102,0))&gt;AQ$5,OFFSET(AQ99,-$B102,-AP$4+$B102)/OFFSET($I88,-$B102,0),OFFSET(AQ99,-$B102,-AP$4+$B102)-SUM($I102:AP102)))</f>
        <v>0</v>
      </c>
      <c r="AR102" s="235">
        <f ca="1">IF(AR$5&lt;=$D102,0,IF(SUM($D102,OFFSET($I88,-$B102,0))&gt;AR$5,OFFSET(AR99,-$B102,-AQ$4+$B102)/OFFSET($I88,-$B102,0),OFFSET(AR99,-$B102,-AQ$4+$B102)-SUM($I102:AQ102)))</f>
        <v>0</v>
      </c>
      <c r="AS102" s="235">
        <f ca="1">IF(AS$5&lt;=$D102,0,IF(SUM($D102,OFFSET($I88,-$B102,0))&gt;AS$5,OFFSET(AS99,-$B102,-AR$4+$B102)/OFFSET($I88,-$B102,0),OFFSET(AS99,-$B102,-AR$4+$B102)-SUM($I102:AR102)))</f>
        <v>0</v>
      </c>
      <c r="AT102" s="235">
        <f ca="1">IF(AT$5&lt;=$D102,0,IF(SUM($D102,OFFSET($I88,-$B102,0))&gt;AT$5,OFFSET(AT99,-$B102,-AS$4+$B102)/OFFSET($I88,-$B102,0),OFFSET(AT99,-$B102,-AS$4+$B102)-SUM($I102:AS102)))</f>
        <v>0</v>
      </c>
      <c r="AU102" s="235">
        <f ca="1">IF(AU$5&lt;=$D102,0,IF(SUM($D102,OFFSET($I88,-$B102,0))&gt;AU$5,OFFSET(AU99,-$B102,-AT$4+$B102)/OFFSET($I88,-$B102,0),OFFSET(AU99,-$B102,-AT$4+$B102)-SUM($I102:AT102)))</f>
        <v>0</v>
      </c>
      <c r="AV102" s="235">
        <f ca="1">IF(AV$5&lt;=$D102,0,IF(SUM($D102,OFFSET($I88,-$B102,0))&gt;AV$5,OFFSET(AV99,-$B102,-AU$4+$B102)/OFFSET($I88,-$B102,0),OFFSET(AV99,-$B102,-AU$4+$B102)-SUM($I102:AU102)))</f>
        <v>0</v>
      </c>
      <c r="AW102" s="235">
        <f ca="1">IF(AW$5&lt;=$D102,0,IF(SUM($D102,OFFSET($I88,-$B102,0))&gt;AW$5,OFFSET(AW99,-$B102,-AV$4+$B102)/OFFSET($I88,-$B102,0),OFFSET(AW99,-$B102,-AV$4+$B102)-SUM($I102:AV102)))</f>
        <v>0</v>
      </c>
      <c r="AX102" s="235">
        <f ca="1">IF(AX$5&lt;=$D102,0,IF(SUM($D102,OFFSET($I88,-$B102,0))&gt;AX$5,OFFSET(AX99,-$B102,-AW$4+$B102)/OFFSET($I88,-$B102,0),OFFSET(AX99,-$B102,-AW$4+$B102)-SUM($I102:AW102)))</f>
        <v>0</v>
      </c>
      <c r="AY102" s="235">
        <f ca="1">IF(AY$5&lt;=$D102,0,IF(SUM($D102,OFFSET($I88,-$B102,0))&gt;AY$5,OFFSET(AY99,-$B102,-AX$4+$B102)/OFFSET($I88,-$B102,0),OFFSET(AY99,-$B102,-AX$4+$B102)-SUM($I102:AX102)))</f>
        <v>0</v>
      </c>
      <c r="AZ102" s="235">
        <f ca="1">IF(AZ$5&lt;=$D102,0,IF(SUM($D102,OFFSET($I88,-$B102,0))&gt;AZ$5,OFFSET(AZ99,-$B102,-AY$4+$B102)/OFFSET($I88,-$B102,0),OFFSET(AZ99,-$B102,-AY$4+$B102)-SUM($I102:AY102)))</f>
        <v>0</v>
      </c>
      <c r="BA102" s="235">
        <f ca="1">IF(BA$5&lt;=$D102,0,IF(SUM($D102,OFFSET($I88,-$B102,0))&gt;BA$5,OFFSET(BA99,-$B102,-AZ$4+$B102)/OFFSET($I88,-$B102,0),OFFSET(BA99,-$B102,-AZ$4+$B102)-SUM($I102:AZ102)))</f>
        <v>0</v>
      </c>
      <c r="BB102" s="235">
        <f ca="1">IF(BB$5&lt;=$D102,0,IF(SUM($D102,OFFSET($I88,-$B102,0))&gt;BB$5,OFFSET(BB99,-$B102,-BA$4+$B102)/OFFSET($I88,-$B102,0),OFFSET(BB99,-$B102,-BA$4+$B102)-SUM($I102:BA102)))</f>
        <v>0</v>
      </c>
      <c r="BC102" s="235">
        <f ca="1">IF(BC$5&lt;=$D102,0,IF(SUM($D102,OFFSET($I88,-$B102,0))&gt;BC$5,OFFSET(BC99,-$B102,-BB$4+$B102)/OFFSET($I88,-$B102,0),OFFSET(BC99,-$B102,-BB$4+$B102)-SUM($I102:BB102)))</f>
        <v>0</v>
      </c>
      <c r="BD102" s="235">
        <f ca="1">IF(BD$5&lt;=$D102,0,IF(SUM($D102,OFFSET($I88,-$B102,0))&gt;BD$5,OFFSET(BD99,-$B102,-BC$4+$B102)/OFFSET($I88,-$B102,0),OFFSET(BD99,-$B102,-BC$4+$B102)-SUM($I102:BC102)))</f>
        <v>0</v>
      </c>
      <c r="BE102" s="235">
        <f ca="1">IF(BE$5&lt;=$D102,0,IF(SUM($D102,OFFSET($I88,-$B102,0))&gt;BE$5,OFFSET(BE99,-$B102,-BD$4+$B102)/OFFSET($I88,-$B102,0),OFFSET(BE99,-$B102,-BD$4+$B102)-SUM($I102:BD102)))</f>
        <v>0</v>
      </c>
      <c r="BF102" s="235">
        <f ca="1">IF(BF$5&lt;=$D102,0,IF(SUM($D102,OFFSET($I88,-$B102,0))&gt;BF$5,OFFSET(BF99,-$B102,-BE$4+$B102)/OFFSET($I88,-$B102,0),OFFSET(BF99,-$B102,-BE$4+$B102)-SUM($I102:BE102)))</f>
        <v>0</v>
      </c>
      <c r="BG102" s="235">
        <f ca="1">IF(BG$5&lt;=$D102,0,IF(SUM($D102,OFFSET($I88,-$B102,0))&gt;BG$5,OFFSET(BG99,-$B102,-BF$4+$B102)/OFFSET($I88,-$B102,0),OFFSET(BG99,-$B102,-BF$4+$B102)-SUM($I102:BF102)))</f>
        <v>0</v>
      </c>
      <c r="BH102" s="235">
        <f ca="1">IF(BH$5&lt;=$D102,0,IF(SUM($D102,OFFSET($I88,-$B102,0))&gt;BH$5,OFFSET(BH99,-$B102,-BG$4+$B102)/OFFSET($I88,-$B102,0),OFFSET(BH99,-$B102,-BG$4+$B102)-SUM($I102:BG102)))</f>
        <v>0</v>
      </c>
      <c r="BI102" s="235">
        <f ca="1">IF(BI$5&lt;=$D102,0,IF(SUM($D102,OFFSET($I88,-$B102,0))&gt;BI$5,OFFSET(BI99,-$B102,-BH$4+$B102)/OFFSET($I88,-$B102,0),OFFSET(BI99,-$B102,-BH$4+$B102)-SUM($I102:BH102)))</f>
        <v>0</v>
      </c>
      <c r="BJ102" s="235">
        <f ca="1">IF(BJ$5&lt;=$D102,0,IF(SUM($D102,OFFSET($I88,-$B102,0))&gt;BJ$5,OFFSET(BJ99,-$B102,-BI$4+$B102)/OFFSET($I88,-$B102,0),OFFSET(BJ99,-$B102,-BI$4+$B102)-SUM($I102:BI102)))</f>
        <v>0</v>
      </c>
      <c r="BK102" s="235">
        <f ca="1">IF(BK$5&lt;=$D102,0,IF(SUM($D102,OFFSET($I88,-$B102,0))&gt;BK$5,OFFSET(BK99,-$B102,-BJ$4+$B102)/OFFSET($I88,-$B102,0),OFFSET(BK99,-$B102,-BJ$4+$B102)-SUM($I102:BJ102)))</f>
        <v>0</v>
      </c>
      <c r="BL102" s="235">
        <f ca="1">IF(BL$5&lt;=$D102,0,IF(SUM($D102,OFFSET($I88,-$B102,0))&gt;BL$5,OFFSET(BL99,-$B102,-BK$4+$B102)/OFFSET($I88,-$B102,0),OFFSET(BL99,-$B102,-BK$4+$B102)-SUM($I102:BK102)))</f>
        <v>0</v>
      </c>
      <c r="BM102" s="235">
        <f ca="1">IF(BM$5&lt;=$D102,0,IF(SUM($D102,OFFSET($I88,-$B102,0))&gt;BM$5,OFFSET(BM99,-$B102,-BL$4+$B102)/OFFSET($I88,-$B102,0),OFFSET(BM99,-$B102,-BL$4+$B102)-SUM($I102:BL102)))</f>
        <v>0</v>
      </c>
      <c r="BN102" s="235">
        <f ca="1">IF(BN$5&lt;=$D102,0,IF(SUM($D102,OFFSET($I88,-$B102,0))&gt;BN$5,OFFSET(BN99,-$B102,-BM$4+$B102)/OFFSET($I88,-$B102,0),OFFSET(BN99,-$B102,-BM$4+$B102)-SUM($I102:BM102)))</f>
        <v>0</v>
      </c>
      <c r="BO102" s="235">
        <f ca="1">IF(BO$5&lt;=$D102,0,IF(SUM($D102,OFFSET($I88,-$B102,0))&gt;BO$5,OFFSET(BO99,-$B102,-BN$4+$B102)/OFFSET($I88,-$B102,0),OFFSET(BO99,-$B102,-BN$4+$B102)-SUM($I102:BN102)))</f>
        <v>0</v>
      </c>
      <c r="BP102" s="235">
        <f ca="1">IF(BP$5&lt;=$D102,0,IF(SUM($D102,OFFSET($I88,-$B102,0))&gt;BP$5,OFFSET(BP99,-$B102,-BO$4+$B102)/OFFSET($I88,-$B102,0),OFFSET(BP99,-$B102,-BO$4+$B102)-SUM($I102:BO102)))</f>
        <v>0</v>
      </c>
      <c r="BQ102" s="235">
        <f ca="1">IF(BQ$5&lt;=$D102,0,IF(SUM($D102,OFFSET($I88,-$B102,0))&gt;BQ$5,OFFSET(BQ99,-$B102,-BP$4+$B102)/OFFSET($I88,-$B102,0),OFFSET(BQ99,-$B102,-BP$4+$B102)-SUM($I102:BP102)))</f>
        <v>0</v>
      </c>
      <c r="BR102" s="211">
        <f ca="1">IF(BR$5&lt;=$D102,0,IF(SUM($D102,OFFSET($I88,-$B102,0))&gt;BR$5,OFFSET(BR99,-$B102,-BQ$4+$B102)/OFFSET($I88,-$B102,0),OFFSET(BR99,-$B102,-BQ$4+$B102)-SUM($I102:BQ102)))</f>
        <v>0</v>
      </c>
      <c r="BS102" s="211">
        <f ca="1">IF(BS$5&lt;=$D102,0,IF(SUM($D102,OFFSET($I88,-$B102,0))&gt;BS$5,OFFSET(BS99,-$B102,-BR$4+$B102)/OFFSET($I88,-$B102,0),OFFSET(BS99,-$B102,-BR$4+$B102)-SUM($I102:BR102)))</f>
        <v>0</v>
      </c>
      <c r="BT102" s="211">
        <f ca="1">IF(BT$5&lt;=$D102,0,IF(SUM($D102,OFFSET($I88,-$B102,0))&gt;BT$5,OFFSET(BT99,-$B102,-BS$4+$B102)/OFFSET($I88,-$B102,0),OFFSET(BT99,-$B102,-BS$4+$B102)-SUM($I102:BS102)))</f>
        <v>0</v>
      </c>
      <c r="BU102" s="211">
        <f ca="1">IF(BU$5&lt;=$D102,0,IF(SUM($D102,OFFSET($I88,-$B102,0))&gt;BU$5,OFFSET(BU99,-$B102,-BT$4+$B102)/OFFSET($I88,-$B102,0),OFFSET(BU99,-$B102,-BT$4+$B102)-SUM($I102:BT102)))</f>
        <v>0</v>
      </c>
      <c r="BV102" s="211">
        <f ca="1">IF(BV$5&lt;=$D102,0,IF(SUM($D102,OFFSET($I88,-$B102,0))&gt;BV$5,OFFSET(BV99,-$B102,-BU$4+$B102)/OFFSET($I88,-$B102,0),OFFSET(BV99,-$B102,-BU$4+$B102)-SUM($I102:BU102)))</f>
        <v>0</v>
      </c>
      <c r="BW102" s="211">
        <f ca="1">IF(BW$5&lt;=$D102,0,IF(SUM($D102,OFFSET($I88,-$B102,0))&gt;BW$5,OFFSET(BW99,-$B102,-BV$4+$B102)/OFFSET($I88,-$B102,0),OFFSET(BW99,-$B102,-BV$4+$B102)-SUM($I102:BV102)))</f>
        <v>0</v>
      </c>
    </row>
    <row r="103" spans="1:75" ht="12.75" customHeight="1">
      <c r="A103" s="8"/>
      <c r="B103" s="244">
        <v>18</v>
      </c>
      <c r="C103" s="8"/>
      <c r="D103" s="245">
        <f t="shared" si="172"/>
        <v>2031</v>
      </c>
      <c r="E103" s="8" t="str">
        <f t="shared" si="171"/>
        <v>$m Real (2012)</v>
      </c>
      <c r="F103" s="8"/>
      <c r="G103" s="8"/>
      <c r="H103" s="8"/>
      <c r="I103" s="32"/>
      <c r="J103" s="235">
        <f ca="1">IF(J$5&lt;=$D103,0,IF(SUM($D103,OFFSET($I89,-$B103,0))&gt;J$5,OFFSET(J100,-$B103,-I$4+$B103)/OFFSET($I89,-$B103,0),OFFSET(J100,-$B103,-I$4+$B103)-SUM($I103:I103)))</f>
        <v>0</v>
      </c>
      <c r="K103" s="235">
        <f ca="1">IF(K$5&lt;=$D103,0,IF(SUM($D103,OFFSET($I89,-$B103,0))&gt;K$5,OFFSET(K100,-$B103,-J$4+$B103)/OFFSET($I89,-$B103,0),OFFSET(K100,-$B103,-J$4+$B103)-SUM($I103:J103)))</f>
        <v>0</v>
      </c>
      <c r="L103" s="235">
        <f ca="1">IF(L$5&lt;=$D103,0,IF(SUM($D103,OFFSET($I89,-$B103,0))&gt;L$5,OFFSET(L100,-$B103,-K$4+$B103)/OFFSET($I89,-$B103,0),OFFSET(L100,-$B103,-K$4+$B103)-SUM($I103:K103)))</f>
        <v>0</v>
      </c>
      <c r="M103" s="235">
        <f ca="1">IF(M$5&lt;=$D103,0,IF(SUM($D103,OFFSET($I89,-$B103,0))&gt;M$5,OFFSET(M100,-$B103,-L$4+$B103)/OFFSET($I89,-$B103,0),OFFSET(M100,-$B103,-L$4+$B103)-SUM($I103:L103)))</f>
        <v>0</v>
      </c>
      <c r="N103" s="235">
        <f ca="1">IF(N$5&lt;=$D103,0,IF(SUM($D103,OFFSET($I89,-$B103,0))&gt;N$5,OFFSET(N100,-$B103,-M$4+$B103)/OFFSET($I89,-$B103,0),OFFSET(N100,-$B103,-M$4+$B103)-SUM($I103:M103)))</f>
        <v>0</v>
      </c>
      <c r="O103" s="235">
        <f ca="1">IF(O$5&lt;=$D103,0,IF(SUM($D103,OFFSET($I89,-$B103,0))&gt;O$5,OFFSET(O100,-$B103,-N$4+$B103)/OFFSET($I89,-$B103,0),OFFSET(O100,-$B103,-N$4+$B103)-SUM($I103:N103)))</f>
        <v>0</v>
      </c>
      <c r="P103" s="235">
        <f ca="1">IF(P$5&lt;=$D103,0,IF(SUM($D103,OFFSET($I89,-$B103,0))&gt;P$5,OFFSET(P100,-$B103,-O$4+$B103)/OFFSET($I89,-$B103,0),OFFSET(P100,-$B103,-O$4+$B103)-SUM($I103:O103)))</f>
        <v>0</v>
      </c>
      <c r="Q103" s="235">
        <f ca="1">IF(Q$5&lt;=$D103,0,IF(SUM($D103,OFFSET($I89,-$B103,0))&gt;Q$5,OFFSET(Q100,-$B103,-P$4+$B103)/OFFSET($I89,-$B103,0),OFFSET(Q100,-$B103,-P$4+$B103)-SUM($I103:P103)))</f>
        <v>0</v>
      </c>
      <c r="R103" s="235">
        <f ca="1">IF(R$5&lt;=$D103,0,IF(SUM($D103,OFFSET($I89,-$B103,0))&gt;R$5,OFFSET(R100,-$B103,-Q$4+$B103)/OFFSET($I89,-$B103,0),OFFSET(R100,-$B103,-Q$4+$B103)-SUM($I103:Q103)))</f>
        <v>0</v>
      </c>
      <c r="S103" s="235">
        <f ca="1">IF(S$5&lt;=$D103,0,IF(SUM($D103,OFFSET($I89,-$B103,0))&gt;S$5,OFFSET(S100,-$B103,-R$4+$B103)/OFFSET($I89,-$B103,0),OFFSET(S100,-$B103,-R$4+$B103)-SUM($I103:R103)))</f>
        <v>0</v>
      </c>
      <c r="T103" s="235">
        <f ca="1">IF(T$5&lt;=$D103,0,IF(SUM($D103,OFFSET($I89,-$B103,0))&gt;T$5,OFFSET(T100,-$B103,-S$4+$B103)/OFFSET($I89,-$B103,0),OFFSET(T100,-$B103,-S$4+$B103)-SUM($I103:S103)))</f>
        <v>0</v>
      </c>
      <c r="U103" s="235">
        <f ca="1">IF(U$5&lt;=$D103,0,IF(SUM($D103,OFFSET($I89,-$B103,0))&gt;U$5,OFFSET(U100,-$B103,-T$4+$B103)/OFFSET($I89,-$B103,0),OFFSET(U100,-$B103,-T$4+$B103)-SUM($I103:T103)))</f>
        <v>0</v>
      </c>
      <c r="V103" s="235">
        <f ca="1">IF(V$5&lt;=$D103,0,IF(SUM($D103,OFFSET($I89,-$B103,0))&gt;V$5,OFFSET(V100,-$B103,-U$4+$B103)/OFFSET($I89,-$B103,0),OFFSET(V100,-$B103,-U$4+$B103)-SUM($I103:U103)))</f>
        <v>0</v>
      </c>
      <c r="W103" s="235">
        <f ca="1">IF(W$5&lt;=$D103,0,IF(SUM($D103,OFFSET($I89,-$B103,0))&gt;W$5,OFFSET(W100,-$B103,-V$4+$B103)/OFFSET($I89,-$B103,0),OFFSET(W100,-$B103,-V$4+$B103)-SUM($I103:V103)))</f>
        <v>0</v>
      </c>
      <c r="X103" s="235">
        <f ca="1">IF(X$5&lt;=$D103,0,IF(SUM($D103,OFFSET($I89,-$B103,0))&gt;X$5,OFFSET(X100,-$B103,-W$4+$B103)/OFFSET($I89,-$B103,0),OFFSET(X100,-$B103,-W$4+$B103)-SUM($I103:W103)))</f>
        <v>0</v>
      </c>
      <c r="Y103" s="235">
        <f ca="1">IF(Y$5&lt;=$D103,0,IF(SUM($D103,OFFSET($I89,-$B103,0))&gt;Y$5,OFFSET(Y100,-$B103,-X$4+$B103)/OFFSET($I89,-$B103,0),OFFSET(Y100,-$B103,-X$4+$B103)-SUM($I103:X103)))</f>
        <v>0</v>
      </c>
      <c r="Z103" s="235">
        <f ca="1">IF(Z$5&lt;=$D103,0,IF(SUM($D103,OFFSET($I89,-$B103,0))&gt;Z$5,OFFSET(Z100,-$B103,-Y$4+$B103)/OFFSET($I89,-$B103,0),OFFSET(Z100,-$B103,-Y$4+$B103)-SUM($I103:Y103)))</f>
        <v>0</v>
      </c>
      <c r="AA103" s="235">
        <f ca="1">IF(AA$5&lt;=$D103,0,IF(SUM($D103,OFFSET($I89,-$B103,0))&gt;AA$5,OFFSET(AA100,-$B103,-Z$4+$B103)/OFFSET($I89,-$B103,0),OFFSET(AA100,-$B103,-Z$4+$B103)-SUM($I103:Z103)))</f>
        <v>0</v>
      </c>
      <c r="AB103" s="235">
        <f ca="1">IF(AB$5&lt;=$D103,0,IF(SUM($D103,OFFSET($I89,-$B103,0))&gt;AB$5,OFFSET(AB100,-$B103,-AA$4+$B103)/OFFSET($I89,-$B103,0),OFFSET(AB100,-$B103,-AA$4+$B103)-SUM($I103:AA103)))</f>
        <v>0</v>
      </c>
      <c r="AC103" s="235">
        <f ca="1">IF(AC$5&lt;=$D103,0,IF(SUM($D103,OFFSET($I89,-$B103,0))&gt;AC$5,OFFSET(AC100,-$B103,-AB$4+$B103)/OFFSET($I89,-$B103,0),OFFSET(AC100,-$B103,-AB$4+$B103)-SUM($I103:AB103)))</f>
        <v>0</v>
      </c>
      <c r="AD103" s="235">
        <f ca="1">IF(AD$5&lt;=$D103,0,IF(SUM($D103,OFFSET($I89,-$B103,0))&gt;AD$5,OFFSET(AD100,-$B103,-AC$4+$B103)/OFFSET($I89,-$B103,0),OFFSET(AD100,-$B103,-AC$4+$B103)-SUM($I103:AC103)))</f>
        <v>0</v>
      </c>
      <c r="AE103" s="235">
        <f ca="1">IF(AE$5&lt;=$D103,0,IF(SUM($D103,OFFSET($I89,-$B103,0))&gt;AE$5,OFFSET(AE100,-$B103,-AD$4+$B103)/OFFSET($I89,-$B103,0),OFFSET(AE100,-$B103,-AD$4+$B103)-SUM($I103:AD103)))</f>
        <v>0</v>
      </c>
      <c r="AF103" s="235">
        <f ca="1">IF(AF$5&lt;=$D103,0,IF(SUM($D103,OFFSET($I89,-$B103,0))&gt;AF$5,OFFSET(AF100,-$B103,-AE$4+$B103)/OFFSET($I89,-$B103,0),OFFSET(AF100,-$B103,-AE$4+$B103)-SUM($I103:AE103)))</f>
        <v>0</v>
      </c>
      <c r="AG103" s="235">
        <f ca="1">IF(AG$5&lt;=$D103,0,IF(SUM($D103,OFFSET($I89,-$B103,0))&gt;AG$5,OFFSET(AG100,-$B103,-AF$4+$B103)/OFFSET($I89,-$B103,0),OFFSET(AG100,-$B103,-AF$4+$B103)-SUM($I103:AF103)))</f>
        <v>0</v>
      </c>
      <c r="AH103" s="235">
        <f ca="1">IF(AH$5&lt;=$D103,0,IF(SUM($D103,OFFSET($I89,-$B103,0))&gt;AH$5,OFFSET(AH100,-$B103,-AG$4+$B103)/OFFSET($I89,-$B103,0),OFFSET(AH100,-$B103,-AG$4+$B103)-SUM($I103:AG103)))</f>
        <v>0</v>
      </c>
      <c r="AI103" s="235">
        <f ca="1">IF(AI$5&lt;=$D103,0,IF(SUM($D103,OFFSET($I89,-$B103,0))&gt;AI$5,OFFSET(AI100,-$B103,-AH$4+$B103)/OFFSET($I89,-$B103,0),OFFSET(AI100,-$B103,-AH$4+$B103)-SUM($I103:AH103)))</f>
        <v>0</v>
      </c>
      <c r="AJ103" s="235">
        <f ca="1">IF(AJ$5&lt;=$D103,0,IF(SUM($D103,OFFSET($I89,-$B103,0))&gt;AJ$5,OFFSET(AJ100,-$B103,-AI$4+$B103)/OFFSET($I89,-$B103,0),OFFSET(AJ100,-$B103,-AI$4+$B103)-SUM($I103:AI103)))</f>
        <v>0</v>
      </c>
      <c r="AK103" s="235">
        <f ca="1">IF(AK$5&lt;=$D103,0,IF(SUM($D103,OFFSET($I89,-$B103,0))&gt;AK$5,OFFSET(AK100,-$B103,-AJ$4+$B103)/OFFSET($I89,-$B103,0),OFFSET(AK100,-$B103,-AJ$4+$B103)-SUM($I103:AJ103)))</f>
        <v>0</v>
      </c>
      <c r="AL103" s="235">
        <f ca="1">IF(AL$5&lt;=$D103,0,IF(SUM($D103,OFFSET($I89,-$B103,0))&gt;AL$5,OFFSET(AL100,-$B103,-AK$4+$B103)/OFFSET($I89,-$B103,0),OFFSET(AL100,-$B103,-AK$4+$B103)-SUM($I103:AK103)))</f>
        <v>0</v>
      </c>
      <c r="AM103" s="235">
        <f ca="1">IF(AM$5&lt;=$D103,0,IF(SUM($D103,OFFSET($I89,-$B103,0))&gt;AM$5,OFFSET(AM100,-$B103,-AL$4+$B103)/OFFSET($I89,-$B103,0),OFFSET(AM100,-$B103,-AL$4+$B103)-SUM($I103:AL103)))</f>
        <v>0</v>
      </c>
      <c r="AN103" s="235">
        <f ca="1">IF(AN$5&lt;=$D103,0,IF(SUM($D103,OFFSET($I89,-$B103,0))&gt;AN$5,OFFSET(AN100,-$B103,-AM$4+$B103)/OFFSET($I89,-$B103,0),OFFSET(AN100,-$B103,-AM$4+$B103)-SUM($I103:AM103)))</f>
        <v>0</v>
      </c>
      <c r="AO103" s="235">
        <f ca="1">IF(AO$5&lt;=$D103,0,IF(SUM($D103,OFFSET($I89,-$B103,0))&gt;AO$5,OFFSET(AO100,-$B103,-AN$4+$B103)/OFFSET($I89,-$B103,0),OFFSET(AO100,-$B103,-AN$4+$B103)-SUM($I103:AN103)))</f>
        <v>0</v>
      </c>
      <c r="AP103" s="235">
        <f ca="1">IF(AP$5&lt;=$D103,0,IF(SUM($D103,OFFSET($I89,-$B103,0))&gt;AP$5,OFFSET(AP100,-$B103,-AO$4+$B103)/OFFSET($I89,-$B103,0),OFFSET(AP100,-$B103,-AO$4+$B103)-SUM($I103:AO103)))</f>
        <v>0</v>
      </c>
      <c r="AQ103" s="235">
        <f ca="1">IF(AQ$5&lt;=$D103,0,IF(SUM($D103,OFFSET($I89,-$B103,0))&gt;AQ$5,OFFSET(AQ100,-$B103,-AP$4+$B103)/OFFSET($I89,-$B103,0),OFFSET(AQ100,-$B103,-AP$4+$B103)-SUM($I103:AP103)))</f>
        <v>0</v>
      </c>
      <c r="AR103" s="235">
        <f ca="1">IF(AR$5&lt;=$D103,0,IF(SUM($D103,OFFSET($I89,-$B103,0))&gt;AR$5,OFFSET(AR100,-$B103,-AQ$4+$B103)/OFFSET($I89,-$B103,0),OFFSET(AR100,-$B103,-AQ$4+$B103)-SUM($I103:AQ103)))</f>
        <v>0</v>
      </c>
      <c r="AS103" s="235">
        <f ca="1">IF(AS$5&lt;=$D103,0,IF(SUM($D103,OFFSET($I89,-$B103,0))&gt;AS$5,OFFSET(AS100,-$B103,-AR$4+$B103)/OFFSET($I89,-$B103,0),OFFSET(AS100,-$B103,-AR$4+$B103)-SUM($I103:AR103)))</f>
        <v>0</v>
      </c>
      <c r="AT103" s="235">
        <f ca="1">IF(AT$5&lt;=$D103,0,IF(SUM($D103,OFFSET($I89,-$B103,0))&gt;AT$5,OFFSET(AT100,-$B103,-AS$4+$B103)/OFFSET($I89,-$B103,0),OFFSET(AT100,-$B103,-AS$4+$B103)-SUM($I103:AS103)))</f>
        <v>0</v>
      </c>
      <c r="AU103" s="235">
        <f ca="1">IF(AU$5&lt;=$D103,0,IF(SUM($D103,OFFSET($I89,-$B103,0))&gt;AU$5,OFFSET(AU100,-$B103,-AT$4+$B103)/OFFSET($I89,-$B103,0),OFFSET(AU100,-$B103,-AT$4+$B103)-SUM($I103:AT103)))</f>
        <v>0</v>
      </c>
      <c r="AV103" s="235">
        <f ca="1">IF(AV$5&lt;=$D103,0,IF(SUM($D103,OFFSET($I89,-$B103,0))&gt;AV$5,OFFSET(AV100,-$B103,-AU$4+$B103)/OFFSET($I89,-$B103,0),OFFSET(AV100,-$B103,-AU$4+$B103)-SUM($I103:AU103)))</f>
        <v>0</v>
      </c>
      <c r="AW103" s="235">
        <f ca="1">IF(AW$5&lt;=$D103,0,IF(SUM($D103,OFFSET($I89,-$B103,0))&gt;AW$5,OFFSET(AW100,-$B103,-AV$4+$B103)/OFFSET($I89,-$B103,0),OFFSET(AW100,-$B103,-AV$4+$B103)-SUM($I103:AV103)))</f>
        <v>0</v>
      </c>
      <c r="AX103" s="235">
        <f ca="1">IF(AX$5&lt;=$D103,0,IF(SUM($D103,OFFSET($I89,-$B103,0))&gt;AX$5,OFFSET(AX100,-$B103,-AW$4+$B103)/OFFSET($I89,-$B103,0),OFFSET(AX100,-$B103,-AW$4+$B103)-SUM($I103:AW103)))</f>
        <v>0</v>
      </c>
      <c r="AY103" s="235">
        <f ca="1">IF(AY$5&lt;=$D103,0,IF(SUM($D103,OFFSET($I89,-$B103,0))&gt;AY$5,OFFSET(AY100,-$B103,-AX$4+$B103)/OFFSET($I89,-$B103,0),OFFSET(AY100,-$B103,-AX$4+$B103)-SUM($I103:AX103)))</f>
        <v>0</v>
      </c>
      <c r="AZ103" s="235">
        <f ca="1">IF(AZ$5&lt;=$D103,0,IF(SUM($D103,OFFSET($I89,-$B103,0))&gt;AZ$5,OFFSET(AZ100,-$B103,-AY$4+$B103)/OFFSET($I89,-$B103,0),OFFSET(AZ100,-$B103,-AY$4+$B103)-SUM($I103:AY103)))</f>
        <v>0</v>
      </c>
      <c r="BA103" s="235">
        <f ca="1">IF(BA$5&lt;=$D103,0,IF(SUM($D103,OFFSET($I89,-$B103,0))&gt;BA$5,OFFSET(BA100,-$B103,-AZ$4+$B103)/OFFSET($I89,-$B103,0),OFFSET(BA100,-$B103,-AZ$4+$B103)-SUM($I103:AZ103)))</f>
        <v>0</v>
      </c>
      <c r="BB103" s="235">
        <f ca="1">IF(BB$5&lt;=$D103,0,IF(SUM($D103,OFFSET($I89,-$B103,0))&gt;BB$5,OFFSET(BB100,-$B103,-BA$4+$B103)/OFFSET($I89,-$B103,0),OFFSET(BB100,-$B103,-BA$4+$B103)-SUM($I103:BA103)))</f>
        <v>0</v>
      </c>
      <c r="BC103" s="235">
        <f ca="1">IF(BC$5&lt;=$D103,0,IF(SUM($D103,OFFSET($I89,-$B103,0))&gt;BC$5,OFFSET(BC100,-$B103,-BB$4+$B103)/OFFSET($I89,-$B103,0),OFFSET(BC100,-$B103,-BB$4+$B103)-SUM($I103:BB103)))</f>
        <v>0</v>
      </c>
      <c r="BD103" s="235">
        <f ca="1">IF(BD$5&lt;=$D103,0,IF(SUM($D103,OFFSET($I89,-$B103,0))&gt;BD$5,OFFSET(BD100,-$B103,-BC$4+$B103)/OFFSET($I89,-$B103,0),OFFSET(BD100,-$B103,-BC$4+$B103)-SUM($I103:BC103)))</f>
        <v>0</v>
      </c>
      <c r="BE103" s="235">
        <f ca="1">IF(BE$5&lt;=$D103,0,IF(SUM($D103,OFFSET($I89,-$B103,0))&gt;BE$5,OFFSET(BE100,-$B103,-BD$4+$B103)/OFFSET($I89,-$B103,0),OFFSET(BE100,-$B103,-BD$4+$B103)-SUM($I103:BD103)))</f>
        <v>0</v>
      </c>
      <c r="BF103" s="235">
        <f ca="1">IF(BF$5&lt;=$D103,0,IF(SUM($D103,OFFSET($I89,-$B103,0))&gt;BF$5,OFFSET(BF100,-$B103,-BE$4+$B103)/OFFSET($I89,-$B103,0),OFFSET(BF100,-$B103,-BE$4+$B103)-SUM($I103:BE103)))</f>
        <v>0</v>
      </c>
      <c r="BG103" s="235">
        <f ca="1">IF(BG$5&lt;=$D103,0,IF(SUM($D103,OFFSET($I89,-$B103,0))&gt;BG$5,OFFSET(BG100,-$B103,-BF$4+$B103)/OFFSET($I89,-$B103,0),OFFSET(BG100,-$B103,-BF$4+$B103)-SUM($I103:BF103)))</f>
        <v>0</v>
      </c>
      <c r="BH103" s="235">
        <f ca="1">IF(BH$5&lt;=$D103,0,IF(SUM($D103,OFFSET($I89,-$B103,0))&gt;BH$5,OFFSET(BH100,-$B103,-BG$4+$B103)/OFFSET($I89,-$B103,0),OFFSET(BH100,-$B103,-BG$4+$B103)-SUM($I103:BG103)))</f>
        <v>0</v>
      </c>
      <c r="BI103" s="235">
        <f ca="1">IF(BI$5&lt;=$D103,0,IF(SUM($D103,OFFSET($I89,-$B103,0))&gt;BI$5,OFFSET(BI100,-$B103,-BH$4+$B103)/OFFSET($I89,-$B103,0),OFFSET(BI100,-$B103,-BH$4+$B103)-SUM($I103:BH103)))</f>
        <v>0</v>
      </c>
      <c r="BJ103" s="235">
        <f ca="1">IF(BJ$5&lt;=$D103,0,IF(SUM($D103,OFFSET($I89,-$B103,0))&gt;BJ$5,OFFSET(BJ100,-$B103,-BI$4+$B103)/OFFSET($I89,-$B103,0),OFFSET(BJ100,-$B103,-BI$4+$B103)-SUM($I103:BI103)))</f>
        <v>0</v>
      </c>
      <c r="BK103" s="235">
        <f ca="1">IF(BK$5&lt;=$D103,0,IF(SUM($D103,OFFSET($I89,-$B103,0))&gt;BK$5,OFFSET(BK100,-$B103,-BJ$4+$B103)/OFFSET($I89,-$B103,0),OFFSET(BK100,-$B103,-BJ$4+$B103)-SUM($I103:BJ103)))</f>
        <v>0</v>
      </c>
      <c r="BL103" s="235">
        <f ca="1">IF(BL$5&lt;=$D103,0,IF(SUM($D103,OFFSET($I89,-$B103,0))&gt;BL$5,OFFSET(BL100,-$B103,-BK$4+$B103)/OFFSET($I89,-$B103,0),OFFSET(BL100,-$B103,-BK$4+$B103)-SUM($I103:BK103)))</f>
        <v>0</v>
      </c>
      <c r="BM103" s="235">
        <f ca="1">IF(BM$5&lt;=$D103,0,IF(SUM($D103,OFFSET($I89,-$B103,0))&gt;BM$5,OFFSET(BM100,-$B103,-BL$4+$B103)/OFFSET($I89,-$B103,0),OFFSET(BM100,-$B103,-BL$4+$B103)-SUM($I103:BL103)))</f>
        <v>0</v>
      </c>
      <c r="BN103" s="235">
        <f ca="1">IF(BN$5&lt;=$D103,0,IF(SUM($D103,OFFSET($I89,-$B103,0))&gt;BN$5,OFFSET(BN100,-$B103,-BM$4+$B103)/OFFSET($I89,-$B103,0),OFFSET(BN100,-$B103,-BM$4+$B103)-SUM($I103:BM103)))</f>
        <v>0</v>
      </c>
      <c r="BO103" s="235">
        <f ca="1">IF(BO$5&lt;=$D103,0,IF(SUM($D103,OFFSET($I89,-$B103,0))&gt;BO$5,OFFSET(BO100,-$B103,-BN$4+$B103)/OFFSET($I89,-$B103,0),OFFSET(BO100,-$B103,-BN$4+$B103)-SUM($I103:BN103)))</f>
        <v>0</v>
      </c>
      <c r="BP103" s="235">
        <f ca="1">IF(BP$5&lt;=$D103,0,IF(SUM($D103,OFFSET($I89,-$B103,0))&gt;BP$5,OFFSET(BP100,-$B103,-BO$4+$B103)/OFFSET($I89,-$B103,0),OFFSET(BP100,-$B103,-BO$4+$B103)-SUM($I103:BO103)))</f>
        <v>0</v>
      </c>
      <c r="BQ103" s="235">
        <f ca="1">IF(BQ$5&lt;=$D103,0,IF(SUM($D103,OFFSET($I89,-$B103,0))&gt;BQ$5,OFFSET(BQ100,-$B103,-BP$4+$B103)/OFFSET($I89,-$B103,0),OFFSET(BQ100,-$B103,-BP$4+$B103)-SUM($I103:BP103)))</f>
        <v>0</v>
      </c>
      <c r="BR103" s="211">
        <f ca="1">IF(BR$5&lt;=$D103,0,IF(SUM($D103,OFFSET($I89,-$B103,0))&gt;BR$5,OFFSET(BR100,-$B103,-BQ$4+$B103)/OFFSET($I89,-$B103,0),OFFSET(BR100,-$B103,-BQ$4+$B103)-SUM($I103:BQ103)))</f>
        <v>0</v>
      </c>
      <c r="BS103" s="211">
        <f ca="1">IF(BS$5&lt;=$D103,0,IF(SUM($D103,OFFSET($I89,-$B103,0))&gt;BS$5,OFFSET(BS100,-$B103,-BR$4+$B103)/OFFSET($I89,-$B103,0),OFFSET(BS100,-$B103,-BR$4+$B103)-SUM($I103:BR103)))</f>
        <v>0</v>
      </c>
      <c r="BT103" s="211">
        <f ca="1">IF(BT$5&lt;=$D103,0,IF(SUM($D103,OFFSET($I89,-$B103,0))&gt;BT$5,OFFSET(BT100,-$B103,-BS$4+$B103)/OFFSET($I89,-$B103,0),OFFSET(BT100,-$B103,-BS$4+$B103)-SUM($I103:BS103)))</f>
        <v>0</v>
      </c>
      <c r="BU103" s="211">
        <f ca="1">IF(BU$5&lt;=$D103,0,IF(SUM($D103,OFFSET($I89,-$B103,0))&gt;BU$5,OFFSET(BU100,-$B103,-BT$4+$B103)/OFFSET($I89,-$B103,0),OFFSET(BU100,-$B103,-BT$4+$B103)-SUM($I103:BT103)))</f>
        <v>0</v>
      </c>
      <c r="BV103" s="211">
        <f ca="1">IF(BV$5&lt;=$D103,0,IF(SUM($D103,OFFSET($I89,-$B103,0))&gt;BV$5,OFFSET(BV100,-$B103,-BU$4+$B103)/OFFSET($I89,-$B103,0),OFFSET(BV100,-$B103,-BU$4+$B103)-SUM($I103:BU103)))</f>
        <v>0</v>
      </c>
      <c r="BW103" s="211">
        <f ca="1">IF(BW$5&lt;=$D103,0,IF(SUM($D103,OFFSET($I89,-$B103,0))&gt;BW$5,OFFSET(BW100,-$B103,-BV$4+$B103)/OFFSET($I89,-$B103,0),OFFSET(BW100,-$B103,-BV$4+$B103)-SUM($I103:BV103)))</f>
        <v>0</v>
      </c>
    </row>
    <row r="104" spans="1:75" ht="12.75" customHeight="1">
      <c r="A104" s="8"/>
      <c r="B104" s="244">
        <v>19</v>
      </c>
      <c r="C104" s="8"/>
      <c r="D104" s="245">
        <f t="shared" si="172"/>
        <v>2032</v>
      </c>
      <c r="E104" s="8" t="str">
        <f t="shared" si="171"/>
        <v>$m Real (2012)</v>
      </c>
      <c r="F104" s="8"/>
      <c r="G104" s="8"/>
      <c r="H104" s="8"/>
      <c r="I104" s="32"/>
      <c r="J104" s="235">
        <f ca="1">IF(J$5&lt;=$D104,0,IF(SUM($D104,OFFSET($I90,-$B104,0))&gt;J$5,OFFSET(J101,-$B104,-I$4+$B104)/OFFSET($I90,-$B104,0),OFFSET(J101,-$B104,-I$4+$B104)-SUM($I104:I104)))</f>
        <v>0</v>
      </c>
      <c r="K104" s="235">
        <f ca="1">IF(K$5&lt;=$D104,0,IF(SUM($D104,OFFSET($I90,-$B104,0))&gt;K$5,OFFSET(K101,-$B104,-J$4+$B104)/OFFSET($I90,-$B104,0),OFFSET(K101,-$B104,-J$4+$B104)-SUM($I104:J104)))</f>
        <v>0</v>
      </c>
      <c r="L104" s="235">
        <f ca="1">IF(L$5&lt;=$D104,0,IF(SUM($D104,OFFSET($I90,-$B104,0))&gt;L$5,OFFSET(L101,-$B104,-K$4+$B104)/OFFSET($I90,-$B104,0),OFFSET(L101,-$B104,-K$4+$B104)-SUM($I104:K104)))</f>
        <v>0</v>
      </c>
      <c r="M104" s="235">
        <f ca="1">IF(M$5&lt;=$D104,0,IF(SUM($D104,OFFSET($I90,-$B104,0))&gt;M$5,OFFSET(M101,-$B104,-L$4+$B104)/OFFSET($I90,-$B104,0),OFFSET(M101,-$B104,-L$4+$B104)-SUM($I104:L104)))</f>
        <v>0</v>
      </c>
      <c r="N104" s="235">
        <f ca="1">IF(N$5&lt;=$D104,0,IF(SUM($D104,OFFSET($I90,-$B104,0))&gt;N$5,OFFSET(N101,-$B104,-M$4+$B104)/OFFSET($I90,-$B104,0),OFFSET(N101,-$B104,-M$4+$B104)-SUM($I104:M104)))</f>
        <v>0</v>
      </c>
      <c r="O104" s="235">
        <f ca="1">IF(O$5&lt;=$D104,0,IF(SUM($D104,OFFSET($I90,-$B104,0))&gt;O$5,OFFSET(O101,-$B104,-N$4+$B104)/OFFSET($I90,-$B104,0),OFFSET(O101,-$B104,-N$4+$B104)-SUM($I104:N104)))</f>
        <v>0</v>
      </c>
      <c r="P104" s="235">
        <f ca="1">IF(P$5&lt;=$D104,0,IF(SUM($D104,OFFSET($I90,-$B104,0))&gt;P$5,OFFSET(P101,-$B104,-O$4+$B104)/OFFSET($I90,-$B104,0),OFFSET(P101,-$B104,-O$4+$B104)-SUM($I104:O104)))</f>
        <v>0</v>
      </c>
      <c r="Q104" s="235">
        <f ca="1">IF(Q$5&lt;=$D104,0,IF(SUM($D104,OFFSET($I90,-$B104,0))&gt;Q$5,OFFSET(Q101,-$B104,-P$4+$B104)/OFFSET($I90,-$B104,0),OFFSET(Q101,-$B104,-P$4+$B104)-SUM($I104:P104)))</f>
        <v>0</v>
      </c>
      <c r="R104" s="235">
        <f ca="1">IF(R$5&lt;=$D104,0,IF(SUM($D104,OFFSET($I90,-$B104,0))&gt;R$5,OFFSET(R101,-$B104,-Q$4+$B104)/OFFSET($I90,-$B104,0),OFFSET(R101,-$B104,-Q$4+$B104)-SUM($I104:Q104)))</f>
        <v>0</v>
      </c>
      <c r="S104" s="235">
        <f ca="1">IF(S$5&lt;=$D104,0,IF(SUM($D104,OFFSET($I90,-$B104,0))&gt;S$5,OFFSET(S101,-$B104,-R$4+$B104)/OFFSET($I90,-$B104,0),OFFSET(S101,-$B104,-R$4+$B104)-SUM($I104:R104)))</f>
        <v>0</v>
      </c>
      <c r="T104" s="235">
        <f ca="1">IF(T$5&lt;=$D104,0,IF(SUM($D104,OFFSET($I90,-$B104,0))&gt;T$5,OFFSET(T101,-$B104,-S$4+$B104)/OFFSET($I90,-$B104,0),OFFSET(T101,-$B104,-S$4+$B104)-SUM($I104:S104)))</f>
        <v>0</v>
      </c>
      <c r="U104" s="235">
        <f ca="1">IF(U$5&lt;=$D104,0,IF(SUM($D104,OFFSET($I90,-$B104,0))&gt;U$5,OFFSET(U101,-$B104,-T$4+$B104)/OFFSET($I90,-$B104,0),OFFSET(U101,-$B104,-T$4+$B104)-SUM($I104:T104)))</f>
        <v>0</v>
      </c>
      <c r="V104" s="235">
        <f ca="1">IF(V$5&lt;=$D104,0,IF(SUM($D104,OFFSET($I90,-$B104,0))&gt;V$5,OFFSET(V101,-$B104,-U$4+$B104)/OFFSET($I90,-$B104,0),OFFSET(V101,-$B104,-U$4+$B104)-SUM($I104:U104)))</f>
        <v>0</v>
      </c>
      <c r="W104" s="235">
        <f ca="1">IF(W$5&lt;=$D104,0,IF(SUM($D104,OFFSET($I90,-$B104,0))&gt;W$5,OFFSET(W101,-$B104,-V$4+$B104)/OFFSET($I90,-$B104,0),OFFSET(W101,-$B104,-V$4+$B104)-SUM($I104:V104)))</f>
        <v>0</v>
      </c>
      <c r="X104" s="235">
        <f ca="1">IF(X$5&lt;=$D104,0,IF(SUM($D104,OFFSET($I90,-$B104,0))&gt;X$5,OFFSET(X101,-$B104,-W$4+$B104)/OFFSET($I90,-$B104,0),OFFSET(X101,-$B104,-W$4+$B104)-SUM($I104:W104)))</f>
        <v>0</v>
      </c>
      <c r="Y104" s="235">
        <f ca="1">IF(Y$5&lt;=$D104,0,IF(SUM($D104,OFFSET($I90,-$B104,0))&gt;Y$5,OFFSET(Y101,-$B104,-X$4+$B104)/OFFSET($I90,-$B104,0),OFFSET(Y101,-$B104,-X$4+$B104)-SUM($I104:X104)))</f>
        <v>0</v>
      </c>
      <c r="Z104" s="235">
        <f ca="1">IF(Z$5&lt;=$D104,0,IF(SUM($D104,OFFSET($I90,-$B104,0))&gt;Z$5,OFFSET(Z101,-$B104,-Y$4+$B104)/OFFSET($I90,-$B104,0),OFFSET(Z101,-$B104,-Y$4+$B104)-SUM($I104:Y104)))</f>
        <v>0</v>
      </c>
      <c r="AA104" s="235">
        <f ca="1">IF(AA$5&lt;=$D104,0,IF(SUM($D104,OFFSET($I90,-$B104,0))&gt;AA$5,OFFSET(AA101,-$B104,-Z$4+$B104)/OFFSET($I90,-$B104,0),OFFSET(AA101,-$B104,-Z$4+$B104)-SUM($I104:Z104)))</f>
        <v>0</v>
      </c>
      <c r="AB104" s="235">
        <f ca="1">IF(AB$5&lt;=$D104,0,IF(SUM($D104,OFFSET($I90,-$B104,0))&gt;AB$5,OFFSET(AB101,-$B104,-AA$4+$B104)/OFFSET($I90,-$B104,0),OFFSET(AB101,-$B104,-AA$4+$B104)-SUM($I104:AA104)))</f>
        <v>0</v>
      </c>
      <c r="AC104" s="235">
        <f ca="1">IF(AC$5&lt;=$D104,0,IF(SUM($D104,OFFSET($I90,-$B104,0))&gt;AC$5,OFFSET(AC101,-$B104,-AB$4+$B104)/OFFSET($I90,-$B104,0),OFFSET(AC101,-$B104,-AB$4+$B104)-SUM($I104:AB104)))</f>
        <v>0</v>
      </c>
      <c r="AD104" s="235">
        <f ca="1">IF(AD$5&lt;=$D104,0,IF(SUM($D104,OFFSET($I90,-$B104,0))&gt;AD$5,OFFSET(AD101,-$B104,-AC$4+$B104)/OFFSET($I90,-$B104,0),OFFSET(AD101,-$B104,-AC$4+$B104)-SUM($I104:AC104)))</f>
        <v>0</v>
      </c>
      <c r="AE104" s="235">
        <f ca="1">IF(AE$5&lt;=$D104,0,IF(SUM($D104,OFFSET($I90,-$B104,0))&gt;AE$5,OFFSET(AE101,-$B104,-AD$4+$B104)/OFFSET($I90,-$B104,0),OFFSET(AE101,-$B104,-AD$4+$B104)-SUM($I104:AD104)))</f>
        <v>0</v>
      </c>
      <c r="AF104" s="235">
        <f ca="1">IF(AF$5&lt;=$D104,0,IF(SUM($D104,OFFSET($I90,-$B104,0))&gt;AF$5,OFFSET(AF101,-$B104,-AE$4+$B104)/OFFSET($I90,-$B104,0),OFFSET(AF101,-$B104,-AE$4+$B104)-SUM($I104:AE104)))</f>
        <v>0</v>
      </c>
      <c r="AG104" s="235">
        <f ca="1">IF(AG$5&lt;=$D104,0,IF(SUM($D104,OFFSET($I90,-$B104,0))&gt;AG$5,OFFSET(AG101,-$B104,-AF$4+$B104)/OFFSET($I90,-$B104,0),OFFSET(AG101,-$B104,-AF$4+$B104)-SUM($I104:AF104)))</f>
        <v>0</v>
      </c>
      <c r="AH104" s="235">
        <f ca="1">IF(AH$5&lt;=$D104,0,IF(SUM($D104,OFFSET($I90,-$B104,0))&gt;AH$5,OFFSET(AH101,-$B104,-AG$4+$B104)/OFFSET($I90,-$B104,0),OFFSET(AH101,-$B104,-AG$4+$B104)-SUM($I104:AG104)))</f>
        <v>0</v>
      </c>
      <c r="AI104" s="235">
        <f ca="1">IF(AI$5&lt;=$D104,0,IF(SUM($D104,OFFSET($I90,-$B104,0))&gt;AI$5,OFFSET(AI101,-$B104,-AH$4+$B104)/OFFSET($I90,-$B104,0),OFFSET(AI101,-$B104,-AH$4+$B104)-SUM($I104:AH104)))</f>
        <v>0</v>
      </c>
      <c r="AJ104" s="235">
        <f ca="1">IF(AJ$5&lt;=$D104,0,IF(SUM($D104,OFFSET($I90,-$B104,0))&gt;AJ$5,OFFSET(AJ101,-$B104,-AI$4+$B104)/OFFSET($I90,-$B104,0),OFFSET(AJ101,-$B104,-AI$4+$B104)-SUM($I104:AI104)))</f>
        <v>0</v>
      </c>
      <c r="AK104" s="235">
        <f ca="1">IF(AK$5&lt;=$D104,0,IF(SUM($D104,OFFSET($I90,-$B104,0))&gt;AK$5,OFFSET(AK101,-$B104,-AJ$4+$B104)/OFFSET($I90,-$B104,0),OFFSET(AK101,-$B104,-AJ$4+$B104)-SUM($I104:AJ104)))</f>
        <v>0</v>
      </c>
      <c r="AL104" s="235">
        <f ca="1">IF(AL$5&lt;=$D104,0,IF(SUM($D104,OFFSET($I90,-$B104,0))&gt;AL$5,OFFSET(AL101,-$B104,-AK$4+$B104)/OFFSET($I90,-$B104,0),OFFSET(AL101,-$B104,-AK$4+$B104)-SUM($I104:AK104)))</f>
        <v>0</v>
      </c>
      <c r="AM104" s="235">
        <f ca="1">IF(AM$5&lt;=$D104,0,IF(SUM($D104,OFFSET($I90,-$B104,0))&gt;AM$5,OFFSET(AM101,-$B104,-AL$4+$B104)/OFFSET($I90,-$B104,0),OFFSET(AM101,-$B104,-AL$4+$B104)-SUM($I104:AL104)))</f>
        <v>0</v>
      </c>
      <c r="AN104" s="235">
        <f ca="1">IF(AN$5&lt;=$D104,0,IF(SUM($D104,OFFSET($I90,-$B104,0))&gt;AN$5,OFFSET(AN101,-$B104,-AM$4+$B104)/OFFSET($I90,-$B104,0),OFFSET(AN101,-$B104,-AM$4+$B104)-SUM($I104:AM104)))</f>
        <v>0</v>
      </c>
      <c r="AO104" s="235">
        <f ca="1">IF(AO$5&lt;=$D104,0,IF(SUM($D104,OFFSET($I90,-$B104,0))&gt;AO$5,OFFSET(AO101,-$B104,-AN$4+$B104)/OFFSET($I90,-$B104,0),OFFSET(AO101,-$B104,-AN$4+$B104)-SUM($I104:AN104)))</f>
        <v>0</v>
      </c>
      <c r="AP104" s="235">
        <f ca="1">IF(AP$5&lt;=$D104,0,IF(SUM($D104,OFFSET($I90,-$B104,0))&gt;AP$5,OFFSET(AP101,-$B104,-AO$4+$B104)/OFFSET($I90,-$B104,0),OFFSET(AP101,-$B104,-AO$4+$B104)-SUM($I104:AO104)))</f>
        <v>0</v>
      </c>
      <c r="AQ104" s="235">
        <f ca="1">IF(AQ$5&lt;=$D104,0,IF(SUM($D104,OFFSET($I90,-$B104,0))&gt;AQ$5,OFFSET(AQ101,-$B104,-AP$4+$B104)/OFFSET($I90,-$B104,0),OFFSET(AQ101,-$B104,-AP$4+$B104)-SUM($I104:AP104)))</f>
        <v>0</v>
      </c>
      <c r="AR104" s="235">
        <f ca="1">IF(AR$5&lt;=$D104,0,IF(SUM($D104,OFFSET($I90,-$B104,0))&gt;AR$5,OFFSET(AR101,-$B104,-AQ$4+$B104)/OFFSET($I90,-$B104,0),OFFSET(AR101,-$B104,-AQ$4+$B104)-SUM($I104:AQ104)))</f>
        <v>0</v>
      </c>
      <c r="AS104" s="235">
        <f ca="1">IF(AS$5&lt;=$D104,0,IF(SUM($D104,OFFSET($I90,-$B104,0))&gt;AS$5,OFFSET(AS101,-$B104,-AR$4+$B104)/OFFSET($I90,-$B104,0),OFFSET(AS101,-$B104,-AR$4+$B104)-SUM($I104:AR104)))</f>
        <v>0</v>
      </c>
      <c r="AT104" s="235">
        <f ca="1">IF(AT$5&lt;=$D104,0,IF(SUM($D104,OFFSET($I90,-$B104,0))&gt;AT$5,OFFSET(AT101,-$B104,-AS$4+$B104)/OFFSET($I90,-$B104,0),OFFSET(AT101,-$B104,-AS$4+$B104)-SUM($I104:AS104)))</f>
        <v>0</v>
      </c>
      <c r="AU104" s="235">
        <f ca="1">IF(AU$5&lt;=$D104,0,IF(SUM($D104,OFFSET($I90,-$B104,0))&gt;AU$5,OFFSET(AU101,-$B104,-AT$4+$B104)/OFFSET($I90,-$B104,0),OFFSET(AU101,-$B104,-AT$4+$B104)-SUM($I104:AT104)))</f>
        <v>0</v>
      </c>
      <c r="AV104" s="235">
        <f ca="1">IF(AV$5&lt;=$D104,0,IF(SUM($D104,OFFSET($I90,-$B104,0))&gt;AV$5,OFFSET(AV101,-$B104,-AU$4+$B104)/OFFSET($I90,-$B104,0),OFFSET(AV101,-$B104,-AU$4+$B104)-SUM($I104:AU104)))</f>
        <v>0</v>
      </c>
      <c r="AW104" s="235">
        <f ca="1">IF(AW$5&lt;=$D104,0,IF(SUM($D104,OFFSET($I90,-$B104,0))&gt;AW$5,OFFSET(AW101,-$B104,-AV$4+$B104)/OFFSET($I90,-$B104,0),OFFSET(AW101,-$B104,-AV$4+$B104)-SUM($I104:AV104)))</f>
        <v>0</v>
      </c>
      <c r="AX104" s="235">
        <f ca="1">IF(AX$5&lt;=$D104,0,IF(SUM($D104,OFFSET($I90,-$B104,0))&gt;AX$5,OFFSET(AX101,-$B104,-AW$4+$B104)/OFFSET($I90,-$B104,0),OFFSET(AX101,-$B104,-AW$4+$B104)-SUM($I104:AW104)))</f>
        <v>0</v>
      </c>
      <c r="AY104" s="235">
        <f ca="1">IF(AY$5&lt;=$D104,0,IF(SUM($D104,OFFSET($I90,-$B104,0))&gt;AY$5,OFFSET(AY101,-$B104,-AX$4+$B104)/OFFSET($I90,-$B104,0),OFFSET(AY101,-$B104,-AX$4+$B104)-SUM($I104:AX104)))</f>
        <v>0</v>
      </c>
      <c r="AZ104" s="235">
        <f ca="1">IF(AZ$5&lt;=$D104,0,IF(SUM($D104,OFFSET($I90,-$B104,0))&gt;AZ$5,OFFSET(AZ101,-$B104,-AY$4+$B104)/OFFSET($I90,-$B104,0),OFFSET(AZ101,-$B104,-AY$4+$B104)-SUM($I104:AY104)))</f>
        <v>0</v>
      </c>
      <c r="BA104" s="235">
        <f ca="1">IF(BA$5&lt;=$D104,0,IF(SUM($D104,OFFSET($I90,-$B104,0))&gt;BA$5,OFFSET(BA101,-$B104,-AZ$4+$B104)/OFFSET($I90,-$B104,0),OFFSET(BA101,-$B104,-AZ$4+$B104)-SUM($I104:AZ104)))</f>
        <v>0</v>
      </c>
      <c r="BB104" s="235">
        <f ca="1">IF(BB$5&lt;=$D104,0,IF(SUM($D104,OFFSET($I90,-$B104,0))&gt;BB$5,OFFSET(BB101,-$B104,-BA$4+$B104)/OFFSET($I90,-$B104,0),OFFSET(BB101,-$B104,-BA$4+$B104)-SUM($I104:BA104)))</f>
        <v>0</v>
      </c>
      <c r="BC104" s="235">
        <f ca="1">IF(BC$5&lt;=$D104,0,IF(SUM($D104,OFFSET($I90,-$B104,0))&gt;BC$5,OFFSET(BC101,-$B104,-BB$4+$B104)/OFFSET($I90,-$B104,0),OFFSET(BC101,-$B104,-BB$4+$B104)-SUM($I104:BB104)))</f>
        <v>0</v>
      </c>
      <c r="BD104" s="235">
        <f ca="1">IF(BD$5&lt;=$D104,0,IF(SUM($D104,OFFSET($I90,-$B104,0))&gt;BD$5,OFFSET(BD101,-$B104,-BC$4+$B104)/OFFSET($I90,-$B104,0),OFFSET(BD101,-$B104,-BC$4+$B104)-SUM($I104:BC104)))</f>
        <v>0</v>
      </c>
      <c r="BE104" s="235">
        <f ca="1">IF(BE$5&lt;=$D104,0,IF(SUM($D104,OFFSET($I90,-$B104,0))&gt;BE$5,OFFSET(BE101,-$B104,-BD$4+$B104)/OFFSET($I90,-$B104,0),OFFSET(BE101,-$B104,-BD$4+$B104)-SUM($I104:BD104)))</f>
        <v>0</v>
      </c>
      <c r="BF104" s="235">
        <f ca="1">IF(BF$5&lt;=$D104,0,IF(SUM($D104,OFFSET($I90,-$B104,0))&gt;BF$5,OFFSET(BF101,-$B104,-BE$4+$B104)/OFFSET($I90,-$B104,0),OFFSET(BF101,-$B104,-BE$4+$B104)-SUM($I104:BE104)))</f>
        <v>0</v>
      </c>
      <c r="BG104" s="235">
        <f ca="1">IF(BG$5&lt;=$D104,0,IF(SUM($D104,OFFSET($I90,-$B104,0))&gt;BG$5,OFFSET(BG101,-$B104,-BF$4+$B104)/OFFSET($I90,-$B104,0),OFFSET(BG101,-$B104,-BF$4+$B104)-SUM($I104:BF104)))</f>
        <v>0</v>
      </c>
      <c r="BH104" s="235">
        <f ca="1">IF(BH$5&lt;=$D104,0,IF(SUM($D104,OFFSET($I90,-$B104,0))&gt;BH$5,OFFSET(BH101,-$B104,-BG$4+$B104)/OFFSET($I90,-$B104,0),OFFSET(BH101,-$B104,-BG$4+$B104)-SUM($I104:BG104)))</f>
        <v>0</v>
      </c>
      <c r="BI104" s="235">
        <f ca="1">IF(BI$5&lt;=$D104,0,IF(SUM($D104,OFFSET($I90,-$B104,0))&gt;BI$5,OFFSET(BI101,-$B104,-BH$4+$B104)/OFFSET($I90,-$B104,0),OFFSET(BI101,-$B104,-BH$4+$B104)-SUM($I104:BH104)))</f>
        <v>0</v>
      </c>
      <c r="BJ104" s="235">
        <f ca="1">IF(BJ$5&lt;=$D104,0,IF(SUM($D104,OFFSET($I90,-$B104,0))&gt;BJ$5,OFFSET(BJ101,-$B104,-BI$4+$B104)/OFFSET($I90,-$B104,0),OFFSET(BJ101,-$B104,-BI$4+$B104)-SUM($I104:BI104)))</f>
        <v>0</v>
      </c>
      <c r="BK104" s="235">
        <f ca="1">IF(BK$5&lt;=$D104,0,IF(SUM($D104,OFFSET($I90,-$B104,0))&gt;BK$5,OFFSET(BK101,-$B104,-BJ$4+$B104)/OFFSET($I90,-$B104,0),OFFSET(BK101,-$B104,-BJ$4+$B104)-SUM($I104:BJ104)))</f>
        <v>0</v>
      </c>
      <c r="BL104" s="235">
        <f ca="1">IF(BL$5&lt;=$D104,0,IF(SUM($D104,OFFSET($I90,-$B104,0))&gt;BL$5,OFFSET(BL101,-$B104,-BK$4+$B104)/OFFSET($I90,-$B104,0),OFFSET(BL101,-$B104,-BK$4+$B104)-SUM($I104:BK104)))</f>
        <v>0</v>
      </c>
      <c r="BM104" s="235">
        <f ca="1">IF(BM$5&lt;=$D104,0,IF(SUM($D104,OFFSET($I90,-$B104,0))&gt;BM$5,OFFSET(BM101,-$B104,-BL$4+$B104)/OFFSET($I90,-$B104,0),OFFSET(BM101,-$B104,-BL$4+$B104)-SUM($I104:BL104)))</f>
        <v>0</v>
      </c>
      <c r="BN104" s="235">
        <f ca="1">IF(BN$5&lt;=$D104,0,IF(SUM($D104,OFFSET($I90,-$B104,0))&gt;BN$5,OFFSET(BN101,-$B104,-BM$4+$B104)/OFFSET($I90,-$B104,0),OFFSET(BN101,-$B104,-BM$4+$B104)-SUM($I104:BM104)))</f>
        <v>0</v>
      </c>
      <c r="BO104" s="235">
        <f ca="1">IF(BO$5&lt;=$D104,0,IF(SUM($D104,OFFSET($I90,-$B104,0))&gt;BO$5,OFFSET(BO101,-$B104,-BN$4+$B104)/OFFSET($I90,-$B104,0),OFFSET(BO101,-$B104,-BN$4+$B104)-SUM($I104:BN104)))</f>
        <v>0</v>
      </c>
      <c r="BP104" s="235">
        <f ca="1">IF(BP$5&lt;=$D104,0,IF(SUM($D104,OFFSET($I90,-$B104,0))&gt;BP$5,OFFSET(BP101,-$B104,-BO$4+$B104)/OFFSET($I90,-$B104,0),OFFSET(BP101,-$B104,-BO$4+$B104)-SUM($I104:BO104)))</f>
        <v>0</v>
      </c>
      <c r="BQ104" s="235">
        <f ca="1">IF(BQ$5&lt;=$D104,0,IF(SUM($D104,OFFSET($I90,-$B104,0))&gt;BQ$5,OFFSET(BQ101,-$B104,-BP$4+$B104)/OFFSET($I90,-$B104,0),OFFSET(BQ101,-$B104,-BP$4+$B104)-SUM($I104:BP104)))</f>
        <v>0</v>
      </c>
      <c r="BR104" s="211">
        <f ca="1">IF(BR$5&lt;=$D104,0,IF(SUM($D104,OFFSET($I90,-$B104,0))&gt;BR$5,OFFSET(BR101,-$B104,-BQ$4+$B104)/OFFSET($I90,-$B104,0),OFFSET(BR101,-$B104,-BQ$4+$B104)-SUM($I104:BQ104)))</f>
        <v>0</v>
      </c>
      <c r="BS104" s="211">
        <f ca="1">IF(BS$5&lt;=$D104,0,IF(SUM($D104,OFFSET($I90,-$B104,0))&gt;BS$5,OFFSET(BS101,-$B104,-BR$4+$B104)/OFFSET($I90,-$B104,0),OFFSET(BS101,-$B104,-BR$4+$B104)-SUM($I104:BR104)))</f>
        <v>0</v>
      </c>
      <c r="BT104" s="211">
        <f ca="1">IF(BT$5&lt;=$D104,0,IF(SUM($D104,OFFSET($I90,-$B104,0))&gt;BT$5,OFFSET(BT101,-$B104,-BS$4+$B104)/OFFSET($I90,-$B104,0),OFFSET(BT101,-$B104,-BS$4+$B104)-SUM($I104:BS104)))</f>
        <v>0</v>
      </c>
      <c r="BU104" s="211">
        <f ca="1">IF(BU$5&lt;=$D104,0,IF(SUM($D104,OFFSET($I90,-$B104,0))&gt;BU$5,OFFSET(BU101,-$B104,-BT$4+$B104)/OFFSET($I90,-$B104,0),OFFSET(BU101,-$B104,-BT$4+$B104)-SUM($I104:BT104)))</f>
        <v>0</v>
      </c>
      <c r="BV104" s="211">
        <f ca="1">IF(BV$5&lt;=$D104,0,IF(SUM($D104,OFFSET($I90,-$B104,0))&gt;BV$5,OFFSET(BV101,-$B104,-BU$4+$B104)/OFFSET($I90,-$B104,0),OFFSET(BV101,-$B104,-BU$4+$B104)-SUM($I104:BU104)))</f>
        <v>0</v>
      </c>
      <c r="BW104" s="211">
        <f ca="1">IF(BW$5&lt;=$D104,0,IF(SUM($D104,OFFSET($I90,-$B104,0))&gt;BW$5,OFFSET(BW101,-$B104,-BV$4+$B104)/OFFSET($I90,-$B104,0),OFFSET(BW101,-$B104,-BV$4+$B104)-SUM($I104:BV104)))</f>
        <v>0</v>
      </c>
    </row>
    <row r="105" spans="1:75" ht="12.75" customHeight="1">
      <c r="A105" s="8"/>
      <c r="B105" s="244">
        <v>20</v>
      </c>
      <c r="C105" s="8"/>
      <c r="D105" s="245">
        <f t="shared" si="172"/>
        <v>2033</v>
      </c>
      <c r="E105" s="8" t="str">
        <f t="shared" si="171"/>
        <v>$m Real (2012)</v>
      </c>
      <c r="F105" s="8"/>
      <c r="G105" s="8"/>
      <c r="H105" s="8"/>
      <c r="I105" s="32"/>
      <c r="J105" s="235">
        <f ca="1">IF(J$5&lt;=$D105,0,IF(SUM($D105,OFFSET($I91,-$B105,0))&gt;J$5,OFFSET(J102,-$B105,-I$4+$B105)/OFFSET($I91,-$B105,0),OFFSET(J102,-$B105,-I$4+$B105)-SUM($I105:I105)))</f>
        <v>0</v>
      </c>
      <c r="K105" s="235">
        <f ca="1">IF(K$5&lt;=$D105,0,IF(SUM($D105,OFFSET($I91,-$B105,0))&gt;K$5,OFFSET(K102,-$B105,-J$4+$B105)/OFFSET($I91,-$B105,0),OFFSET(K102,-$B105,-J$4+$B105)-SUM($I105:J105)))</f>
        <v>0</v>
      </c>
      <c r="L105" s="235">
        <f ca="1">IF(L$5&lt;=$D105,0,IF(SUM($D105,OFFSET($I91,-$B105,0))&gt;L$5,OFFSET(L102,-$B105,-K$4+$B105)/OFFSET($I91,-$B105,0),OFFSET(L102,-$B105,-K$4+$B105)-SUM($I105:K105)))</f>
        <v>0</v>
      </c>
      <c r="M105" s="235">
        <f ca="1">IF(M$5&lt;=$D105,0,IF(SUM($D105,OFFSET($I91,-$B105,0))&gt;M$5,OFFSET(M102,-$B105,-L$4+$B105)/OFFSET($I91,-$B105,0),OFFSET(M102,-$B105,-L$4+$B105)-SUM($I105:L105)))</f>
        <v>0</v>
      </c>
      <c r="N105" s="235">
        <f ca="1">IF(N$5&lt;=$D105,0,IF(SUM($D105,OFFSET($I91,-$B105,0))&gt;N$5,OFFSET(N102,-$B105,-M$4+$B105)/OFFSET($I91,-$B105,0),OFFSET(N102,-$B105,-M$4+$B105)-SUM($I105:M105)))</f>
        <v>0</v>
      </c>
      <c r="O105" s="235">
        <f ca="1">IF(O$5&lt;=$D105,0,IF(SUM($D105,OFFSET($I91,-$B105,0))&gt;O$5,OFFSET(O102,-$B105,-N$4+$B105)/OFFSET($I91,-$B105,0),OFFSET(O102,-$B105,-N$4+$B105)-SUM($I105:N105)))</f>
        <v>0</v>
      </c>
      <c r="P105" s="235">
        <f ca="1">IF(P$5&lt;=$D105,0,IF(SUM($D105,OFFSET($I91,-$B105,0))&gt;P$5,OFFSET(P102,-$B105,-O$4+$B105)/OFFSET($I91,-$B105,0),OFFSET(P102,-$B105,-O$4+$B105)-SUM($I105:O105)))</f>
        <v>0</v>
      </c>
      <c r="Q105" s="235">
        <f ca="1">IF(Q$5&lt;=$D105,0,IF(SUM($D105,OFFSET($I91,-$B105,0))&gt;Q$5,OFFSET(Q102,-$B105,-P$4+$B105)/OFFSET($I91,-$B105,0),OFFSET(Q102,-$B105,-P$4+$B105)-SUM($I105:P105)))</f>
        <v>0</v>
      </c>
      <c r="R105" s="235">
        <f ca="1">IF(R$5&lt;=$D105,0,IF(SUM($D105,OFFSET($I91,-$B105,0))&gt;R$5,OFFSET(R102,-$B105,-Q$4+$B105)/OFFSET($I91,-$B105,0),OFFSET(R102,-$B105,-Q$4+$B105)-SUM($I105:Q105)))</f>
        <v>0</v>
      </c>
      <c r="S105" s="235">
        <f ca="1">IF(S$5&lt;=$D105,0,IF(SUM($D105,OFFSET($I91,-$B105,0))&gt;S$5,OFFSET(S102,-$B105,-R$4+$B105)/OFFSET($I91,-$B105,0),OFFSET(S102,-$B105,-R$4+$B105)-SUM($I105:R105)))</f>
        <v>0</v>
      </c>
      <c r="T105" s="235">
        <f ca="1">IF(T$5&lt;=$D105,0,IF(SUM($D105,OFFSET($I91,-$B105,0))&gt;T$5,OFFSET(T102,-$B105,-S$4+$B105)/OFFSET($I91,-$B105,0),OFFSET(T102,-$B105,-S$4+$B105)-SUM($I105:S105)))</f>
        <v>0</v>
      </c>
      <c r="U105" s="235">
        <f ca="1">IF(U$5&lt;=$D105,0,IF(SUM($D105,OFFSET($I91,-$B105,0))&gt;U$5,OFFSET(U102,-$B105,-T$4+$B105)/OFFSET($I91,-$B105,0),OFFSET(U102,-$B105,-T$4+$B105)-SUM($I105:T105)))</f>
        <v>0</v>
      </c>
      <c r="V105" s="235">
        <f ca="1">IF(V$5&lt;=$D105,0,IF(SUM($D105,OFFSET($I91,-$B105,0))&gt;V$5,OFFSET(V102,-$B105,-U$4+$B105)/OFFSET($I91,-$B105,0),OFFSET(V102,-$B105,-U$4+$B105)-SUM($I105:U105)))</f>
        <v>0</v>
      </c>
      <c r="W105" s="235">
        <f ca="1">IF(W$5&lt;=$D105,0,IF(SUM($D105,OFFSET($I91,-$B105,0))&gt;W$5,OFFSET(W102,-$B105,-V$4+$B105)/OFFSET($I91,-$B105,0),OFFSET(W102,-$B105,-V$4+$B105)-SUM($I105:V105)))</f>
        <v>0</v>
      </c>
      <c r="X105" s="235">
        <f ca="1">IF(X$5&lt;=$D105,0,IF(SUM($D105,OFFSET($I91,-$B105,0))&gt;X$5,OFFSET(X102,-$B105,-W$4+$B105)/OFFSET($I91,-$B105,0),OFFSET(X102,-$B105,-W$4+$B105)-SUM($I105:W105)))</f>
        <v>0</v>
      </c>
      <c r="Y105" s="235">
        <f ca="1">IF(Y$5&lt;=$D105,0,IF(SUM($D105,OFFSET($I91,-$B105,0))&gt;Y$5,OFFSET(Y102,-$B105,-X$4+$B105)/OFFSET($I91,-$B105,0),OFFSET(Y102,-$B105,-X$4+$B105)-SUM($I105:X105)))</f>
        <v>0</v>
      </c>
      <c r="Z105" s="235">
        <f ca="1">IF(Z$5&lt;=$D105,0,IF(SUM($D105,OFFSET($I91,-$B105,0))&gt;Z$5,OFFSET(Z102,-$B105,-Y$4+$B105)/OFFSET($I91,-$B105,0),OFFSET(Z102,-$B105,-Y$4+$B105)-SUM($I105:Y105)))</f>
        <v>0</v>
      </c>
      <c r="AA105" s="235">
        <f ca="1">IF(AA$5&lt;=$D105,0,IF(SUM($D105,OFFSET($I91,-$B105,0))&gt;AA$5,OFFSET(AA102,-$B105,-Z$4+$B105)/OFFSET($I91,-$B105,0),OFFSET(AA102,-$B105,-Z$4+$B105)-SUM($I105:Z105)))</f>
        <v>0</v>
      </c>
      <c r="AB105" s="235">
        <f ca="1">IF(AB$5&lt;=$D105,0,IF(SUM($D105,OFFSET($I91,-$B105,0))&gt;AB$5,OFFSET(AB102,-$B105,-AA$4+$B105)/OFFSET($I91,-$B105,0),OFFSET(AB102,-$B105,-AA$4+$B105)-SUM($I105:AA105)))</f>
        <v>0</v>
      </c>
      <c r="AC105" s="235">
        <f ca="1">IF(AC$5&lt;=$D105,0,IF(SUM($D105,OFFSET($I91,-$B105,0))&gt;AC$5,OFFSET(AC102,-$B105,-AB$4+$B105)/OFFSET($I91,-$B105,0),OFFSET(AC102,-$B105,-AB$4+$B105)-SUM($I105:AB105)))</f>
        <v>0</v>
      </c>
      <c r="AD105" s="235">
        <f ca="1">IF(AD$5&lt;=$D105,0,IF(SUM($D105,OFFSET($I91,-$B105,0))&gt;AD$5,OFFSET(AD102,-$B105,-AC$4+$B105)/OFFSET($I91,-$B105,0),OFFSET(AD102,-$B105,-AC$4+$B105)-SUM($I105:AC105)))</f>
        <v>0</v>
      </c>
      <c r="AE105" s="235">
        <f ca="1">IF(AE$5&lt;=$D105,0,IF(SUM($D105,OFFSET($I91,-$B105,0))&gt;AE$5,OFFSET(AE102,-$B105,-AD$4+$B105)/OFFSET($I91,-$B105,0),OFFSET(AE102,-$B105,-AD$4+$B105)-SUM($I105:AD105)))</f>
        <v>0</v>
      </c>
      <c r="AF105" s="235">
        <f ca="1">IF(AF$5&lt;=$D105,0,IF(SUM($D105,OFFSET($I91,-$B105,0))&gt;AF$5,OFFSET(AF102,-$B105,-AE$4+$B105)/OFFSET($I91,-$B105,0),OFFSET(AF102,-$B105,-AE$4+$B105)-SUM($I105:AE105)))</f>
        <v>0</v>
      </c>
      <c r="AG105" s="235">
        <f ca="1">IF(AG$5&lt;=$D105,0,IF(SUM($D105,OFFSET($I91,-$B105,0))&gt;AG$5,OFFSET(AG102,-$B105,-AF$4+$B105)/OFFSET($I91,-$B105,0),OFFSET(AG102,-$B105,-AF$4+$B105)-SUM($I105:AF105)))</f>
        <v>0</v>
      </c>
      <c r="AH105" s="235">
        <f ca="1">IF(AH$5&lt;=$D105,0,IF(SUM($D105,OFFSET($I91,-$B105,0))&gt;AH$5,OFFSET(AH102,-$B105,-AG$4+$B105)/OFFSET($I91,-$B105,0),OFFSET(AH102,-$B105,-AG$4+$B105)-SUM($I105:AG105)))</f>
        <v>0</v>
      </c>
      <c r="AI105" s="235">
        <f ca="1">IF(AI$5&lt;=$D105,0,IF(SUM($D105,OFFSET($I91,-$B105,0))&gt;AI$5,OFFSET(AI102,-$B105,-AH$4+$B105)/OFFSET($I91,-$B105,0),OFFSET(AI102,-$B105,-AH$4+$B105)-SUM($I105:AH105)))</f>
        <v>0</v>
      </c>
      <c r="AJ105" s="235">
        <f ca="1">IF(AJ$5&lt;=$D105,0,IF(SUM($D105,OFFSET($I91,-$B105,0))&gt;AJ$5,OFFSET(AJ102,-$B105,-AI$4+$B105)/OFFSET($I91,-$B105,0),OFFSET(AJ102,-$B105,-AI$4+$B105)-SUM($I105:AI105)))</f>
        <v>0</v>
      </c>
      <c r="AK105" s="235">
        <f ca="1">IF(AK$5&lt;=$D105,0,IF(SUM($D105,OFFSET($I91,-$B105,0))&gt;AK$5,OFFSET(AK102,-$B105,-AJ$4+$B105)/OFFSET($I91,-$B105,0),OFFSET(AK102,-$B105,-AJ$4+$B105)-SUM($I105:AJ105)))</f>
        <v>0</v>
      </c>
      <c r="AL105" s="235">
        <f ca="1">IF(AL$5&lt;=$D105,0,IF(SUM($D105,OFFSET($I91,-$B105,0))&gt;AL$5,OFFSET(AL102,-$B105,-AK$4+$B105)/OFFSET($I91,-$B105,0),OFFSET(AL102,-$B105,-AK$4+$B105)-SUM($I105:AK105)))</f>
        <v>0</v>
      </c>
      <c r="AM105" s="235">
        <f ca="1">IF(AM$5&lt;=$D105,0,IF(SUM($D105,OFFSET($I91,-$B105,0))&gt;AM$5,OFFSET(AM102,-$B105,-AL$4+$B105)/OFFSET($I91,-$B105,0),OFFSET(AM102,-$B105,-AL$4+$B105)-SUM($I105:AL105)))</f>
        <v>0</v>
      </c>
      <c r="AN105" s="235">
        <f ca="1">IF(AN$5&lt;=$D105,0,IF(SUM($D105,OFFSET($I91,-$B105,0))&gt;AN$5,OFFSET(AN102,-$B105,-AM$4+$B105)/OFFSET($I91,-$B105,0),OFFSET(AN102,-$B105,-AM$4+$B105)-SUM($I105:AM105)))</f>
        <v>0</v>
      </c>
      <c r="AO105" s="235">
        <f ca="1">IF(AO$5&lt;=$D105,0,IF(SUM($D105,OFFSET($I91,-$B105,0))&gt;AO$5,OFFSET(AO102,-$B105,-AN$4+$B105)/OFFSET($I91,-$B105,0),OFFSET(AO102,-$B105,-AN$4+$B105)-SUM($I105:AN105)))</f>
        <v>0</v>
      </c>
      <c r="AP105" s="235">
        <f ca="1">IF(AP$5&lt;=$D105,0,IF(SUM($D105,OFFSET($I91,-$B105,0))&gt;AP$5,OFFSET(AP102,-$B105,-AO$4+$B105)/OFFSET($I91,-$B105,0),OFFSET(AP102,-$B105,-AO$4+$B105)-SUM($I105:AO105)))</f>
        <v>0</v>
      </c>
      <c r="AQ105" s="235">
        <f ca="1">IF(AQ$5&lt;=$D105,0,IF(SUM($D105,OFFSET($I91,-$B105,0))&gt;AQ$5,OFFSET(AQ102,-$B105,-AP$4+$B105)/OFFSET($I91,-$B105,0),OFFSET(AQ102,-$B105,-AP$4+$B105)-SUM($I105:AP105)))</f>
        <v>0</v>
      </c>
      <c r="AR105" s="235">
        <f ca="1">IF(AR$5&lt;=$D105,0,IF(SUM($D105,OFFSET($I91,-$B105,0))&gt;AR$5,OFFSET(AR102,-$B105,-AQ$4+$B105)/OFFSET($I91,-$B105,0),OFFSET(AR102,-$B105,-AQ$4+$B105)-SUM($I105:AQ105)))</f>
        <v>0</v>
      </c>
      <c r="AS105" s="235">
        <f ca="1">IF(AS$5&lt;=$D105,0,IF(SUM($D105,OFFSET($I91,-$B105,0))&gt;AS$5,OFFSET(AS102,-$B105,-AR$4+$B105)/OFFSET($I91,-$B105,0),OFFSET(AS102,-$B105,-AR$4+$B105)-SUM($I105:AR105)))</f>
        <v>0</v>
      </c>
      <c r="AT105" s="235">
        <f ca="1">IF(AT$5&lt;=$D105,0,IF(SUM($D105,OFFSET($I91,-$B105,0))&gt;AT$5,OFFSET(AT102,-$B105,-AS$4+$B105)/OFFSET($I91,-$B105,0),OFFSET(AT102,-$B105,-AS$4+$B105)-SUM($I105:AS105)))</f>
        <v>0</v>
      </c>
      <c r="AU105" s="235">
        <f ca="1">IF(AU$5&lt;=$D105,0,IF(SUM($D105,OFFSET($I91,-$B105,0))&gt;AU$5,OFFSET(AU102,-$B105,-AT$4+$B105)/OFFSET($I91,-$B105,0),OFFSET(AU102,-$B105,-AT$4+$B105)-SUM($I105:AT105)))</f>
        <v>0</v>
      </c>
      <c r="AV105" s="235">
        <f ca="1">IF(AV$5&lt;=$D105,0,IF(SUM($D105,OFFSET($I91,-$B105,0))&gt;AV$5,OFFSET(AV102,-$B105,-AU$4+$B105)/OFFSET($I91,-$B105,0),OFFSET(AV102,-$B105,-AU$4+$B105)-SUM($I105:AU105)))</f>
        <v>0</v>
      </c>
      <c r="AW105" s="235">
        <f ca="1">IF(AW$5&lt;=$D105,0,IF(SUM($D105,OFFSET($I91,-$B105,0))&gt;AW$5,OFFSET(AW102,-$B105,-AV$4+$B105)/OFFSET($I91,-$B105,0),OFFSET(AW102,-$B105,-AV$4+$B105)-SUM($I105:AV105)))</f>
        <v>0</v>
      </c>
      <c r="AX105" s="235">
        <f ca="1">IF(AX$5&lt;=$D105,0,IF(SUM($D105,OFFSET($I91,-$B105,0))&gt;AX$5,OFFSET(AX102,-$B105,-AW$4+$B105)/OFFSET($I91,-$B105,0),OFFSET(AX102,-$B105,-AW$4+$B105)-SUM($I105:AW105)))</f>
        <v>0</v>
      </c>
      <c r="AY105" s="235">
        <f ca="1">IF(AY$5&lt;=$D105,0,IF(SUM($D105,OFFSET($I91,-$B105,0))&gt;AY$5,OFFSET(AY102,-$B105,-AX$4+$B105)/OFFSET($I91,-$B105,0),OFFSET(AY102,-$B105,-AX$4+$B105)-SUM($I105:AX105)))</f>
        <v>0</v>
      </c>
      <c r="AZ105" s="235">
        <f ca="1">IF(AZ$5&lt;=$D105,0,IF(SUM($D105,OFFSET($I91,-$B105,0))&gt;AZ$5,OFFSET(AZ102,-$B105,-AY$4+$B105)/OFFSET($I91,-$B105,0),OFFSET(AZ102,-$B105,-AY$4+$B105)-SUM($I105:AY105)))</f>
        <v>0</v>
      </c>
      <c r="BA105" s="235">
        <f ca="1">IF(BA$5&lt;=$D105,0,IF(SUM($D105,OFFSET($I91,-$B105,0))&gt;BA$5,OFFSET(BA102,-$B105,-AZ$4+$B105)/OFFSET($I91,-$B105,0),OFFSET(BA102,-$B105,-AZ$4+$B105)-SUM($I105:AZ105)))</f>
        <v>0</v>
      </c>
      <c r="BB105" s="235">
        <f ca="1">IF(BB$5&lt;=$D105,0,IF(SUM($D105,OFFSET($I91,-$B105,0))&gt;BB$5,OFFSET(BB102,-$B105,-BA$4+$B105)/OFFSET($I91,-$B105,0),OFFSET(BB102,-$B105,-BA$4+$B105)-SUM($I105:BA105)))</f>
        <v>0</v>
      </c>
      <c r="BC105" s="235">
        <f ca="1">IF(BC$5&lt;=$D105,0,IF(SUM($D105,OFFSET($I91,-$B105,0))&gt;BC$5,OFFSET(BC102,-$B105,-BB$4+$B105)/OFFSET($I91,-$B105,0),OFFSET(BC102,-$B105,-BB$4+$B105)-SUM($I105:BB105)))</f>
        <v>0</v>
      </c>
      <c r="BD105" s="235">
        <f ca="1">IF(BD$5&lt;=$D105,0,IF(SUM($D105,OFFSET($I91,-$B105,0))&gt;BD$5,OFFSET(BD102,-$B105,-BC$4+$B105)/OFFSET($I91,-$B105,0),OFFSET(BD102,-$B105,-BC$4+$B105)-SUM($I105:BC105)))</f>
        <v>0</v>
      </c>
      <c r="BE105" s="235">
        <f ca="1">IF(BE$5&lt;=$D105,0,IF(SUM($D105,OFFSET($I91,-$B105,0))&gt;BE$5,OFFSET(BE102,-$B105,-BD$4+$B105)/OFFSET($I91,-$B105,0),OFFSET(BE102,-$B105,-BD$4+$B105)-SUM($I105:BD105)))</f>
        <v>0</v>
      </c>
      <c r="BF105" s="235">
        <f ca="1">IF(BF$5&lt;=$D105,0,IF(SUM($D105,OFFSET($I91,-$B105,0))&gt;BF$5,OFFSET(BF102,-$B105,-BE$4+$B105)/OFFSET($I91,-$B105,0),OFFSET(BF102,-$B105,-BE$4+$B105)-SUM($I105:BE105)))</f>
        <v>0</v>
      </c>
      <c r="BG105" s="235">
        <f ca="1">IF(BG$5&lt;=$D105,0,IF(SUM($D105,OFFSET($I91,-$B105,0))&gt;BG$5,OFFSET(BG102,-$B105,-BF$4+$B105)/OFFSET($I91,-$B105,0),OFFSET(BG102,-$B105,-BF$4+$B105)-SUM($I105:BF105)))</f>
        <v>0</v>
      </c>
      <c r="BH105" s="235">
        <f ca="1">IF(BH$5&lt;=$D105,0,IF(SUM($D105,OFFSET($I91,-$B105,0))&gt;BH$5,OFFSET(BH102,-$B105,-BG$4+$B105)/OFFSET($I91,-$B105,0),OFFSET(BH102,-$B105,-BG$4+$B105)-SUM($I105:BG105)))</f>
        <v>0</v>
      </c>
      <c r="BI105" s="235">
        <f ca="1">IF(BI$5&lt;=$D105,0,IF(SUM($D105,OFFSET($I91,-$B105,0))&gt;BI$5,OFFSET(BI102,-$B105,-BH$4+$B105)/OFFSET($I91,-$B105,0),OFFSET(BI102,-$B105,-BH$4+$B105)-SUM($I105:BH105)))</f>
        <v>0</v>
      </c>
      <c r="BJ105" s="235">
        <f ca="1">IF(BJ$5&lt;=$D105,0,IF(SUM($D105,OFFSET($I91,-$B105,0))&gt;BJ$5,OFFSET(BJ102,-$B105,-BI$4+$B105)/OFFSET($I91,-$B105,0),OFFSET(BJ102,-$B105,-BI$4+$B105)-SUM($I105:BI105)))</f>
        <v>0</v>
      </c>
      <c r="BK105" s="235">
        <f ca="1">IF(BK$5&lt;=$D105,0,IF(SUM($D105,OFFSET($I91,-$B105,0))&gt;BK$5,OFFSET(BK102,-$B105,-BJ$4+$B105)/OFFSET($I91,-$B105,0),OFFSET(BK102,-$B105,-BJ$4+$B105)-SUM($I105:BJ105)))</f>
        <v>0</v>
      </c>
      <c r="BL105" s="235">
        <f ca="1">IF(BL$5&lt;=$D105,0,IF(SUM($D105,OFFSET($I91,-$B105,0))&gt;BL$5,OFFSET(BL102,-$B105,-BK$4+$B105)/OFFSET($I91,-$B105,0),OFFSET(BL102,-$B105,-BK$4+$B105)-SUM($I105:BK105)))</f>
        <v>0</v>
      </c>
      <c r="BM105" s="235">
        <f ca="1">IF(BM$5&lt;=$D105,0,IF(SUM($D105,OFFSET($I91,-$B105,0))&gt;BM$5,OFFSET(BM102,-$B105,-BL$4+$B105)/OFFSET($I91,-$B105,0),OFFSET(BM102,-$B105,-BL$4+$B105)-SUM($I105:BL105)))</f>
        <v>0</v>
      </c>
      <c r="BN105" s="235">
        <f ca="1">IF(BN$5&lt;=$D105,0,IF(SUM($D105,OFFSET($I91,-$B105,0))&gt;BN$5,OFFSET(BN102,-$B105,-BM$4+$B105)/OFFSET($I91,-$B105,0),OFFSET(BN102,-$B105,-BM$4+$B105)-SUM($I105:BM105)))</f>
        <v>0</v>
      </c>
      <c r="BO105" s="235">
        <f ca="1">IF(BO$5&lt;=$D105,0,IF(SUM($D105,OFFSET($I91,-$B105,0))&gt;BO$5,OFFSET(BO102,-$B105,-BN$4+$B105)/OFFSET($I91,-$B105,0),OFFSET(BO102,-$B105,-BN$4+$B105)-SUM($I105:BN105)))</f>
        <v>0</v>
      </c>
      <c r="BP105" s="235">
        <f ca="1">IF(BP$5&lt;=$D105,0,IF(SUM($D105,OFFSET($I91,-$B105,0))&gt;BP$5,OFFSET(BP102,-$B105,-BO$4+$B105)/OFFSET($I91,-$B105,0),OFFSET(BP102,-$B105,-BO$4+$B105)-SUM($I105:BO105)))</f>
        <v>0</v>
      </c>
      <c r="BQ105" s="235">
        <f ca="1">IF(BQ$5&lt;=$D105,0,IF(SUM($D105,OFFSET($I91,-$B105,0))&gt;BQ$5,OFFSET(BQ102,-$B105,-BP$4+$B105)/OFFSET($I91,-$B105,0),OFFSET(BQ102,-$B105,-BP$4+$B105)-SUM($I105:BP105)))</f>
        <v>0</v>
      </c>
      <c r="BR105" s="211">
        <f ca="1">IF(BR$5&lt;=$D105,0,IF(SUM($D105,OFFSET($I91,-$B105,0))&gt;BR$5,OFFSET(BR102,-$B105,-BQ$4+$B105)/OFFSET($I91,-$B105,0),OFFSET(BR102,-$B105,-BQ$4+$B105)-SUM($I105:BQ105)))</f>
        <v>0</v>
      </c>
      <c r="BS105" s="211">
        <f ca="1">IF(BS$5&lt;=$D105,0,IF(SUM($D105,OFFSET($I91,-$B105,0))&gt;BS$5,OFFSET(BS102,-$B105,-BR$4+$B105)/OFFSET($I91,-$B105,0),OFFSET(BS102,-$B105,-BR$4+$B105)-SUM($I105:BR105)))</f>
        <v>0</v>
      </c>
      <c r="BT105" s="211">
        <f ca="1">IF(BT$5&lt;=$D105,0,IF(SUM($D105,OFFSET($I91,-$B105,0))&gt;BT$5,OFFSET(BT102,-$B105,-BS$4+$B105)/OFFSET($I91,-$B105,0),OFFSET(BT102,-$B105,-BS$4+$B105)-SUM($I105:BS105)))</f>
        <v>0</v>
      </c>
      <c r="BU105" s="211">
        <f ca="1">IF(BU$5&lt;=$D105,0,IF(SUM($D105,OFFSET($I91,-$B105,0))&gt;BU$5,OFFSET(BU102,-$B105,-BT$4+$B105)/OFFSET($I91,-$B105,0),OFFSET(BU102,-$B105,-BT$4+$B105)-SUM($I105:BT105)))</f>
        <v>0</v>
      </c>
      <c r="BV105" s="211">
        <f ca="1">IF(BV$5&lt;=$D105,0,IF(SUM($D105,OFFSET($I91,-$B105,0))&gt;BV$5,OFFSET(BV102,-$B105,-BU$4+$B105)/OFFSET($I91,-$B105,0),OFFSET(BV102,-$B105,-BU$4+$B105)-SUM($I105:BU105)))</f>
        <v>0</v>
      </c>
      <c r="BW105" s="211">
        <f ca="1">IF(BW$5&lt;=$D105,0,IF(SUM($D105,OFFSET($I91,-$B105,0))&gt;BW$5,OFFSET(BW102,-$B105,-BV$4+$B105)/OFFSET($I91,-$B105,0),OFFSET(BW102,-$B105,-BV$4+$B105)-SUM($I105:BV105)))</f>
        <v>0</v>
      </c>
    </row>
    <row r="106" spans="1:75" ht="12.75" customHeight="1">
      <c r="A106" s="8"/>
      <c r="B106" s="244">
        <v>21</v>
      </c>
      <c r="C106" s="8"/>
      <c r="D106" s="245">
        <f t="shared" si="172"/>
        <v>2034</v>
      </c>
      <c r="E106" s="8" t="str">
        <f t="shared" si="171"/>
        <v>$m Real (2012)</v>
      </c>
      <c r="F106" s="8"/>
      <c r="G106" s="8"/>
      <c r="H106" s="8"/>
      <c r="I106" s="32"/>
      <c r="J106" s="235">
        <f ca="1">IF(J$5&lt;=$D106,0,IF(SUM($D106,OFFSET($I92,-$B106,0))&gt;J$5,OFFSET(J103,-$B106,-I$4+$B106)/OFFSET($I92,-$B106,0),OFFSET(J103,-$B106,-I$4+$B106)-SUM($I106:I106)))</f>
        <v>0</v>
      </c>
      <c r="K106" s="235">
        <f ca="1">IF(K$5&lt;=$D106,0,IF(SUM($D106,OFFSET($I92,-$B106,0))&gt;K$5,OFFSET(K103,-$B106,-J$4+$B106)/OFFSET($I92,-$B106,0),OFFSET(K103,-$B106,-J$4+$B106)-SUM($I106:J106)))</f>
        <v>0</v>
      </c>
      <c r="L106" s="235">
        <f ca="1">IF(L$5&lt;=$D106,0,IF(SUM($D106,OFFSET($I92,-$B106,0))&gt;L$5,OFFSET(L103,-$B106,-K$4+$B106)/OFFSET($I92,-$B106,0),OFFSET(L103,-$B106,-K$4+$B106)-SUM($I106:K106)))</f>
        <v>0</v>
      </c>
      <c r="M106" s="235">
        <f ca="1">IF(M$5&lt;=$D106,0,IF(SUM($D106,OFFSET($I92,-$B106,0))&gt;M$5,OFFSET(M103,-$B106,-L$4+$B106)/OFFSET($I92,-$B106,0),OFFSET(M103,-$B106,-L$4+$B106)-SUM($I106:L106)))</f>
        <v>0</v>
      </c>
      <c r="N106" s="235">
        <f ca="1">IF(N$5&lt;=$D106,0,IF(SUM($D106,OFFSET($I92,-$B106,0))&gt;N$5,OFFSET(N103,-$B106,-M$4+$B106)/OFFSET($I92,-$B106,0),OFFSET(N103,-$B106,-M$4+$B106)-SUM($I106:M106)))</f>
        <v>0</v>
      </c>
      <c r="O106" s="235">
        <f ca="1">IF(O$5&lt;=$D106,0,IF(SUM($D106,OFFSET($I92,-$B106,0))&gt;O$5,OFFSET(O103,-$B106,-N$4+$B106)/OFFSET($I92,-$B106,0),OFFSET(O103,-$B106,-N$4+$B106)-SUM($I106:N106)))</f>
        <v>0</v>
      </c>
      <c r="P106" s="235">
        <f ca="1">IF(P$5&lt;=$D106,0,IF(SUM($D106,OFFSET($I92,-$B106,0))&gt;P$5,OFFSET(P103,-$B106,-O$4+$B106)/OFFSET($I92,-$B106,0),OFFSET(P103,-$B106,-O$4+$B106)-SUM($I106:O106)))</f>
        <v>0</v>
      </c>
      <c r="Q106" s="235">
        <f ca="1">IF(Q$5&lt;=$D106,0,IF(SUM($D106,OFFSET($I92,-$B106,0))&gt;Q$5,OFFSET(Q103,-$B106,-P$4+$B106)/OFFSET($I92,-$B106,0),OFFSET(Q103,-$B106,-P$4+$B106)-SUM($I106:P106)))</f>
        <v>0</v>
      </c>
      <c r="R106" s="235">
        <f ca="1">IF(R$5&lt;=$D106,0,IF(SUM($D106,OFFSET($I92,-$B106,0))&gt;R$5,OFFSET(R103,-$B106,-Q$4+$B106)/OFFSET($I92,-$B106,0),OFFSET(R103,-$B106,-Q$4+$B106)-SUM($I106:Q106)))</f>
        <v>0</v>
      </c>
      <c r="S106" s="235">
        <f ca="1">IF(S$5&lt;=$D106,0,IF(SUM($D106,OFFSET($I92,-$B106,0))&gt;S$5,OFFSET(S103,-$B106,-R$4+$B106)/OFFSET($I92,-$B106,0),OFFSET(S103,-$B106,-R$4+$B106)-SUM($I106:R106)))</f>
        <v>0</v>
      </c>
      <c r="T106" s="235">
        <f ca="1">IF(T$5&lt;=$D106,0,IF(SUM($D106,OFFSET($I92,-$B106,0))&gt;T$5,OFFSET(T103,-$B106,-S$4+$B106)/OFFSET($I92,-$B106,0),OFFSET(T103,-$B106,-S$4+$B106)-SUM($I106:S106)))</f>
        <v>0</v>
      </c>
      <c r="U106" s="235">
        <f ca="1">IF(U$5&lt;=$D106,0,IF(SUM($D106,OFFSET($I92,-$B106,0))&gt;U$5,OFFSET(U103,-$B106,-T$4+$B106)/OFFSET($I92,-$B106,0),OFFSET(U103,-$B106,-T$4+$B106)-SUM($I106:T106)))</f>
        <v>0</v>
      </c>
      <c r="V106" s="235">
        <f ca="1">IF(V$5&lt;=$D106,0,IF(SUM($D106,OFFSET($I92,-$B106,0))&gt;V$5,OFFSET(V103,-$B106,-U$4+$B106)/OFFSET($I92,-$B106,0),OFFSET(V103,-$B106,-U$4+$B106)-SUM($I106:U106)))</f>
        <v>0</v>
      </c>
      <c r="W106" s="235">
        <f ca="1">IF(W$5&lt;=$D106,0,IF(SUM($D106,OFFSET($I92,-$B106,0))&gt;W$5,OFFSET(W103,-$B106,-V$4+$B106)/OFFSET($I92,-$B106,0),OFFSET(W103,-$B106,-V$4+$B106)-SUM($I106:V106)))</f>
        <v>0</v>
      </c>
      <c r="X106" s="235">
        <f ca="1">IF(X$5&lt;=$D106,0,IF(SUM($D106,OFFSET($I92,-$B106,0))&gt;X$5,OFFSET(X103,-$B106,-W$4+$B106)/OFFSET($I92,-$B106,0),OFFSET(X103,-$B106,-W$4+$B106)-SUM($I106:W106)))</f>
        <v>0</v>
      </c>
      <c r="Y106" s="235">
        <f ca="1">IF(Y$5&lt;=$D106,0,IF(SUM($D106,OFFSET($I92,-$B106,0))&gt;Y$5,OFFSET(Y103,-$B106,-X$4+$B106)/OFFSET($I92,-$B106,0),OFFSET(Y103,-$B106,-X$4+$B106)-SUM($I106:X106)))</f>
        <v>0</v>
      </c>
      <c r="Z106" s="235">
        <f ca="1">IF(Z$5&lt;=$D106,0,IF(SUM($D106,OFFSET($I92,-$B106,0))&gt;Z$5,OFFSET(Z103,-$B106,-Y$4+$B106)/OFFSET($I92,-$B106,0),OFFSET(Z103,-$B106,-Y$4+$B106)-SUM($I106:Y106)))</f>
        <v>0</v>
      </c>
      <c r="AA106" s="235">
        <f ca="1">IF(AA$5&lt;=$D106,0,IF(SUM($D106,OFFSET($I92,-$B106,0))&gt;AA$5,OFFSET(AA103,-$B106,-Z$4+$B106)/OFFSET($I92,-$B106,0),OFFSET(AA103,-$B106,-Z$4+$B106)-SUM($I106:Z106)))</f>
        <v>0</v>
      </c>
      <c r="AB106" s="235">
        <f ca="1">IF(AB$5&lt;=$D106,0,IF(SUM($D106,OFFSET($I92,-$B106,0))&gt;AB$5,OFFSET(AB103,-$B106,-AA$4+$B106)/OFFSET($I92,-$B106,0),OFFSET(AB103,-$B106,-AA$4+$B106)-SUM($I106:AA106)))</f>
        <v>0</v>
      </c>
      <c r="AC106" s="235">
        <f ca="1">IF(AC$5&lt;=$D106,0,IF(SUM($D106,OFFSET($I92,-$B106,0))&gt;AC$5,OFFSET(AC103,-$B106,-AB$4+$B106)/OFFSET($I92,-$B106,0),OFFSET(AC103,-$B106,-AB$4+$B106)-SUM($I106:AB106)))</f>
        <v>0</v>
      </c>
      <c r="AD106" s="235">
        <f ca="1">IF(AD$5&lt;=$D106,0,IF(SUM($D106,OFFSET($I92,-$B106,0))&gt;AD$5,OFFSET(AD103,-$B106,-AC$4+$B106)/OFFSET($I92,-$B106,0),OFFSET(AD103,-$B106,-AC$4+$B106)-SUM($I106:AC106)))</f>
        <v>0</v>
      </c>
      <c r="AE106" s="235">
        <f ca="1">IF(AE$5&lt;=$D106,0,IF(SUM($D106,OFFSET($I92,-$B106,0))&gt;AE$5,OFFSET(AE103,-$B106,-AD$4+$B106)/OFFSET($I92,-$B106,0),OFFSET(AE103,-$B106,-AD$4+$B106)-SUM($I106:AD106)))</f>
        <v>0</v>
      </c>
      <c r="AF106" s="235">
        <f ca="1">IF(AF$5&lt;=$D106,0,IF(SUM($D106,OFFSET($I92,-$B106,0))&gt;AF$5,OFFSET(AF103,-$B106,-AE$4+$B106)/OFFSET($I92,-$B106,0),OFFSET(AF103,-$B106,-AE$4+$B106)-SUM($I106:AE106)))</f>
        <v>0</v>
      </c>
      <c r="AG106" s="235">
        <f ca="1">IF(AG$5&lt;=$D106,0,IF(SUM($D106,OFFSET($I92,-$B106,0))&gt;AG$5,OFFSET(AG103,-$B106,-AF$4+$B106)/OFFSET($I92,-$B106,0),OFFSET(AG103,-$B106,-AF$4+$B106)-SUM($I106:AF106)))</f>
        <v>0</v>
      </c>
      <c r="AH106" s="235">
        <f ca="1">IF(AH$5&lt;=$D106,0,IF(SUM($D106,OFFSET($I92,-$B106,0))&gt;AH$5,OFFSET(AH103,-$B106,-AG$4+$B106)/OFFSET($I92,-$B106,0),OFFSET(AH103,-$B106,-AG$4+$B106)-SUM($I106:AG106)))</f>
        <v>0</v>
      </c>
      <c r="AI106" s="235">
        <f ca="1">IF(AI$5&lt;=$D106,0,IF(SUM($D106,OFFSET($I92,-$B106,0))&gt;AI$5,OFFSET(AI103,-$B106,-AH$4+$B106)/OFFSET($I92,-$B106,0),OFFSET(AI103,-$B106,-AH$4+$B106)-SUM($I106:AH106)))</f>
        <v>0</v>
      </c>
      <c r="AJ106" s="235">
        <f ca="1">IF(AJ$5&lt;=$D106,0,IF(SUM($D106,OFFSET($I92,-$B106,0))&gt;AJ$5,OFFSET(AJ103,-$B106,-AI$4+$B106)/OFFSET($I92,-$B106,0),OFFSET(AJ103,-$B106,-AI$4+$B106)-SUM($I106:AI106)))</f>
        <v>0</v>
      </c>
      <c r="AK106" s="235">
        <f ca="1">IF(AK$5&lt;=$D106,0,IF(SUM($D106,OFFSET($I92,-$B106,0))&gt;AK$5,OFFSET(AK103,-$B106,-AJ$4+$B106)/OFFSET($I92,-$B106,0),OFFSET(AK103,-$B106,-AJ$4+$B106)-SUM($I106:AJ106)))</f>
        <v>0</v>
      </c>
      <c r="AL106" s="235">
        <f ca="1">IF(AL$5&lt;=$D106,0,IF(SUM($D106,OFFSET($I92,-$B106,0))&gt;AL$5,OFFSET(AL103,-$B106,-AK$4+$B106)/OFFSET($I92,-$B106,0),OFFSET(AL103,-$B106,-AK$4+$B106)-SUM($I106:AK106)))</f>
        <v>0</v>
      </c>
      <c r="AM106" s="235">
        <f ca="1">IF(AM$5&lt;=$D106,0,IF(SUM($D106,OFFSET($I92,-$B106,0))&gt;AM$5,OFFSET(AM103,-$B106,-AL$4+$B106)/OFFSET($I92,-$B106,0),OFFSET(AM103,-$B106,-AL$4+$B106)-SUM($I106:AL106)))</f>
        <v>0</v>
      </c>
      <c r="AN106" s="235">
        <f ca="1">IF(AN$5&lt;=$D106,0,IF(SUM($D106,OFFSET($I92,-$B106,0))&gt;AN$5,OFFSET(AN103,-$B106,-AM$4+$B106)/OFFSET($I92,-$B106,0),OFFSET(AN103,-$B106,-AM$4+$B106)-SUM($I106:AM106)))</f>
        <v>0</v>
      </c>
      <c r="AO106" s="235">
        <f ca="1">IF(AO$5&lt;=$D106,0,IF(SUM($D106,OFFSET($I92,-$B106,0))&gt;AO$5,OFFSET(AO103,-$B106,-AN$4+$B106)/OFFSET($I92,-$B106,0),OFFSET(AO103,-$B106,-AN$4+$B106)-SUM($I106:AN106)))</f>
        <v>0</v>
      </c>
      <c r="AP106" s="235">
        <f ca="1">IF(AP$5&lt;=$D106,0,IF(SUM($D106,OFFSET($I92,-$B106,0))&gt;AP$5,OFFSET(AP103,-$B106,-AO$4+$B106)/OFFSET($I92,-$B106,0),OFFSET(AP103,-$B106,-AO$4+$B106)-SUM($I106:AO106)))</f>
        <v>0</v>
      </c>
      <c r="AQ106" s="235">
        <f ca="1">IF(AQ$5&lt;=$D106,0,IF(SUM($D106,OFFSET($I92,-$B106,0))&gt;AQ$5,OFFSET(AQ103,-$B106,-AP$4+$B106)/OFFSET($I92,-$B106,0),OFFSET(AQ103,-$B106,-AP$4+$B106)-SUM($I106:AP106)))</f>
        <v>0</v>
      </c>
      <c r="AR106" s="235">
        <f ca="1">IF(AR$5&lt;=$D106,0,IF(SUM($D106,OFFSET($I92,-$B106,0))&gt;AR$5,OFFSET(AR103,-$B106,-AQ$4+$B106)/OFFSET($I92,-$B106,0),OFFSET(AR103,-$B106,-AQ$4+$B106)-SUM($I106:AQ106)))</f>
        <v>0</v>
      </c>
      <c r="AS106" s="235">
        <f ca="1">IF(AS$5&lt;=$D106,0,IF(SUM($D106,OFFSET($I92,-$B106,0))&gt;AS$5,OFFSET(AS103,-$B106,-AR$4+$B106)/OFFSET($I92,-$B106,0),OFFSET(AS103,-$B106,-AR$4+$B106)-SUM($I106:AR106)))</f>
        <v>0</v>
      </c>
      <c r="AT106" s="235">
        <f ca="1">IF(AT$5&lt;=$D106,0,IF(SUM($D106,OFFSET($I92,-$B106,0))&gt;AT$5,OFFSET(AT103,-$B106,-AS$4+$B106)/OFFSET($I92,-$B106,0),OFFSET(AT103,-$B106,-AS$4+$B106)-SUM($I106:AS106)))</f>
        <v>0</v>
      </c>
      <c r="AU106" s="235">
        <f ca="1">IF(AU$5&lt;=$D106,0,IF(SUM($D106,OFFSET($I92,-$B106,0))&gt;AU$5,OFFSET(AU103,-$B106,-AT$4+$B106)/OFFSET($I92,-$B106,0),OFFSET(AU103,-$B106,-AT$4+$B106)-SUM($I106:AT106)))</f>
        <v>0</v>
      </c>
      <c r="AV106" s="235">
        <f ca="1">IF(AV$5&lt;=$D106,0,IF(SUM($D106,OFFSET($I92,-$B106,0))&gt;AV$5,OFFSET(AV103,-$B106,-AU$4+$B106)/OFFSET($I92,-$B106,0),OFFSET(AV103,-$B106,-AU$4+$B106)-SUM($I106:AU106)))</f>
        <v>0</v>
      </c>
      <c r="AW106" s="235">
        <f ca="1">IF(AW$5&lt;=$D106,0,IF(SUM($D106,OFFSET($I92,-$B106,0))&gt;AW$5,OFFSET(AW103,-$B106,-AV$4+$B106)/OFFSET($I92,-$B106,0),OFFSET(AW103,-$B106,-AV$4+$B106)-SUM($I106:AV106)))</f>
        <v>0</v>
      </c>
      <c r="AX106" s="235">
        <f ca="1">IF(AX$5&lt;=$D106,0,IF(SUM($D106,OFFSET($I92,-$B106,0))&gt;AX$5,OFFSET(AX103,-$B106,-AW$4+$B106)/OFFSET($I92,-$B106,0),OFFSET(AX103,-$B106,-AW$4+$B106)-SUM($I106:AW106)))</f>
        <v>0</v>
      </c>
      <c r="AY106" s="235">
        <f ca="1">IF(AY$5&lt;=$D106,0,IF(SUM($D106,OFFSET($I92,-$B106,0))&gt;AY$5,OFFSET(AY103,-$B106,-AX$4+$B106)/OFFSET($I92,-$B106,0),OFFSET(AY103,-$B106,-AX$4+$B106)-SUM($I106:AX106)))</f>
        <v>0</v>
      </c>
      <c r="AZ106" s="235">
        <f ca="1">IF(AZ$5&lt;=$D106,0,IF(SUM($D106,OFFSET($I92,-$B106,0))&gt;AZ$5,OFFSET(AZ103,-$B106,-AY$4+$B106)/OFFSET($I92,-$B106,0),OFFSET(AZ103,-$B106,-AY$4+$B106)-SUM($I106:AY106)))</f>
        <v>0</v>
      </c>
      <c r="BA106" s="235">
        <f ca="1">IF(BA$5&lt;=$D106,0,IF(SUM($D106,OFFSET($I92,-$B106,0))&gt;BA$5,OFFSET(BA103,-$B106,-AZ$4+$B106)/OFFSET($I92,-$B106,0),OFFSET(BA103,-$B106,-AZ$4+$B106)-SUM($I106:AZ106)))</f>
        <v>0</v>
      </c>
      <c r="BB106" s="235">
        <f ca="1">IF(BB$5&lt;=$D106,0,IF(SUM($D106,OFFSET($I92,-$B106,0))&gt;BB$5,OFFSET(BB103,-$B106,-BA$4+$B106)/OFFSET($I92,-$B106,0),OFFSET(BB103,-$B106,-BA$4+$B106)-SUM($I106:BA106)))</f>
        <v>0</v>
      </c>
      <c r="BC106" s="235">
        <f ca="1">IF(BC$5&lt;=$D106,0,IF(SUM($D106,OFFSET($I92,-$B106,0))&gt;BC$5,OFFSET(BC103,-$B106,-BB$4+$B106)/OFFSET($I92,-$B106,0),OFFSET(BC103,-$B106,-BB$4+$B106)-SUM($I106:BB106)))</f>
        <v>0</v>
      </c>
      <c r="BD106" s="235">
        <f ca="1">IF(BD$5&lt;=$D106,0,IF(SUM($D106,OFFSET($I92,-$B106,0))&gt;BD$5,OFFSET(BD103,-$B106,-BC$4+$B106)/OFFSET($I92,-$B106,0),OFFSET(BD103,-$B106,-BC$4+$B106)-SUM($I106:BC106)))</f>
        <v>0</v>
      </c>
      <c r="BE106" s="235">
        <f ca="1">IF(BE$5&lt;=$D106,0,IF(SUM($D106,OFFSET($I92,-$B106,0))&gt;BE$5,OFFSET(BE103,-$B106,-BD$4+$B106)/OFFSET($I92,-$B106,0),OFFSET(BE103,-$B106,-BD$4+$B106)-SUM($I106:BD106)))</f>
        <v>0</v>
      </c>
      <c r="BF106" s="235">
        <f ca="1">IF(BF$5&lt;=$D106,0,IF(SUM($D106,OFFSET($I92,-$B106,0))&gt;BF$5,OFFSET(BF103,-$B106,-BE$4+$B106)/OFFSET($I92,-$B106,0),OFFSET(BF103,-$B106,-BE$4+$B106)-SUM($I106:BE106)))</f>
        <v>0</v>
      </c>
      <c r="BG106" s="235">
        <f ca="1">IF(BG$5&lt;=$D106,0,IF(SUM($D106,OFFSET($I92,-$B106,0))&gt;BG$5,OFFSET(BG103,-$B106,-BF$4+$B106)/OFFSET($I92,-$B106,0),OFFSET(BG103,-$B106,-BF$4+$B106)-SUM($I106:BF106)))</f>
        <v>0</v>
      </c>
      <c r="BH106" s="235">
        <f ca="1">IF(BH$5&lt;=$D106,0,IF(SUM($D106,OFFSET($I92,-$B106,0))&gt;BH$5,OFFSET(BH103,-$B106,-BG$4+$B106)/OFFSET($I92,-$B106,0),OFFSET(BH103,-$B106,-BG$4+$B106)-SUM($I106:BG106)))</f>
        <v>0</v>
      </c>
      <c r="BI106" s="235">
        <f ca="1">IF(BI$5&lt;=$D106,0,IF(SUM($D106,OFFSET($I92,-$B106,0))&gt;BI$5,OFFSET(BI103,-$B106,-BH$4+$B106)/OFFSET($I92,-$B106,0),OFFSET(BI103,-$B106,-BH$4+$B106)-SUM($I106:BH106)))</f>
        <v>0</v>
      </c>
      <c r="BJ106" s="235">
        <f ca="1">IF(BJ$5&lt;=$D106,0,IF(SUM($D106,OFFSET($I92,-$B106,0))&gt;BJ$5,OFFSET(BJ103,-$B106,-BI$4+$B106)/OFFSET($I92,-$B106,0),OFFSET(BJ103,-$B106,-BI$4+$B106)-SUM($I106:BI106)))</f>
        <v>0</v>
      </c>
      <c r="BK106" s="235">
        <f ca="1">IF(BK$5&lt;=$D106,0,IF(SUM($D106,OFFSET($I92,-$B106,0))&gt;BK$5,OFFSET(BK103,-$B106,-BJ$4+$B106)/OFFSET($I92,-$B106,0),OFFSET(BK103,-$B106,-BJ$4+$B106)-SUM($I106:BJ106)))</f>
        <v>0</v>
      </c>
      <c r="BL106" s="235">
        <f ca="1">IF(BL$5&lt;=$D106,0,IF(SUM($D106,OFFSET($I92,-$B106,0))&gt;BL$5,OFFSET(BL103,-$B106,-BK$4+$B106)/OFFSET($I92,-$B106,0),OFFSET(BL103,-$B106,-BK$4+$B106)-SUM($I106:BK106)))</f>
        <v>0</v>
      </c>
      <c r="BM106" s="235">
        <f ca="1">IF(BM$5&lt;=$D106,0,IF(SUM($D106,OFFSET($I92,-$B106,0))&gt;BM$5,OFFSET(BM103,-$B106,-BL$4+$B106)/OFFSET($I92,-$B106,0),OFFSET(BM103,-$B106,-BL$4+$B106)-SUM($I106:BL106)))</f>
        <v>0</v>
      </c>
      <c r="BN106" s="235">
        <f ca="1">IF(BN$5&lt;=$D106,0,IF(SUM($D106,OFFSET($I92,-$B106,0))&gt;BN$5,OFFSET(BN103,-$B106,-BM$4+$B106)/OFFSET($I92,-$B106,0),OFFSET(BN103,-$B106,-BM$4+$B106)-SUM($I106:BM106)))</f>
        <v>0</v>
      </c>
      <c r="BO106" s="235">
        <f ca="1">IF(BO$5&lt;=$D106,0,IF(SUM($D106,OFFSET($I92,-$B106,0))&gt;BO$5,OFFSET(BO103,-$B106,-BN$4+$B106)/OFFSET($I92,-$B106,0),OFFSET(BO103,-$B106,-BN$4+$B106)-SUM($I106:BN106)))</f>
        <v>0</v>
      </c>
      <c r="BP106" s="235">
        <f ca="1">IF(BP$5&lt;=$D106,0,IF(SUM($D106,OFFSET($I92,-$B106,0))&gt;BP$5,OFFSET(BP103,-$B106,-BO$4+$B106)/OFFSET($I92,-$B106,0),OFFSET(BP103,-$B106,-BO$4+$B106)-SUM($I106:BO106)))</f>
        <v>0</v>
      </c>
      <c r="BQ106" s="235">
        <f ca="1">IF(BQ$5&lt;=$D106,0,IF(SUM($D106,OFFSET($I92,-$B106,0))&gt;BQ$5,OFFSET(BQ103,-$B106,-BP$4+$B106)/OFFSET($I92,-$B106,0),OFFSET(BQ103,-$B106,-BP$4+$B106)-SUM($I106:BP106)))</f>
        <v>0</v>
      </c>
      <c r="BR106" s="211">
        <f ca="1">IF(BR$5&lt;=$D106,0,IF(SUM($D106,OFFSET($I92,-$B106,0))&gt;BR$5,OFFSET(BR103,-$B106,-BQ$4+$B106)/OFFSET($I92,-$B106,0),OFFSET(BR103,-$B106,-BQ$4+$B106)-SUM($I106:BQ106)))</f>
        <v>0</v>
      </c>
      <c r="BS106" s="211">
        <f ca="1">IF(BS$5&lt;=$D106,0,IF(SUM($D106,OFFSET($I92,-$B106,0))&gt;BS$5,OFFSET(BS103,-$B106,-BR$4+$B106)/OFFSET($I92,-$B106,0),OFFSET(BS103,-$B106,-BR$4+$B106)-SUM($I106:BR106)))</f>
        <v>0</v>
      </c>
      <c r="BT106" s="211">
        <f ca="1">IF(BT$5&lt;=$D106,0,IF(SUM($D106,OFFSET($I92,-$B106,0))&gt;BT$5,OFFSET(BT103,-$B106,-BS$4+$B106)/OFFSET($I92,-$B106,0),OFFSET(BT103,-$B106,-BS$4+$B106)-SUM($I106:BS106)))</f>
        <v>0</v>
      </c>
      <c r="BU106" s="211">
        <f ca="1">IF(BU$5&lt;=$D106,0,IF(SUM($D106,OFFSET($I92,-$B106,0))&gt;BU$5,OFFSET(BU103,-$B106,-BT$4+$B106)/OFFSET($I92,-$B106,0),OFFSET(BU103,-$B106,-BT$4+$B106)-SUM($I106:BT106)))</f>
        <v>0</v>
      </c>
      <c r="BV106" s="211">
        <f ca="1">IF(BV$5&lt;=$D106,0,IF(SUM($D106,OFFSET($I92,-$B106,0))&gt;BV$5,OFFSET(BV103,-$B106,-BU$4+$B106)/OFFSET($I92,-$B106,0),OFFSET(BV103,-$B106,-BU$4+$B106)-SUM($I106:BU106)))</f>
        <v>0</v>
      </c>
      <c r="BW106" s="211">
        <f ca="1">IF(BW$5&lt;=$D106,0,IF(SUM($D106,OFFSET($I92,-$B106,0))&gt;BW$5,OFFSET(BW103,-$B106,-BV$4+$B106)/OFFSET($I92,-$B106,0),OFFSET(BW103,-$B106,-BV$4+$B106)-SUM($I106:BV106)))</f>
        <v>0</v>
      </c>
    </row>
    <row r="107" spans="1:75" ht="12.75" customHeight="1">
      <c r="A107" s="8"/>
      <c r="B107" s="244">
        <v>22</v>
      </c>
      <c r="C107" s="8"/>
      <c r="D107" s="245">
        <f t="shared" si="172"/>
        <v>2035</v>
      </c>
      <c r="E107" s="8" t="str">
        <f t="shared" si="171"/>
        <v>$m Real (2012)</v>
      </c>
      <c r="F107" s="8"/>
      <c r="G107" s="8"/>
      <c r="H107" s="8"/>
      <c r="I107" s="32"/>
      <c r="J107" s="235">
        <f ca="1">IF(J$5&lt;=$D107,0,IF(SUM($D107,OFFSET($I93,-$B107,0))&gt;J$5,OFFSET(J104,-$B107,-I$4+$B107)/OFFSET($I93,-$B107,0),OFFSET(J104,-$B107,-I$4+$B107)-SUM($I107:I107)))</f>
        <v>0</v>
      </c>
      <c r="K107" s="235">
        <f ca="1">IF(K$5&lt;=$D107,0,IF(SUM($D107,OFFSET($I93,-$B107,0))&gt;K$5,OFFSET(K104,-$B107,-J$4+$B107)/OFFSET($I93,-$B107,0),OFFSET(K104,-$B107,-J$4+$B107)-SUM($I107:J107)))</f>
        <v>0</v>
      </c>
      <c r="L107" s="235">
        <f ca="1">IF(L$5&lt;=$D107,0,IF(SUM($D107,OFFSET($I93,-$B107,0))&gt;L$5,OFFSET(L104,-$B107,-K$4+$B107)/OFFSET($I93,-$B107,0),OFFSET(L104,-$B107,-K$4+$B107)-SUM($I107:K107)))</f>
        <v>0</v>
      </c>
      <c r="M107" s="235">
        <f ca="1">IF(M$5&lt;=$D107,0,IF(SUM($D107,OFFSET($I93,-$B107,0))&gt;M$5,OFFSET(M104,-$B107,-L$4+$B107)/OFFSET($I93,-$B107,0),OFFSET(M104,-$B107,-L$4+$B107)-SUM($I107:L107)))</f>
        <v>0</v>
      </c>
      <c r="N107" s="235">
        <f ca="1">IF(N$5&lt;=$D107,0,IF(SUM($D107,OFFSET($I93,-$B107,0))&gt;N$5,OFFSET(N104,-$B107,-M$4+$B107)/OFFSET($I93,-$B107,0),OFFSET(N104,-$B107,-M$4+$B107)-SUM($I107:M107)))</f>
        <v>0</v>
      </c>
      <c r="O107" s="235">
        <f ca="1">IF(O$5&lt;=$D107,0,IF(SUM($D107,OFFSET($I93,-$B107,0))&gt;O$5,OFFSET(O104,-$B107,-N$4+$B107)/OFFSET($I93,-$B107,0),OFFSET(O104,-$B107,-N$4+$B107)-SUM($I107:N107)))</f>
        <v>0</v>
      </c>
      <c r="P107" s="235">
        <f ca="1">IF(P$5&lt;=$D107,0,IF(SUM($D107,OFFSET($I93,-$B107,0))&gt;P$5,OFFSET(P104,-$B107,-O$4+$B107)/OFFSET($I93,-$B107,0),OFFSET(P104,-$B107,-O$4+$B107)-SUM($I107:O107)))</f>
        <v>0</v>
      </c>
      <c r="Q107" s="235">
        <f ca="1">IF(Q$5&lt;=$D107,0,IF(SUM($D107,OFFSET($I93,-$B107,0))&gt;Q$5,OFFSET(Q104,-$B107,-P$4+$B107)/OFFSET($I93,-$B107,0),OFFSET(Q104,-$B107,-P$4+$B107)-SUM($I107:P107)))</f>
        <v>0</v>
      </c>
      <c r="R107" s="235">
        <f ca="1">IF(R$5&lt;=$D107,0,IF(SUM($D107,OFFSET($I93,-$B107,0))&gt;R$5,OFFSET(R104,-$B107,-Q$4+$B107)/OFFSET($I93,-$B107,0),OFFSET(R104,-$B107,-Q$4+$B107)-SUM($I107:Q107)))</f>
        <v>0</v>
      </c>
      <c r="S107" s="235">
        <f ca="1">IF(S$5&lt;=$D107,0,IF(SUM($D107,OFFSET($I93,-$B107,0))&gt;S$5,OFFSET(S104,-$B107,-R$4+$B107)/OFFSET($I93,-$B107,0),OFFSET(S104,-$B107,-R$4+$B107)-SUM($I107:R107)))</f>
        <v>0</v>
      </c>
      <c r="T107" s="235">
        <f ca="1">IF(T$5&lt;=$D107,0,IF(SUM($D107,OFFSET($I93,-$B107,0))&gt;T$5,OFFSET(T104,-$B107,-S$4+$B107)/OFFSET($I93,-$B107,0),OFFSET(T104,-$B107,-S$4+$B107)-SUM($I107:S107)))</f>
        <v>0</v>
      </c>
      <c r="U107" s="235">
        <f ca="1">IF(U$5&lt;=$D107,0,IF(SUM($D107,OFFSET($I93,-$B107,0))&gt;U$5,OFFSET(U104,-$B107,-T$4+$B107)/OFFSET($I93,-$B107,0),OFFSET(U104,-$B107,-T$4+$B107)-SUM($I107:T107)))</f>
        <v>0</v>
      </c>
      <c r="V107" s="235">
        <f ca="1">IF(V$5&lt;=$D107,0,IF(SUM($D107,OFFSET($I93,-$B107,0))&gt;V$5,OFFSET(V104,-$B107,-U$4+$B107)/OFFSET($I93,-$B107,0),OFFSET(V104,-$B107,-U$4+$B107)-SUM($I107:U107)))</f>
        <v>0</v>
      </c>
      <c r="W107" s="235">
        <f ca="1">IF(W$5&lt;=$D107,0,IF(SUM($D107,OFFSET($I93,-$B107,0))&gt;W$5,OFFSET(W104,-$B107,-V$4+$B107)/OFFSET($I93,-$B107,0),OFFSET(W104,-$B107,-V$4+$B107)-SUM($I107:V107)))</f>
        <v>0</v>
      </c>
      <c r="X107" s="235">
        <f ca="1">IF(X$5&lt;=$D107,0,IF(SUM($D107,OFFSET($I93,-$B107,0))&gt;X$5,OFFSET(X104,-$B107,-W$4+$B107)/OFFSET($I93,-$B107,0),OFFSET(X104,-$B107,-W$4+$B107)-SUM($I107:W107)))</f>
        <v>0</v>
      </c>
      <c r="Y107" s="235">
        <f ca="1">IF(Y$5&lt;=$D107,0,IF(SUM($D107,OFFSET($I93,-$B107,0))&gt;Y$5,OFFSET(Y104,-$B107,-X$4+$B107)/OFFSET($I93,-$B107,0),OFFSET(Y104,-$B107,-X$4+$B107)-SUM($I107:X107)))</f>
        <v>0</v>
      </c>
      <c r="Z107" s="235">
        <f ca="1">IF(Z$5&lt;=$D107,0,IF(SUM($D107,OFFSET($I93,-$B107,0))&gt;Z$5,OFFSET(Z104,-$B107,-Y$4+$B107)/OFFSET($I93,-$B107,0),OFFSET(Z104,-$B107,-Y$4+$B107)-SUM($I107:Y107)))</f>
        <v>0</v>
      </c>
      <c r="AA107" s="235">
        <f ca="1">IF(AA$5&lt;=$D107,0,IF(SUM($D107,OFFSET($I93,-$B107,0))&gt;AA$5,OFFSET(AA104,-$B107,-Z$4+$B107)/OFFSET($I93,-$B107,0),OFFSET(AA104,-$B107,-Z$4+$B107)-SUM($I107:Z107)))</f>
        <v>0</v>
      </c>
      <c r="AB107" s="235">
        <f ca="1">IF(AB$5&lt;=$D107,0,IF(SUM($D107,OFFSET($I93,-$B107,0))&gt;AB$5,OFFSET(AB104,-$B107,-AA$4+$B107)/OFFSET($I93,-$B107,0),OFFSET(AB104,-$B107,-AA$4+$B107)-SUM($I107:AA107)))</f>
        <v>0</v>
      </c>
      <c r="AC107" s="235">
        <f ca="1">IF(AC$5&lt;=$D107,0,IF(SUM($D107,OFFSET($I93,-$B107,0))&gt;AC$5,OFFSET(AC104,-$B107,-AB$4+$B107)/OFFSET($I93,-$B107,0),OFFSET(AC104,-$B107,-AB$4+$B107)-SUM($I107:AB107)))</f>
        <v>0</v>
      </c>
      <c r="AD107" s="235">
        <f ca="1">IF(AD$5&lt;=$D107,0,IF(SUM($D107,OFFSET($I93,-$B107,0))&gt;AD$5,OFFSET(AD104,-$B107,-AC$4+$B107)/OFFSET($I93,-$B107,0),OFFSET(AD104,-$B107,-AC$4+$B107)-SUM($I107:AC107)))</f>
        <v>0</v>
      </c>
      <c r="AE107" s="235">
        <f ca="1">IF(AE$5&lt;=$D107,0,IF(SUM($D107,OFFSET($I93,-$B107,0))&gt;AE$5,OFFSET(AE104,-$B107,-AD$4+$B107)/OFFSET($I93,-$B107,0),OFFSET(AE104,-$B107,-AD$4+$B107)-SUM($I107:AD107)))</f>
        <v>0</v>
      </c>
      <c r="AF107" s="235">
        <f ca="1">IF(AF$5&lt;=$D107,0,IF(SUM($D107,OFFSET($I93,-$B107,0))&gt;AF$5,OFFSET(AF104,-$B107,-AE$4+$B107)/OFFSET($I93,-$B107,0),OFFSET(AF104,-$B107,-AE$4+$B107)-SUM($I107:AE107)))</f>
        <v>0</v>
      </c>
      <c r="AG107" s="235">
        <f ca="1">IF(AG$5&lt;=$D107,0,IF(SUM($D107,OFFSET($I93,-$B107,0))&gt;AG$5,OFFSET(AG104,-$B107,-AF$4+$B107)/OFFSET($I93,-$B107,0),OFFSET(AG104,-$B107,-AF$4+$B107)-SUM($I107:AF107)))</f>
        <v>0</v>
      </c>
      <c r="AH107" s="235">
        <f ca="1">IF(AH$5&lt;=$D107,0,IF(SUM($D107,OFFSET($I93,-$B107,0))&gt;AH$5,OFFSET(AH104,-$B107,-AG$4+$B107)/OFFSET($I93,-$B107,0),OFFSET(AH104,-$B107,-AG$4+$B107)-SUM($I107:AG107)))</f>
        <v>0</v>
      </c>
      <c r="AI107" s="235">
        <f ca="1">IF(AI$5&lt;=$D107,0,IF(SUM($D107,OFFSET($I93,-$B107,0))&gt;AI$5,OFFSET(AI104,-$B107,-AH$4+$B107)/OFFSET($I93,-$B107,0),OFFSET(AI104,-$B107,-AH$4+$B107)-SUM($I107:AH107)))</f>
        <v>0</v>
      </c>
      <c r="AJ107" s="235">
        <f ca="1">IF(AJ$5&lt;=$D107,0,IF(SUM($D107,OFFSET($I93,-$B107,0))&gt;AJ$5,OFFSET(AJ104,-$B107,-AI$4+$B107)/OFFSET($I93,-$B107,0),OFFSET(AJ104,-$B107,-AI$4+$B107)-SUM($I107:AI107)))</f>
        <v>0</v>
      </c>
      <c r="AK107" s="235">
        <f ca="1">IF(AK$5&lt;=$D107,0,IF(SUM($D107,OFFSET($I93,-$B107,0))&gt;AK$5,OFFSET(AK104,-$B107,-AJ$4+$B107)/OFFSET($I93,-$B107,0),OFFSET(AK104,-$B107,-AJ$4+$B107)-SUM($I107:AJ107)))</f>
        <v>0</v>
      </c>
      <c r="AL107" s="235">
        <f ca="1">IF(AL$5&lt;=$D107,0,IF(SUM($D107,OFFSET($I93,-$B107,0))&gt;AL$5,OFFSET(AL104,-$B107,-AK$4+$B107)/OFFSET($I93,-$B107,0),OFFSET(AL104,-$B107,-AK$4+$B107)-SUM($I107:AK107)))</f>
        <v>0</v>
      </c>
      <c r="AM107" s="235">
        <f ca="1">IF(AM$5&lt;=$D107,0,IF(SUM($D107,OFFSET($I93,-$B107,0))&gt;AM$5,OFFSET(AM104,-$B107,-AL$4+$B107)/OFFSET($I93,-$B107,0),OFFSET(AM104,-$B107,-AL$4+$B107)-SUM($I107:AL107)))</f>
        <v>0</v>
      </c>
      <c r="AN107" s="235">
        <f ca="1">IF(AN$5&lt;=$D107,0,IF(SUM($D107,OFFSET($I93,-$B107,0))&gt;AN$5,OFFSET(AN104,-$B107,-AM$4+$B107)/OFFSET($I93,-$B107,0),OFFSET(AN104,-$B107,-AM$4+$B107)-SUM($I107:AM107)))</f>
        <v>0</v>
      </c>
      <c r="AO107" s="235">
        <f ca="1">IF(AO$5&lt;=$D107,0,IF(SUM($D107,OFFSET($I93,-$B107,0))&gt;AO$5,OFFSET(AO104,-$B107,-AN$4+$B107)/OFFSET($I93,-$B107,0),OFFSET(AO104,-$B107,-AN$4+$B107)-SUM($I107:AN107)))</f>
        <v>0</v>
      </c>
      <c r="AP107" s="235">
        <f ca="1">IF(AP$5&lt;=$D107,0,IF(SUM($D107,OFFSET($I93,-$B107,0))&gt;AP$5,OFFSET(AP104,-$B107,-AO$4+$B107)/OFFSET($I93,-$B107,0),OFFSET(AP104,-$B107,-AO$4+$B107)-SUM($I107:AO107)))</f>
        <v>0</v>
      </c>
      <c r="AQ107" s="235">
        <f ca="1">IF(AQ$5&lt;=$D107,0,IF(SUM($D107,OFFSET($I93,-$B107,0))&gt;AQ$5,OFFSET(AQ104,-$B107,-AP$4+$B107)/OFFSET($I93,-$B107,0),OFFSET(AQ104,-$B107,-AP$4+$B107)-SUM($I107:AP107)))</f>
        <v>0</v>
      </c>
      <c r="AR107" s="235">
        <f ca="1">IF(AR$5&lt;=$D107,0,IF(SUM($D107,OFFSET($I93,-$B107,0))&gt;AR$5,OFFSET(AR104,-$B107,-AQ$4+$B107)/OFFSET($I93,-$B107,0),OFFSET(AR104,-$B107,-AQ$4+$B107)-SUM($I107:AQ107)))</f>
        <v>0</v>
      </c>
      <c r="AS107" s="235">
        <f ca="1">IF(AS$5&lt;=$D107,0,IF(SUM($D107,OFFSET($I93,-$B107,0))&gt;AS$5,OFFSET(AS104,-$B107,-AR$4+$B107)/OFFSET($I93,-$B107,0),OFFSET(AS104,-$B107,-AR$4+$B107)-SUM($I107:AR107)))</f>
        <v>0</v>
      </c>
      <c r="AT107" s="235">
        <f ca="1">IF(AT$5&lt;=$D107,0,IF(SUM($D107,OFFSET($I93,-$B107,0))&gt;AT$5,OFFSET(AT104,-$B107,-AS$4+$B107)/OFFSET($I93,-$B107,0),OFFSET(AT104,-$B107,-AS$4+$B107)-SUM($I107:AS107)))</f>
        <v>0</v>
      </c>
      <c r="AU107" s="235">
        <f ca="1">IF(AU$5&lt;=$D107,0,IF(SUM($D107,OFFSET($I93,-$B107,0))&gt;AU$5,OFFSET(AU104,-$B107,-AT$4+$B107)/OFFSET($I93,-$B107,0),OFFSET(AU104,-$B107,-AT$4+$B107)-SUM($I107:AT107)))</f>
        <v>0</v>
      </c>
      <c r="AV107" s="235">
        <f ca="1">IF(AV$5&lt;=$D107,0,IF(SUM($D107,OFFSET($I93,-$B107,0))&gt;AV$5,OFFSET(AV104,-$B107,-AU$4+$B107)/OFFSET($I93,-$B107,0),OFFSET(AV104,-$B107,-AU$4+$B107)-SUM($I107:AU107)))</f>
        <v>0</v>
      </c>
      <c r="AW107" s="235">
        <f ca="1">IF(AW$5&lt;=$D107,0,IF(SUM($D107,OFFSET($I93,-$B107,0))&gt;AW$5,OFFSET(AW104,-$B107,-AV$4+$B107)/OFFSET($I93,-$B107,0),OFFSET(AW104,-$B107,-AV$4+$B107)-SUM($I107:AV107)))</f>
        <v>0</v>
      </c>
      <c r="AX107" s="235">
        <f ca="1">IF(AX$5&lt;=$D107,0,IF(SUM($D107,OFFSET($I93,-$B107,0))&gt;AX$5,OFFSET(AX104,-$B107,-AW$4+$B107)/OFFSET($I93,-$B107,0),OFFSET(AX104,-$B107,-AW$4+$B107)-SUM($I107:AW107)))</f>
        <v>0</v>
      </c>
      <c r="AY107" s="235">
        <f ca="1">IF(AY$5&lt;=$D107,0,IF(SUM($D107,OFFSET($I93,-$B107,0))&gt;AY$5,OFFSET(AY104,-$B107,-AX$4+$B107)/OFFSET($I93,-$B107,0),OFFSET(AY104,-$B107,-AX$4+$B107)-SUM($I107:AX107)))</f>
        <v>0</v>
      </c>
      <c r="AZ107" s="235">
        <f ca="1">IF(AZ$5&lt;=$D107,0,IF(SUM($D107,OFFSET($I93,-$B107,0))&gt;AZ$5,OFFSET(AZ104,-$B107,-AY$4+$B107)/OFFSET($I93,-$B107,0),OFFSET(AZ104,-$B107,-AY$4+$B107)-SUM($I107:AY107)))</f>
        <v>0</v>
      </c>
      <c r="BA107" s="235">
        <f ca="1">IF(BA$5&lt;=$D107,0,IF(SUM($D107,OFFSET($I93,-$B107,0))&gt;BA$5,OFFSET(BA104,-$B107,-AZ$4+$B107)/OFFSET($I93,-$B107,0),OFFSET(BA104,-$B107,-AZ$4+$B107)-SUM($I107:AZ107)))</f>
        <v>0</v>
      </c>
      <c r="BB107" s="235">
        <f ca="1">IF(BB$5&lt;=$D107,0,IF(SUM($D107,OFFSET($I93,-$B107,0))&gt;BB$5,OFFSET(BB104,-$B107,-BA$4+$B107)/OFFSET($I93,-$B107,0),OFFSET(BB104,-$B107,-BA$4+$B107)-SUM($I107:BA107)))</f>
        <v>0</v>
      </c>
      <c r="BC107" s="235">
        <f ca="1">IF(BC$5&lt;=$D107,0,IF(SUM($D107,OFFSET($I93,-$B107,0))&gt;BC$5,OFFSET(BC104,-$B107,-BB$4+$B107)/OFFSET($I93,-$B107,0),OFFSET(BC104,-$B107,-BB$4+$B107)-SUM($I107:BB107)))</f>
        <v>0</v>
      </c>
      <c r="BD107" s="235">
        <f ca="1">IF(BD$5&lt;=$D107,0,IF(SUM($D107,OFFSET($I93,-$B107,0))&gt;BD$5,OFFSET(BD104,-$B107,-BC$4+$B107)/OFFSET($I93,-$B107,0),OFFSET(BD104,-$B107,-BC$4+$B107)-SUM($I107:BC107)))</f>
        <v>0</v>
      </c>
      <c r="BE107" s="235">
        <f ca="1">IF(BE$5&lt;=$D107,0,IF(SUM($D107,OFFSET($I93,-$B107,0))&gt;BE$5,OFFSET(BE104,-$B107,-BD$4+$B107)/OFFSET($I93,-$B107,0),OFFSET(BE104,-$B107,-BD$4+$B107)-SUM($I107:BD107)))</f>
        <v>0</v>
      </c>
      <c r="BF107" s="235">
        <f ca="1">IF(BF$5&lt;=$D107,0,IF(SUM($D107,OFFSET($I93,-$B107,0))&gt;BF$5,OFFSET(BF104,-$B107,-BE$4+$B107)/OFFSET($I93,-$B107,0),OFFSET(BF104,-$B107,-BE$4+$B107)-SUM($I107:BE107)))</f>
        <v>0</v>
      </c>
      <c r="BG107" s="235">
        <f ca="1">IF(BG$5&lt;=$D107,0,IF(SUM($D107,OFFSET($I93,-$B107,0))&gt;BG$5,OFFSET(BG104,-$B107,-BF$4+$B107)/OFFSET($I93,-$B107,0),OFFSET(BG104,-$B107,-BF$4+$B107)-SUM($I107:BF107)))</f>
        <v>0</v>
      </c>
      <c r="BH107" s="235">
        <f ca="1">IF(BH$5&lt;=$D107,0,IF(SUM($D107,OFFSET($I93,-$B107,0))&gt;BH$5,OFFSET(BH104,-$B107,-BG$4+$B107)/OFFSET($I93,-$B107,0),OFFSET(BH104,-$B107,-BG$4+$B107)-SUM($I107:BG107)))</f>
        <v>0</v>
      </c>
      <c r="BI107" s="235">
        <f ca="1">IF(BI$5&lt;=$D107,0,IF(SUM($D107,OFFSET($I93,-$B107,0))&gt;BI$5,OFFSET(BI104,-$B107,-BH$4+$B107)/OFFSET($I93,-$B107,0),OFFSET(BI104,-$B107,-BH$4+$B107)-SUM($I107:BH107)))</f>
        <v>0</v>
      </c>
      <c r="BJ107" s="235">
        <f ca="1">IF(BJ$5&lt;=$D107,0,IF(SUM($D107,OFFSET($I93,-$B107,0))&gt;BJ$5,OFFSET(BJ104,-$B107,-BI$4+$B107)/OFFSET($I93,-$B107,0),OFFSET(BJ104,-$B107,-BI$4+$B107)-SUM($I107:BI107)))</f>
        <v>0</v>
      </c>
      <c r="BK107" s="235">
        <f ca="1">IF(BK$5&lt;=$D107,0,IF(SUM($D107,OFFSET($I93,-$B107,0))&gt;BK$5,OFFSET(BK104,-$B107,-BJ$4+$B107)/OFFSET($I93,-$B107,0),OFFSET(BK104,-$B107,-BJ$4+$B107)-SUM($I107:BJ107)))</f>
        <v>0</v>
      </c>
      <c r="BL107" s="235">
        <f ca="1">IF(BL$5&lt;=$D107,0,IF(SUM($D107,OFFSET($I93,-$B107,0))&gt;BL$5,OFFSET(BL104,-$B107,-BK$4+$B107)/OFFSET($I93,-$B107,0),OFFSET(BL104,-$B107,-BK$4+$B107)-SUM($I107:BK107)))</f>
        <v>0</v>
      </c>
      <c r="BM107" s="235">
        <f ca="1">IF(BM$5&lt;=$D107,0,IF(SUM($D107,OFFSET($I93,-$B107,0))&gt;BM$5,OFFSET(BM104,-$B107,-BL$4+$B107)/OFFSET($I93,-$B107,0),OFFSET(BM104,-$B107,-BL$4+$B107)-SUM($I107:BL107)))</f>
        <v>0</v>
      </c>
      <c r="BN107" s="235">
        <f ca="1">IF(BN$5&lt;=$D107,0,IF(SUM($D107,OFFSET($I93,-$B107,0))&gt;BN$5,OFFSET(BN104,-$B107,-BM$4+$B107)/OFFSET($I93,-$B107,0),OFFSET(BN104,-$B107,-BM$4+$B107)-SUM($I107:BM107)))</f>
        <v>0</v>
      </c>
      <c r="BO107" s="235">
        <f ca="1">IF(BO$5&lt;=$D107,0,IF(SUM($D107,OFFSET($I93,-$B107,0))&gt;BO$5,OFFSET(BO104,-$B107,-BN$4+$B107)/OFFSET($I93,-$B107,0),OFFSET(BO104,-$B107,-BN$4+$B107)-SUM($I107:BN107)))</f>
        <v>0</v>
      </c>
      <c r="BP107" s="235">
        <f ca="1">IF(BP$5&lt;=$D107,0,IF(SUM($D107,OFFSET($I93,-$B107,0))&gt;BP$5,OFFSET(BP104,-$B107,-BO$4+$B107)/OFFSET($I93,-$B107,0),OFFSET(BP104,-$B107,-BO$4+$B107)-SUM($I107:BO107)))</f>
        <v>0</v>
      </c>
      <c r="BQ107" s="235">
        <f ca="1">IF(BQ$5&lt;=$D107,0,IF(SUM($D107,OFFSET($I93,-$B107,0))&gt;BQ$5,OFFSET(BQ104,-$B107,-BP$4+$B107)/OFFSET($I93,-$B107,0),OFFSET(BQ104,-$B107,-BP$4+$B107)-SUM($I107:BP107)))</f>
        <v>0</v>
      </c>
      <c r="BR107" s="211">
        <f ca="1">IF(BR$5&lt;=$D107,0,IF(SUM($D107,OFFSET($I93,-$B107,0))&gt;BR$5,OFFSET(BR104,-$B107,-BQ$4+$B107)/OFFSET($I93,-$B107,0),OFFSET(BR104,-$B107,-BQ$4+$B107)-SUM($I107:BQ107)))</f>
        <v>0</v>
      </c>
      <c r="BS107" s="211">
        <f ca="1">IF(BS$5&lt;=$D107,0,IF(SUM($D107,OFFSET($I93,-$B107,0))&gt;BS$5,OFFSET(BS104,-$B107,-BR$4+$B107)/OFFSET($I93,-$B107,0),OFFSET(BS104,-$B107,-BR$4+$B107)-SUM($I107:BR107)))</f>
        <v>0</v>
      </c>
      <c r="BT107" s="211">
        <f ca="1">IF(BT$5&lt;=$D107,0,IF(SUM($D107,OFFSET($I93,-$B107,0))&gt;BT$5,OFFSET(BT104,-$B107,-BS$4+$B107)/OFFSET($I93,-$B107,0),OFFSET(BT104,-$B107,-BS$4+$B107)-SUM($I107:BS107)))</f>
        <v>0</v>
      </c>
      <c r="BU107" s="211">
        <f ca="1">IF(BU$5&lt;=$D107,0,IF(SUM($D107,OFFSET($I93,-$B107,0))&gt;BU$5,OFFSET(BU104,-$B107,-BT$4+$B107)/OFFSET($I93,-$B107,0),OFFSET(BU104,-$B107,-BT$4+$B107)-SUM($I107:BT107)))</f>
        <v>0</v>
      </c>
      <c r="BV107" s="211">
        <f ca="1">IF(BV$5&lt;=$D107,0,IF(SUM($D107,OFFSET($I93,-$B107,0))&gt;BV$5,OFFSET(BV104,-$B107,-BU$4+$B107)/OFFSET($I93,-$B107,0),OFFSET(BV104,-$B107,-BU$4+$B107)-SUM($I107:BU107)))</f>
        <v>0</v>
      </c>
      <c r="BW107" s="211">
        <f ca="1">IF(BW$5&lt;=$D107,0,IF(SUM($D107,OFFSET($I93,-$B107,0))&gt;BW$5,OFFSET(BW104,-$B107,-BV$4+$B107)/OFFSET($I93,-$B107,0),OFFSET(BW104,-$B107,-BV$4+$B107)-SUM($I107:BV107)))</f>
        <v>0</v>
      </c>
    </row>
    <row r="108" spans="1:75" ht="12.75" customHeight="1">
      <c r="A108" s="8"/>
      <c r="B108" s="244">
        <v>23</v>
      </c>
      <c r="C108" s="8"/>
      <c r="D108" s="245">
        <f t="shared" si="172"/>
        <v>2036</v>
      </c>
      <c r="E108" s="8" t="str">
        <f t="shared" si="171"/>
        <v>$m Real (2012)</v>
      </c>
      <c r="F108" s="8"/>
      <c r="G108" s="8"/>
      <c r="H108" s="8"/>
      <c r="I108" s="32"/>
      <c r="J108" s="235">
        <f ca="1">IF(J$5&lt;=$D108,0,IF(SUM($D108,OFFSET($I94,-$B108,0))&gt;J$5,OFFSET(J105,-$B108,-I$4+$B108)/OFFSET($I94,-$B108,0),OFFSET(J105,-$B108,-I$4+$B108)-SUM($I108:I108)))</f>
        <v>0</v>
      </c>
      <c r="K108" s="235">
        <f ca="1">IF(K$5&lt;=$D108,0,IF(SUM($D108,OFFSET($I94,-$B108,0))&gt;K$5,OFFSET(K105,-$B108,-J$4+$B108)/OFFSET($I94,-$B108,0),OFFSET(K105,-$B108,-J$4+$B108)-SUM($I108:J108)))</f>
        <v>0</v>
      </c>
      <c r="L108" s="235">
        <f ca="1">IF(L$5&lt;=$D108,0,IF(SUM($D108,OFFSET($I94,-$B108,0))&gt;L$5,OFFSET(L105,-$B108,-K$4+$B108)/OFFSET($I94,-$B108,0),OFFSET(L105,-$B108,-K$4+$B108)-SUM($I108:K108)))</f>
        <v>0</v>
      </c>
      <c r="M108" s="235">
        <f ca="1">IF(M$5&lt;=$D108,0,IF(SUM($D108,OFFSET($I94,-$B108,0))&gt;M$5,OFFSET(M105,-$B108,-L$4+$B108)/OFFSET($I94,-$B108,0),OFFSET(M105,-$B108,-L$4+$B108)-SUM($I108:L108)))</f>
        <v>0</v>
      </c>
      <c r="N108" s="235">
        <f ca="1">IF(N$5&lt;=$D108,0,IF(SUM($D108,OFFSET($I94,-$B108,0))&gt;N$5,OFFSET(N105,-$B108,-M$4+$B108)/OFFSET($I94,-$B108,0),OFFSET(N105,-$B108,-M$4+$B108)-SUM($I108:M108)))</f>
        <v>0</v>
      </c>
      <c r="O108" s="235">
        <f ca="1">IF(O$5&lt;=$D108,0,IF(SUM($D108,OFFSET($I94,-$B108,0))&gt;O$5,OFFSET(O105,-$B108,-N$4+$B108)/OFFSET($I94,-$B108,0),OFFSET(O105,-$B108,-N$4+$B108)-SUM($I108:N108)))</f>
        <v>0</v>
      </c>
      <c r="P108" s="235">
        <f ca="1">IF(P$5&lt;=$D108,0,IF(SUM($D108,OFFSET($I94,-$B108,0))&gt;P$5,OFFSET(P105,-$B108,-O$4+$B108)/OFFSET($I94,-$B108,0),OFFSET(P105,-$B108,-O$4+$B108)-SUM($I108:O108)))</f>
        <v>0</v>
      </c>
      <c r="Q108" s="235">
        <f ca="1">IF(Q$5&lt;=$D108,0,IF(SUM($D108,OFFSET($I94,-$B108,0))&gt;Q$5,OFFSET(Q105,-$B108,-P$4+$B108)/OFFSET($I94,-$B108,0),OFFSET(Q105,-$B108,-P$4+$B108)-SUM($I108:P108)))</f>
        <v>0</v>
      </c>
      <c r="R108" s="235">
        <f ca="1">IF(R$5&lt;=$D108,0,IF(SUM($D108,OFFSET($I94,-$B108,0))&gt;R$5,OFFSET(R105,-$B108,-Q$4+$B108)/OFFSET($I94,-$B108,0),OFFSET(R105,-$B108,-Q$4+$B108)-SUM($I108:Q108)))</f>
        <v>0</v>
      </c>
      <c r="S108" s="235">
        <f ca="1">IF(S$5&lt;=$D108,0,IF(SUM($D108,OFFSET($I94,-$B108,0))&gt;S$5,OFFSET(S105,-$B108,-R$4+$B108)/OFFSET($I94,-$B108,0),OFFSET(S105,-$B108,-R$4+$B108)-SUM($I108:R108)))</f>
        <v>0</v>
      </c>
      <c r="T108" s="235">
        <f ca="1">IF(T$5&lt;=$D108,0,IF(SUM($D108,OFFSET($I94,-$B108,0))&gt;T$5,OFFSET(T105,-$B108,-S$4+$B108)/OFFSET($I94,-$B108,0),OFFSET(T105,-$B108,-S$4+$B108)-SUM($I108:S108)))</f>
        <v>0</v>
      </c>
      <c r="U108" s="235">
        <f ca="1">IF(U$5&lt;=$D108,0,IF(SUM($D108,OFFSET($I94,-$B108,0))&gt;U$5,OFFSET(U105,-$B108,-T$4+$B108)/OFFSET($I94,-$B108,0),OFFSET(U105,-$B108,-T$4+$B108)-SUM($I108:T108)))</f>
        <v>0</v>
      </c>
      <c r="V108" s="235">
        <f ca="1">IF(V$5&lt;=$D108,0,IF(SUM($D108,OFFSET($I94,-$B108,0))&gt;V$5,OFFSET(V105,-$B108,-U$4+$B108)/OFFSET($I94,-$B108,0),OFFSET(V105,-$B108,-U$4+$B108)-SUM($I108:U108)))</f>
        <v>0</v>
      </c>
      <c r="W108" s="235">
        <f ca="1">IF(W$5&lt;=$D108,0,IF(SUM($D108,OFFSET($I94,-$B108,0))&gt;W$5,OFFSET(W105,-$B108,-V$4+$B108)/OFFSET($I94,-$B108,0),OFFSET(W105,-$B108,-V$4+$B108)-SUM($I108:V108)))</f>
        <v>0</v>
      </c>
      <c r="X108" s="235">
        <f ca="1">IF(X$5&lt;=$D108,0,IF(SUM($D108,OFFSET($I94,-$B108,0))&gt;X$5,OFFSET(X105,-$B108,-W$4+$B108)/OFFSET($I94,-$B108,0),OFFSET(X105,-$B108,-W$4+$B108)-SUM($I108:W108)))</f>
        <v>0</v>
      </c>
      <c r="Y108" s="235">
        <f ca="1">IF(Y$5&lt;=$D108,0,IF(SUM($D108,OFFSET($I94,-$B108,0))&gt;Y$5,OFFSET(Y105,-$B108,-X$4+$B108)/OFFSET($I94,-$B108,0),OFFSET(Y105,-$B108,-X$4+$B108)-SUM($I108:X108)))</f>
        <v>0</v>
      </c>
      <c r="Z108" s="235">
        <f ca="1">IF(Z$5&lt;=$D108,0,IF(SUM($D108,OFFSET($I94,-$B108,0))&gt;Z$5,OFFSET(Z105,-$B108,-Y$4+$B108)/OFFSET($I94,-$B108,0),OFFSET(Z105,-$B108,-Y$4+$B108)-SUM($I108:Y108)))</f>
        <v>0</v>
      </c>
      <c r="AA108" s="235">
        <f ca="1">IF(AA$5&lt;=$D108,0,IF(SUM($D108,OFFSET($I94,-$B108,0))&gt;AA$5,OFFSET(AA105,-$B108,-Z$4+$B108)/OFFSET($I94,-$B108,0),OFFSET(AA105,-$B108,-Z$4+$B108)-SUM($I108:Z108)))</f>
        <v>0</v>
      </c>
      <c r="AB108" s="235">
        <f ca="1">IF(AB$5&lt;=$D108,0,IF(SUM($D108,OFFSET($I94,-$B108,0))&gt;AB$5,OFFSET(AB105,-$B108,-AA$4+$B108)/OFFSET($I94,-$B108,0),OFFSET(AB105,-$B108,-AA$4+$B108)-SUM($I108:AA108)))</f>
        <v>0</v>
      </c>
      <c r="AC108" s="235">
        <f ca="1">IF(AC$5&lt;=$D108,0,IF(SUM($D108,OFFSET($I94,-$B108,0))&gt;AC$5,OFFSET(AC105,-$B108,-AB$4+$B108)/OFFSET($I94,-$B108,0),OFFSET(AC105,-$B108,-AB$4+$B108)-SUM($I108:AB108)))</f>
        <v>0</v>
      </c>
      <c r="AD108" s="235">
        <f ca="1">IF(AD$5&lt;=$D108,0,IF(SUM($D108,OFFSET($I94,-$B108,0))&gt;AD$5,OFFSET(AD105,-$B108,-AC$4+$B108)/OFFSET($I94,-$B108,0),OFFSET(AD105,-$B108,-AC$4+$B108)-SUM($I108:AC108)))</f>
        <v>0</v>
      </c>
      <c r="AE108" s="235">
        <f ca="1">IF(AE$5&lt;=$D108,0,IF(SUM($D108,OFFSET($I94,-$B108,0))&gt;AE$5,OFFSET(AE105,-$B108,-AD$4+$B108)/OFFSET($I94,-$B108,0),OFFSET(AE105,-$B108,-AD$4+$B108)-SUM($I108:AD108)))</f>
        <v>0</v>
      </c>
      <c r="AF108" s="235">
        <f ca="1">IF(AF$5&lt;=$D108,0,IF(SUM($D108,OFFSET($I94,-$B108,0))&gt;AF$5,OFFSET(AF105,-$B108,-AE$4+$B108)/OFFSET($I94,-$B108,0),OFFSET(AF105,-$B108,-AE$4+$B108)-SUM($I108:AE108)))</f>
        <v>0</v>
      </c>
      <c r="AG108" s="235">
        <f ca="1">IF(AG$5&lt;=$D108,0,IF(SUM($D108,OFFSET($I94,-$B108,0))&gt;AG$5,OFFSET(AG105,-$B108,-AF$4+$B108)/OFFSET($I94,-$B108,0),OFFSET(AG105,-$B108,-AF$4+$B108)-SUM($I108:AF108)))</f>
        <v>0</v>
      </c>
      <c r="AH108" s="235">
        <f ca="1">IF(AH$5&lt;=$D108,0,IF(SUM($D108,OFFSET($I94,-$B108,0))&gt;AH$5,OFFSET(AH105,-$B108,-AG$4+$B108)/OFFSET($I94,-$B108,0),OFFSET(AH105,-$B108,-AG$4+$B108)-SUM($I108:AG108)))</f>
        <v>0</v>
      </c>
      <c r="AI108" s="235">
        <f ca="1">IF(AI$5&lt;=$D108,0,IF(SUM($D108,OFFSET($I94,-$B108,0))&gt;AI$5,OFFSET(AI105,-$B108,-AH$4+$B108)/OFFSET($I94,-$B108,0),OFFSET(AI105,-$B108,-AH$4+$B108)-SUM($I108:AH108)))</f>
        <v>0</v>
      </c>
      <c r="AJ108" s="235">
        <f ca="1">IF(AJ$5&lt;=$D108,0,IF(SUM($D108,OFFSET($I94,-$B108,0))&gt;AJ$5,OFFSET(AJ105,-$B108,-AI$4+$B108)/OFFSET($I94,-$B108,0),OFFSET(AJ105,-$B108,-AI$4+$B108)-SUM($I108:AI108)))</f>
        <v>0</v>
      </c>
      <c r="AK108" s="235">
        <f ca="1">IF(AK$5&lt;=$D108,0,IF(SUM($D108,OFFSET($I94,-$B108,0))&gt;AK$5,OFFSET(AK105,-$B108,-AJ$4+$B108)/OFFSET($I94,-$B108,0),OFFSET(AK105,-$B108,-AJ$4+$B108)-SUM($I108:AJ108)))</f>
        <v>0</v>
      </c>
      <c r="AL108" s="235">
        <f ca="1">IF(AL$5&lt;=$D108,0,IF(SUM($D108,OFFSET($I94,-$B108,0))&gt;AL$5,OFFSET(AL105,-$B108,-AK$4+$B108)/OFFSET($I94,-$B108,0),OFFSET(AL105,-$B108,-AK$4+$B108)-SUM($I108:AK108)))</f>
        <v>0</v>
      </c>
      <c r="AM108" s="235">
        <f ca="1">IF(AM$5&lt;=$D108,0,IF(SUM($D108,OFFSET($I94,-$B108,0))&gt;AM$5,OFFSET(AM105,-$B108,-AL$4+$B108)/OFFSET($I94,-$B108,0),OFFSET(AM105,-$B108,-AL$4+$B108)-SUM($I108:AL108)))</f>
        <v>0</v>
      </c>
      <c r="AN108" s="235">
        <f ca="1">IF(AN$5&lt;=$D108,0,IF(SUM($D108,OFFSET($I94,-$B108,0))&gt;AN$5,OFFSET(AN105,-$B108,-AM$4+$B108)/OFFSET($I94,-$B108,0),OFFSET(AN105,-$B108,-AM$4+$B108)-SUM($I108:AM108)))</f>
        <v>0</v>
      </c>
      <c r="AO108" s="235">
        <f ca="1">IF(AO$5&lt;=$D108,0,IF(SUM($D108,OFFSET($I94,-$B108,0))&gt;AO$5,OFFSET(AO105,-$B108,-AN$4+$B108)/OFFSET($I94,-$B108,0),OFFSET(AO105,-$B108,-AN$4+$B108)-SUM($I108:AN108)))</f>
        <v>0</v>
      </c>
      <c r="AP108" s="235">
        <f ca="1">IF(AP$5&lt;=$D108,0,IF(SUM($D108,OFFSET($I94,-$B108,0))&gt;AP$5,OFFSET(AP105,-$B108,-AO$4+$B108)/OFFSET($I94,-$B108,0),OFFSET(AP105,-$B108,-AO$4+$B108)-SUM($I108:AO108)))</f>
        <v>0</v>
      </c>
      <c r="AQ108" s="235">
        <f ca="1">IF(AQ$5&lt;=$D108,0,IF(SUM($D108,OFFSET($I94,-$B108,0))&gt;AQ$5,OFFSET(AQ105,-$B108,-AP$4+$B108)/OFFSET($I94,-$B108,0),OFFSET(AQ105,-$B108,-AP$4+$B108)-SUM($I108:AP108)))</f>
        <v>0</v>
      </c>
      <c r="AR108" s="235">
        <f ca="1">IF(AR$5&lt;=$D108,0,IF(SUM($D108,OFFSET($I94,-$B108,0))&gt;AR$5,OFFSET(AR105,-$B108,-AQ$4+$B108)/OFFSET($I94,-$B108,0),OFFSET(AR105,-$B108,-AQ$4+$B108)-SUM($I108:AQ108)))</f>
        <v>0</v>
      </c>
      <c r="AS108" s="235">
        <f ca="1">IF(AS$5&lt;=$D108,0,IF(SUM($D108,OFFSET($I94,-$B108,0))&gt;AS$5,OFFSET(AS105,-$B108,-AR$4+$B108)/OFFSET($I94,-$B108,0),OFFSET(AS105,-$B108,-AR$4+$B108)-SUM($I108:AR108)))</f>
        <v>0</v>
      </c>
      <c r="AT108" s="235">
        <f ca="1">IF(AT$5&lt;=$D108,0,IF(SUM($D108,OFFSET($I94,-$B108,0))&gt;AT$5,OFFSET(AT105,-$B108,-AS$4+$B108)/OFFSET($I94,-$B108,0),OFFSET(AT105,-$B108,-AS$4+$B108)-SUM($I108:AS108)))</f>
        <v>0</v>
      </c>
      <c r="AU108" s="235">
        <f ca="1">IF(AU$5&lt;=$D108,0,IF(SUM($D108,OFFSET($I94,-$B108,0))&gt;AU$5,OFFSET(AU105,-$B108,-AT$4+$B108)/OFFSET($I94,-$B108,0),OFFSET(AU105,-$B108,-AT$4+$B108)-SUM($I108:AT108)))</f>
        <v>0</v>
      </c>
      <c r="AV108" s="235">
        <f ca="1">IF(AV$5&lt;=$D108,0,IF(SUM($D108,OFFSET($I94,-$B108,0))&gt;AV$5,OFFSET(AV105,-$B108,-AU$4+$B108)/OFFSET($I94,-$B108,0),OFFSET(AV105,-$B108,-AU$4+$B108)-SUM($I108:AU108)))</f>
        <v>0</v>
      </c>
      <c r="AW108" s="235">
        <f ca="1">IF(AW$5&lt;=$D108,0,IF(SUM($D108,OFFSET($I94,-$B108,0))&gt;AW$5,OFFSET(AW105,-$B108,-AV$4+$B108)/OFFSET($I94,-$B108,0),OFFSET(AW105,-$B108,-AV$4+$B108)-SUM($I108:AV108)))</f>
        <v>0</v>
      </c>
      <c r="AX108" s="235">
        <f ca="1">IF(AX$5&lt;=$D108,0,IF(SUM($D108,OFFSET($I94,-$B108,0))&gt;AX$5,OFFSET(AX105,-$B108,-AW$4+$B108)/OFFSET($I94,-$B108,0),OFFSET(AX105,-$B108,-AW$4+$B108)-SUM($I108:AW108)))</f>
        <v>0</v>
      </c>
      <c r="AY108" s="235">
        <f ca="1">IF(AY$5&lt;=$D108,0,IF(SUM($D108,OFFSET($I94,-$B108,0))&gt;AY$5,OFFSET(AY105,-$B108,-AX$4+$B108)/OFFSET($I94,-$B108,0),OFFSET(AY105,-$B108,-AX$4+$B108)-SUM($I108:AX108)))</f>
        <v>0</v>
      </c>
      <c r="AZ108" s="235">
        <f ca="1">IF(AZ$5&lt;=$D108,0,IF(SUM($D108,OFFSET($I94,-$B108,0))&gt;AZ$5,OFFSET(AZ105,-$B108,-AY$4+$B108)/OFFSET($I94,-$B108,0),OFFSET(AZ105,-$B108,-AY$4+$B108)-SUM($I108:AY108)))</f>
        <v>0</v>
      </c>
      <c r="BA108" s="235">
        <f ca="1">IF(BA$5&lt;=$D108,0,IF(SUM($D108,OFFSET($I94,-$B108,0))&gt;BA$5,OFFSET(BA105,-$B108,-AZ$4+$B108)/OFFSET($I94,-$B108,0),OFFSET(BA105,-$B108,-AZ$4+$B108)-SUM($I108:AZ108)))</f>
        <v>0</v>
      </c>
      <c r="BB108" s="235">
        <f ca="1">IF(BB$5&lt;=$D108,0,IF(SUM($D108,OFFSET($I94,-$B108,0))&gt;BB$5,OFFSET(BB105,-$B108,-BA$4+$B108)/OFFSET($I94,-$B108,0),OFFSET(BB105,-$B108,-BA$4+$B108)-SUM($I108:BA108)))</f>
        <v>0</v>
      </c>
      <c r="BC108" s="235">
        <f ca="1">IF(BC$5&lt;=$D108,0,IF(SUM($D108,OFFSET($I94,-$B108,0))&gt;BC$5,OFFSET(BC105,-$B108,-BB$4+$B108)/OFFSET($I94,-$B108,0),OFFSET(BC105,-$B108,-BB$4+$B108)-SUM($I108:BB108)))</f>
        <v>0</v>
      </c>
      <c r="BD108" s="235">
        <f ca="1">IF(BD$5&lt;=$D108,0,IF(SUM($D108,OFFSET($I94,-$B108,0))&gt;BD$5,OFFSET(BD105,-$B108,-BC$4+$B108)/OFFSET($I94,-$B108,0),OFFSET(BD105,-$B108,-BC$4+$B108)-SUM($I108:BC108)))</f>
        <v>0</v>
      </c>
      <c r="BE108" s="235">
        <f ca="1">IF(BE$5&lt;=$D108,0,IF(SUM($D108,OFFSET($I94,-$B108,0))&gt;BE$5,OFFSET(BE105,-$B108,-BD$4+$B108)/OFFSET($I94,-$B108,0),OFFSET(BE105,-$B108,-BD$4+$B108)-SUM($I108:BD108)))</f>
        <v>0</v>
      </c>
      <c r="BF108" s="235">
        <f ca="1">IF(BF$5&lt;=$D108,0,IF(SUM($D108,OFFSET($I94,-$B108,0))&gt;BF$5,OFFSET(BF105,-$B108,-BE$4+$B108)/OFFSET($I94,-$B108,0),OFFSET(BF105,-$B108,-BE$4+$B108)-SUM($I108:BE108)))</f>
        <v>0</v>
      </c>
      <c r="BG108" s="235">
        <f ca="1">IF(BG$5&lt;=$D108,0,IF(SUM($D108,OFFSET($I94,-$B108,0))&gt;BG$5,OFFSET(BG105,-$B108,-BF$4+$B108)/OFFSET($I94,-$B108,0),OFFSET(BG105,-$B108,-BF$4+$B108)-SUM($I108:BF108)))</f>
        <v>0</v>
      </c>
      <c r="BH108" s="235">
        <f ca="1">IF(BH$5&lt;=$D108,0,IF(SUM($D108,OFFSET($I94,-$B108,0))&gt;BH$5,OFFSET(BH105,-$B108,-BG$4+$B108)/OFFSET($I94,-$B108,0),OFFSET(BH105,-$B108,-BG$4+$B108)-SUM($I108:BG108)))</f>
        <v>0</v>
      </c>
      <c r="BI108" s="235">
        <f ca="1">IF(BI$5&lt;=$D108,0,IF(SUM($D108,OFFSET($I94,-$B108,0))&gt;BI$5,OFFSET(BI105,-$B108,-BH$4+$B108)/OFFSET($I94,-$B108,0),OFFSET(BI105,-$B108,-BH$4+$B108)-SUM($I108:BH108)))</f>
        <v>0</v>
      </c>
      <c r="BJ108" s="235">
        <f ca="1">IF(BJ$5&lt;=$D108,0,IF(SUM($D108,OFFSET($I94,-$B108,0))&gt;BJ$5,OFFSET(BJ105,-$B108,-BI$4+$B108)/OFFSET($I94,-$B108,0),OFFSET(BJ105,-$B108,-BI$4+$B108)-SUM($I108:BI108)))</f>
        <v>0</v>
      </c>
      <c r="BK108" s="235">
        <f ca="1">IF(BK$5&lt;=$D108,0,IF(SUM($D108,OFFSET($I94,-$B108,0))&gt;BK$5,OFFSET(BK105,-$B108,-BJ$4+$B108)/OFFSET($I94,-$B108,0),OFFSET(BK105,-$B108,-BJ$4+$B108)-SUM($I108:BJ108)))</f>
        <v>0</v>
      </c>
      <c r="BL108" s="235">
        <f ca="1">IF(BL$5&lt;=$D108,0,IF(SUM($D108,OFFSET($I94,-$B108,0))&gt;BL$5,OFFSET(BL105,-$B108,-BK$4+$B108)/OFFSET($I94,-$B108,0),OFFSET(BL105,-$B108,-BK$4+$B108)-SUM($I108:BK108)))</f>
        <v>0</v>
      </c>
      <c r="BM108" s="235">
        <f ca="1">IF(BM$5&lt;=$D108,0,IF(SUM($D108,OFFSET($I94,-$B108,0))&gt;BM$5,OFFSET(BM105,-$B108,-BL$4+$B108)/OFFSET($I94,-$B108,0),OFFSET(BM105,-$B108,-BL$4+$B108)-SUM($I108:BL108)))</f>
        <v>0</v>
      </c>
      <c r="BN108" s="235">
        <f ca="1">IF(BN$5&lt;=$D108,0,IF(SUM($D108,OFFSET($I94,-$B108,0))&gt;BN$5,OFFSET(BN105,-$B108,-BM$4+$B108)/OFFSET($I94,-$B108,0),OFFSET(BN105,-$B108,-BM$4+$B108)-SUM($I108:BM108)))</f>
        <v>0</v>
      </c>
      <c r="BO108" s="235">
        <f ca="1">IF(BO$5&lt;=$D108,0,IF(SUM($D108,OFFSET($I94,-$B108,0))&gt;BO$5,OFFSET(BO105,-$B108,-BN$4+$B108)/OFFSET($I94,-$B108,0),OFFSET(BO105,-$B108,-BN$4+$B108)-SUM($I108:BN108)))</f>
        <v>0</v>
      </c>
      <c r="BP108" s="235">
        <f ca="1">IF(BP$5&lt;=$D108,0,IF(SUM($D108,OFFSET($I94,-$B108,0))&gt;BP$5,OFFSET(BP105,-$B108,-BO$4+$B108)/OFFSET($I94,-$B108,0),OFFSET(BP105,-$B108,-BO$4+$B108)-SUM($I108:BO108)))</f>
        <v>0</v>
      </c>
      <c r="BQ108" s="235">
        <f ca="1">IF(BQ$5&lt;=$D108,0,IF(SUM($D108,OFFSET($I94,-$B108,0))&gt;BQ$5,OFFSET(BQ105,-$B108,-BP$4+$B108)/OFFSET($I94,-$B108,0),OFFSET(BQ105,-$B108,-BP$4+$B108)-SUM($I108:BP108)))</f>
        <v>0</v>
      </c>
      <c r="BR108" s="211">
        <f ca="1">IF(BR$5&lt;=$D108,0,IF(SUM($D108,OFFSET($I94,-$B108,0))&gt;BR$5,OFFSET(BR105,-$B108,-BQ$4+$B108)/OFFSET($I94,-$B108,0),OFFSET(BR105,-$B108,-BQ$4+$B108)-SUM($I108:BQ108)))</f>
        <v>0</v>
      </c>
      <c r="BS108" s="211">
        <f ca="1">IF(BS$5&lt;=$D108,0,IF(SUM($D108,OFFSET($I94,-$B108,0))&gt;BS$5,OFFSET(BS105,-$B108,-BR$4+$B108)/OFFSET($I94,-$B108,0),OFFSET(BS105,-$B108,-BR$4+$B108)-SUM($I108:BR108)))</f>
        <v>0</v>
      </c>
      <c r="BT108" s="211">
        <f ca="1">IF(BT$5&lt;=$D108,0,IF(SUM($D108,OFFSET($I94,-$B108,0))&gt;BT$5,OFFSET(BT105,-$B108,-BS$4+$B108)/OFFSET($I94,-$B108,0),OFFSET(BT105,-$B108,-BS$4+$B108)-SUM($I108:BS108)))</f>
        <v>0</v>
      </c>
      <c r="BU108" s="211">
        <f ca="1">IF(BU$5&lt;=$D108,0,IF(SUM($D108,OFFSET($I94,-$B108,0))&gt;BU$5,OFFSET(BU105,-$B108,-BT$4+$B108)/OFFSET($I94,-$B108,0),OFFSET(BU105,-$B108,-BT$4+$B108)-SUM($I108:BT108)))</f>
        <v>0</v>
      </c>
      <c r="BV108" s="211">
        <f ca="1">IF(BV$5&lt;=$D108,0,IF(SUM($D108,OFFSET($I94,-$B108,0))&gt;BV$5,OFFSET(BV105,-$B108,-BU$4+$B108)/OFFSET($I94,-$B108,0),OFFSET(BV105,-$B108,-BU$4+$B108)-SUM($I108:BU108)))</f>
        <v>0</v>
      </c>
      <c r="BW108" s="211">
        <f ca="1">IF(BW$5&lt;=$D108,0,IF(SUM($D108,OFFSET($I94,-$B108,0))&gt;BW$5,OFFSET(BW105,-$B108,-BV$4+$B108)/OFFSET($I94,-$B108,0),OFFSET(BW105,-$B108,-BV$4+$B108)-SUM($I108:BV108)))</f>
        <v>0</v>
      </c>
    </row>
    <row r="109" spans="1:75" ht="12.75" customHeight="1">
      <c r="A109" s="8"/>
      <c r="B109" s="244">
        <v>24</v>
      </c>
      <c r="C109" s="8"/>
      <c r="D109" s="245">
        <f t="shared" si="172"/>
        <v>2037</v>
      </c>
      <c r="E109" s="8" t="str">
        <f t="shared" si="171"/>
        <v>$m Real (2012)</v>
      </c>
      <c r="F109" s="8"/>
      <c r="G109" s="8"/>
      <c r="H109" s="8"/>
      <c r="I109" s="32"/>
      <c r="J109" s="235">
        <f ca="1">IF(J$5&lt;=$D109,0,IF(SUM($D109,OFFSET($I95,-$B109,0))&gt;J$5,OFFSET(J106,-$B109,-I$4+$B109)/OFFSET($I95,-$B109,0),OFFSET(J106,-$B109,-I$4+$B109)-SUM($I109:I109)))</f>
        <v>0</v>
      </c>
      <c r="K109" s="235">
        <f ca="1">IF(K$5&lt;=$D109,0,IF(SUM($D109,OFFSET($I95,-$B109,0))&gt;K$5,OFFSET(K106,-$B109,-J$4+$B109)/OFFSET($I95,-$B109,0),OFFSET(K106,-$B109,-J$4+$B109)-SUM($I109:J109)))</f>
        <v>0</v>
      </c>
      <c r="L109" s="235">
        <f ca="1">IF(L$5&lt;=$D109,0,IF(SUM($D109,OFFSET($I95,-$B109,0))&gt;L$5,OFFSET(L106,-$B109,-K$4+$B109)/OFFSET($I95,-$B109,0),OFFSET(L106,-$B109,-K$4+$B109)-SUM($I109:K109)))</f>
        <v>0</v>
      </c>
      <c r="M109" s="235">
        <f ca="1">IF(M$5&lt;=$D109,0,IF(SUM($D109,OFFSET($I95,-$B109,0))&gt;M$5,OFFSET(M106,-$B109,-L$4+$B109)/OFFSET($I95,-$B109,0),OFFSET(M106,-$B109,-L$4+$B109)-SUM($I109:L109)))</f>
        <v>0</v>
      </c>
      <c r="N109" s="235">
        <f ca="1">IF(N$5&lt;=$D109,0,IF(SUM($D109,OFFSET($I95,-$B109,0))&gt;N$5,OFFSET(N106,-$B109,-M$4+$B109)/OFFSET($I95,-$B109,0),OFFSET(N106,-$B109,-M$4+$B109)-SUM($I109:M109)))</f>
        <v>0</v>
      </c>
      <c r="O109" s="235">
        <f ca="1">IF(O$5&lt;=$D109,0,IF(SUM($D109,OFFSET($I95,-$B109,0))&gt;O$5,OFFSET(O106,-$B109,-N$4+$B109)/OFFSET($I95,-$B109,0),OFFSET(O106,-$B109,-N$4+$B109)-SUM($I109:N109)))</f>
        <v>0</v>
      </c>
      <c r="P109" s="235">
        <f ca="1">IF(P$5&lt;=$D109,0,IF(SUM($D109,OFFSET($I95,-$B109,0))&gt;P$5,OFFSET(P106,-$B109,-O$4+$B109)/OFFSET($I95,-$B109,0),OFFSET(P106,-$B109,-O$4+$B109)-SUM($I109:O109)))</f>
        <v>0</v>
      </c>
      <c r="Q109" s="235">
        <f ca="1">IF(Q$5&lt;=$D109,0,IF(SUM($D109,OFFSET($I95,-$B109,0))&gt;Q$5,OFFSET(Q106,-$B109,-P$4+$B109)/OFFSET($I95,-$B109,0),OFFSET(Q106,-$B109,-P$4+$B109)-SUM($I109:P109)))</f>
        <v>0</v>
      </c>
      <c r="R109" s="235">
        <f ca="1">IF(R$5&lt;=$D109,0,IF(SUM($D109,OFFSET($I95,-$B109,0))&gt;R$5,OFFSET(R106,-$B109,-Q$4+$B109)/OFFSET($I95,-$B109,0),OFFSET(R106,-$B109,-Q$4+$B109)-SUM($I109:Q109)))</f>
        <v>0</v>
      </c>
      <c r="S109" s="235">
        <f ca="1">IF(S$5&lt;=$D109,0,IF(SUM($D109,OFFSET($I95,-$B109,0))&gt;S$5,OFFSET(S106,-$B109,-R$4+$B109)/OFFSET($I95,-$B109,0),OFFSET(S106,-$B109,-R$4+$B109)-SUM($I109:R109)))</f>
        <v>0</v>
      </c>
      <c r="T109" s="235">
        <f ca="1">IF(T$5&lt;=$D109,0,IF(SUM($D109,OFFSET($I95,-$B109,0))&gt;T$5,OFFSET(T106,-$B109,-S$4+$B109)/OFFSET($I95,-$B109,0),OFFSET(T106,-$B109,-S$4+$B109)-SUM($I109:S109)))</f>
        <v>0</v>
      </c>
      <c r="U109" s="235">
        <f ca="1">IF(U$5&lt;=$D109,0,IF(SUM($D109,OFFSET($I95,-$B109,0))&gt;U$5,OFFSET(U106,-$B109,-T$4+$B109)/OFFSET($I95,-$B109,0),OFFSET(U106,-$B109,-T$4+$B109)-SUM($I109:T109)))</f>
        <v>0</v>
      </c>
      <c r="V109" s="235">
        <f ca="1">IF(V$5&lt;=$D109,0,IF(SUM($D109,OFFSET($I95,-$B109,0))&gt;V$5,OFFSET(V106,-$B109,-U$4+$B109)/OFFSET($I95,-$B109,0),OFFSET(V106,-$B109,-U$4+$B109)-SUM($I109:U109)))</f>
        <v>0</v>
      </c>
      <c r="W109" s="235">
        <f ca="1">IF(W$5&lt;=$D109,0,IF(SUM($D109,OFFSET($I95,-$B109,0))&gt;W$5,OFFSET(W106,-$B109,-V$4+$B109)/OFFSET($I95,-$B109,0),OFFSET(W106,-$B109,-V$4+$B109)-SUM($I109:V109)))</f>
        <v>0</v>
      </c>
      <c r="X109" s="235">
        <f ca="1">IF(X$5&lt;=$D109,0,IF(SUM($D109,OFFSET($I95,-$B109,0))&gt;X$5,OFFSET(X106,-$B109,-W$4+$B109)/OFFSET($I95,-$B109,0),OFFSET(X106,-$B109,-W$4+$B109)-SUM($I109:W109)))</f>
        <v>0</v>
      </c>
      <c r="Y109" s="235">
        <f ca="1">IF(Y$5&lt;=$D109,0,IF(SUM($D109,OFFSET($I95,-$B109,0))&gt;Y$5,OFFSET(Y106,-$B109,-X$4+$B109)/OFFSET($I95,-$B109,0),OFFSET(Y106,-$B109,-X$4+$B109)-SUM($I109:X109)))</f>
        <v>0</v>
      </c>
      <c r="Z109" s="235">
        <f ca="1">IF(Z$5&lt;=$D109,0,IF(SUM($D109,OFFSET($I95,-$B109,0))&gt;Z$5,OFFSET(Z106,-$B109,-Y$4+$B109)/OFFSET($I95,-$B109,0),OFFSET(Z106,-$B109,-Y$4+$B109)-SUM($I109:Y109)))</f>
        <v>0</v>
      </c>
      <c r="AA109" s="235">
        <f ca="1">IF(AA$5&lt;=$D109,0,IF(SUM($D109,OFFSET($I95,-$B109,0))&gt;AA$5,OFFSET(AA106,-$B109,-Z$4+$B109)/OFFSET($I95,-$B109,0),OFFSET(AA106,-$B109,-Z$4+$B109)-SUM($I109:Z109)))</f>
        <v>0</v>
      </c>
      <c r="AB109" s="235">
        <f ca="1">IF(AB$5&lt;=$D109,0,IF(SUM($D109,OFFSET($I95,-$B109,0))&gt;AB$5,OFFSET(AB106,-$B109,-AA$4+$B109)/OFFSET($I95,-$B109,0),OFFSET(AB106,-$B109,-AA$4+$B109)-SUM($I109:AA109)))</f>
        <v>0</v>
      </c>
      <c r="AC109" s="235">
        <f ca="1">IF(AC$5&lt;=$D109,0,IF(SUM($D109,OFFSET($I95,-$B109,0))&gt;AC$5,OFFSET(AC106,-$B109,-AB$4+$B109)/OFFSET($I95,-$B109,0),OFFSET(AC106,-$B109,-AB$4+$B109)-SUM($I109:AB109)))</f>
        <v>0</v>
      </c>
      <c r="AD109" s="235">
        <f ca="1">IF(AD$5&lt;=$D109,0,IF(SUM($D109,OFFSET($I95,-$B109,0))&gt;AD$5,OFFSET(AD106,-$B109,-AC$4+$B109)/OFFSET($I95,-$B109,0),OFFSET(AD106,-$B109,-AC$4+$B109)-SUM($I109:AC109)))</f>
        <v>0</v>
      </c>
      <c r="AE109" s="235">
        <f ca="1">IF(AE$5&lt;=$D109,0,IF(SUM($D109,OFFSET($I95,-$B109,0))&gt;AE$5,OFFSET(AE106,-$B109,-AD$4+$B109)/OFFSET($I95,-$B109,0),OFFSET(AE106,-$B109,-AD$4+$B109)-SUM($I109:AD109)))</f>
        <v>0</v>
      </c>
      <c r="AF109" s="235">
        <f ca="1">IF(AF$5&lt;=$D109,0,IF(SUM($D109,OFFSET($I95,-$B109,0))&gt;AF$5,OFFSET(AF106,-$B109,-AE$4+$B109)/OFFSET($I95,-$B109,0),OFFSET(AF106,-$B109,-AE$4+$B109)-SUM($I109:AE109)))</f>
        <v>0</v>
      </c>
      <c r="AG109" s="235">
        <f ca="1">IF(AG$5&lt;=$D109,0,IF(SUM($D109,OFFSET($I95,-$B109,0))&gt;AG$5,OFFSET(AG106,-$B109,-AF$4+$B109)/OFFSET($I95,-$B109,0),OFFSET(AG106,-$B109,-AF$4+$B109)-SUM($I109:AF109)))</f>
        <v>0</v>
      </c>
      <c r="AH109" s="235">
        <f ca="1">IF(AH$5&lt;=$D109,0,IF(SUM($D109,OFFSET($I95,-$B109,0))&gt;AH$5,OFFSET(AH106,-$B109,-AG$4+$B109)/OFFSET($I95,-$B109,0),OFFSET(AH106,-$B109,-AG$4+$B109)-SUM($I109:AG109)))</f>
        <v>0</v>
      </c>
      <c r="AI109" s="235">
        <f ca="1">IF(AI$5&lt;=$D109,0,IF(SUM($D109,OFFSET($I95,-$B109,0))&gt;AI$5,OFFSET(AI106,-$B109,-AH$4+$B109)/OFFSET($I95,-$B109,0),OFFSET(AI106,-$B109,-AH$4+$B109)-SUM($I109:AH109)))</f>
        <v>0</v>
      </c>
      <c r="AJ109" s="235">
        <f ca="1">IF(AJ$5&lt;=$D109,0,IF(SUM($D109,OFFSET($I95,-$B109,0))&gt;AJ$5,OFFSET(AJ106,-$B109,-AI$4+$B109)/OFFSET($I95,-$B109,0),OFFSET(AJ106,-$B109,-AI$4+$B109)-SUM($I109:AI109)))</f>
        <v>0</v>
      </c>
      <c r="AK109" s="235">
        <f ca="1">IF(AK$5&lt;=$D109,0,IF(SUM($D109,OFFSET($I95,-$B109,0))&gt;AK$5,OFFSET(AK106,-$B109,-AJ$4+$B109)/OFFSET($I95,-$B109,0),OFFSET(AK106,-$B109,-AJ$4+$B109)-SUM($I109:AJ109)))</f>
        <v>0</v>
      </c>
      <c r="AL109" s="235">
        <f ca="1">IF(AL$5&lt;=$D109,0,IF(SUM($D109,OFFSET($I95,-$B109,0))&gt;AL$5,OFFSET(AL106,-$B109,-AK$4+$B109)/OFFSET($I95,-$B109,0),OFFSET(AL106,-$B109,-AK$4+$B109)-SUM($I109:AK109)))</f>
        <v>0</v>
      </c>
      <c r="AM109" s="235">
        <f ca="1">IF(AM$5&lt;=$D109,0,IF(SUM($D109,OFFSET($I95,-$B109,0))&gt;AM$5,OFFSET(AM106,-$B109,-AL$4+$B109)/OFFSET($I95,-$B109,0),OFFSET(AM106,-$B109,-AL$4+$B109)-SUM($I109:AL109)))</f>
        <v>0</v>
      </c>
      <c r="AN109" s="235">
        <f ca="1">IF(AN$5&lt;=$D109,0,IF(SUM($D109,OFFSET($I95,-$B109,0))&gt;AN$5,OFFSET(AN106,-$B109,-AM$4+$B109)/OFFSET($I95,-$B109,0),OFFSET(AN106,-$B109,-AM$4+$B109)-SUM($I109:AM109)))</f>
        <v>0</v>
      </c>
      <c r="AO109" s="235">
        <f ca="1">IF(AO$5&lt;=$D109,0,IF(SUM($D109,OFFSET($I95,-$B109,0))&gt;AO$5,OFFSET(AO106,-$B109,-AN$4+$B109)/OFFSET($I95,-$B109,0),OFFSET(AO106,-$B109,-AN$4+$B109)-SUM($I109:AN109)))</f>
        <v>0</v>
      </c>
      <c r="AP109" s="235">
        <f ca="1">IF(AP$5&lt;=$D109,0,IF(SUM($D109,OFFSET($I95,-$B109,0))&gt;AP$5,OFFSET(AP106,-$B109,-AO$4+$B109)/OFFSET($I95,-$B109,0),OFFSET(AP106,-$B109,-AO$4+$B109)-SUM($I109:AO109)))</f>
        <v>0</v>
      </c>
      <c r="AQ109" s="235">
        <f ca="1">IF(AQ$5&lt;=$D109,0,IF(SUM($D109,OFFSET($I95,-$B109,0))&gt;AQ$5,OFFSET(AQ106,-$B109,-AP$4+$B109)/OFFSET($I95,-$B109,0),OFFSET(AQ106,-$B109,-AP$4+$B109)-SUM($I109:AP109)))</f>
        <v>0</v>
      </c>
      <c r="AR109" s="235">
        <f ca="1">IF(AR$5&lt;=$D109,0,IF(SUM($D109,OFFSET($I95,-$B109,0))&gt;AR$5,OFFSET(AR106,-$B109,-AQ$4+$B109)/OFFSET($I95,-$B109,0),OFFSET(AR106,-$B109,-AQ$4+$B109)-SUM($I109:AQ109)))</f>
        <v>0</v>
      </c>
      <c r="AS109" s="235">
        <f ca="1">IF(AS$5&lt;=$D109,0,IF(SUM($D109,OFFSET($I95,-$B109,0))&gt;AS$5,OFFSET(AS106,-$B109,-AR$4+$B109)/OFFSET($I95,-$B109,0),OFFSET(AS106,-$B109,-AR$4+$B109)-SUM($I109:AR109)))</f>
        <v>0</v>
      </c>
      <c r="AT109" s="235">
        <f ca="1">IF(AT$5&lt;=$D109,0,IF(SUM($D109,OFFSET($I95,-$B109,0))&gt;AT$5,OFFSET(AT106,-$B109,-AS$4+$B109)/OFFSET($I95,-$B109,0),OFFSET(AT106,-$B109,-AS$4+$B109)-SUM($I109:AS109)))</f>
        <v>0</v>
      </c>
      <c r="AU109" s="235">
        <f ca="1">IF(AU$5&lt;=$D109,0,IF(SUM($D109,OFFSET($I95,-$B109,0))&gt;AU$5,OFFSET(AU106,-$B109,-AT$4+$B109)/OFFSET($I95,-$B109,0),OFFSET(AU106,-$B109,-AT$4+$B109)-SUM($I109:AT109)))</f>
        <v>0</v>
      </c>
      <c r="AV109" s="235">
        <f ca="1">IF(AV$5&lt;=$D109,0,IF(SUM($D109,OFFSET($I95,-$B109,0))&gt;AV$5,OFFSET(AV106,-$B109,-AU$4+$B109)/OFFSET($I95,-$B109,0),OFFSET(AV106,-$B109,-AU$4+$B109)-SUM($I109:AU109)))</f>
        <v>0</v>
      </c>
      <c r="AW109" s="235">
        <f ca="1">IF(AW$5&lt;=$D109,0,IF(SUM($D109,OFFSET($I95,-$B109,0))&gt;AW$5,OFFSET(AW106,-$B109,-AV$4+$B109)/OFFSET($I95,-$B109,0),OFFSET(AW106,-$B109,-AV$4+$B109)-SUM($I109:AV109)))</f>
        <v>0</v>
      </c>
      <c r="AX109" s="235">
        <f ca="1">IF(AX$5&lt;=$D109,0,IF(SUM($D109,OFFSET($I95,-$B109,0))&gt;AX$5,OFFSET(AX106,-$B109,-AW$4+$B109)/OFFSET($I95,-$B109,0),OFFSET(AX106,-$B109,-AW$4+$B109)-SUM($I109:AW109)))</f>
        <v>0</v>
      </c>
      <c r="AY109" s="235">
        <f ca="1">IF(AY$5&lt;=$D109,0,IF(SUM($D109,OFFSET($I95,-$B109,0))&gt;AY$5,OFFSET(AY106,-$B109,-AX$4+$B109)/OFFSET($I95,-$B109,0),OFFSET(AY106,-$B109,-AX$4+$B109)-SUM($I109:AX109)))</f>
        <v>0</v>
      </c>
      <c r="AZ109" s="235">
        <f ca="1">IF(AZ$5&lt;=$D109,0,IF(SUM($D109,OFFSET($I95,-$B109,0))&gt;AZ$5,OFFSET(AZ106,-$B109,-AY$4+$B109)/OFFSET($I95,-$B109,0),OFFSET(AZ106,-$B109,-AY$4+$B109)-SUM($I109:AY109)))</f>
        <v>0</v>
      </c>
      <c r="BA109" s="235">
        <f ca="1">IF(BA$5&lt;=$D109,0,IF(SUM($D109,OFFSET($I95,-$B109,0))&gt;BA$5,OFFSET(BA106,-$B109,-AZ$4+$B109)/OFFSET($I95,-$B109,0),OFFSET(BA106,-$B109,-AZ$4+$B109)-SUM($I109:AZ109)))</f>
        <v>0</v>
      </c>
      <c r="BB109" s="235">
        <f ca="1">IF(BB$5&lt;=$D109,0,IF(SUM($D109,OFFSET($I95,-$B109,0))&gt;BB$5,OFFSET(BB106,-$B109,-BA$4+$B109)/OFFSET($I95,-$B109,0),OFFSET(BB106,-$B109,-BA$4+$B109)-SUM($I109:BA109)))</f>
        <v>0</v>
      </c>
      <c r="BC109" s="235">
        <f ca="1">IF(BC$5&lt;=$D109,0,IF(SUM($D109,OFFSET($I95,-$B109,0))&gt;BC$5,OFFSET(BC106,-$B109,-BB$4+$B109)/OFFSET($I95,-$B109,0),OFFSET(BC106,-$B109,-BB$4+$B109)-SUM($I109:BB109)))</f>
        <v>0</v>
      </c>
      <c r="BD109" s="235">
        <f ca="1">IF(BD$5&lt;=$D109,0,IF(SUM($D109,OFFSET($I95,-$B109,0))&gt;BD$5,OFFSET(BD106,-$B109,-BC$4+$B109)/OFFSET($I95,-$B109,0),OFFSET(BD106,-$B109,-BC$4+$B109)-SUM($I109:BC109)))</f>
        <v>0</v>
      </c>
      <c r="BE109" s="235">
        <f ca="1">IF(BE$5&lt;=$D109,0,IF(SUM($D109,OFFSET($I95,-$B109,0))&gt;BE$5,OFFSET(BE106,-$B109,-BD$4+$B109)/OFFSET($I95,-$B109,0),OFFSET(BE106,-$B109,-BD$4+$B109)-SUM($I109:BD109)))</f>
        <v>0</v>
      </c>
      <c r="BF109" s="235">
        <f ca="1">IF(BF$5&lt;=$D109,0,IF(SUM($D109,OFFSET($I95,-$B109,0))&gt;BF$5,OFFSET(BF106,-$B109,-BE$4+$B109)/OFFSET($I95,-$B109,0),OFFSET(BF106,-$B109,-BE$4+$B109)-SUM($I109:BE109)))</f>
        <v>0</v>
      </c>
      <c r="BG109" s="235">
        <f ca="1">IF(BG$5&lt;=$D109,0,IF(SUM($D109,OFFSET($I95,-$B109,0))&gt;BG$5,OFFSET(BG106,-$B109,-BF$4+$B109)/OFFSET($I95,-$B109,0),OFFSET(BG106,-$B109,-BF$4+$B109)-SUM($I109:BF109)))</f>
        <v>0</v>
      </c>
      <c r="BH109" s="235">
        <f ca="1">IF(BH$5&lt;=$D109,0,IF(SUM($D109,OFFSET($I95,-$B109,0))&gt;BH$5,OFFSET(BH106,-$B109,-BG$4+$B109)/OFFSET($I95,-$B109,0),OFFSET(BH106,-$B109,-BG$4+$B109)-SUM($I109:BG109)))</f>
        <v>0</v>
      </c>
      <c r="BI109" s="235">
        <f ca="1">IF(BI$5&lt;=$D109,0,IF(SUM($D109,OFFSET($I95,-$B109,0))&gt;BI$5,OFFSET(BI106,-$B109,-BH$4+$B109)/OFFSET($I95,-$B109,0),OFFSET(BI106,-$B109,-BH$4+$B109)-SUM($I109:BH109)))</f>
        <v>0</v>
      </c>
      <c r="BJ109" s="235">
        <f ca="1">IF(BJ$5&lt;=$D109,0,IF(SUM($D109,OFFSET($I95,-$B109,0))&gt;BJ$5,OFFSET(BJ106,-$B109,-BI$4+$B109)/OFFSET($I95,-$B109,0),OFFSET(BJ106,-$B109,-BI$4+$B109)-SUM($I109:BI109)))</f>
        <v>0</v>
      </c>
      <c r="BK109" s="235">
        <f ca="1">IF(BK$5&lt;=$D109,0,IF(SUM($D109,OFFSET($I95,-$B109,0))&gt;BK$5,OFFSET(BK106,-$B109,-BJ$4+$B109)/OFFSET($I95,-$B109,0),OFFSET(BK106,-$B109,-BJ$4+$B109)-SUM($I109:BJ109)))</f>
        <v>0</v>
      </c>
      <c r="BL109" s="235">
        <f ca="1">IF(BL$5&lt;=$D109,0,IF(SUM($D109,OFFSET($I95,-$B109,0))&gt;BL$5,OFFSET(BL106,-$B109,-BK$4+$B109)/OFFSET($I95,-$B109,0),OFFSET(BL106,-$B109,-BK$4+$B109)-SUM($I109:BK109)))</f>
        <v>0</v>
      </c>
      <c r="BM109" s="235">
        <f ca="1">IF(BM$5&lt;=$D109,0,IF(SUM($D109,OFFSET($I95,-$B109,0))&gt;BM$5,OFFSET(BM106,-$B109,-BL$4+$B109)/OFFSET($I95,-$B109,0),OFFSET(BM106,-$B109,-BL$4+$B109)-SUM($I109:BL109)))</f>
        <v>0</v>
      </c>
      <c r="BN109" s="235">
        <f ca="1">IF(BN$5&lt;=$D109,0,IF(SUM($D109,OFFSET($I95,-$B109,0))&gt;BN$5,OFFSET(BN106,-$B109,-BM$4+$B109)/OFFSET($I95,-$B109,0),OFFSET(BN106,-$B109,-BM$4+$B109)-SUM($I109:BM109)))</f>
        <v>0</v>
      </c>
      <c r="BO109" s="235">
        <f ca="1">IF(BO$5&lt;=$D109,0,IF(SUM($D109,OFFSET($I95,-$B109,0))&gt;BO$5,OFFSET(BO106,-$B109,-BN$4+$B109)/OFFSET($I95,-$B109,0),OFFSET(BO106,-$B109,-BN$4+$B109)-SUM($I109:BN109)))</f>
        <v>0</v>
      </c>
      <c r="BP109" s="235">
        <f ca="1">IF(BP$5&lt;=$D109,0,IF(SUM($D109,OFFSET($I95,-$B109,0))&gt;BP$5,OFFSET(BP106,-$B109,-BO$4+$B109)/OFFSET($I95,-$B109,0),OFFSET(BP106,-$B109,-BO$4+$B109)-SUM($I109:BO109)))</f>
        <v>0</v>
      </c>
      <c r="BQ109" s="235">
        <f ca="1">IF(BQ$5&lt;=$D109,0,IF(SUM($D109,OFFSET($I95,-$B109,0))&gt;BQ$5,OFFSET(BQ106,-$B109,-BP$4+$B109)/OFFSET($I95,-$B109,0),OFFSET(BQ106,-$B109,-BP$4+$B109)-SUM($I109:BP109)))</f>
        <v>0</v>
      </c>
      <c r="BR109" s="211">
        <f ca="1">IF(BR$5&lt;=$D109,0,IF(SUM($D109,OFFSET($I95,-$B109,0))&gt;BR$5,OFFSET(BR106,-$B109,-BQ$4+$B109)/OFFSET($I95,-$B109,0),OFFSET(BR106,-$B109,-BQ$4+$B109)-SUM($I109:BQ109)))</f>
        <v>0</v>
      </c>
      <c r="BS109" s="211">
        <f ca="1">IF(BS$5&lt;=$D109,0,IF(SUM($D109,OFFSET($I95,-$B109,0))&gt;BS$5,OFFSET(BS106,-$B109,-BR$4+$B109)/OFFSET($I95,-$B109,0),OFFSET(BS106,-$B109,-BR$4+$B109)-SUM($I109:BR109)))</f>
        <v>0</v>
      </c>
      <c r="BT109" s="211">
        <f ca="1">IF(BT$5&lt;=$D109,0,IF(SUM($D109,OFFSET($I95,-$B109,0))&gt;BT$5,OFFSET(BT106,-$B109,-BS$4+$B109)/OFFSET($I95,-$B109,0),OFFSET(BT106,-$B109,-BS$4+$B109)-SUM($I109:BS109)))</f>
        <v>0</v>
      </c>
      <c r="BU109" s="211">
        <f ca="1">IF(BU$5&lt;=$D109,0,IF(SUM($D109,OFFSET($I95,-$B109,0))&gt;BU$5,OFFSET(BU106,-$B109,-BT$4+$B109)/OFFSET($I95,-$B109,0),OFFSET(BU106,-$B109,-BT$4+$B109)-SUM($I109:BT109)))</f>
        <v>0</v>
      </c>
      <c r="BV109" s="211">
        <f ca="1">IF(BV$5&lt;=$D109,0,IF(SUM($D109,OFFSET($I95,-$B109,0))&gt;BV$5,OFFSET(BV106,-$B109,-BU$4+$B109)/OFFSET($I95,-$B109,0),OFFSET(BV106,-$B109,-BU$4+$B109)-SUM($I109:BU109)))</f>
        <v>0</v>
      </c>
      <c r="BW109" s="211">
        <f ca="1">IF(BW$5&lt;=$D109,0,IF(SUM($D109,OFFSET($I95,-$B109,0))&gt;BW$5,OFFSET(BW106,-$B109,-BV$4+$B109)/OFFSET($I95,-$B109,0),OFFSET(BW106,-$B109,-BV$4+$B109)-SUM($I109:BV109)))</f>
        <v>0</v>
      </c>
    </row>
    <row r="110" spans="1:75" ht="12.75" customHeight="1">
      <c r="A110" s="8"/>
      <c r="B110" s="244">
        <v>25</v>
      </c>
      <c r="C110" s="8"/>
      <c r="D110" s="245">
        <f t="shared" si="172"/>
        <v>2038</v>
      </c>
      <c r="E110" s="8" t="str">
        <f t="shared" si="171"/>
        <v>$m Real (2012)</v>
      </c>
      <c r="F110" s="8"/>
      <c r="G110" s="8"/>
      <c r="H110" s="8"/>
      <c r="I110" s="32"/>
      <c r="J110" s="235">
        <f ca="1">IF(J$5&lt;=$D110,0,IF(SUM($D110,OFFSET($I96,-$B110,0))&gt;J$5,OFFSET(J107,-$B110,-I$4+$B110)/OFFSET($I96,-$B110,0),OFFSET(J107,-$B110,-I$4+$B110)-SUM($I110:I110)))</f>
        <v>0</v>
      </c>
      <c r="K110" s="235">
        <f ca="1">IF(K$5&lt;=$D110,0,IF(SUM($D110,OFFSET($I96,-$B110,0))&gt;K$5,OFFSET(K107,-$B110,-J$4+$B110)/OFFSET($I96,-$B110,0),OFFSET(K107,-$B110,-J$4+$B110)-SUM($I110:J110)))</f>
        <v>0</v>
      </c>
      <c r="L110" s="235">
        <f ca="1">IF(L$5&lt;=$D110,0,IF(SUM($D110,OFFSET($I96,-$B110,0))&gt;L$5,OFFSET(L107,-$B110,-K$4+$B110)/OFFSET($I96,-$B110,0),OFFSET(L107,-$B110,-K$4+$B110)-SUM($I110:K110)))</f>
        <v>0</v>
      </c>
      <c r="M110" s="235">
        <f ca="1">IF(M$5&lt;=$D110,0,IF(SUM($D110,OFFSET($I96,-$B110,0))&gt;M$5,OFFSET(M107,-$B110,-L$4+$B110)/OFFSET($I96,-$B110,0),OFFSET(M107,-$B110,-L$4+$B110)-SUM($I110:L110)))</f>
        <v>0</v>
      </c>
      <c r="N110" s="235">
        <f ca="1">IF(N$5&lt;=$D110,0,IF(SUM($D110,OFFSET($I96,-$B110,0))&gt;N$5,OFFSET(N107,-$B110,-M$4+$B110)/OFFSET($I96,-$B110,0),OFFSET(N107,-$B110,-M$4+$B110)-SUM($I110:M110)))</f>
        <v>0</v>
      </c>
      <c r="O110" s="235">
        <f ca="1">IF(O$5&lt;=$D110,0,IF(SUM($D110,OFFSET($I96,-$B110,0))&gt;O$5,OFFSET(O107,-$B110,-N$4+$B110)/OFFSET($I96,-$B110,0),OFFSET(O107,-$B110,-N$4+$B110)-SUM($I110:N110)))</f>
        <v>0</v>
      </c>
      <c r="P110" s="235">
        <f ca="1">IF(P$5&lt;=$D110,0,IF(SUM($D110,OFFSET($I96,-$B110,0))&gt;P$5,OFFSET(P107,-$B110,-O$4+$B110)/OFFSET($I96,-$B110,0),OFFSET(P107,-$B110,-O$4+$B110)-SUM($I110:O110)))</f>
        <v>0</v>
      </c>
      <c r="Q110" s="235">
        <f ca="1">IF(Q$5&lt;=$D110,0,IF(SUM($D110,OFFSET($I96,-$B110,0))&gt;Q$5,OFFSET(Q107,-$B110,-P$4+$B110)/OFFSET($I96,-$B110,0),OFFSET(Q107,-$B110,-P$4+$B110)-SUM($I110:P110)))</f>
        <v>0</v>
      </c>
      <c r="R110" s="235">
        <f ca="1">IF(R$5&lt;=$D110,0,IF(SUM($D110,OFFSET($I96,-$B110,0))&gt;R$5,OFFSET(R107,-$B110,-Q$4+$B110)/OFFSET($I96,-$B110,0),OFFSET(R107,-$B110,-Q$4+$B110)-SUM($I110:Q110)))</f>
        <v>0</v>
      </c>
      <c r="S110" s="235">
        <f ca="1">IF(S$5&lt;=$D110,0,IF(SUM($D110,OFFSET($I96,-$B110,0))&gt;S$5,OFFSET(S107,-$B110,-R$4+$B110)/OFFSET($I96,-$B110,0),OFFSET(S107,-$B110,-R$4+$B110)-SUM($I110:R110)))</f>
        <v>0</v>
      </c>
      <c r="T110" s="235">
        <f ca="1">IF(T$5&lt;=$D110,0,IF(SUM($D110,OFFSET($I96,-$B110,0))&gt;T$5,OFFSET(T107,-$B110,-S$4+$B110)/OFFSET($I96,-$B110,0),OFFSET(T107,-$B110,-S$4+$B110)-SUM($I110:S110)))</f>
        <v>0</v>
      </c>
      <c r="U110" s="235">
        <f ca="1">IF(U$5&lt;=$D110,0,IF(SUM($D110,OFFSET($I96,-$B110,0))&gt;U$5,OFFSET(U107,-$B110,-T$4+$B110)/OFFSET($I96,-$B110,0),OFFSET(U107,-$B110,-T$4+$B110)-SUM($I110:T110)))</f>
        <v>0</v>
      </c>
      <c r="V110" s="235">
        <f ca="1">IF(V$5&lt;=$D110,0,IF(SUM($D110,OFFSET($I96,-$B110,0))&gt;V$5,OFFSET(V107,-$B110,-U$4+$B110)/OFFSET($I96,-$B110,0),OFFSET(V107,-$B110,-U$4+$B110)-SUM($I110:U110)))</f>
        <v>0</v>
      </c>
      <c r="W110" s="235">
        <f ca="1">IF(W$5&lt;=$D110,0,IF(SUM($D110,OFFSET($I96,-$B110,0))&gt;W$5,OFFSET(W107,-$B110,-V$4+$B110)/OFFSET($I96,-$B110,0),OFFSET(W107,-$B110,-V$4+$B110)-SUM($I110:V110)))</f>
        <v>0</v>
      </c>
      <c r="X110" s="235">
        <f ca="1">IF(X$5&lt;=$D110,0,IF(SUM($D110,OFFSET($I96,-$B110,0))&gt;X$5,OFFSET(X107,-$B110,-W$4+$B110)/OFFSET($I96,-$B110,0),OFFSET(X107,-$B110,-W$4+$B110)-SUM($I110:W110)))</f>
        <v>0</v>
      </c>
      <c r="Y110" s="235">
        <f ca="1">IF(Y$5&lt;=$D110,0,IF(SUM($D110,OFFSET($I96,-$B110,0))&gt;Y$5,OFFSET(Y107,-$B110,-X$4+$B110)/OFFSET($I96,-$B110,0),OFFSET(Y107,-$B110,-X$4+$B110)-SUM($I110:X110)))</f>
        <v>0</v>
      </c>
      <c r="Z110" s="235">
        <f ca="1">IF(Z$5&lt;=$D110,0,IF(SUM($D110,OFFSET($I96,-$B110,0))&gt;Z$5,OFFSET(Z107,-$B110,-Y$4+$B110)/OFFSET($I96,-$B110,0),OFFSET(Z107,-$B110,-Y$4+$B110)-SUM($I110:Y110)))</f>
        <v>0</v>
      </c>
      <c r="AA110" s="235">
        <f ca="1">IF(AA$5&lt;=$D110,0,IF(SUM($D110,OFFSET($I96,-$B110,0))&gt;AA$5,OFFSET(AA107,-$B110,-Z$4+$B110)/OFFSET($I96,-$B110,0),OFFSET(AA107,-$B110,-Z$4+$B110)-SUM($I110:Z110)))</f>
        <v>0</v>
      </c>
      <c r="AB110" s="235">
        <f ca="1">IF(AB$5&lt;=$D110,0,IF(SUM($D110,OFFSET($I96,-$B110,0))&gt;AB$5,OFFSET(AB107,-$B110,-AA$4+$B110)/OFFSET($I96,-$B110,0),OFFSET(AB107,-$B110,-AA$4+$B110)-SUM($I110:AA110)))</f>
        <v>0</v>
      </c>
      <c r="AC110" s="235">
        <f ca="1">IF(AC$5&lt;=$D110,0,IF(SUM($D110,OFFSET($I96,-$B110,0))&gt;AC$5,OFFSET(AC107,-$B110,-AB$4+$B110)/OFFSET($I96,-$B110,0),OFFSET(AC107,-$B110,-AB$4+$B110)-SUM($I110:AB110)))</f>
        <v>0</v>
      </c>
      <c r="AD110" s="235">
        <f ca="1">IF(AD$5&lt;=$D110,0,IF(SUM($D110,OFFSET($I96,-$B110,0))&gt;AD$5,OFFSET(AD107,-$B110,-AC$4+$B110)/OFFSET($I96,-$B110,0),OFFSET(AD107,-$B110,-AC$4+$B110)-SUM($I110:AC110)))</f>
        <v>0</v>
      </c>
      <c r="AE110" s="235">
        <f ca="1">IF(AE$5&lt;=$D110,0,IF(SUM($D110,OFFSET($I96,-$B110,0))&gt;AE$5,OFFSET(AE107,-$B110,-AD$4+$B110)/OFFSET($I96,-$B110,0),OFFSET(AE107,-$B110,-AD$4+$B110)-SUM($I110:AD110)))</f>
        <v>0</v>
      </c>
      <c r="AF110" s="235">
        <f ca="1">IF(AF$5&lt;=$D110,0,IF(SUM($D110,OFFSET($I96,-$B110,0))&gt;AF$5,OFFSET(AF107,-$B110,-AE$4+$B110)/OFFSET($I96,-$B110,0),OFFSET(AF107,-$B110,-AE$4+$B110)-SUM($I110:AE110)))</f>
        <v>0</v>
      </c>
      <c r="AG110" s="235">
        <f ca="1">IF(AG$5&lt;=$D110,0,IF(SUM($D110,OFFSET($I96,-$B110,0))&gt;AG$5,OFFSET(AG107,-$B110,-AF$4+$B110)/OFFSET($I96,-$B110,0),OFFSET(AG107,-$B110,-AF$4+$B110)-SUM($I110:AF110)))</f>
        <v>0</v>
      </c>
      <c r="AH110" s="235">
        <f ca="1">IF(AH$5&lt;=$D110,0,IF(SUM($D110,OFFSET($I96,-$B110,0))&gt;AH$5,OFFSET(AH107,-$B110,-AG$4+$B110)/OFFSET($I96,-$B110,0),OFFSET(AH107,-$B110,-AG$4+$B110)-SUM($I110:AG110)))</f>
        <v>0</v>
      </c>
      <c r="AI110" s="235">
        <f ca="1">IF(AI$5&lt;=$D110,0,IF(SUM($D110,OFFSET($I96,-$B110,0))&gt;AI$5,OFFSET(AI107,-$B110,-AH$4+$B110)/OFFSET($I96,-$B110,0),OFFSET(AI107,-$B110,-AH$4+$B110)-SUM($I110:AH110)))</f>
        <v>0</v>
      </c>
      <c r="AJ110" s="235">
        <f ca="1">IF(AJ$5&lt;=$D110,0,IF(SUM($D110,OFFSET($I96,-$B110,0))&gt;AJ$5,OFFSET(AJ107,-$B110,-AI$4+$B110)/OFFSET($I96,-$B110,0),OFFSET(AJ107,-$B110,-AI$4+$B110)-SUM($I110:AI110)))</f>
        <v>0</v>
      </c>
      <c r="AK110" s="235">
        <f ca="1">IF(AK$5&lt;=$D110,0,IF(SUM($D110,OFFSET($I96,-$B110,0))&gt;AK$5,OFFSET(AK107,-$B110,-AJ$4+$B110)/OFFSET($I96,-$B110,0),OFFSET(AK107,-$B110,-AJ$4+$B110)-SUM($I110:AJ110)))</f>
        <v>0</v>
      </c>
      <c r="AL110" s="235">
        <f ca="1">IF(AL$5&lt;=$D110,0,IF(SUM($D110,OFFSET($I96,-$B110,0))&gt;AL$5,OFFSET(AL107,-$B110,-AK$4+$B110)/OFFSET($I96,-$B110,0),OFFSET(AL107,-$B110,-AK$4+$B110)-SUM($I110:AK110)))</f>
        <v>0</v>
      </c>
      <c r="AM110" s="235">
        <f ca="1">IF(AM$5&lt;=$D110,0,IF(SUM($D110,OFFSET($I96,-$B110,0))&gt;AM$5,OFFSET(AM107,-$B110,-AL$4+$B110)/OFFSET($I96,-$B110,0),OFFSET(AM107,-$B110,-AL$4+$B110)-SUM($I110:AL110)))</f>
        <v>0</v>
      </c>
      <c r="AN110" s="235">
        <f ca="1">IF(AN$5&lt;=$D110,0,IF(SUM($D110,OFFSET($I96,-$B110,0))&gt;AN$5,OFFSET(AN107,-$B110,-AM$4+$B110)/OFFSET($I96,-$B110,0),OFFSET(AN107,-$B110,-AM$4+$B110)-SUM($I110:AM110)))</f>
        <v>0</v>
      </c>
      <c r="AO110" s="235">
        <f ca="1">IF(AO$5&lt;=$D110,0,IF(SUM($D110,OFFSET($I96,-$B110,0))&gt;AO$5,OFFSET(AO107,-$B110,-AN$4+$B110)/OFFSET($I96,-$B110,0),OFFSET(AO107,-$B110,-AN$4+$B110)-SUM($I110:AN110)))</f>
        <v>0</v>
      </c>
      <c r="AP110" s="235">
        <f ca="1">IF(AP$5&lt;=$D110,0,IF(SUM($D110,OFFSET($I96,-$B110,0))&gt;AP$5,OFFSET(AP107,-$B110,-AO$4+$B110)/OFFSET($I96,-$B110,0),OFFSET(AP107,-$B110,-AO$4+$B110)-SUM($I110:AO110)))</f>
        <v>0</v>
      </c>
      <c r="AQ110" s="235">
        <f ca="1">IF(AQ$5&lt;=$D110,0,IF(SUM($D110,OFFSET($I96,-$B110,0))&gt;AQ$5,OFFSET(AQ107,-$B110,-AP$4+$B110)/OFFSET($I96,-$B110,0),OFFSET(AQ107,-$B110,-AP$4+$B110)-SUM($I110:AP110)))</f>
        <v>0</v>
      </c>
      <c r="AR110" s="235">
        <f ca="1">IF(AR$5&lt;=$D110,0,IF(SUM($D110,OFFSET($I96,-$B110,0))&gt;AR$5,OFFSET(AR107,-$B110,-AQ$4+$B110)/OFFSET($I96,-$B110,0),OFFSET(AR107,-$B110,-AQ$4+$B110)-SUM($I110:AQ110)))</f>
        <v>0</v>
      </c>
      <c r="AS110" s="235">
        <f ca="1">IF(AS$5&lt;=$D110,0,IF(SUM($D110,OFFSET($I96,-$B110,0))&gt;AS$5,OFFSET(AS107,-$B110,-AR$4+$B110)/OFFSET($I96,-$B110,0),OFFSET(AS107,-$B110,-AR$4+$B110)-SUM($I110:AR110)))</f>
        <v>0</v>
      </c>
      <c r="AT110" s="235">
        <f ca="1">IF(AT$5&lt;=$D110,0,IF(SUM($D110,OFFSET($I96,-$B110,0))&gt;AT$5,OFFSET(AT107,-$B110,-AS$4+$B110)/OFFSET($I96,-$B110,0),OFFSET(AT107,-$B110,-AS$4+$B110)-SUM($I110:AS110)))</f>
        <v>0</v>
      </c>
      <c r="AU110" s="235">
        <f ca="1">IF(AU$5&lt;=$D110,0,IF(SUM($D110,OFFSET($I96,-$B110,0))&gt;AU$5,OFFSET(AU107,-$B110,-AT$4+$B110)/OFFSET($I96,-$B110,0),OFFSET(AU107,-$B110,-AT$4+$B110)-SUM($I110:AT110)))</f>
        <v>0</v>
      </c>
      <c r="AV110" s="235">
        <f ca="1">IF(AV$5&lt;=$D110,0,IF(SUM($D110,OFFSET($I96,-$B110,0))&gt;AV$5,OFFSET(AV107,-$B110,-AU$4+$B110)/OFFSET($I96,-$B110,0),OFFSET(AV107,-$B110,-AU$4+$B110)-SUM($I110:AU110)))</f>
        <v>0</v>
      </c>
      <c r="AW110" s="235">
        <f ca="1">IF(AW$5&lt;=$D110,0,IF(SUM($D110,OFFSET($I96,-$B110,0))&gt;AW$5,OFFSET(AW107,-$B110,-AV$4+$B110)/OFFSET($I96,-$B110,0),OFFSET(AW107,-$B110,-AV$4+$B110)-SUM($I110:AV110)))</f>
        <v>0</v>
      </c>
      <c r="AX110" s="235">
        <f ca="1">IF(AX$5&lt;=$D110,0,IF(SUM($D110,OFFSET($I96,-$B110,0))&gt;AX$5,OFFSET(AX107,-$B110,-AW$4+$B110)/OFFSET($I96,-$B110,0),OFFSET(AX107,-$B110,-AW$4+$B110)-SUM($I110:AW110)))</f>
        <v>0</v>
      </c>
      <c r="AY110" s="235">
        <f ca="1">IF(AY$5&lt;=$D110,0,IF(SUM($D110,OFFSET($I96,-$B110,0))&gt;AY$5,OFFSET(AY107,-$B110,-AX$4+$B110)/OFFSET($I96,-$B110,0),OFFSET(AY107,-$B110,-AX$4+$B110)-SUM($I110:AX110)))</f>
        <v>0</v>
      </c>
      <c r="AZ110" s="235">
        <f ca="1">IF(AZ$5&lt;=$D110,0,IF(SUM($D110,OFFSET($I96,-$B110,0))&gt;AZ$5,OFFSET(AZ107,-$B110,-AY$4+$B110)/OFFSET($I96,-$B110,0),OFFSET(AZ107,-$B110,-AY$4+$B110)-SUM($I110:AY110)))</f>
        <v>0</v>
      </c>
      <c r="BA110" s="235">
        <f ca="1">IF(BA$5&lt;=$D110,0,IF(SUM($D110,OFFSET($I96,-$B110,0))&gt;BA$5,OFFSET(BA107,-$B110,-AZ$4+$B110)/OFFSET($I96,-$B110,0),OFFSET(BA107,-$B110,-AZ$4+$B110)-SUM($I110:AZ110)))</f>
        <v>0</v>
      </c>
      <c r="BB110" s="235">
        <f ca="1">IF(BB$5&lt;=$D110,0,IF(SUM($D110,OFFSET($I96,-$B110,0))&gt;BB$5,OFFSET(BB107,-$B110,-BA$4+$B110)/OFFSET($I96,-$B110,0),OFFSET(BB107,-$B110,-BA$4+$B110)-SUM($I110:BA110)))</f>
        <v>0</v>
      </c>
      <c r="BC110" s="235">
        <f ca="1">IF(BC$5&lt;=$D110,0,IF(SUM($D110,OFFSET($I96,-$B110,0))&gt;BC$5,OFFSET(BC107,-$B110,-BB$4+$B110)/OFFSET($I96,-$B110,0),OFFSET(BC107,-$B110,-BB$4+$B110)-SUM($I110:BB110)))</f>
        <v>0</v>
      </c>
      <c r="BD110" s="235">
        <f ca="1">IF(BD$5&lt;=$D110,0,IF(SUM($D110,OFFSET($I96,-$B110,0))&gt;BD$5,OFFSET(BD107,-$B110,-BC$4+$B110)/OFFSET($I96,-$B110,0),OFFSET(BD107,-$B110,-BC$4+$B110)-SUM($I110:BC110)))</f>
        <v>0</v>
      </c>
      <c r="BE110" s="235">
        <f ca="1">IF(BE$5&lt;=$D110,0,IF(SUM($D110,OFFSET($I96,-$B110,0))&gt;BE$5,OFFSET(BE107,-$B110,-BD$4+$B110)/OFFSET($I96,-$B110,0),OFFSET(BE107,-$B110,-BD$4+$B110)-SUM($I110:BD110)))</f>
        <v>0</v>
      </c>
      <c r="BF110" s="235">
        <f ca="1">IF(BF$5&lt;=$D110,0,IF(SUM($D110,OFFSET($I96,-$B110,0))&gt;BF$5,OFFSET(BF107,-$B110,-BE$4+$B110)/OFFSET($I96,-$B110,0),OFFSET(BF107,-$B110,-BE$4+$B110)-SUM($I110:BE110)))</f>
        <v>0</v>
      </c>
      <c r="BG110" s="235">
        <f ca="1">IF(BG$5&lt;=$D110,0,IF(SUM($D110,OFFSET($I96,-$B110,0))&gt;BG$5,OFFSET(BG107,-$B110,-BF$4+$B110)/OFFSET($I96,-$B110,0),OFFSET(BG107,-$B110,-BF$4+$B110)-SUM($I110:BF110)))</f>
        <v>0</v>
      </c>
      <c r="BH110" s="235">
        <f ca="1">IF(BH$5&lt;=$D110,0,IF(SUM($D110,OFFSET($I96,-$B110,0))&gt;BH$5,OFFSET(BH107,-$B110,-BG$4+$B110)/OFFSET($I96,-$B110,0),OFFSET(BH107,-$B110,-BG$4+$B110)-SUM($I110:BG110)))</f>
        <v>0</v>
      </c>
      <c r="BI110" s="235">
        <f ca="1">IF(BI$5&lt;=$D110,0,IF(SUM($D110,OFFSET($I96,-$B110,0))&gt;BI$5,OFFSET(BI107,-$B110,-BH$4+$B110)/OFFSET($I96,-$B110,0),OFFSET(BI107,-$B110,-BH$4+$B110)-SUM($I110:BH110)))</f>
        <v>0</v>
      </c>
      <c r="BJ110" s="235">
        <f ca="1">IF(BJ$5&lt;=$D110,0,IF(SUM($D110,OFFSET($I96,-$B110,0))&gt;BJ$5,OFFSET(BJ107,-$B110,-BI$4+$B110)/OFFSET($I96,-$B110,0),OFFSET(BJ107,-$B110,-BI$4+$B110)-SUM($I110:BI110)))</f>
        <v>0</v>
      </c>
      <c r="BK110" s="235">
        <f ca="1">IF(BK$5&lt;=$D110,0,IF(SUM($D110,OFFSET($I96,-$B110,0))&gt;BK$5,OFFSET(BK107,-$B110,-BJ$4+$B110)/OFFSET($I96,-$B110,0),OFFSET(BK107,-$B110,-BJ$4+$B110)-SUM($I110:BJ110)))</f>
        <v>0</v>
      </c>
      <c r="BL110" s="235">
        <f ca="1">IF(BL$5&lt;=$D110,0,IF(SUM($D110,OFFSET($I96,-$B110,0))&gt;BL$5,OFFSET(BL107,-$B110,-BK$4+$B110)/OFFSET($I96,-$B110,0),OFFSET(BL107,-$B110,-BK$4+$B110)-SUM($I110:BK110)))</f>
        <v>0</v>
      </c>
      <c r="BM110" s="235">
        <f ca="1">IF(BM$5&lt;=$D110,0,IF(SUM($D110,OFFSET($I96,-$B110,0))&gt;BM$5,OFFSET(BM107,-$B110,-BL$4+$B110)/OFFSET($I96,-$B110,0),OFFSET(BM107,-$B110,-BL$4+$B110)-SUM($I110:BL110)))</f>
        <v>0</v>
      </c>
      <c r="BN110" s="235">
        <f ca="1">IF(BN$5&lt;=$D110,0,IF(SUM($D110,OFFSET($I96,-$B110,0))&gt;BN$5,OFFSET(BN107,-$B110,-BM$4+$B110)/OFFSET($I96,-$B110,0),OFFSET(BN107,-$B110,-BM$4+$B110)-SUM($I110:BM110)))</f>
        <v>0</v>
      </c>
      <c r="BO110" s="235">
        <f ca="1">IF(BO$5&lt;=$D110,0,IF(SUM($D110,OFFSET($I96,-$B110,0))&gt;BO$5,OFFSET(BO107,-$B110,-BN$4+$B110)/OFFSET($I96,-$B110,0),OFFSET(BO107,-$B110,-BN$4+$B110)-SUM($I110:BN110)))</f>
        <v>0</v>
      </c>
      <c r="BP110" s="235">
        <f ca="1">IF(BP$5&lt;=$D110,0,IF(SUM($D110,OFFSET($I96,-$B110,0))&gt;BP$5,OFFSET(BP107,-$B110,-BO$4+$B110)/OFFSET($I96,-$B110,0),OFFSET(BP107,-$B110,-BO$4+$B110)-SUM($I110:BO110)))</f>
        <v>0</v>
      </c>
      <c r="BQ110" s="235">
        <f ca="1">IF(BQ$5&lt;=$D110,0,IF(SUM($D110,OFFSET($I96,-$B110,0))&gt;BQ$5,OFFSET(BQ107,-$B110,-BP$4+$B110)/OFFSET($I96,-$B110,0),OFFSET(BQ107,-$B110,-BP$4+$B110)-SUM($I110:BP110)))</f>
        <v>0</v>
      </c>
      <c r="BR110" s="211">
        <f ca="1">IF(BR$5&lt;=$D110,0,IF(SUM($D110,OFFSET($I96,-$B110,0))&gt;BR$5,OFFSET(BR107,-$B110,-BQ$4+$B110)/OFFSET($I96,-$B110,0),OFFSET(BR107,-$B110,-BQ$4+$B110)-SUM($I110:BQ110)))</f>
        <v>0</v>
      </c>
      <c r="BS110" s="211">
        <f ca="1">IF(BS$5&lt;=$D110,0,IF(SUM($D110,OFFSET($I96,-$B110,0))&gt;BS$5,OFFSET(BS107,-$B110,-BR$4+$B110)/OFFSET($I96,-$B110,0),OFFSET(BS107,-$B110,-BR$4+$B110)-SUM($I110:BR110)))</f>
        <v>0</v>
      </c>
      <c r="BT110" s="211">
        <f ca="1">IF(BT$5&lt;=$D110,0,IF(SUM($D110,OFFSET($I96,-$B110,0))&gt;BT$5,OFFSET(BT107,-$B110,-BS$4+$B110)/OFFSET($I96,-$B110,0),OFFSET(BT107,-$B110,-BS$4+$B110)-SUM($I110:BS110)))</f>
        <v>0</v>
      </c>
      <c r="BU110" s="211">
        <f ca="1">IF(BU$5&lt;=$D110,0,IF(SUM($D110,OFFSET($I96,-$B110,0))&gt;BU$5,OFFSET(BU107,-$B110,-BT$4+$B110)/OFFSET($I96,-$B110,0),OFFSET(BU107,-$B110,-BT$4+$B110)-SUM($I110:BT110)))</f>
        <v>0</v>
      </c>
      <c r="BV110" s="211">
        <f ca="1">IF(BV$5&lt;=$D110,0,IF(SUM($D110,OFFSET($I96,-$B110,0))&gt;BV$5,OFFSET(BV107,-$B110,-BU$4+$B110)/OFFSET($I96,-$B110,0),OFFSET(BV107,-$B110,-BU$4+$B110)-SUM($I110:BU110)))</f>
        <v>0</v>
      </c>
      <c r="BW110" s="211">
        <f ca="1">IF(BW$5&lt;=$D110,0,IF(SUM($D110,OFFSET($I96,-$B110,0))&gt;BW$5,OFFSET(BW107,-$B110,-BV$4+$B110)/OFFSET($I96,-$B110,0),OFFSET(BW107,-$B110,-BV$4+$B110)-SUM($I110:BV110)))</f>
        <v>0</v>
      </c>
    </row>
    <row r="111" spans="1:75" ht="12.75" customHeight="1">
      <c r="A111" s="8"/>
      <c r="B111" s="244">
        <v>26</v>
      </c>
      <c r="C111" s="8"/>
      <c r="D111" s="245">
        <f t="shared" si="172"/>
        <v>2039</v>
      </c>
      <c r="E111" s="8" t="str">
        <f t="shared" si="171"/>
        <v>$m Real (2012)</v>
      </c>
      <c r="F111" s="8"/>
      <c r="G111" s="8"/>
      <c r="H111" s="8"/>
      <c r="I111" s="32"/>
      <c r="J111" s="235">
        <f ca="1">IF(J$5&lt;=$D111,0,IF(SUM($D111,OFFSET($I97,-$B111,0))&gt;J$5,OFFSET(J108,-$B111,-I$4+$B111)/OFFSET($I97,-$B111,0),OFFSET(J108,-$B111,-I$4+$B111)-SUM($I111:I111)))</f>
        <v>0</v>
      </c>
      <c r="K111" s="235">
        <f ca="1">IF(K$5&lt;=$D111,0,IF(SUM($D111,OFFSET($I97,-$B111,0))&gt;K$5,OFFSET(K108,-$B111,-J$4+$B111)/OFFSET($I97,-$B111,0),OFFSET(K108,-$B111,-J$4+$B111)-SUM($I111:J111)))</f>
        <v>0</v>
      </c>
      <c r="L111" s="235">
        <f ca="1">IF(L$5&lt;=$D111,0,IF(SUM($D111,OFFSET($I97,-$B111,0))&gt;L$5,OFFSET(L108,-$B111,-K$4+$B111)/OFFSET($I97,-$B111,0),OFFSET(L108,-$B111,-K$4+$B111)-SUM($I111:K111)))</f>
        <v>0</v>
      </c>
      <c r="M111" s="235">
        <f ca="1">IF(M$5&lt;=$D111,0,IF(SUM($D111,OFFSET($I97,-$B111,0))&gt;M$5,OFFSET(M108,-$B111,-L$4+$B111)/OFFSET($I97,-$B111,0),OFFSET(M108,-$B111,-L$4+$B111)-SUM($I111:L111)))</f>
        <v>0</v>
      </c>
      <c r="N111" s="235">
        <f ca="1">IF(N$5&lt;=$D111,0,IF(SUM($D111,OFFSET($I97,-$B111,0))&gt;N$5,OFFSET(N108,-$B111,-M$4+$B111)/OFFSET($I97,-$B111,0),OFFSET(N108,-$B111,-M$4+$B111)-SUM($I111:M111)))</f>
        <v>0</v>
      </c>
      <c r="O111" s="235">
        <f ca="1">IF(O$5&lt;=$D111,0,IF(SUM($D111,OFFSET($I97,-$B111,0))&gt;O$5,OFFSET(O108,-$B111,-N$4+$B111)/OFFSET($I97,-$B111,0),OFFSET(O108,-$B111,-N$4+$B111)-SUM($I111:N111)))</f>
        <v>0</v>
      </c>
      <c r="P111" s="235">
        <f ca="1">IF(P$5&lt;=$D111,0,IF(SUM($D111,OFFSET($I97,-$B111,0))&gt;P$5,OFFSET(P108,-$B111,-O$4+$B111)/OFFSET($I97,-$B111,0),OFFSET(P108,-$B111,-O$4+$B111)-SUM($I111:O111)))</f>
        <v>0</v>
      </c>
      <c r="Q111" s="235">
        <f ca="1">IF(Q$5&lt;=$D111,0,IF(SUM($D111,OFFSET($I97,-$B111,0))&gt;Q$5,OFFSET(Q108,-$B111,-P$4+$B111)/OFFSET($I97,-$B111,0),OFFSET(Q108,-$B111,-P$4+$B111)-SUM($I111:P111)))</f>
        <v>0</v>
      </c>
      <c r="R111" s="235">
        <f ca="1">IF(R$5&lt;=$D111,0,IF(SUM($D111,OFFSET($I97,-$B111,0))&gt;R$5,OFFSET(R108,-$B111,-Q$4+$B111)/OFFSET($I97,-$B111,0),OFFSET(R108,-$B111,-Q$4+$B111)-SUM($I111:Q111)))</f>
        <v>0</v>
      </c>
      <c r="S111" s="235">
        <f ca="1">IF(S$5&lt;=$D111,0,IF(SUM($D111,OFFSET($I97,-$B111,0))&gt;S$5,OFFSET(S108,-$B111,-R$4+$B111)/OFFSET($I97,-$B111,0),OFFSET(S108,-$B111,-R$4+$B111)-SUM($I111:R111)))</f>
        <v>0</v>
      </c>
      <c r="T111" s="235">
        <f ca="1">IF(T$5&lt;=$D111,0,IF(SUM($D111,OFFSET($I97,-$B111,0))&gt;T$5,OFFSET(T108,-$B111,-S$4+$B111)/OFFSET($I97,-$B111,0),OFFSET(T108,-$B111,-S$4+$B111)-SUM($I111:S111)))</f>
        <v>0</v>
      </c>
      <c r="U111" s="235">
        <f ca="1">IF(U$5&lt;=$D111,0,IF(SUM($D111,OFFSET($I97,-$B111,0))&gt;U$5,OFFSET(U108,-$B111,-T$4+$B111)/OFFSET($I97,-$B111,0),OFFSET(U108,-$B111,-T$4+$B111)-SUM($I111:T111)))</f>
        <v>0</v>
      </c>
      <c r="V111" s="235">
        <f ca="1">IF(V$5&lt;=$D111,0,IF(SUM($D111,OFFSET($I97,-$B111,0))&gt;V$5,OFFSET(V108,-$B111,-U$4+$B111)/OFFSET($I97,-$B111,0),OFFSET(V108,-$B111,-U$4+$B111)-SUM($I111:U111)))</f>
        <v>0</v>
      </c>
      <c r="W111" s="235">
        <f ca="1">IF(W$5&lt;=$D111,0,IF(SUM($D111,OFFSET($I97,-$B111,0))&gt;W$5,OFFSET(W108,-$B111,-V$4+$B111)/OFFSET($I97,-$B111,0),OFFSET(W108,-$B111,-V$4+$B111)-SUM($I111:V111)))</f>
        <v>0</v>
      </c>
      <c r="X111" s="235">
        <f ca="1">IF(X$5&lt;=$D111,0,IF(SUM($D111,OFFSET($I97,-$B111,0))&gt;X$5,OFFSET(X108,-$B111,-W$4+$B111)/OFFSET($I97,-$B111,0),OFFSET(X108,-$B111,-W$4+$B111)-SUM($I111:W111)))</f>
        <v>0</v>
      </c>
      <c r="Y111" s="235">
        <f ca="1">IF(Y$5&lt;=$D111,0,IF(SUM($D111,OFFSET($I97,-$B111,0))&gt;Y$5,OFFSET(Y108,-$B111,-X$4+$B111)/OFFSET($I97,-$B111,0),OFFSET(Y108,-$B111,-X$4+$B111)-SUM($I111:X111)))</f>
        <v>0</v>
      </c>
      <c r="Z111" s="235">
        <f ca="1">IF(Z$5&lt;=$D111,0,IF(SUM($D111,OFFSET($I97,-$B111,0))&gt;Z$5,OFFSET(Z108,-$B111,-Y$4+$B111)/OFFSET($I97,-$B111,0),OFFSET(Z108,-$B111,-Y$4+$B111)-SUM($I111:Y111)))</f>
        <v>0</v>
      </c>
      <c r="AA111" s="235">
        <f ca="1">IF(AA$5&lt;=$D111,0,IF(SUM($D111,OFFSET($I97,-$B111,0))&gt;AA$5,OFFSET(AA108,-$B111,-Z$4+$B111)/OFFSET($I97,-$B111,0),OFFSET(AA108,-$B111,-Z$4+$B111)-SUM($I111:Z111)))</f>
        <v>0</v>
      </c>
      <c r="AB111" s="235">
        <f ca="1">IF(AB$5&lt;=$D111,0,IF(SUM($D111,OFFSET($I97,-$B111,0))&gt;AB$5,OFFSET(AB108,-$B111,-AA$4+$B111)/OFFSET($I97,-$B111,0),OFFSET(AB108,-$B111,-AA$4+$B111)-SUM($I111:AA111)))</f>
        <v>0</v>
      </c>
      <c r="AC111" s="235">
        <f ca="1">IF(AC$5&lt;=$D111,0,IF(SUM($D111,OFFSET($I97,-$B111,0))&gt;AC$5,OFFSET(AC108,-$B111,-AB$4+$B111)/OFFSET($I97,-$B111,0),OFFSET(AC108,-$B111,-AB$4+$B111)-SUM($I111:AB111)))</f>
        <v>0</v>
      </c>
      <c r="AD111" s="235">
        <f ca="1">IF(AD$5&lt;=$D111,0,IF(SUM($D111,OFFSET($I97,-$B111,0))&gt;AD$5,OFFSET(AD108,-$B111,-AC$4+$B111)/OFFSET($I97,-$B111,0),OFFSET(AD108,-$B111,-AC$4+$B111)-SUM($I111:AC111)))</f>
        <v>0</v>
      </c>
      <c r="AE111" s="235">
        <f ca="1">IF(AE$5&lt;=$D111,0,IF(SUM($D111,OFFSET($I97,-$B111,0))&gt;AE$5,OFFSET(AE108,-$B111,-AD$4+$B111)/OFFSET($I97,-$B111,0),OFFSET(AE108,-$B111,-AD$4+$B111)-SUM($I111:AD111)))</f>
        <v>0</v>
      </c>
      <c r="AF111" s="235">
        <f ca="1">IF(AF$5&lt;=$D111,0,IF(SUM($D111,OFFSET($I97,-$B111,0))&gt;AF$5,OFFSET(AF108,-$B111,-AE$4+$B111)/OFFSET($I97,-$B111,0),OFFSET(AF108,-$B111,-AE$4+$B111)-SUM($I111:AE111)))</f>
        <v>0</v>
      </c>
      <c r="AG111" s="235">
        <f ca="1">IF(AG$5&lt;=$D111,0,IF(SUM($D111,OFFSET($I97,-$B111,0))&gt;AG$5,OFFSET(AG108,-$B111,-AF$4+$B111)/OFFSET($I97,-$B111,0),OFFSET(AG108,-$B111,-AF$4+$B111)-SUM($I111:AF111)))</f>
        <v>0</v>
      </c>
      <c r="AH111" s="235">
        <f ca="1">IF(AH$5&lt;=$D111,0,IF(SUM($D111,OFFSET($I97,-$B111,0))&gt;AH$5,OFFSET(AH108,-$B111,-AG$4+$B111)/OFFSET($I97,-$B111,0),OFFSET(AH108,-$B111,-AG$4+$B111)-SUM($I111:AG111)))</f>
        <v>0</v>
      </c>
      <c r="AI111" s="235">
        <f ca="1">IF(AI$5&lt;=$D111,0,IF(SUM($D111,OFFSET($I97,-$B111,0))&gt;AI$5,OFFSET(AI108,-$B111,-AH$4+$B111)/OFFSET($I97,-$B111,0),OFFSET(AI108,-$B111,-AH$4+$B111)-SUM($I111:AH111)))</f>
        <v>0</v>
      </c>
      <c r="AJ111" s="235">
        <f ca="1">IF(AJ$5&lt;=$D111,0,IF(SUM($D111,OFFSET($I97,-$B111,0))&gt;AJ$5,OFFSET(AJ108,-$B111,-AI$4+$B111)/OFFSET($I97,-$B111,0),OFFSET(AJ108,-$B111,-AI$4+$B111)-SUM($I111:AI111)))</f>
        <v>0</v>
      </c>
      <c r="AK111" s="235">
        <f ca="1">IF(AK$5&lt;=$D111,0,IF(SUM($D111,OFFSET($I97,-$B111,0))&gt;AK$5,OFFSET(AK108,-$B111,-AJ$4+$B111)/OFFSET($I97,-$B111,0),OFFSET(AK108,-$B111,-AJ$4+$B111)-SUM($I111:AJ111)))</f>
        <v>0</v>
      </c>
      <c r="AL111" s="235">
        <f ca="1">IF(AL$5&lt;=$D111,0,IF(SUM($D111,OFFSET($I97,-$B111,0))&gt;AL$5,OFFSET(AL108,-$B111,-AK$4+$B111)/OFFSET($I97,-$B111,0),OFFSET(AL108,-$B111,-AK$4+$B111)-SUM($I111:AK111)))</f>
        <v>0</v>
      </c>
      <c r="AM111" s="235">
        <f ca="1">IF(AM$5&lt;=$D111,0,IF(SUM($D111,OFFSET($I97,-$B111,0))&gt;AM$5,OFFSET(AM108,-$B111,-AL$4+$B111)/OFFSET($I97,-$B111,0),OFFSET(AM108,-$B111,-AL$4+$B111)-SUM($I111:AL111)))</f>
        <v>0</v>
      </c>
      <c r="AN111" s="235">
        <f ca="1">IF(AN$5&lt;=$D111,0,IF(SUM($D111,OFFSET($I97,-$B111,0))&gt;AN$5,OFFSET(AN108,-$B111,-AM$4+$B111)/OFFSET($I97,-$B111,0),OFFSET(AN108,-$B111,-AM$4+$B111)-SUM($I111:AM111)))</f>
        <v>0</v>
      </c>
      <c r="AO111" s="235">
        <f ca="1">IF(AO$5&lt;=$D111,0,IF(SUM($D111,OFFSET($I97,-$B111,0))&gt;AO$5,OFFSET(AO108,-$B111,-AN$4+$B111)/OFFSET($I97,-$B111,0),OFFSET(AO108,-$B111,-AN$4+$B111)-SUM($I111:AN111)))</f>
        <v>0</v>
      </c>
      <c r="AP111" s="235">
        <f ca="1">IF(AP$5&lt;=$D111,0,IF(SUM($D111,OFFSET($I97,-$B111,0))&gt;AP$5,OFFSET(AP108,-$B111,-AO$4+$B111)/OFFSET($I97,-$B111,0),OFFSET(AP108,-$B111,-AO$4+$B111)-SUM($I111:AO111)))</f>
        <v>0</v>
      </c>
      <c r="AQ111" s="235">
        <f ca="1">IF(AQ$5&lt;=$D111,0,IF(SUM($D111,OFFSET($I97,-$B111,0))&gt;AQ$5,OFFSET(AQ108,-$B111,-AP$4+$B111)/OFFSET($I97,-$B111,0),OFFSET(AQ108,-$B111,-AP$4+$B111)-SUM($I111:AP111)))</f>
        <v>0</v>
      </c>
      <c r="AR111" s="235">
        <f ca="1">IF(AR$5&lt;=$D111,0,IF(SUM($D111,OFFSET($I97,-$B111,0))&gt;AR$5,OFFSET(AR108,-$B111,-AQ$4+$B111)/OFFSET($I97,-$B111,0),OFFSET(AR108,-$B111,-AQ$4+$B111)-SUM($I111:AQ111)))</f>
        <v>0</v>
      </c>
      <c r="AS111" s="235">
        <f ca="1">IF(AS$5&lt;=$D111,0,IF(SUM($D111,OFFSET($I97,-$B111,0))&gt;AS$5,OFFSET(AS108,-$B111,-AR$4+$B111)/OFFSET($I97,-$B111,0),OFFSET(AS108,-$B111,-AR$4+$B111)-SUM($I111:AR111)))</f>
        <v>0</v>
      </c>
      <c r="AT111" s="235">
        <f ca="1">IF(AT$5&lt;=$D111,0,IF(SUM($D111,OFFSET($I97,-$B111,0))&gt;AT$5,OFFSET(AT108,-$B111,-AS$4+$B111)/OFFSET($I97,-$B111,0),OFFSET(AT108,-$B111,-AS$4+$B111)-SUM($I111:AS111)))</f>
        <v>0</v>
      </c>
      <c r="AU111" s="235">
        <f ca="1">IF(AU$5&lt;=$D111,0,IF(SUM($D111,OFFSET($I97,-$B111,0))&gt;AU$5,OFFSET(AU108,-$B111,-AT$4+$B111)/OFFSET($I97,-$B111,0),OFFSET(AU108,-$B111,-AT$4+$B111)-SUM($I111:AT111)))</f>
        <v>0</v>
      </c>
      <c r="AV111" s="235">
        <f ca="1">IF(AV$5&lt;=$D111,0,IF(SUM($D111,OFFSET($I97,-$B111,0))&gt;AV$5,OFFSET(AV108,-$B111,-AU$4+$B111)/OFFSET($I97,-$B111,0),OFFSET(AV108,-$B111,-AU$4+$B111)-SUM($I111:AU111)))</f>
        <v>0</v>
      </c>
      <c r="AW111" s="235">
        <f ca="1">IF(AW$5&lt;=$D111,0,IF(SUM($D111,OFFSET($I97,-$B111,0))&gt;AW$5,OFFSET(AW108,-$B111,-AV$4+$B111)/OFFSET($I97,-$B111,0),OFFSET(AW108,-$B111,-AV$4+$B111)-SUM($I111:AV111)))</f>
        <v>0</v>
      </c>
      <c r="AX111" s="235">
        <f ca="1">IF(AX$5&lt;=$D111,0,IF(SUM($D111,OFFSET($I97,-$B111,0))&gt;AX$5,OFFSET(AX108,-$B111,-AW$4+$B111)/OFFSET($I97,-$B111,0),OFFSET(AX108,-$B111,-AW$4+$B111)-SUM($I111:AW111)))</f>
        <v>0</v>
      </c>
      <c r="AY111" s="235">
        <f ca="1">IF(AY$5&lt;=$D111,0,IF(SUM($D111,OFFSET($I97,-$B111,0))&gt;AY$5,OFFSET(AY108,-$B111,-AX$4+$B111)/OFFSET($I97,-$B111,0),OFFSET(AY108,-$B111,-AX$4+$B111)-SUM($I111:AX111)))</f>
        <v>0</v>
      </c>
      <c r="AZ111" s="235">
        <f ca="1">IF(AZ$5&lt;=$D111,0,IF(SUM($D111,OFFSET($I97,-$B111,0))&gt;AZ$5,OFFSET(AZ108,-$B111,-AY$4+$B111)/OFFSET($I97,-$B111,0),OFFSET(AZ108,-$B111,-AY$4+$B111)-SUM($I111:AY111)))</f>
        <v>0</v>
      </c>
      <c r="BA111" s="235">
        <f ca="1">IF(BA$5&lt;=$D111,0,IF(SUM($D111,OFFSET($I97,-$B111,0))&gt;BA$5,OFFSET(BA108,-$B111,-AZ$4+$B111)/OFFSET($I97,-$B111,0),OFFSET(BA108,-$B111,-AZ$4+$B111)-SUM($I111:AZ111)))</f>
        <v>0</v>
      </c>
      <c r="BB111" s="235">
        <f ca="1">IF(BB$5&lt;=$D111,0,IF(SUM($D111,OFFSET($I97,-$B111,0))&gt;BB$5,OFFSET(BB108,-$B111,-BA$4+$B111)/OFFSET($I97,-$B111,0),OFFSET(BB108,-$B111,-BA$4+$B111)-SUM($I111:BA111)))</f>
        <v>0</v>
      </c>
      <c r="BC111" s="235">
        <f ca="1">IF(BC$5&lt;=$D111,0,IF(SUM($D111,OFFSET($I97,-$B111,0))&gt;BC$5,OFFSET(BC108,-$B111,-BB$4+$B111)/OFFSET($I97,-$B111,0),OFFSET(BC108,-$B111,-BB$4+$B111)-SUM($I111:BB111)))</f>
        <v>0</v>
      </c>
      <c r="BD111" s="235">
        <f ca="1">IF(BD$5&lt;=$D111,0,IF(SUM($D111,OFFSET($I97,-$B111,0))&gt;BD$5,OFFSET(BD108,-$B111,-BC$4+$B111)/OFFSET($I97,-$B111,0),OFFSET(BD108,-$B111,-BC$4+$B111)-SUM($I111:BC111)))</f>
        <v>0</v>
      </c>
      <c r="BE111" s="235">
        <f ca="1">IF(BE$5&lt;=$D111,0,IF(SUM($D111,OFFSET($I97,-$B111,0))&gt;BE$5,OFFSET(BE108,-$B111,-BD$4+$B111)/OFFSET($I97,-$B111,0),OFFSET(BE108,-$B111,-BD$4+$B111)-SUM($I111:BD111)))</f>
        <v>0</v>
      </c>
      <c r="BF111" s="235">
        <f ca="1">IF(BF$5&lt;=$D111,0,IF(SUM($D111,OFFSET($I97,-$B111,0))&gt;BF$5,OFFSET(BF108,-$B111,-BE$4+$B111)/OFFSET($I97,-$B111,0),OFFSET(BF108,-$B111,-BE$4+$B111)-SUM($I111:BE111)))</f>
        <v>0</v>
      </c>
      <c r="BG111" s="235">
        <f ca="1">IF(BG$5&lt;=$D111,0,IF(SUM($D111,OFFSET($I97,-$B111,0))&gt;BG$5,OFFSET(BG108,-$B111,-BF$4+$B111)/OFFSET($I97,-$B111,0),OFFSET(BG108,-$B111,-BF$4+$B111)-SUM($I111:BF111)))</f>
        <v>0</v>
      </c>
      <c r="BH111" s="235">
        <f ca="1">IF(BH$5&lt;=$D111,0,IF(SUM($D111,OFFSET($I97,-$B111,0))&gt;BH$5,OFFSET(BH108,-$B111,-BG$4+$B111)/OFFSET($I97,-$B111,0),OFFSET(BH108,-$B111,-BG$4+$B111)-SUM($I111:BG111)))</f>
        <v>0</v>
      </c>
      <c r="BI111" s="235">
        <f ca="1">IF(BI$5&lt;=$D111,0,IF(SUM($D111,OFFSET($I97,-$B111,0))&gt;BI$5,OFFSET(BI108,-$B111,-BH$4+$B111)/OFFSET($I97,-$B111,0),OFFSET(BI108,-$B111,-BH$4+$B111)-SUM($I111:BH111)))</f>
        <v>0</v>
      </c>
      <c r="BJ111" s="235">
        <f ca="1">IF(BJ$5&lt;=$D111,0,IF(SUM($D111,OFFSET($I97,-$B111,0))&gt;BJ$5,OFFSET(BJ108,-$B111,-BI$4+$B111)/OFFSET($I97,-$B111,0),OFFSET(BJ108,-$B111,-BI$4+$B111)-SUM($I111:BI111)))</f>
        <v>0</v>
      </c>
      <c r="BK111" s="235">
        <f ca="1">IF(BK$5&lt;=$D111,0,IF(SUM($D111,OFFSET($I97,-$B111,0))&gt;BK$5,OFFSET(BK108,-$B111,-BJ$4+$B111)/OFFSET($I97,-$B111,0),OFFSET(BK108,-$B111,-BJ$4+$B111)-SUM($I111:BJ111)))</f>
        <v>0</v>
      </c>
      <c r="BL111" s="235">
        <f ca="1">IF(BL$5&lt;=$D111,0,IF(SUM($D111,OFFSET($I97,-$B111,0))&gt;BL$5,OFFSET(BL108,-$B111,-BK$4+$B111)/OFFSET($I97,-$B111,0),OFFSET(BL108,-$B111,-BK$4+$B111)-SUM($I111:BK111)))</f>
        <v>0</v>
      </c>
      <c r="BM111" s="235">
        <f ca="1">IF(BM$5&lt;=$D111,0,IF(SUM($D111,OFFSET($I97,-$B111,0))&gt;BM$5,OFFSET(BM108,-$B111,-BL$4+$B111)/OFFSET($I97,-$B111,0),OFFSET(BM108,-$B111,-BL$4+$B111)-SUM($I111:BL111)))</f>
        <v>0</v>
      </c>
      <c r="BN111" s="235">
        <f ca="1">IF(BN$5&lt;=$D111,0,IF(SUM($D111,OFFSET($I97,-$B111,0))&gt;BN$5,OFFSET(BN108,-$B111,-BM$4+$B111)/OFFSET($I97,-$B111,0),OFFSET(BN108,-$B111,-BM$4+$B111)-SUM($I111:BM111)))</f>
        <v>0</v>
      </c>
      <c r="BO111" s="235">
        <f ca="1">IF(BO$5&lt;=$D111,0,IF(SUM($D111,OFFSET($I97,-$B111,0))&gt;BO$5,OFFSET(BO108,-$B111,-BN$4+$B111)/OFFSET($I97,-$B111,0),OFFSET(BO108,-$B111,-BN$4+$B111)-SUM($I111:BN111)))</f>
        <v>0</v>
      </c>
      <c r="BP111" s="235">
        <f ca="1">IF(BP$5&lt;=$D111,0,IF(SUM($D111,OFFSET($I97,-$B111,0))&gt;BP$5,OFFSET(BP108,-$B111,-BO$4+$B111)/OFFSET($I97,-$B111,0),OFFSET(BP108,-$B111,-BO$4+$B111)-SUM($I111:BO111)))</f>
        <v>0</v>
      </c>
      <c r="BQ111" s="235">
        <f ca="1">IF(BQ$5&lt;=$D111,0,IF(SUM($D111,OFFSET($I97,-$B111,0))&gt;BQ$5,OFFSET(BQ108,-$B111,-BP$4+$B111)/OFFSET($I97,-$B111,0),OFFSET(BQ108,-$B111,-BP$4+$B111)-SUM($I111:BP111)))</f>
        <v>0</v>
      </c>
      <c r="BR111" s="211">
        <f ca="1">IF(BR$5&lt;=$D111,0,IF(SUM($D111,OFFSET($I97,-$B111,0))&gt;BR$5,OFFSET(BR108,-$B111,-BQ$4+$B111)/OFFSET($I97,-$B111,0),OFFSET(BR108,-$B111,-BQ$4+$B111)-SUM($I111:BQ111)))</f>
        <v>0</v>
      </c>
      <c r="BS111" s="211">
        <f ca="1">IF(BS$5&lt;=$D111,0,IF(SUM($D111,OFFSET($I97,-$B111,0))&gt;BS$5,OFFSET(BS108,-$B111,-BR$4+$B111)/OFFSET($I97,-$B111,0),OFFSET(BS108,-$B111,-BR$4+$B111)-SUM($I111:BR111)))</f>
        <v>0</v>
      </c>
      <c r="BT111" s="211">
        <f ca="1">IF(BT$5&lt;=$D111,0,IF(SUM($D111,OFFSET($I97,-$B111,0))&gt;BT$5,OFFSET(BT108,-$B111,-BS$4+$B111)/OFFSET($I97,-$B111,0),OFFSET(BT108,-$B111,-BS$4+$B111)-SUM($I111:BS111)))</f>
        <v>0</v>
      </c>
      <c r="BU111" s="211">
        <f ca="1">IF(BU$5&lt;=$D111,0,IF(SUM($D111,OFFSET($I97,-$B111,0))&gt;BU$5,OFFSET(BU108,-$B111,-BT$4+$B111)/OFFSET($I97,-$B111,0),OFFSET(BU108,-$B111,-BT$4+$B111)-SUM($I111:BT111)))</f>
        <v>0</v>
      </c>
      <c r="BV111" s="211">
        <f ca="1">IF(BV$5&lt;=$D111,0,IF(SUM($D111,OFFSET($I97,-$B111,0))&gt;BV$5,OFFSET(BV108,-$B111,-BU$4+$B111)/OFFSET($I97,-$B111,0),OFFSET(BV108,-$B111,-BU$4+$B111)-SUM($I111:BU111)))</f>
        <v>0</v>
      </c>
      <c r="BW111" s="211">
        <f ca="1">IF(BW$5&lt;=$D111,0,IF(SUM($D111,OFFSET($I97,-$B111,0))&gt;BW$5,OFFSET(BW108,-$B111,-BV$4+$B111)/OFFSET($I97,-$B111,0),OFFSET(BW108,-$B111,-BV$4+$B111)-SUM($I111:BV111)))</f>
        <v>0</v>
      </c>
    </row>
    <row r="112" spans="1:75" ht="12.75" customHeight="1">
      <c r="A112" s="8"/>
      <c r="B112" s="244">
        <v>27</v>
      </c>
      <c r="C112" s="8"/>
      <c r="D112" s="245">
        <f t="shared" si="172"/>
        <v>2040</v>
      </c>
      <c r="E112" s="8" t="str">
        <f t="shared" si="171"/>
        <v>$m Real (2012)</v>
      </c>
      <c r="F112" s="8"/>
      <c r="G112" s="8"/>
      <c r="H112" s="8"/>
      <c r="I112" s="32"/>
      <c r="J112" s="235">
        <f ca="1">IF(J$5&lt;=$D112,0,IF(SUM($D112,OFFSET($I98,-$B112,0))&gt;J$5,OFFSET(J109,-$B112,-I$4+$B112)/OFFSET($I98,-$B112,0),OFFSET(J109,-$B112,-I$4+$B112)-SUM($I112:I112)))</f>
        <v>0</v>
      </c>
      <c r="K112" s="235">
        <f ca="1">IF(K$5&lt;=$D112,0,IF(SUM($D112,OFFSET($I98,-$B112,0))&gt;K$5,OFFSET(K109,-$B112,-J$4+$B112)/OFFSET($I98,-$B112,0),OFFSET(K109,-$B112,-J$4+$B112)-SUM($I112:J112)))</f>
        <v>0</v>
      </c>
      <c r="L112" s="235">
        <f ca="1">IF(L$5&lt;=$D112,0,IF(SUM($D112,OFFSET($I98,-$B112,0))&gt;L$5,OFFSET(L109,-$B112,-K$4+$B112)/OFFSET($I98,-$B112,0),OFFSET(L109,-$B112,-K$4+$B112)-SUM($I112:K112)))</f>
        <v>0</v>
      </c>
      <c r="M112" s="235">
        <f ca="1">IF(M$5&lt;=$D112,0,IF(SUM($D112,OFFSET($I98,-$B112,0))&gt;M$5,OFFSET(M109,-$B112,-L$4+$B112)/OFFSET($I98,-$B112,0),OFFSET(M109,-$B112,-L$4+$B112)-SUM($I112:L112)))</f>
        <v>0</v>
      </c>
      <c r="N112" s="235">
        <f ca="1">IF(N$5&lt;=$D112,0,IF(SUM($D112,OFFSET($I98,-$B112,0))&gt;N$5,OFFSET(N109,-$B112,-M$4+$B112)/OFFSET($I98,-$B112,0),OFFSET(N109,-$B112,-M$4+$B112)-SUM($I112:M112)))</f>
        <v>0</v>
      </c>
      <c r="O112" s="235">
        <f ca="1">IF(O$5&lt;=$D112,0,IF(SUM($D112,OFFSET($I98,-$B112,0))&gt;O$5,OFFSET(O109,-$B112,-N$4+$B112)/OFFSET($I98,-$B112,0),OFFSET(O109,-$B112,-N$4+$B112)-SUM($I112:N112)))</f>
        <v>0</v>
      </c>
      <c r="P112" s="235">
        <f ca="1">IF(P$5&lt;=$D112,0,IF(SUM($D112,OFFSET($I98,-$B112,0))&gt;P$5,OFFSET(P109,-$B112,-O$4+$B112)/OFFSET($I98,-$B112,0),OFFSET(P109,-$B112,-O$4+$B112)-SUM($I112:O112)))</f>
        <v>0</v>
      </c>
      <c r="Q112" s="235">
        <f ca="1">IF(Q$5&lt;=$D112,0,IF(SUM($D112,OFFSET($I98,-$B112,0))&gt;Q$5,OFFSET(Q109,-$B112,-P$4+$B112)/OFFSET($I98,-$B112,0),OFFSET(Q109,-$B112,-P$4+$B112)-SUM($I112:P112)))</f>
        <v>0</v>
      </c>
      <c r="R112" s="235">
        <f ca="1">IF(R$5&lt;=$D112,0,IF(SUM($D112,OFFSET($I98,-$B112,0))&gt;R$5,OFFSET(R109,-$B112,-Q$4+$B112)/OFFSET($I98,-$B112,0),OFFSET(R109,-$B112,-Q$4+$B112)-SUM($I112:Q112)))</f>
        <v>0</v>
      </c>
      <c r="S112" s="235">
        <f ca="1">IF(S$5&lt;=$D112,0,IF(SUM($D112,OFFSET($I98,-$B112,0))&gt;S$5,OFFSET(S109,-$B112,-R$4+$B112)/OFFSET($I98,-$B112,0),OFFSET(S109,-$B112,-R$4+$B112)-SUM($I112:R112)))</f>
        <v>0</v>
      </c>
      <c r="T112" s="235">
        <f ca="1">IF(T$5&lt;=$D112,0,IF(SUM($D112,OFFSET($I98,-$B112,0))&gt;T$5,OFFSET(T109,-$B112,-S$4+$B112)/OFFSET($I98,-$B112,0),OFFSET(T109,-$B112,-S$4+$B112)-SUM($I112:S112)))</f>
        <v>0</v>
      </c>
      <c r="U112" s="235">
        <f ca="1">IF(U$5&lt;=$D112,0,IF(SUM($D112,OFFSET($I98,-$B112,0))&gt;U$5,OFFSET(U109,-$B112,-T$4+$B112)/OFFSET($I98,-$B112,0),OFFSET(U109,-$B112,-T$4+$B112)-SUM($I112:T112)))</f>
        <v>0</v>
      </c>
      <c r="V112" s="235">
        <f ca="1">IF(V$5&lt;=$D112,0,IF(SUM($D112,OFFSET($I98,-$B112,0))&gt;V$5,OFFSET(V109,-$B112,-U$4+$B112)/OFFSET($I98,-$B112,0),OFFSET(V109,-$B112,-U$4+$B112)-SUM($I112:U112)))</f>
        <v>0</v>
      </c>
      <c r="W112" s="235">
        <f ca="1">IF(W$5&lt;=$D112,0,IF(SUM($D112,OFFSET($I98,-$B112,0))&gt;W$5,OFFSET(W109,-$B112,-V$4+$B112)/OFFSET($I98,-$B112,0),OFFSET(W109,-$B112,-V$4+$B112)-SUM($I112:V112)))</f>
        <v>0</v>
      </c>
      <c r="X112" s="235">
        <f ca="1">IF(X$5&lt;=$D112,0,IF(SUM($D112,OFFSET($I98,-$B112,0))&gt;X$5,OFFSET(X109,-$B112,-W$4+$B112)/OFFSET($I98,-$B112,0),OFFSET(X109,-$B112,-W$4+$B112)-SUM($I112:W112)))</f>
        <v>0</v>
      </c>
      <c r="Y112" s="235">
        <f ca="1">IF(Y$5&lt;=$D112,0,IF(SUM($D112,OFFSET($I98,-$B112,0))&gt;Y$5,OFFSET(Y109,-$B112,-X$4+$B112)/OFFSET($I98,-$B112,0),OFFSET(Y109,-$B112,-X$4+$B112)-SUM($I112:X112)))</f>
        <v>0</v>
      </c>
      <c r="Z112" s="235">
        <f ca="1">IF(Z$5&lt;=$D112,0,IF(SUM($D112,OFFSET($I98,-$B112,0))&gt;Z$5,OFFSET(Z109,-$B112,-Y$4+$B112)/OFFSET($I98,-$B112,0),OFFSET(Z109,-$B112,-Y$4+$B112)-SUM($I112:Y112)))</f>
        <v>0</v>
      </c>
      <c r="AA112" s="235">
        <f ca="1">IF(AA$5&lt;=$D112,0,IF(SUM($D112,OFFSET($I98,-$B112,0))&gt;AA$5,OFFSET(AA109,-$B112,-Z$4+$B112)/OFFSET($I98,-$B112,0),OFFSET(AA109,-$B112,-Z$4+$B112)-SUM($I112:Z112)))</f>
        <v>0</v>
      </c>
      <c r="AB112" s="235">
        <f ca="1">IF(AB$5&lt;=$D112,0,IF(SUM($D112,OFFSET($I98,-$B112,0))&gt;AB$5,OFFSET(AB109,-$B112,-AA$4+$B112)/OFFSET($I98,-$B112,0),OFFSET(AB109,-$B112,-AA$4+$B112)-SUM($I112:AA112)))</f>
        <v>0</v>
      </c>
      <c r="AC112" s="235">
        <f ca="1">IF(AC$5&lt;=$D112,0,IF(SUM($D112,OFFSET($I98,-$B112,0))&gt;AC$5,OFFSET(AC109,-$B112,-AB$4+$B112)/OFFSET($I98,-$B112,0),OFFSET(AC109,-$B112,-AB$4+$B112)-SUM($I112:AB112)))</f>
        <v>0</v>
      </c>
      <c r="AD112" s="235">
        <f ca="1">IF(AD$5&lt;=$D112,0,IF(SUM($D112,OFFSET($I98,-$B112,0))&gt;AD$5,OFFSET(AD109,-$B112,-AC$4+$B112)/OFFSET($I98,-$B112,0),OFFSET(AD109,-$B112,-AC$4+$B112)-SUM($I112:AC112)))</f>
        <v>0</v>
      </c>
      <c r="AE112" s="235">
        <f ca="1">IF(AE$5&lt;=$D112,0,IF(SUM($D112,OFFSET($I98,-$B112,0))&gt;AE$5,OFFSET(AE109,-$B112,-AD$4+$B112)/OFFSET($I98,-$B112,0),OFFSET(AE109,-$B112,-AD$4+$B112)-SUM($I112:AD112)))</f>
        <v>0</v>
      </c>
      <c r="AF112" s="235">
        <f ca="1">IF(AF$5&lt;=$D112,0,IF(SUM($D112,OFFSET($I98,-$B112,0))&gt;AF$5,OFFSET(AF109,-$B112,-AE$4+$B112)/OFFSET($I98,-$B112,0),OFFSET(AF109,-$B112,-AE$4+$B112)-SUM($I112:AE112)))</f>
        <v>0</v>
      </c>
      <c r="AG112" s="235">
        <f ca="1">IF(AG$5&lt;=$D112,0,IF(SUM($D112,OFFSET($I98,-$B112,0))&gt;AG$5,OFFSET(AG109,-$B112,-AF$4+$B112)/OFFSET($I98,-$B112,0),OFFSET(AG109,-$B112,-AF$4+$B112)-SUM($I112:AF112)))</f>
        <v>0</v>
      </c>
      <c r="AH112" s="235">
        <f ca="1">IF(AH$5&lt;=$D112,0,IF(SUM($D112,OFFSET($I98,-$B112,0))&gt;AH$5,OFFSET(AH109,-$B112,-AG$4+$B112)/OFFSET($I98,-$B112,0),OFFSET(AH109,-$B112,-AG$4+$B112)-SUM($I112:AG112)))</f>
        <v>0</v>
      </c>
      <c r="AI112" s="235">
        <f ca="1">IF(AI$5&lt;=$D112,0,IF(SUM($D112,OFFSET($I98,-$B112,0))&gt;AI$5,OFFSET(AI109,-$B112,-AH$4+$B112)/OFFSET($I98,-$B112,0),OFFSET(AI109,-$B112,-AH$4+$B112)-SUM($I112:AH112)))</f>
        <v>0</v>
      </c>
      <c r="AJ112" s="235">
        <f ca="1">IF(AJ$5&lt;=$D112,0,IF(SUM($D112,OFFSET($I98,-$B112,0))&gt;AJ$5,OFFSET(AJ109,-$B112,-AI$4+$B112)/OFFSET($I98,-$B112,0),OFFSET(AJ109,-$B112,-AI$4+$B112)-SUM($I112:AI112)))</f>
        <v>0</v>
      </c>
      <c r="AK112" s="235">
        <f ca="1">IF(AK$5&lt;=$D112,0,IF(SUM($D112,OFFSET($I98,-$B112,0))&gt;AK$5,OFFSET(AK109,-$B112,-AJ$4+$B112)/OFFSET($I98,-$B112,0),OFFSET(AK109,-$B112,-AJ$4+$B112)-SUM($I112:AJ112)))</f>
        <v>0</v>
      </c>
      <c r="AL112" s="235">
        <f ca="1">IF(AL$5&lt;=$D112,0,IF(SUM($D112,OFFSET($I98,-$B112,0))&gt;AL$5,OFFSET(AL109,-$B112,-AK$4+$B112)/OFFSET($I98,-$B112,0),OFFSET(AL109,-$B112,-AK$4+$B112)-SUM($I112:AK112)))</f>
        <v>0</v>
      </c>
      <c r="AM112" s="235">
        <f ca="1">IF(AM$5&lt;=$D112,0,IF(SUM($D112,OFFSET($I98,-$B112,0))&gt;AM$5,OFFSET(AM109,-$B112,-AL$4+$B112)/OFFSET($I98,-$B112,0),OFFSET(AM109,-$B112,-AL$4+$B112)-SUM($I112:AL112)))</f>
        <v>0</v>
      </c>
      <c r="AN112" s="235">
        <f ca="1">IF(AN$5&lt;=$D112,0,IF(SUM($D112,OFFSET($I98,-$B112,0))&gt;AN$5,OFFSET(AN109,-$B112,-AM$4+$B112)/OFFSET($I98,-$B112,0),OFFSET(AN109,-$B112,-AM$4+$B112)-SUM($I112:AM112)))</f>
        <v>0</v>
      </c>
      <c r="AO112" s="235">
        <f ca="1">IF(AO$5&lt;=$D112,0,IF(SUM($D112,OFFSET($I98,-$B112,0))&gt;AO$5,OFFSET(AO109,-$B112,-AN$4+$B112)/OFFSET($I98,-$B112,0),OFFSET(AO109,-$B112,-AN$4+$B112)-SUM($I112:AN112)))</f>
        <v>0</v>
      </c>
      <c r="AP112" s="235">
        <f ca="1">IF(AP$5&lt;=$D112,0,IF(SUM($D112,OFFSET($I98,-$B112,0))&gt;AP$5,OFFSET(AP109,-$B112,-AO$4+$B112)/OFFSET($I98,-$B112,0),OFFSET(AP109,-$B112,-AO$4+$B112)-SUM($I112:AO112)))</f>
        <v>0</v>
      </c>
      <c r="AQ112" s="235">
        <f ca="1">IF(AQ$5&lt;=$D112,0,IF(SUM($D112,OFFSET($I98,-$B112,0))&gt;AQ$5,OFFSET(AQ109,-$B112,-AP$4+$B112)/OFFSET($I98,-$B112,0),OFFSET(AQ109,-$B112,-AP$4+$B112)-SUM($I112:AP112)))</f>
        <v>0</v>
      </c>
      <c r="AR112" s="235">
        <f ca="1">IF(AR$5&lt;=$D112,0,IF(SUM($D112,OFFSET($I98,-$B112,0))&gt;AR$5,OFFSET(AR109,-$B112,-AQ$4+$B112)/OFFSET($I98,-$B112,0),OFFSET(AR109,-$B112,-AQ$4+$B112)-SUM($I112:AQ112)))</f>
        <v>0</v>
      </c>
      <c r="AS112" s="235">
        <f ca="1">IF(AS$5&lt;=$D112,0,IF(SUM($D112,OFFSET($I98,-$B112,0))&gt;AS$5,OFFSET(AS109,-$B112,-AR$4+$B112)/OFFSET($I98,-$B112,0),OFFSET(AS109,-$B112,-AR$4+$B112)-SUM($I112:AR112)))</f>
        <v>0</v>
      </c>
      <c r="AT112" s="235">
        <f ca="1">IF(AT$5&lt;=$D112,0,IF(SUM($D112,OFFSET($I98,-$B112,0))&gt;AT$5,OFFSET(AT109,-$B112,-AS$4+$B112)/OFFSET($I98,-$B112,0),OFFSET(AT109,-$B112,-AS$4+$B112)-SUM($I112:AS112)))</f>
        <v>0</v>
      </c>
      <c r="AU112" s="235">
        <f ca="1">IF(AU$5&lt;=$D112,0,IF(SUM($D112,OFFSET($I98,-$B112,0))&gt;AU$5,OFFSET(AU109,-$B112,-AT$4+$B112)/OFFSET($I98,-$B112,0),OFFSET(AU109,-$B112,-AT$4+$B112)-SUM($I112:AT112)))</f>
        <v>0</v>
      </c>
      <c r="AV112" s="235">
        <f ca="1">IF(AV$5&lt;=$D112,0,IF(SUM($D112,OFFSET($I98,-$B112,0))&gt;AV$5,OFFSET(AV109,-$B112,-AU$4+$B112)/OFFSET($I98,-$B112,0),OFFSET(AV109,-$B112,-AU$4+$B112)-SUM($I112:AU112)))</f>
        <v>0</v>
      </c>
      <c r="AW112" s="235">
        <f ca="1">IF(AW$5&lt;=$D112,0,IF(SUM($D112,OFFSET($I98,-$B112,0))&gt;AW$5,OFFSET(AW109,-$B112,-AV$4+$B112)/OFFSET($I98,-$B112,0),OFFSET(AW109,-$B112,-AV$4+$B112)-SUM($I112:AV112)))</f>
        <v>0</v>
      </c>
      <c r="AX112" s="235">
        <f ca="1">IF(AX$5&lt;=$D112,0,IF(SUM($D112,OFFSET($I98,-$B112,0))&gt;AX$5,OFFSET(AX109,-$B112,-AW$4+$B112)/OFFSET($I98,-$B112,0),OFFSET(AX109,-$B112,-AW$4+$B112)-SUM($I112:AW112)))</f>
        <v>0</v>
      </c>
      <c r="AY112" s="235">
        <f ca="1">IF(AY$5&lt;=$D112,0,IF(SUM($D112,OFFSET($I98,-$B112,0))&gt;AY$5,OFFSET(AY109,-$B112,-AX$4+$B112)/OFFSET($I98,-$B112,0),OFFSET(AY109,-$B112,-AX$4+$B112)-SUM($I112:AX112)))</f>
        <v>0</v>
      </c>
      <c r="AZ112" s="235">
        <f ca="1">IF(AZ$5&lt;=$D112,0,IF(SUM($D112,OFFSET($I98,-$B112,0))&gt;AZ$5,OFFSET(AZ109,-$B112,-AY$4+$B112)/OFFSET($I98,-$B112,0),OFFSET(AZ109,-$B112,-AY$4+$B112)-SUM($I112:AY112)))</f>
        <v>0</v>
      </c>
      <c r="BA112" s="235">
        <f ca="1">IF(BA$5&lt;=$D112,0,IF(SUM($D112,OFFSET($I98,-$B112,0))&gt;BA$5,OFFSET(BA109,-$B112,-AZ$4+$B112)/OFFSET($I98,-$B112,0),OFFSET(BA109,-$B112,-AZ$4+$B112)-SUM($I112:AZ112)))</f>
        <v>0</v>
      </c>
      <c r="BB112" s="235">
        <f ca="1">IF(BB$5&lt;=$D112,0,IF(SUM($D112,OFFSET($I98,-$B112,0))&gt;BB$5,OFFSET(BB109,-$B112,-BA$4+$B112)/OFFSET($I98,-$B112,0),OFFSET(BB109,-$B112,-BA$4+$B112)-SUM($I112:BA112)))</f>
        <v>0</v>
      </c>
      <c r="BC112" s="235">
        <f ca="1">IF(BC$5&lt;=$D112,0,IF(SUM($D112,OFFSET($I98,-$B112,0))&gt;BC$5,OFFSET(BC109,-$B112,-BB$4+$B112)/OFFSET($I98,-$B112,0),OFFSET(BC109,-$B112,-BB$4+$B112)-SUM($I112:BB112)))</f>
        <v>0</v>
      </c>
      <c r="BD112" s="235">
        <f ca="1">IF(BD$5&lt;=$D112,0,IF(SUM($D112,OFFSET($I98,-$B112,0))&gt;BD$5,OFFSET(BD109,-$B112,-BC$4+$B112)/OFFSET($I98,-$B112,0),OFFSET(BD109,-$B112,-BC$4+$B112)-SUM($I112:BC112)))</f>
        <v>0</v>
      </c>
      <c r="BE112" s="235">
        <f ca="1">IF(BE$5&lt;=$D112,0,IF(SUM($D112,OFFSET($I98,-$B112,0))&gt;BE$5,OFFSET(BE109,-$B112,-BD$4+$B112)/OFFSET($I98,-$B112,0),OFFSET(BE109,-$B112,-BD$4+$B112)-SUM($I112:BD112)))</f>
        <v>0</v>
      </c>
      <c r="BF112" s="235">
        <f ca="1">IF(BF$5&lt;=$D112,0,IF(SUM($D112,OFFSET($I98,-$B112,0))&gt;BF$5,OFFSET(BF109,-$B112,-BE$4+$B112)/OFFSET($I98,-$B112,0),OFFSET(BF109,-$B112,-BE$4+$B112)-SUM($I112:BE112)))</f>
        <v>0</v>
      </c>
      <c r="BG112" s="235">
        <f ca="1">IF(BG$5&lt;=$D112,0,IF(SUM($D112,OFFSET($I98,-$B112,0))&gt;BG$5,OFFSET(BG109,-$B112,-BF$4+$B112)/OFFSET($I98,-$B112,0),OFFSET(BG109,-$B112,-BF$4+$B112)-SUM($I112:BF112)))</f>
        <v>0</v>
      </c>
      <c r="BH112" s="235">
        <f ca="1">IF(BH$5&lt;=$D112,0,IF(SUM($D112,OFFSET($I98,-$B112,0))&gt;BH$5,OFFSET(BH109,-$B112,-BG$4+$B112)/OFFSET($I98,-$B112,0),OFFSET(BH109,-$B112,-BG$4+$B112)-SUM($I112:BG112)))</f>
        <v>0</v>
      </c>
      <c r="BI112" s="235">
        <f ca="1">IF(BI$5&lt;=$D112,0,IF(SUM($D112,OFFSET($I98,-$B112,0))&gt;BI$5,OFFSET(BI109,-$B112,-BH$4+$B112)/OFFSET($I98,-$B112,0),OFFSET(BI109,-$B112,-BH$4+$B112)-SUM($I112:BH112)))</f>
        <v>0</v>
      </c>
      <c r="BJ112" s="235">
        <f ca="1">IF(BJ$5&lt;=$D112,0,IF(SUM($D112,OFFSET($I98,-$B112,0))&gt;BJ$5,OFFSET(BJ109,-$B112,-BI$4+$B112)/OFFSET($I98,-$B112,0),OFFSET(BJ109,-$B112,-BI$4+$B112)-SUM($I112:BI112)))</f>
        <v>0</v>
      </c>
      <c r="BK112" s="235">
        <f ca="1">IF(BK$5&lt;=$D112,0,IF(SUM($D112,OFFSET($I98,-$B112,0))&gt;BK$5,OFFSET(BK109,-$B112,-BJ$4+$B112)/OFFSET($I98,-$B112,0),OFFSET(BK109,-$B112,-BJ$4+$B112)-SUM($I112:BJ112)))</f>
        <v>0</v>
      </c>
      <c r="BL112" s="235">
        <f ca="1">IF(BL$5&lt;=$D112,0,IF(SUM($D112,OFFSET($I98,-$B112,0))&gt;BL$5,OFFSET(BL109,-$B112,-BK$4+$B112)/OFFSET($I98,-$B112,0),OFFSET(BL109,-$B112,-BK$4+$B112)-SUM($I112:BK112)))</f>
        <v>0</v>
      </c>
      <c r="BM112" s="235">
        <f ca="1">IF(BM$5&lt;=$D112,0,IF(SUM($D112,OFFSET($I98,-$B112,0))&gt;BM$5,OFFSET(BM109,-$B112,-BL$4+$B112)/OFFSET($I98,-$B112,0),OFFSET(BM109,-$B112,-BL$4+$B112)-SUM($I112:BL112)))</f>
        <v>0</v>
      </c>
      <c r="BN112" s="235">
        <f ca="1">IF(BN$5&lt;=$D112,0,IF(SUM($D112,OFFSET($I98,-$B112,0))&gt;BN$5,OFFSET(BN109,-$B112,-BM$4+$B112)/OFFSET($I98,-$B112,0),OFFSET(BN109,-$B112,-BM$4+$B112)-SUM($I112:BM112)))</f>
        <v>0</v>
      </c>
      <c r="BO112" s="235">
        <f ca="1">IF(BO$5&lt;=$D112,0,IF(SUM($D112,OFFSET($I98,-$B112,0))&gt;BO$5,OFFSET(BO109,-$B112,-BN$4+$B112)/OFFSET($I98,-$B112,0),OFFSET(BO109,-$B112,-BN$4+$B112)-SUM($I112:BN112)))</f>
        <v>0</v>
      </c>
      <c r="BP112" s="235">
        <f ca="1">IF(BP$5&lt;=$D112,0,IF(SUM($D112,OFFSET($I98,-$B112,0))&gt;BP$5,OFFSET(BP109,-$B112,-BO$4+$B112)/OFFSET($I98,-$B112,0),OFFSET(BP109,-$B112,-BO$4+$B112)-SUM($I112:BO112)))</f>
        <v>0</v>
      </c>
      <c r="BQ112" s="235">
        <f ca="1">IF(BQ$5&lt;=$D112,0,IF(SUM($D112,OFFSET($I98,-$B112,0))&gt;BQ$5,OFFSET(BQ109,-$B112,-BP$4+$B112)/OFFSET($I98,-$B112,0),OFFSET(BQ109,-$B112,-BP$4+$B112)-SUM($I112:BP112)))</f>
        <v>0</v>
      </c>
      <c r="BR112" s="211">
        <f ca="1">IF(BR$5&lt;=$D112,0,IF(SUM($D112,OFFSET($I98,-$B112,0))&gt;BR$5,OFFSET(BR109,-$B112,-BQ$4+$B112)/OFFSET($I98,-$B112,0),OFFSET(BR109,-$B112,-BQ$4+$B112)-SUM($I112:BQ112)))</f>
        <v>0</v>
      </c>
      <c r="BS112" s="211">
        <f ca="1">IF(BS$5&lt;=$D112,0,IF(SUM($D112,OFFSET($I98,-$B112,0))&gt;BS$5,OFFSET(BS109,-$B112,-BR$4+$B112)/OFFSET($I98,-$B112,0),OFFSET(BS109,-$B112,-BR$4+$B112)-SUM($I112:BR112)))</f>
        <v>0</v>
      </c>
      <c r="BT112" s="211">
        <f ca="1">IF(BT$5&lt;=$D112,0,IF(SUM($D112,OFFSET($I98,-$B112,0))&gt;BT$5,OFFSET(BT109,-$B112,-BS$4+$B112)/OFFSET($I98,-$B112,0),OFFSET(BT109,-$B112,-BS$4+$B112)-SUM($I112:BS112)))</f>
        <v>0</v>
      </c>
      <c r="BU112" s="211">
        <f ca="1">IF(BU$5&lt;=$D112,0,IF(SUM($D112,OFFSET($I98,-$B112,0))&gt;BU$5,OFFSET(BU109,-$B112,-BT$4+$B112)/OFFSET($I98,-$B112,0),OFFSET(BU109,-$B112,-BT$4+$B112)-SUM($I112:BT112)))</f>
        <v>0</v>
      </c>
      <c r="BV112" s="211">
        <f ca="1">IF(BV$5&lt;=$D112,0,IF(SUM($D112,OFFSET($I98,-$B112,0))&gt;BV$5,OFFSET(BV109,-$B112,-BU$4+$B112)/OFFSET($I98,-$B112,0),OFFSET(BV109,-$B112,-BU$4+$B112)-SUM($I112:BU112)))</f>
        <v>0</v>
      </c>
      <c r="BW112" s="211">
        <f ca="1">IF(BW$5&lt;=$D112,0,IF(SUM($D112,OFFSET($I98,-$B112,0))&gt;BW$5,OFFSET(BW109,-$B112,-BV$4+$B112)/OFFSET($I98,-$B112,0),OFFSET(BW109,-$B112,-BV$4+$B112)-SUM($I112:BV112)))</f>
        <v>0</v>
      </c>
    </row>
    <row r="113" spans="1:75" ht="12.75" customHeight="1">
      <c r="A113" s="8"/>
      <c r="B113" s="244">
        <v>28</v>
      </c>
      <c r="C113" s="8"/>
      <c r="D113" s="245">
        <f t="shared" si="172"/>
        <v>2041</v>
      </c>
      <c r="E113" s="8" t="str">
        <f t="shared" si="171"/>
        <v>$m Real (2012)</v>
      </c>
      <c r="F113" s="8"/>
      <c r="G113" s="8"/>
      <c r="H113" s="8"/>
      <c r="I113" s="32"/>
      <c r="J113" s="235">
        <f ca="1">IF(J$5&lt;=$D113,0,IF(SUM($D113,OFFSET($I99,-$B113,0))&gt;J$5,OFFSET(J110,-$B113,-I$4+$B113)/OFFSET($I99,-$B113,0),OFFSET(J110,-$B113,-I$4+$B113)-SUM($I113:I113)))</f>
        <v>0</v>
      </c>
      <c r="K113" s="235">
        <f ca="1">IF(K$5&lt;=$D113,0,IF(SUM($D113,OFFSET($I99,-$B113,0))&gt;K$5,OFFSET(K110,-$B113,-J$4+$B113)/OFFSET($I99,-$B113,0),OFFSET(K110,-$B113,-J$4+$B113)-SUM($I113:J113)))</f>
        <v>0</v>
      </c>
      <c r="L113" s="235">
        <f ca="1">IF(L$5&lt;=$D113,0,IF(SUM($D113,OFFSET($I99,-$B113,0))&gt;L$5,OFFSET(L110,-$B113,-K$4+$B113)/OFFSET($I99,-$B113,0),OFFSET(L110,-$B113,-K$4+$B113)-SUM($I113:K113)))</f>
        <v>0</v>
      </c>
      <c r="M113" s="235">
        <f ca="1">IF(M$5&lt;=$D113,0,IF(SUM($D113,OFFSET($I99,-$B113,0))&gt;M$5,OFFSET(M110,-$B113,-L$4+$B113)/OFFSET($I99,-$B113,0),OFFSET(M110,-$B113,-L$4+$B113)-SUM($I113:L113)))</f>
        <v>0</v>
      </c>
      <c r="N113" s="235">
        <f ca="1">IF(N$5&lt;=$D113,0,IF(SUM($D113,OFFSET($I99,-$B113,0))&gt;N$5,OFFSET(N110,-$B113,-M$4+$B113)/OFFSET($I99,-$B113,0),OFFSET(N110,-$B113,-M$4+$B113)-SUM($I113:M113)))</f>
        <v>0</v>
      </c>
      <c r="O113" s="235">
        <f ca="1">IF(O$5&lt;=$D113,0,IF(SUM($D113,OFFSET($I99,-$B113,0))&gt;O$5,OFFSET(O110,-$B113,-N$4+$B113)/OFFSET($I99,-$B113,0),OFFSET(O110,-$B113,-N$4+$B113)-SUM($I113:N113)))</f>
        <v>0</v>
      </c>
      <c r="P113" s="235">
        <f ca="1">IF(P$5&lt;=$D113,0,IF(SUM($D113,OFFSET($I99,-$B113,0))&gt;P$5,OFFSET(P110,-$B113,-O$4+$B113)/OFFSET($I99,-$B113,0),OFFSET(P110,-$B113,-O$4+$B113)-SUM($I113:O113)))</f>
        <v>0</v>
      </c>
      <c r="Q113" s="235">
        <f ca="1">IF(Q$5&lt;=$D113,0,IF(SUM($D113,OFFSET($I99,-$B113,0))&gt;Q$5,OFFSET(Q110,-$B113,-P$4+$B113)/OFFSET($I99,-$B113,0),OFFSET(Q110,-$B113,-P$4+$B113)-SUM($I113:P113)))</f>
        <v>0</v>
      </c>
      <c r="R113" s="235">
        <f ca="1">IF(R$5&lt;=$D113,0,IF(SUM($D113,OFFSET($I99,-$B113,0))&gt;R$5,OFFSET(R110,-$B113,-Q$4+$B113)/OFFSET($I99,-$B113,0),OFFSET(R110,-$B113,-Q$4+$B113)-SUM($I113:Q113)))</f>
        <v>0</v>
      </c>
      <c r="S113" s="235">
        <f ca="1">IF(S$5&lt;=$D113,0,IF(SUM($D113,OFFSET($I99,-$B113,0))&gt;S$5,OFFSET(S110,-$B113,-R$4+$B113)/OFFSET($I99,-$B113,0),OFFSET(S110,-$B113,-R$4+$B113)-SUM($I113:R113)))</f>
        <v>0</v>
      </c>
      <c r="T113" s="235">
        <f ca="1">IF(T$5&lt;=$D113,0,IF(SUM($D113,OFFSET($I99,-$B113,0))&gt;T$5,OFFSET(T110,-$B113,-S$4+$B113)/OFFSET($I99,-$B113,0),OFFSET(T110,-$B113,-S$4+$B113)-SUM($I113:S113)))</f>
        <v>0</v>
      </c>
      <c r="U113" s="235">
        <f ca="1">IF(U$5&lt;=$D113,0,IF(SUM($D113,OFFSET($I99,-$B113,0))&gt;U$5,OFFSET(U110,-$B113,-T$4+$B113)/OFFSET($I99,-$B113,0),OFFSET(U110,-$B113,-T$4+$B113)-SUM($I113:T113)))</f>
        <v>0</v>
      </c>
      <c r="V113" s="235">
        <f ca="1">IF(V$5&lt;=$D113,0,IF(SUM($D113,OFFSET($I99,-$B113,0))&gt;V$5,OFFSET(V110,-$B113,-U$4+$B113)/OFFSET($I99,-$B113,0),OFFSET(V110,-$B113,-U$4+$B113)-SUM($I113:U113)))</f>
        <v>0</v>
      </c>
      <c r="W113" s="235">
        <f ca="1">IF(W$5&lt;=$D113,0,IF(SUM($D113,OFFSET($I99,-$B113,0))&gt;W$5,OFFSET(W110,-$B113,-V$4+$B113)/OFFSET($I99,-$B113,0),OFFSET(W110,-$B113,-V$4+$B113)-SUM($I113:V113)))</f>
        <v>0</v>
      </c>
      <c r="X113" s="235">
        <f ca="1">IF(X$5&lt;=$D113,0,IF(SUM($D113,OFFSET($I99,-$B113,0))&gt;X$5,OFFSET(X110,-$B113,-W$4+$B113)/OFFSET($I99,-$B113,0),OFFSET(X110,-$B113,-W$4+$B113)-SUM($I113:W113)))</f>
        <v>0</v>
      </c>
      <c r="Y113" s="235">
        <f ca="1">IF(Y$5&lt;=$D113,0,IF(SUM($D113,OFFSET($I99,-$B113,0))&gt;Y$5,OFFSET(Y110,-$B113,-X$4+$B113)/OFFSET($I99,-$B113,0),OFFSET(Y110,-$B113,-X$4+$B113)-SUM($I113:X113)))</f>
        <v>0</v>
      </c>
      <c r="Z113" s="235">
        <f ca="1">IF(Z$5&lt;=$D113,0,IF(SUM($D113,OFFSET($I99,-$B113,0))&gt;Z$5,OFFSET(Z110,-$B113,-Y$4+$B113)/OFFSET($I99,-$B113,0),OFFSET(Z110,-$B113,-Y$4+$B113)-SUM($I113:Y113)))</f>
        <v>0</v>
      </c>
      <c r="AA113" s="235">
        <f ca="1">IF(AA$5&lt;=$D113,0,IF(SUM($D113,OFFSET($I99,-$B113,0))&gt;AA$5,OFFSET(AA110,-$B113,-Z$4+$B113)/OFFSET($I99,-$B113,0),OFFSET(AA110,-$B113,-Z$4+$B113)-SUM($I113:Z113)))</f>
        <v>0</v>
      </c>
      <c r="AB113" s="235">
        <f ca="1">IF(AB$5&lt;=$D113,0,IF(SUM($D113,OFFSET($I99,-$B113,0))&gt;AB$5,OFFSET(AB110,-$B113,-AA$4+$B113)/OFFSET($I99,-$B113,0),OFFSET(AB110,-$B113,-AA$4+$B113)-SUM($I113:AA113)))</f>
        <v>0</v>
      </c>
      <c r="AC113" s="235">
        <f ca="1">IF(AC$5&lt;=$D113,0,IF(SUM($D113,OFFSET($I99,-$B113,0))&gt;AC$5,OFFSET(AC110,-$B113,-AB$4+$B113)/OFFSET($I99,-$B113,0),OFFSET(AC110,-$B113,-AB$4+$B113)-SUM($I113:AB113)))</f>
        <v>0</v>
      </c>
      <c r="AD113" s="235">
        <f ca="1">IF(AD$5&lt;=$D113,0,IF(SUM($D113,OFFSET($I99,-$B113,0))&gt;AD$5,OFFSET(AD110,-$B113,-AC$4+$B113)/OFFSET($I99,-$B113,0),OFFSET(AD110,-$B113,-AC$4+$B113)-SUM($I113:AC113)))</f>
        <v>0</v>
      </c>
      <c r="AE113" s="235">
        <f ca="1">IF(AE$5&lt;=$D113,0,IF(SUM($D113,OFFSET($I99,-$B113,0))&gt;AE$5,OFFSET(AE110,-$B113,-AD$4+$B113)/OFFSET($I99,-$B113,0),OFFSET(AE110,-$B113,-AD$4+$B113)-SUM($I113:AD113)))</f>
        <v>0</v>
      </c>
      <c r="AF113" s="235">
        <f ca="1">IF(AF$5&lt;=$D113,0,IF(SUM($D113,OFFSET($I99,-$B113,0))&gt;AF$5,OFFSET(AF110,-$B113,-AE$4+$B113)/OFFSET($I99,-$B113,0),OFFSET(AF110,-$B113,-AE$4+$B113)-SUM($I113:AE113)))</f>
        <v>0</v>
      </c>
      <c r="AG113" s="235">
        <f ca="1">IF(AG$5&lt;=$D113,0,IF(SUM($D113,OFFSET($I99,-$B113,0))&gt;AG$5,OFFSET(AG110,-$B113,-AF$4+$B113)/OFFSET($I99,-$B113,0),OFFSET(AG110,-$B113,-AF$4+$B113)-SUM($I113:AF113)))</f>
        <v>0</v>
      </c>
      <c r="AH113" s="235">
        <f ca="1">IF(AH$5&lt;=$D113,0,IF(SUM($D113,OFFSET($I99,-$B113,0))&gt;AH$5,OFFSET(AH110,-$B113,-AG$4+$B113)/OFFSET($I99,-$B113,0),OFFSET(AH110,-$B113,-AG$4+$B113)-SUM($I113:AG113)))</f>
        <v>0</v>
      </c>
      <c r="AI113" s="235">
        <f ca="1">IF(AI$5&lt;=$D113,0,IF(SUM($D113,OFFSET($I99,-$B113,0))&gt;AI$5,OFFSET(AI110,-$B113,-AH$4+$B113)/OFFSET($I99,-$B113,0),OFFSET(AI110,-$B113,-AH$4+$B113)-SUM($I113:AH113)))</f>
        <v>0</v>
      </c>
      <c r="AJ113" s="235">
        <f ca="1">IF(AJ$5&lt;=$D113,0,IF(SUM($D113,OFFSET($I99,-$B113,0))&gt;AJ$5,OFFSET(AJ110,-$B113,-AI$4+$B113)/OFFSET($I99,-$B113,0),OFFSET(AJ110,-$B113,-AI$4+$B113)-SUM($I113:AI113)))</f>
        <v>0</v>
      </c>
      <c r="AK113" s="235">
        <f ca="1">IF(AK$5&lt;=$D113,0,IF(SUM($D113,OFFSET($I99,-$B113,0))&gt;AK$5,OFFSET(AK110,-$B113,-AJ$4+$B113)/OFFSET($I99,-$B113,0),OFFSET(AK110,-$B113,-AJ$4+$B113)-SUM($I113:AJ113)))</f>
        <v>0</v>
      </c>
      <c r="AL113" s="235">
        <f ca="1">IF(AL$5&lt;=$D113,0,IF(SUM($D113,OFFSET($I99,-$B113,0))&gt;AL$5,OFFSET(AL110,-$B113,-AK$4+$B113)/OFFSET($I99,-$B113,0),OFFSET(AL110,-$B113,-AK$4+$B113)-SUM($I113:AK113)))</f>
        <v>0</v>
      </c>
      <c r="AM113" s="235">
        <f ca="1">IF(AM$5&lt;=$D113,0,IF(SUM($D113,OFFSET($I99,-$B113,0))&gt;AM$5,OFFSET(AM110,-$B113,-AL$4+$B113)/OFFSET($I99,-$B113,0),OFFSET(AM110,-$B113,-AL$4+$B113)-SUM($I113:AL113)))</f>
        <v>0</v>
      </c>
      <c r="AN113" s="235">
        <f ca="1">IF(AN$5&lt;=$D113,0,IF(SUM($D113,OFFSET($I99,-$B113,0))&gt;AN$5,OFFSET(AN110,-$B113,-AM$4+$B113)/OFFSET($I99,-$B113,0),OFFSET(AN110,-$B113,-AM$4+$B113)-SUM($I113:AM113)))</f>
        <v>0</v>
      </c>
      <c r="AO113" s="235">
        <f ca="1">IF(AO$5&lt;=$D113,0,IF(SUM($D113,OFFSET($I99,-$B113,0))&gt;AO$5,OFFSET(AO110,-$B113,-AN$4+$B113)/OFFSET($I99,-$B113,0),OFFSET(AO110,-$B113,-AN$4+$B113)-SUM($I113:AN113)))</f>
        <v>0</v>
      </c>
      <c r="AP113" s="235">
        <f ca="1">IF(AP$5&lt;=$D113,0,IF(SUM($D113,OFFSET($I99,-$B113,0))&gt;AP$5,OFFSET(AP110,-$B113,-AO$4+$B113)/OFFSET($I99,-$B113,0),OFFSET(AP110,-$B113,-AO$4+$B113)-SUM($I113:AO113)))</f>
        <v>0</v>
      </c>
      <c r="AQ113" s="235">
        <f ca="1">IF(AQ$5&lt;=$D113,0,IF(SUM($D113,OFFSET($I99,-$B113,0))&gt;AQ$5,OFFSET(AQ110,-$B113,-AP$4+$B113)/OFFSET($I99,-$B113,0),OFFSET(AQ110,-$B113,-AP$4+$B113)-SUM($I113:AP113)))</f>
        <v>0</v>
      </c>
      <c r="AR113" s="235">
        <f ca="1">IF(AR$5&lt;=$D113,0,IF(SUM($D113,OFFSET($I99,-$B113,0))&gt;AR$5,OFFSET(AR110,-$B113,-AQ$4+$B113)/OFFSET($I99,-$B113,0),OFFSET(AR110,-$B113,-AQ$4+$B113)-SUM($I113:AQ113)))</f>
        <v>0</v>
      </c>
      <c r="AS113" s="235">
        <f ca="1">IF(AS$5&lt;=$D113,0,IF(SUM($D113,OFFSET($I99,-$B113,0))&gt;AS$5,OFFSET(AS110,-$B113,-AR$4+$B113)/OFFSET($I99,-$B113,0),OFFSET(AS110,-$B113,-AR$4+$B113)-SUM($I113:AR113)))</f>
        <v>0</v>
      </c>
      <c r="AT113" s="235">
        <f ca="1">IF(AT$5&lt;=$D113,0,IF(SUM($D113,OFFSET($I99,-$B113,0))&gt;AT$5,OFFSET(AT110,-$B113,-AS$4+$B113)/OFFSET($I99,-$B113,0),OFFSET(AT110,-$B113,-AS$4+$B113)-SUM($I113:AS113)))</f>
        <v>0</v>
      </c>
      <c r="AU113" s="235">
        <f ca="1">IF(AU$5&lt;=$D113,0,IF(SUM($D113,OFFSET($I99,-$B113,0))&gt;AU$5,OFFSET(AU110,-$B113,-AT$4+$B113)/OFFSET($I99,-$B113,0),OFFSET(AU110,-$B113,-AT$4+$B113)-SUM($I113:AT113)))</f>
        <v>0</v>
      </c>
      <c r="AV113" s="235">
        <f ca="1">IF(AV$5&lt;=$D113,0,IF(SUM($D113,OFFSET($I99,-$B113,0))&gt;AV$5,OFFSET(AV110,-$B113,-AU$4+$B113)/OFFSET($I99,-$B113,0),OFFSET(AV110,-$B113,-AU$4+$B113)-SUM($I113:AU113)))</f>
        <v>0</v>
      </c>
      <c r="AW113" s="235">
        <f ca="1">IF(AW$5&lt;=$D113,0,IF(SUM($D113,OFFSET($I99,-$B113,0))&gt;AW$5,OFFSET(AW110,-$B113,-AV$4+$B113)/OFFSET($I99,-$B113,0),OFFSET(AW110,-$B113,-AV$4+$B113)-SUM($I113:AV113)))</f>
        <v>0</v>
      </c>
      <c r="AX113" s="235">
        <f ca="1">IF(AX$5&lt;=$D113,0,IF(SUM($D113,OFFSET($I99,-$B113,0))&gt;AX$5,OFFSET(AX110,-$B113,-AW$4+$B113)/OFFSET($I99,-$B113,0),OFFSET(AX110,-$B113,-AW$4+$B113)-SUM($I113:AW113)))</f>
        <v>0</v>
      </c>
      <c r="AY113" s="235">
        <f ca="1">IF(AY$5&lt;=$D113,0,IF(SUM($D113,OFFSET($I99,-$B113,0))&gt;AY$5,OFFSET(AY110,-$B113,-AX$4+$B113)/OFFSET($I99,-$B113,0),OFFSET(AY110,-$B113,-AX$4+$B113)-SUM($I113:AX113)))</f>
        <v>0</v>
      </c>
      <c r="AZ113" s="235">
        <f ca="1">IF(AZ$5&lt;=$D113,0,IF(SUM($D113,OFFSET($I99,-$B113,0))&gt;AZ$5,OFFSET(AZ110,-$B113,-AY$4+$B113)/OFFSET($I99,-$B113,0),OFFSET(AZ110,-$B113,-AY$4+$B113)-SUM($I113:AY113)))</f>
        <v>0</v>
      </c>
      <c r="BA113" s="235">
        <f ca="1">IF(BA$5&lt;=$D113,0,IF(SUM($D113,OFFSET($I99,-$B113,0))&gt;BA$5,OFFSET(BA110,-$B113,-AZ$4+$B113)/OFFSET($I99,-$B113,0),OFFSET(BA110,-$B113,-AZ$4+$B113)-SUM($I113:AZ113)))</f>
        <v>0</v>
      </c>
      <c r="BB113" s="235">
        <f ca="1">IF(BB$5&lt;=$D113,0,IF(SUM($D113,OFFSET($I99,-$B113,0))&gt;BB$5,OFFSET(BB110,-$B113,-BA$4+$B113)/OFFSET($I99,-$B113,0),OFFSET(BB110,-$B113,-BA$4+$B113)-SUM($I113:BA113)))</f>
        <v>0</v>
      </c>
      <c r="BC113" s="235">
        <f ca="1">IF(BC$5&lt;=$D113,0,IF(SUM($D113,OFFSET($I99,-$B113,0))&gt;BC$5,OFFSET(BC110,-$B113,-BB$4+$B113)/OFFSET($I99,-$B113,0),OFFSET(BC110,-$B113,-BB$4+$B113)-SUM($I113:BB113)))</f>
        <v>0</v>
      </c>
      <c r="BD113" s="235">
        <f ca="1">IF(BD$5&lt;=$D113,0,IF(SUM($D113,OFFSET($I99,-$B113,0))&gt;BD$5,OFFSET(BD110,-$B113,-BC$4+$B113)/OFFSET($I99,-$B113,0),OFFSET(BD110,-$B113,-BC$4+$B113)-SUM($I113:BC113)))</f>
        <v>0</v>
      </c>
      <c r="BE113" s="235">
        <f ca="1">IF(BE$5&lt;=$D113,0,IF(SUM($D113,OFFSET($I99,-$B113,0))&gt;BE$5,OFFSET(BE110,-$B113,-BD$4+$B113)/OFFSET($I99,-$B113,0),OFFSET(BE110,-$B113,-BD$4+$B113)-SUM($I113:BD113)))</f>
        <v>0</v>
      </c>
      <c r="BF113" s="235">
        <f ca="1">IF(BF$5&lt;=$D113,0,IF(SUM($D113,OFFSET($I99,-$B113,0))&gt;BF$5,OFFSET(BF110,-$B113,-BE$4+$B113)/OFFSET($I99,-$B113,0),OFFSET(BF110,-$B113,-BE$4+$B113)-SUM($I113:BE113)))</f>
        <v>0</v>
      </c>
      <c r="BG113" s="235">
        <f ca="1">IF(BG$5&lt;=$D113,0,IF(SUM($D113,OFFSET($I99,-$B113,0))&gt;BG$5,OFFSET(BG110,-$B113,-BF$4+$B113)/OFFSET($I99,-$B113,0),OFFSET(BG110,-$B113,-BF$4+$B113)-SUM($I113:BF113)))</f>
        <v>0</v>
      </c>
      <c r="BH113" s="235">
        <f ca="1">IF(BH$5&lt;=$D113,0,IF(SUM($D113,OFFSET($I99,-$B113,0))&gt;BH$5,OFFSET(BH110,-$B113,-BG$4+$B113)/OFFSET($I99,-$B113,0),OFFSET(BH110,-$B113,-BG$4+$B113)-SUM($I113:BG113)))</f>
        <v>0</v>
      </c>
      <c r="BI113" s="235">
        <f ca="1">IF(BI$5&lt;=$D113,0,IF(SUM($D113,OFFSET($I99,-$B113,0))&gt;BI$5,OFFSET(BI110,-$B113,-BH$4+$B113)/OFFSET($I99,-$B113,0),OFFSET(BI110,-$B113,-BH$4+$B113)-SUM($I113:BH113)))</f>
        <v>0</v>
      </c>
      <c r="BJ113" s="235">
        <f ca="1">IF(BJ$5&lt;=$D113,0,IF(SUM($D113,OFFSET($I99,-$B113,0))&gt;BJ$5,OFFSET(BJ110,-$B113,-BI$4+$B113)/OFFSET($I99,-$B113,0),OFFSET(BJ110,-$B113,-BI$4+$B113)-SUM($I113:BI113)))</f>
        <v>0</v>
      </c>
      <c r="BK113" s="235">
        <f ca="1">IF(BK$5&lt;=$D113,0,IF(SUM($D113,OFFSET($I99,-$B113,0))&gt;BK$5,OFFSET(BK110,-$B113,-BJ$4+$B113)/OFFSET($I99,-$B113,0),OFFSET(BK110,-$B113,-BJ$4+$B113)-SUM($I113:BJ113)))</f>
        <v>0</v>
      </c>
      <c r="BL113" s="235">
        <f ca="1">IF(BL$5&lt;=$D113,0,IF(SUM($D113,OFFSET($I99,-$B113,0))&gt;BL$5,OFFSET(BL110,-$B113,-BK$4+$B113)/OFFSET($I99,-$B113,0),OFFSET(BL110,-$B113,-BK$4+$B113)-SUM($I113:BK113)))</f>
        <v>0</v>
      </c>
      <c r="BM113" s="235">
        <f ca="1">IF(BM$5&lt;=$D113,0,IF(SUM($D113,OFFSET($I99,-$B113,0))&gt;BM$5,OFFSET(BM110,-$B113,-BL$4+$B113)/OFFSET($I99,-$B113,0),OFFSET(BM110,-$B113,-BL$4+$B113)-SUM($I113:BL113)))</f>
        <v>0</v>
      </c>
      <c r="BN113" s="235">
        <f ca="1">IF(BN$5&lt;=$D113,0,IF(SUM($D113,OFFSET($I99,-$B113,0))&gt;BN$5,OFFSET(BN110,-$B113,-BM$4+$B113)/OFFSET($I99,-$B113,0),OFFSET(BN110,-$B113,-BM$4+$B113)-SUM($I113:BM113)))</f>
        <v>0</v>
      </c>
      <c r="BO113" s="235">
        <f ca="1">IF(BO$5&lt;=$D113,0,IF(SUM($D113,OFFSET($I99,-$B113,0))&gt;BO$5,OFFSET(BO110,-$B113,-BN$4+$B113)/OFFSET($I99,-$B113,0),OFFSET(BO110,-$B113,-BN$4+$B113)-SUM($I113:BN113)))</f>
        <v>0</v>
      </c>
      <c r="BP113" s="235">
        <f ca="1">IF(BP$5&lt;=$D113,0,IF(SUM($D113,OFFSET($I99,-$B113,0))&gt;BP$5,OFFSET(BP110,-$B113,-BO$4+$B113)/OFFSET($I99,-$B113,0),OFFSET(BP110,-$B113,-BO$4+$B113)-SUM($I113:BO113)))</f>
        <v>0</v>
      </c>
      <c r="BQ113" s="235">
        <f ca="1">IF(BQ$5&lt;=$D113,0,IF(SUM($D113,OFFSET($I99,-$B113,0))&gt;BQ$5,OFFSET(BQ110,-$B113,-BP$4+$B113)/OFFSET($I99,-$B113,0),OFFSET(BQ110,-$B113,-BP$4+$B113)-SUM($I113:BP113)))</f>
        <v>0</v>
      </c>
      <c r="BR113" s="211">
        <f ca="1">IF(BR$5&lt;=$D113,0,IF(SUM($D113,OFFSET($I99,-$B113,0))&gt;BR$5,OFFSET(BR110,-$B113,-BQ$4+$B113)/OFFSET($I99,-$B113,0),OFFSET(BR110,-$B113,-BQ$4+$B113)-SUM($I113:BQ113)))</f>
        <v>0</v>
      </c>
      <c r="BS113" s="211">
        <f ca="1">IF(BS$5&lt;=$D113,0,IF(SUM($D113,OFFSET($I99,-$B113,0))&gt;BS$5,OFFSET(BS110,-$B113,-BR$4+$B113)/OFFSET($I99,-$B113,0),OFFSET(BS110,-$B113,-BR$4+$B113)-SUM($I113:BR113)))</f>
        <v>0</v>
      </c>
      <c r="BT113" s="211">
        <f ca="1">IF(BT$5&lt;=$D113,0,IF(SUM($D113,OFFSET($I99,-$B113,0))&gt;BT$5,OFFSET(BT110,-$B113,-BS$4+$B113)/OFFSET($I99,-$B113,0),OFFSET(BT110,-$B113,-BS$4+$B113)-SUM($I113:BS113)))</f>
        <v>0</v>
      </c>
      <c r="BU113" s="211">
        <f ca="1">IF(BU$5&lt;=$D113,0,IF(SUM($D113,OFFSET($I99,-$B113,0))&gt;BU$5,OFFSET(BU110,-$B113,-BT$4+$B113)/OFFSET($I99,-$B113,0),OFFSET(BU110,-$B113,-BT$4+$B113)-SUM($I113:BT113)))</f>
        <v>0</v>
      </c>
      <c r="BV113" s="211">
        <f ca="1">IF(BV$5&lt;=$D113,0,IF(SUM($D113,OFFSET($I99,-$B113,0))&gt;BV$5,OFFSET(BV110,-$B113,-BU$4+$B113)/OFFSET($I99,-$B113,0),OFFSET(BV110,-$B113,-BU$4+$B113)-SUM($I113:BU113)))</f>
        <v>0</v>
      </c>
      <c r="BW113" s="211">
        <f ca="1">IF(BW$5&lt;=$D113,0,IF(SUM($D113,OFFSET($I99,-$B113,0))&gt;BW$5,OFFSET(BW110,-$B113,-BV$4+$B113)/OFFSET($I99,-$B113,0),OFFSET(BW110,-$B113,-BV$4+$B113)-SUM($I113:BV113)))</f>
        <v>0</v>
      </c>
    </row>
    <row r="114" spans="1:75" ht="12.75" customHeight="1">
      <c r="A114" s="8"/>
      <c r="B114" s="244">
        <v>29</v>
      </c>
      <c r="C114" s="8"/>
      <c r="D114" s="245">
        <f t="shared" si="172"/>
        <v>2042</v>
      </c>
      <c r="E114" s="8" t="str">
        <f t="shared" si="171"/>
        <v>$m Real (2012)</v>
      </c>
      <c r="F114" s="8"/>
      <c r="G114" s="8"/>
      <c r="H114" s="8"/>
      <c r="I114" s="32"/>
      <c r="J114" s="235">
        <f ca="1">IF(J$5&lt;=$D114,0,IF(SUM($D114,OFFSET($I100,-$B114,0))&gt;J$5,OFFSET(J111,-$B114,-I$4+$B114)/OFFSET($I100,-$B114,0),OFFSET(J111,-$B114,-I$4+$B114)-SUM($I114:I114)))</f>
        <v>0</v>
      </c>
      <c r="K114" s="235">
        <f ca="1">IF(K$5&lt;=$D114,0,IF(SUM($D114,OFFSET($I100,-$B114,0))&gt;K$5,OFFSET(K111,-$B114,-J$4+$B114)/OFFSET($I100,-$B114,0),OFFSET(K111,-$B114,-J$4+$B114)-SUM($I114:J114)))</f>
        <v>0</v>
      </c>
      <c r="L114" s="235">
        <f ca="1">IF(L$5&lt;=$D114,0,IF(SUM($D114,OFFSET($I100,-$B114,0))&gt;L$5,OFFSET(L111,-$B114,-K$4+$B114)/OFFSET($I100,-$B114,0),OFFSET(L111,-$B114,-K$4+$B114)-SUM($I114:K114)))</f>
        <v>0</v>
      </c>
      <c r="M114" s="235">
        <f ca="1">IF(M$5&lt;=$D114,0,IF(SUM($D114,OFFSET($I100,-$B114,0))&gt;M$5,OFFSET(M111,-$B114,-L$4+$B114)/OFFSET($I100,-$B114,0),OFFSET(M111,-$B114,-L$4+$B114)-SUM($I114:L114)))</f>
        <v>0</v>
      </c>
      <c r="N114" s="235">
        <f ca="1">IF(N$5&lt;=$D114,0,IF(SUM($D114,OFFSET($I100,-$B114,0))&gt;N$5,OFFSET(N111,-$B114,-M$4+$B114)/OFFSET($I100,-$B114,0),OFFSET(N111,-$B114,-M$4+$B114)-SUM($I114:M114)))</f>
        <v>0</v>
      </c>
      <c r="O114" s="235">
        <f ca="1">IF(O$5&lt;=$D114,0,IF(SUM($D114,OFFSET($I100,-$B114,0))&gt;O$5,OFFSET(O111,-$B114,-N$4+$B114)/OFFSET($I100,-$B114,0),OFFSET(O111,-$B114,-N$4+$B114)-SUM($I114:N114)))</f>
        <v>0</v>
      </c>
      <c r="P114" s="235">
        <f ca="1">IF(P$5&lt;=$D114,0,IF(SUM($D114,OFFSET($I100,-$B114,0))&gt;P$5,OFFSET(P111,-$B114,-O$4+$B114)/OFFSET($I100,-$B114,0),OFFSET(P111,-$B114,-O$4+$B114)-SUM($I114:O114)))</f>
        <v>0</v>
      </c>
      <c r="Q114" s="235">
        <f ca="1">IF(Q$5&lt;=$D114,0,IF(SUM($D114,OFFSET($I100,-$B114,0))&gt;Q$5,OFFSET(Q111,-$B114,-P$4+$B114)/OFFSET($I100,-$B114,0),OFFSET(Q111,-$B114,-P$4+$B114)-SUM($I114:P114)))</f>
        <v>0</v>
      </c>
      <c r="R114" s="235">
        <f ca="1">IF(R$5&lt;=$D114,0,IF(SUM($D114,OFFSET($I100,-$B114,0))&gt;R$5,OFFSET(R111,-$B114,-Q$4+$B114)/OFFSET($I100,-$B114,0),OFFSET(R111,-$B114,-Q$4+$B114)-SUM($I114:Q114)))</f>
        <v>0</v>
      </c>
      <c r="S114" s="235">
        <f ca="1">IF(S$5&lt;=$D114,0,IF(SUM($D114,OFFSET($I100,-$B114,0))&gt;S$5,OFFSET(S111,-$B114,-R$4+$B114)/OFFSET($I100,-$B114,0),OFFSET(S111,-$B114,-R$4+$B114)-SUM($I114:R114)))</f>
        <v>0</v>
      </c>
      <c r="T114" s="235">
        <f ca="1">IF(T$5&lt;=$D114,0,IF(SUM($D114,OFFSET($I100,-$B114,0))&gt;T$5,OFFSET(T111,-$B114,-S$4+$B114)/OFFSET($I100,-$B114,0),OFFSET(T111,-$B114,-S$4+$B114)-SUM($I114:S114)))</f>
        <v>0</v>
      </c>
      <c r="U114" s="235">
        <f ca="1">IF(U$5&lt;=$D114,0,IF(SUM($D114,OFFSET($I100,-$B114,0))&gt;U$5,OFFSET(U111,-$B114,-T$4+$B114)/OFFSET($I100,-$B114,0),OFFSET(U111,-$B114,-T$4+$B114)-SUM($I114:T114)))</f>
        <v>0</v>
      </c>
      <c r="V114" s="235">
        <f ca="1">IF(V$5&lt;=$D114,0,IF(SUM($D114,OFFSET($I100,-$B114,0))&gt;V$5,OFFSET(V111,-$B114,-U$4+$B114)/OFFSET($I100,-$B114,0),OFFSET(V111,-$B114,-U$4+$B114)-SUM($I114:U114)))</f>
        <v>0</v>
      </c>
      <c r="W114" s="235">
        <f ca="1">IF(W$5&lt;=$D114,0,IF(SUM($D114,OFFSET($I100,-$B114,0))&gt;W$5,OFFSET(W111,-$B114,-V$4+$B114)/OFFSET($I100,-$B114,0),OFFSET(W111,-$B114,-V$4+$B114)-SUM($I114:V114)))</f>
        <v>0</v>
      </c>
      <c r="X114" s="235">
        <f ca="1">IF(X$5&lt;=$D114,0,IF(SUM($D114,OFFSET($I100,-$B114,0))&gt;X$5,OFFSET(X111,-$B114,-W$4+$B114)/OFFSET($I100,-$B114,0),OFFSET(X111,-$B114,-W$4+$B114)-SUM($I114:W114)))</f>
        <v>0</v>
      </c>
      <c r="Y114" s="235">
        <f ca="1">IF(Y$5&lt;=$D114,0,IF(SUM($D114,OFFSET($I100,-$B114,0))&gt;Y$5,OFFSET(Y111,-$B114,-X$4+$B114)/OFFSET($I100,-$B114,0),OFFSET(Y111,-$B114,-X$4+$B114)-SUM($I114:X114)))</f>
        <v>0</v>
      </c>
      <c r="Z114" s="235">
        <f ca="1">IF(Z$5&lt;=$D114,0,IF(SUM($D114,OFFSET($I100,-$B114,0))&gt;Z$5,OFFSET(Z111,-$B114,-Y$4+$B114)/OFFSET($I100,-$B114,0),OFFSET(Z111,-$B114,-Y$4+$B114)-SUM($I114:Y114)))</f>
        <v>0</v>
      </c>
      <c r="AA114" s="235">
        <f ca="1">IF(AA$5&lt;=$D114,0,IF(SUM($D114,OFFSET($I100,-$B114,0))&gt;AA$5,OFFSET(AA111,-$B114,-Z$4+$B114)/OFFSET($I100,-$B114,0),OFFSET(AA111,-$B114,-Z$4+$B114)-SUM($I114:Z114)))</f>
        <v>0</v>
      </c>
      <c r="AB114" s="235">
        <f ca="1">IF(AB$5&lt;=$D114,0,IF(SUM($D114,OFFSET($I100,-$B114,0))&gt;AB$5,OFFSET(AB111,-$B114,-AA$4+$B114)/OFFSET($I100,-$B114,0),OFFSET(AB111,-$B114,-AA$4+$B114)-SUM($I114:AA114)))</f>
        <v>0</v>
      </c>
      <c r="AC114" s="235">
        <f ca="1">IF(AC$5&lt;=$D114,0,IF(SUM($D114,OFFSET($I100,-$B114,0))&gt;AC$5,OFFSET(AC111,-$B114,-AB$4+$B114)/OFFSET($I100,-$B114,0),OFFSET(AC111,-$B114,-AB$4+$B114)-SUM($I114:AB114)))</f>
        <v>0</v>
      </c>
      <c r="AD114" s="235">
        <f ca="1">IF(AD$5&lt;=$D114,0,IF(SUM($D114,OFFSET($I100,-$B114,0))&gt;AD$5,OFFSET(AD111,-$B114,-AC$4+$B114)/OFFSET($I100,-$B114,0),OFFSET(AD111,-$B114,-AC$4+$B114)-SUM($I114:AC114)))</f>
        <v>0</v>
      </c>
      <c r="AE114" s="235">
        <f ca="1">IF(AE$5&lt;=$D114,0,IF(SUM($D114,OFFSET($I100,-$B114,0))&gt;AE$5,OFFSET(AE111,-$B114,-AD$4+$B114)/OFFSET($I100,-$B114,0),OFFSET(AE111,-$B114,-AD$4+$B114)-SUM($I114:AD114)))</f>
        <v>0</v>
      </c>
      <c r="AF114" s="235">
        <f ca="1">IF(AF$5&lt;=$D114,0,IF(SUM($D114,OFFSET($I100,-$B114,0))&gt;AF$5,OFFSET(AF111,-$B114,-AE$4+$B114)/OFFSET($I100,-$B114,0),OFFSET(AF111,-$B114,-AE$4+$B114)-SUM($I114:AE114)))</f>
        <v>0</v>
      </c>
      <c r="AG114" s="235">
        <f ca="1">IF(AG$5&lt;=$D114,0,IF(SUM($D114,OFFSET($I100,-$B114,0))&gt;AG$5,OFFSET(AG111,-$B114,-AF$4+$B114)/OFFSET($I100,-$B114,0),OFFSET(AG111,-$B114,-AF$4+$B114)-SUM($I114:AF114)))</f>
        <v>0</v>
      </c>
      <c r="AH114" s="235">
        <f ca="1">IF(AH$5&lt;=$D114,0,IF(SUM($D114,OFFSET($I100,-$B114,0))&gt;AH$5,OFFSET(AH111,-$B114,-AG$4+$B114)/OFFSET($I100,-$B114,0),OFFSET(AH111,-$B114,-AG$4+$B114)-SUM($I114:AG114)))</f>
        <v>0</v>
      </c>
      <c r="AI114" s="235">
        <f ca="1">IF(AI$5&lt;=$D114,0,IF(SUM($D114,OFFSET($I100,-$B114,0))&gt;AI$5,OFFSET(AI111,-$B114,-AH$4+$B114)/OFFSET($I100,-$B114,0),OFFSET(AI111,-$B114,-AH$4+$B114)-SUM($I114:AH114)))</f>
        <v>0</v>
      </c>
      <c r="AJ114" s="235">
        <f ca="1">IF(AJ$5&lt;=$D114,0,IF(SUM($D114,OFFSET($I100,-$B114,0))&gt;AJ$5,OFFSET(AJ111,-$B114,-AI$4+$B114)/OFFSET($I100,-$B114,0),OFFSET(AJ111,-$B114,-AI$4+$B114)-SUM($I114:AI114)))</f>
        <v>0</v>
      </c>
      <c r="AK114" s="235">
        <f ca="1">IF(AK$5&lt;=$D114,0,IF(SUM($D114,OFFSET($I100,-$B114,0))&gt;AK$5,OFFSET(AK111,-$B114,-AJ$4+$B114)/OFFSET($I100,-$B114,0),OFFSET(AK111,-$B114,-AJ$4+$B114)-SUM($I114:AJ114)))</f>
        <v>0</v>
      </c>
      <c r="AL114" s="235">
        <f ca="1">IF(AL$5&lt;=$D114,0,IF(SUM($D114,OFFSET($I100,-$B114,0))&gt;AL$5,OFFSET(AL111,-$B114,-AK$4+$B114)/OFFSET($I100,-$B114,0),OFFSET(AL111,-$B114,-AK$4+$B114)-SUM($I114:AK114)))</f>
        <v>0</v>
      </c>
      <c r="AM114" s="235">
        <f ca="1">IF(AM$5&lt;=$D114,0,IF(SUM($D114,OFFSET($I100,-$B114,0))&gt;AM$5,OFFSET(AM111,-$B114,-AL$4+$B114)/OFFSET($I100,-$B114,0),OFFSET(AM111,-$B114,-AL$4+$B114)-SUM($I114:AL114)))</f>
        <v>0</v>
      </c>
      <c r="AN114" s="235">
        <f ca="1">IF(AN$5&lt;=$D114,0,IF(SUM($D114,OFFSET($I100,-$B114,0))&gt;AN$5,OFFSET(AN111,-$B114,-AM$4+$B114)/OFFSET($I100,-$B114,0),OFFSET(AN111,-$B114,-AM$4+$B114)-SUM($I114:AM114)))</f>
        <v>0</v>
      </c>
      <c r="AO114" s="235">
        <f ca="1">IF(AO$5&lt;=$D114,0,IF(SUM($D114,OFFSET($I100,-$B114,0))&gt;AO$5,OFFSET(AO111,-$B114,-AN$4+$B114)/OFFSET($I100,-$B114,0),OFFSET(AO111,-$B114,-AN$4+$B114)-SUM($I114:AN114)))</f>
        <v>0</v>
      </c>
      <c r="AP114" s="235">
        <f ca="1">IF(AP$5&lt;=$D114,0,IF(SUM($D114,OFFSET($I100,-$B114,0))&gt;AP$5,OFFSET(AP111,-$B114,-AO$4+$B114)/OFFSET($I100,-$B114,0),OFFSET(AP111,-$B114,-AO$4+$B114)-SUM($I114:AO114)))</f>
        <v>0</v>
      </c>
      <c r="AQ114" s="235">
        <f ca="1">IF(AQ$5&lt;=$D114,0,IF(SUM($D114,OFFSET($I100,-$B114,0))&gt;AQ$5,OFFSET(AQ111,-$B114,-AP$4+$B114)/OFFSET($I100,-$B114,0),OFFSET(AQ111,-$B114,-AP$4+$B114)-SUM($I114:AP114)))</f>
        <v>0</v>
      </c>
      <c r="AR114" s="235">
        <f ca="1">IF(AR$5&lt;=$D114,0,IF(SUM($D114,OFFSET($I100,-$B114,0))&gt;AR$5,OFFSET(AR111,-$B114,-AQ$4+$B114)/OFFSET($I100,-$B114,0),OFFSET(AR111,-$B114,-AQ$4+$B114)-SUM($I114:AQ114)))</f>
        <v>0</v>
      </c>
      <c r="AS114" s="235">
        <f ca="1">IF(AS$5&lt;=$D114,0,IF(SUM($D114,OFFSET($I100,-$B114,0))&gt;AS$5,OFFSET(AS111,-$B114,-AR$4+$B114)/OFFSET($I100,-$B114,0),OFFSET(AS111,-$B114,-AR$4+$B114)-SUM($I114:AR114)))</f>
        <v>0</v>
      </c>
      <c r="AT114" s="235">
        <f ca="1">IF(AT$5&lt;=$D114,0,IF(SUM($D114,OFFSET($I100,-$B114,0))&gt;AT$5,OFFSET(AT111,-$B114,-AS$4+$B114)/OFFSET($I100,-$B114,0),OFFSET(AT111,-$B114,-AS$4+$B114)-SUM($I114:AS114)))</f>
        <v>0</v>
      </c>
      <c r="AU114" s="235">
        <f ca="1">IF(AU$5&lt;=$D114,0,IF(SUM($D114,OFFSET($I100,-$B114,0))&gt;AU$5,OFFSET(AU111,-$B114,-AT$4+$B114)/OFFSET($I100,-$B114,0),OFFSET(AU111,-$B114,-AT$4+$B114)-SUM($I114:AT114)))</f>
        <v>0</v>
      </c>
      <c r="AV114" s="235">
        <f ca="1">IF(AV$5&lt;=$D114,0,IF(SUM($D114,OFFSET($I100,-$B114,0))&gt;AV$5,OFFSET(AV111,-$B114,-AU$4+$B114)/OFFSET($I100,-$B114,0),OFFSET(AV111,-$B114,-AU$4+$B114)-SUM($I114:AU114)))</f>
        <v>0</v>
      </c>
      <c r="AW114" s="235">
        <f ca="1">IF(AW$5&lt;=$D114,0,IF(SUM($D114,OFFSET($I100,-$B114,0))&gt;AW$5,OFFSET(AW111,-$B114,-AV$4+$B114)/OFFSET($I100,-$B114,0),OFFSET(AW111,-$B114,-AV$4+$B114)-SUM($I114:AV114)))</f>
        <v>0</v>
      </c>
      <c r="AX114" s="235">
        <f ca="1">IF(AX$5&lt;=$D114,0,IF(SUM($D114,OFFSET($I100,-$B114,0))&gt;AX$5,OFFSET(AX111,-$B114,-AW$4+$B114)/OFFSET($I100,-$B114,0),OFFSET(AX111,-$B114,-AW$4+$B114)-SUM($I114:AW114)))</f>
        <v>0</v>
      </c>
      <c r="AY114" s="235">
        <f ca="1">IF(AY$5&lt;=$D114,0,IF(SUM($D114,OFFSET($I100,-$B114,0))&gt;AY$5,OFFSET(AY111,-$B114,-AX$4+$B114)/OFFSET($I100,-$B114,0),OFFSET(AY111,-$B114,-AX$4+$B114)-SUM($I114:AX114)))</f>
        <v>0</v>
      </c>
      <c r="AZ114" s="235">
        <f ca="1">IF(AZ$5&lt;=$D114,0,IF(SUM($D114,OFFSET($I100,-$B114,0))&gt;AZ$5,OFFSET(AZ111,-$B114,-AY$4+$B114)/OFFSET($I100,-$B114,0),OFFSET(AZ111,-$B114,-AY$4+$B114)-SUM($I114:AY114)))</f>
        <v>0</v>
      </c>
      <c r="BA114" s="235">
        <f ca="1">IF(BA$5&lt;=$D114,0,IF(SUM($D114,OFFSET($I100,-$B114,0))&gt;BA$5,OFFSET(BA111,-$B114,-AZ$4+$B114)/OFFSET($I100,-$B114,0),OFFSET(BA111,-$B114,-AZ$4+$B114)-SUM($I114:AZ114)))</f>
        <v>0</v>
      </c>
      <c r="BB114" s="235">
        <f ca="1">IF(BB$5&lt;=$D114,0,IF(SUM($D114,OFFSET($I100,-$B114,0))&gt;BB$5,OFFSET(BB111,-$B114,-BA$4+$B114)/OFFSET($I100,-$B114,0),OFFSET(BB111,-$B114,-BA$4+$B114)-SUM($I114:BA114)))</f>
        <v>0</v>
      </c>
      <c r="BC114" s="235">
        <f ca="1">IF(BC$5&lt;=$D114,0,IF(SUM($D114,OFFSET($I100,-$B114,0))&gt;BC$5,OFFSET(BC111,-$B114,-BB$4+$B114)/OFFSET($I100,-$B114,0),OFFSET(BC111,-$B114,-BB$4+$B114)-SUM($I114:BB114)))</f>
        <v>0</v>
      </c>
      <c r="BD114" s="235">
        <f ca="1">IF(BD$5&lt;=$D114,0,IF(SUM($D114,OFFSET($I100,-$B114,0))&gt;BD$5,OFFSET(BD111,-$B114,-BC$4+$B114)/OFFSET($I100,-$B114,0),OFFSET(BD111,-$B114,-BC$4+$B114)-SUM($I114:BC114)))</f>
        <v>0</v>
      </c>
      <c r="BE114" s="235">
        <f ca="1">IF(BE$5&lt;=$D114,0,IF(SUM($D114,OFFSET($I100,-$B114,0))&gt;BE$5,OFFSET(BE111,-$B114,-BD$4+$B114)/OFFSET($I100,-$B114,0),OFFSET(BE111,-$B114,-BD$4+$B114)-SUM($I114:BD114)))</f>
        <v>0</v>
      </c>
      <c r="BF114" s="235">
        <f ca="1">IF(BF$5&lt;=$D114,0,IF(SUM($D114,OFFSET($I100,-$B114,0))&gt;BF$5,OFFSET(BF111,-$B114,-BE$4+$B114)/OFFSET($I100,-$B114,0),OFFSET(BF111,-$B114,-BE$4+$B114)-SUM($I114:BE114)))</f>
        <v>0</v>
      </c>
      <c r="BG114" s="235">
        <f ca="1">IF(BG$5&lt;=$D114,0,IF(SUM($D114,OFFSET($I100,-$B114,0))&gt;BG$5,OFFSET(BG111,-$B114,-BF$4+$B114)/OFFSET($I100,-$B114,0),OFFSET(BG111,-$B114,-BF$4+$B114)-SUM($I114:BF114)))</f>
        <v>0</v>
      </c>
      <c r="BH114" s="235">
        <f ca="1">IF(BH$5&lt;=$D114,0,IF(SUM($D114,OFFSET($I100,-$B114,0))&gt;BH$5,OFFSET(BH111,-$B114,-BG$4+$B114)/OFFSET($I100,-$B114,0),OFFSET(BH111,-$B114,-BG$4+$B114)-SUM($I114:BG114)))</f>
        <v>0</v>
      </c>
      <c r="BI114" s="235">
        <f ca="1">IF(BI$5&lt;=$D114,0,IF(SUM($D114,OFFSET($I100,-$B114,0))&gt;BI$5,OFFSET(BI111,-$B114,-BH$4+$B114)/OFFSET($I100,-$B114,0),OFFSET(BI111,-$B114,-BH$4+$B114)-SUM($I114:BH114)))</f>
        <v>0</v>
      </c>
      <c r="BJ114" s="235">
        <f ca="1">IF(BJ$5&lt;=$D114,0,IF(SUM($D114,OFFSET($I100,-$B114,0))&gt;BJ$5,OFFSET(BJ111,-$B114,-BI$4+$B114)/OFFSET($I100,-$B114,0),OFFSET(BJ111,-$B114,-BI$4+$B114)-SUM($I114:BI114)))</f>
        <v>0</v>
      </c>
      <c r="BK114" s="235">
        <f ca="1">IF(BK$5&lt;=$D114,0,IF(SUM($D114,OFFSET($I100,-$B114,0))&gt;BK$5,OFFSET(BK111,-$B114,-BJ$4+$B114)/OFFSET($I100,-$B114,0),OFFSET(BK111,-$B114,-BJ$4+$B114)-SUM($I114:BJ114)))</f>
        <v>0</v>
      </c>
      <c r="BL114" s="235">
        <f ca="1">IF(BL$5&lt;=$D114,0,IF(SUM($D114,OFFSET($I100,-$B114,0))&gt;BL$5,OFFSET(BL111,-$B114,-BK$4+$B114)/OFFSET($I100,-$B114,0),OFFSET(BL111,-$B114,-BK$4+$B114)-SUM($I114:BK114)))</f>
        <v>0</v>
      </c>
      <c r="BM114" s="235">
        <f ca="1">IF(BM$5&lt;=$D114,0,IF(SUM($D114,OFFSET($I100,-$B114,0))&gt;BM$5,OFFSET(BM111,-$B114,-BL$4+$B114)/OFFSET($I100,-$B114,0),OFFSET(BM111,-$B114,-BL$4+$B114)-SUM($I114:BL114)))</f>
        <v>0</v>
      </c>
      <c r="BN114" s="235">
        <f ca="1">IF(BN$5&lt;=$D114,0,IF(SUM($D114,OFFSET($I100,-$B114,0))&gt;BN$5,OFFSET(BN111,-$B114,-BM$4+$B114)/OFFSET($I100,-$B114,0),OFFSET(BN111,-$B114,-BM$4+$B114)-SUM($I114:BM114)))</f>
        <v>0</v>
      </c>
      <c r="BO114" s="235">
        <f ca="1">IF(BO$5&lt;=$D114,0,IF(SUM($D114,OFFSET($I100,-$B114,0))&gt;BO$5,OFFSET(BO111,-$B114,-BN$4+$B114)/OFFSET($I100,-$B114,0),OFFSET(BO111,-$B114,-BN$4+$B114)-SUM($I114:BN114)))</f>
        <v>0</v>
      </c>
      <c r="BP114" s="235">
        <f ca="1">IF(BP$5&lt;=$D114,0,IF(SUM($D114,OFFSET($I100,-$B114,0))&gt;BP$5,OFFSET(BP111,-$B114,-BO$4+$B114)/OFFSET($I100,-$B114,0),OFFSET(BP111,-$B114,-BO$4+$B114)-SUM($I114:BO114)))</f>
        <v>0</v>
      </c>
      <c r="BQ114" s="235">
        <f ca="1">IF(BQ$5&lt;=$D114,0,IF(SUM($D114,OFFSET($I100,-$B114,0))&gt;BQ$5,OFFSET(BQ111,-$B114,-BP$4+$B114)/OFFSET($I100,-$B114,0),OFFSET(BQ111,-$B114,-BP$4+$B114)-SUM($I114:BP114)))</f>
        <v>0</v>
      </c>
      <c r="BR114" s="211">
        <f ca="1">IF(BR$5&lt;=$D114,0,IF(SUM($D114,OFFSET($I100,-$B114,0))&gt;BR$5,OFFSET(BR111,-$B114,-BQ$4+$B114)/OFFSET($I100,-$B114,0),OFFSET(BR111,-$B114,-BQ$4+$B114)-SUM($I114:BQ114)))</f>
        <v>0</v>
      </c>
      <c r="BS114" s="211">
        <f ca="1">IF(BS$5&lt;=$D114,0,IF(SUM($D114,OFFSET($I100,-$B114,0))&gt;BS$5,OFFSET(BS111,-$B114,-BR$4+$B114)/OFFSET($I100,-$B114,0),OFFSET(BS111,-$B114,-BR$4+$B114)-SUM($I114:BR114)))</f>
        <v>0</v>
      </c>
      <c r="BT114" s="211">
        <f ca="1">IF(BT$5&lt;=$D114,0,IF(SUM($D114,OFFSET($I100,-$B114,0))&gt;BT$5,OFFSET(BT111,-$B114,-BS$4+$B114)/OFFSET($I100,-$B114,0),OFFSET(BT111,-$B114,-BS$4+$B114)-SUM($I114:BS114)))</f>
        <v>0</v>
      </c>
      <c r="BU114" s="211">
        <f ca="1">IF(BU$5&lt;=$D114,0,IF(SUM($D114,OFFSET($I100,-$B114,0))&gt;BU$5,OFFSET(BU111,-$B114,-BT$4+$B114)/OFFSET($I100,-$B114,0),OFFSET(BU111,-$B114,-BT$4+$B114)-SUM($I114:BT114)))</f>
        <v>0</v>
      </c>
      <c r="BV114" s="211">
        <f ca="1">IF(BV$5&lt;=$D114,0,IF(SUM($D114,OFFSET($I100,-$B114,0))&gt;BV$5,OFFSET(BV111,-$B114,-BU$4+$B114)/OFFSET($I100,-$B114,0),OFFSET(BV111,-$B114,-BU$4+$B114)-SUM($I114:BU114)))</f>
        <v>0</v>
      </c>
      <c r="BW114" s="211">
        <f ca="1">IF(BW$5&lt;=$D114,0,IF(SUM($D114,OFFSET($I100,-$B114,0))&gt;BW$5,OFFSET(BW111,-$B114,-BV$4+$B114)/OFFSET($I100,-$B114,0),OFFSET(BW111,-$B114,-BV$4+$B114)-SUM($I114:BV114)))</f>
        <v>0</v>
      </c>
    </row>
    <row r="115" spans="1:75" ht="12.75" customHeight="1">
      <c r="A115" s="8"/>
      <c r="B115" s="8"/>
      <c r="C115" s="8"/>
      <c r="D115" s="242"/>
      <c r="E115" s="8"/>
      <c r="F115" s="8"/>
      <c r="G115" s="8"/>
      <c r="H115" s="8"/>
      <c r="I115" s="32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8"/>
      <c r="AF115" s="8"/>
      <c r="AG115" s="8"/>
      <c r="AH115" s="8"/>
      <c r="AI115" s="8"/>
      <c r="AJ115" s="8"/>
      <c r="AK115" s="8"/>
      <c r="AL115" s="8"/>
      <c r="AM115" s="8"/>
      <c r="AN115" s="8"/>
      <c r="AO115" s="8"/>
      <c r="AP115" s="8"/>
      <c r="AQ115" s="8"/>
      <c r="AR115" s="8"/>
      <c r="AS115" s="8"/>
      <c r="AT115" s="8"/>
      <c r="AU115" s="8"/>
      <c r="AV115" s="8"/>
      <c r="AW115" s="8"/>
      <c r="AX115" s="8"/>
      <c r="AY115" s="8"/>
      <c r="AZ115" s="8"/>
      <c r="BA115" s="8"/>
      <c r="BB115" s="8"/>
      <c r="BC115" s="8"/>
      <c r="BD115" s="8"/>
      <c r="BE115" s="8"/>
      <c r="BF115" s="8"/>
      <c r="BG115" s="8"/>
      <c r="BH115" s="8"/>
      <c r="BI115" s="8"/>
      <c r="BJ115" s="8"/>
      <c r="BK115" s="8"/>
      <c r="BL115" s="8"/>
      <c r="BM115" s="8"/>
      <c r="BN115" s="8"/>
      <c r="BO115" s="8"/>
      <c r="BP115" s="8"/>
      <c r="BQ115" s="8"/>
      <c r="BR115" s="208"/>
      <c r="BS115" s="208"/>
      <c r="BT115" s="208"/>
      <c r="BU115" s="208"/>
      <c r="BV115" s="208"/>
      <c r="BW115" s="208"/>
    </row>
    <row r="116" spans="1:75" ht="12.75" customHeight="1">
      <c r="A116" s="8"/>
      <c r="B116" s="8"/>
      <c r="C116" s="8"/>
      <c r="D116" s="242" t="s">
        <v>10</v>
      </c>
      <c r="E116" s="8" t="str">
        <f>"$m Real ("&amp;first_reg_period&amp;")"</f>
        <v>$m Real (2012)</v>
      </c>
      <c r="F116" s="8"/>
      <c r="G116" s="8"/>
      <c r="H116" s="8"/>
      <c r="I116" s="32"/>
      <c r="J116" s="8">
        <f ca="1">J76+SUM(J84:J114)</f>
        <v>11.926211899228665</v>
      </c>
      <c r="K116" s="8">
        <f t="shared" ref="K116:BQ116" ca="1" si="173">K76+SUM(K84:K114)</f>
        <v>12.501535453247504</v>
      </c>
      <c r="L116" s="8">
        <f t="shared" ca="1" si="173"/>
        <v>13.197116764048797</v>
      </c>
      <c r="M116" s="8">
        <f t="shared" ca="1" si="173"/>
        <v>13.819257802203779</v>
      </c>
      <c r="N116" s="8">
        <f t="shared" ca="1" si="173"/>
        <v>14.784560474661825</v>
      </c>
      <c r="O116" s="8">
        <f t="shared" ca="1" si="173"/>
        <v>15.672166977275307</v>
      </c>
      <c r="P116" s="8">
        <f t="shared" ca="1" si="173"/>
        <v>15.672166977275307</v>
      </c>
      <c r="Q116" s="8">
        <f t="shared" ca="1" si="173"/>
        <v>15.672166977275307</v>
      </c>
      <c r="R116" s="8">
        <f t="shared" ca="1" si="173"/>
        <v>4.0238057624711487</v>
      </c>
      <c r="S116" s="8">
        <f t="shared" ca="1" si="173"/>
        <v>3.7459550780466415</v>
      </c>
      <c r="T116" s="8">
        <f t="shared" ca="1" si="173"/>
        <v>3.7459550780466415</v>
      </c>
      <c r="U116" s="8">
        <f t="shared" ca="1" si="173"/>
        <v>3.7459550780466415</v>
      </c>
      <c r="V116" s="8">
        <f t="shared" ca="1" si="173"/>
        <v>3.7459550780466415</v>
      </c>
      <c r="W116" s="8">
        <f t="shared" ca="1" si="173"/>
        <v>3.7459550780466415</v>
      </c>
      <c r="X116" s="8">
        <f t="shared" ca="1" si="173"/>
        <v>3.7459550780466415</v>
      </c>
      <c r="Y116" s="8">
        <f t="shared" ca="1" si="173"/>
        <v>3.8521173247008873</v>
      </c>
      <c r="Z116" s="8">
        <f t="shared" ca="1" si="173"/>
        <v>3.2767937706820489</v>
      </c>
      <c r="AA116" s="8">
        <f t="shared" ca="1" si="173"/>
        <v>2.5812124598807586</v>
      </c>
      <c r="AB116" s="8">
        <f t="shared" ca="1" si="173"/>
        <v>1.9590714217257732</v>
      </c>
      <c r="AC116" s="8">
        <f t="shared" ca="1" si="173"/>
        <v>0.99376874926772629</v>
      </c>
      <c r="AD116" s="8">
        <f t="shared" ca="1" si="173"/>
        <v>0</v>
      </c>
      <c r="AE116" s="8">
        <f t="shared" ca="1" si="173"/>
        <v>0</v>
      </c>
      <c r="AF116" s="8">
        <f t="shared" ca="1" si="173"/>
        <v>0</v>
      </c>
      <c r="AG116" s="8">
        <f t="shared" ca="1" si="173"/>
        <v>0</v>
      </c>
      <c r="AH116" s="8">
        <f t="shared" ca="1" si="173"/>
        <v>0</v>
      </c>
      <c r="AI116" s="8">
        <f t="shared" ca="1" si="173"/>
        <v>0</v>
      </c>
      <c r="AJ116" s="8">
        <f t="shared" ca="1" si="173"/>
        <v>0</v>
      </c>
      <c r="AK116" s="8">
        <f t="shared" ca="1" si="173"/>
        <v>0</v>
      </c>
      <c r="AL116" s="8">
        <f t="shared" ca="1" si="173"/>
        <v>0</v>
      </c>
      <c r="AM116" s="8">
        <f t="shared" ca="1" si="173"/>
        <v>0</v>
      </c>
      <c r="AN116" s="8">
        <f t="shared" ca="1" si="173"/>
        <v>0</v>
      </c>
      <c r="AO116" s="8">
        <f t="shared" ca="1" si="173"/>
        <v>0</v>
      </c>
      <c r="AP116" s="8">
        <f t="shared" ca="1" si="173"/>
        <v>0</v>
      </c>
      <c r="AQ116" s="8">
        <f t="shared" ca="1" si="173"/>
        <v>0</v>
      </c>
      <c r="AR116" s="8">
        <f t="shared" ca="1" si="173"/>
        <v>0</v>
      </c>
      <c r="AS116" s="8">
        <f t="shared" ca="1" si="173"/>
        <v>0</v>
      </c>
      <c r="AT116" s="8">
        <f t="shared" ca="1" si="173"/>
        <v>0</v>
      </c>
      <c r="AU116" s="8">
        <f t="shared" ca="1" si="173"/>
        <v>0</v>
      </c>
      <c r="AV116" s="8">
        <f t="shared" ca="1" si="173"/>
        <v>0</v>
      </c>
      <c r="AW116" s="8">
        <f t="shared" ca="1" si="173"/>
        <v>0</v>
      </c>
      <c r="AX116" s="8">
        <f t="shared" ca="1" si="173"/>
        <v>0</v>
      </c>
      <c r="AY116" s="8">
        <f t="shared" ca="1" si="173"/>
        <v>0</v>
      </c>
      <c r="AZ116" s="8">
        <f t="shared" ca="1" si="173"/>
        <v>0</v>
      </c>
      <c r="BA116" s="8">
        <f t="shared" ca="1" si="173"/>
        <v>0</v>
      </c>
      <c r="BB116" s="8">
        <f t="shared" ca="1" si="173"/>
        <v>0</v>
      </c>
      <c r="BC116" s="8">
        <f t="shared" ca="1" si="173"/>
        <v>0</v>
      </c>
      <c r="BD116" s="8">
        <f t="shared" ca="1" si="173"/>
        <v>0</v>
      </c>
      <c r="BE116" s="8">
        <f t="shared" ca="1" si="173"/>
        <v>0</v>
      </c>
      <c r="BF116" s="8">
        <f t="shared" ca="1" si="173"/>
        <v>0</v>
      </c>
      <c r="BG116" s="8">
        <f t="shared" ca="1" si="173"/>
        <v>0</v>
      </c>
      <c r="BH116" s="8">
        <f t="shared" ca="1" si="173"/>
        <v>0</v>
      </c>
      <c r="BI116" s="8">
        <f t="shared" ca="1" si="173"/>
        <v>0</v>
      </c>
      <c r="BJ116" s="8">
        <f t="shared" ca="1" si="173"/>
        <v>0</v>
      </c>
      <c r="BK116" s="8">
        <f t="shared" ca="1" si="173"/>
        <v>0</v>
      </c>
      <c r="BL116" s="8">
        <f t="shared" ca="1" si="173"/>
        <v>0</v>
      </c>
      <c r="BM116" s="8">
        <f t="shared" ca="1" si="173"/>
        <v>0</v>
      </c>
      <c r="BN116" s="8">
        <f t="shared" ca="1" si="173"/>
        <v>0</v>
      </c>
      <c r="BO116" s="8">
        <f t="shared" ca="1" si="173"/>
        <v>0</v>
      </c>
      <c r="BP116" s="8">
        <f t="shared" ca="1" si="173"/>
        <v>0</v>
      </c>
      <c r="BQ116" s="8">
        <f t="shared" ca="1" si="173"/>
        <v>0</v>
      </c>
      <c r="BR116" s="208">
        <f t="shared" ref="BR116:BW116" ca="1" si="174">BR76+SUM(BR84:BR114)</f>
        <v>0</v>
      </c>
      <c r="BS116" s="208">
        <f t="shared" ca="1" si="174"/>
        <v>0</v>
      </c>
      <c r="BT116" s="208">
        <f t="shared" ca="1" si="174"/>
        <v>0</v>
      </c>
      <c r="BU116" s="208">
        <f t="shared" ca="1" si="174"/>
        <v>0</v>
      </c>
      <c r="BV116" s="208">
        <f t="shared" ca="1" si="174"/>
        <v>0</v>
      </c>
      <c r="BW116" s="208">
        <f t="shared" ca="1" si="174"/>
        <v>0</v>
      </c>
    </row>
    <row r="117" spans="1:75" ht="12.75" customHeight="1">
      <c r="A117" s="8"/>
      <c r="B117" s="8"/>
      <c r="C117" s="8"/>
      <c r="D117" s="242" t="s">
        <v>9</v>
      </c>
      <c r="E117" s="8" t="str">
        <f>"$m Real ("&amp;first_reg_period&amp;")"</f>
        <v>$m Real (2012)</v>
      </c>
      <c r="F117" s="8"/>
      <c r="G117" s="8"/>
      <c r="H117" s="8"/>
      <c r="I117" s="32"/>
      <c r="J117" s="8">
        <f ca="1">J82-SUM(J85:J114)+I117</f>
        <v>8.6298533102825754</v>
      </c>
      <c r="K117" s="8">
        <f t="shared" ref="K117:BQ117" ca="1" si="175">K82-SUM(K85:K114)+J117</f>
        <v>18.488249418283154</v>
      </c>
      <c r="L117" s="8">
        <f t="shared" ca="1" si="175"/>
        <v>26.549460125787746</v>
      </c>
      <c r="M117" s="8">
        <f t="shared" ca="1" si="175"/>
        <v>39.135954309683314</v>
      </c>
      <c r="N117" s="8">
        <f t="shared" ca="1" si="175"/>
        <v>51.184136973266114</v>
      </c>
      <c r="O117" s="8">
        <f t="shared" ca="1" si="175"/>
        <v>47.332019648565222</v>
      </c>
      <c r="P117" s="8">
        <f t="shared" ca="1" si="175"/>
        <v>43.47990232386433</v>
      </c>
      <c r="Q117" s="8">
        <f t="shared" ca="1" si="175"/>
        <v>39.627784999163438</v>
      </c>
      <c r="R117" s="8">
        <f t="shared" ca="1" si="175"/>
        <v>35.775667674462547</v>
      </c>
      <c r="S117" s="8">
        <f t="shared" ca="1" si="175"/>
        <v>31.923550349761655</v>
      </c>
      <c r="T117" s="8">
        <f t="shared" ca="1" si="175"/>
        <v>28.071433025060763</v>
      </c>
      <c r="U117" s="8">
        <f t="shared" ca="1" si="175"/>
        <v>24.219315700359871</v>
      </c>
      <c r="V117" s="8">
        <f t="shared" ca="1" si="175"/>
        <v>20.36719837565898</v>
      </c>
      <c r="W117" s="8">
        <f t="shared" ca="1" si="175"/>
        <v>16.515081050958088</v>
      </c>
      <c r="X117" s="8">
        <f t="shared" ca="1" si="175"/>
        <v>12.662963726257198</v>
      </c>
      <c r="Y117" s="8">
        <f t="shared" ca="1" si="175"/>
        <v>8.8108464015563115</v>
      </c>
      <c r="Z117" s="8">
        <f t="shared" ca="1" si="175"/>
        <v>5.5340526308742621</v>
      </c>
      <c r="AA117" s="8">
        <f t="shared" ca="1" si="175"/>
        <v>2.9528401709935035</v>
      </c>
      <c r="AB117" s="8">
        <f t="shared" ca="1" si="175"/>
        <v>0.99376874926773029</v>
      </c>
      <c r="AC117" s="8">
        <f t="shared" ca="1" si="175"/>
        <v>3.9968028886505635E-15</v>
      </c>
      <c r="AD117" s="8">
        <f t="shared" ca="1" si="175"/>
        <v>3.9968028886505635E-15</v>
      </c>
      <c r="AE117" s="8">
        <f t="shared" ca="1" si="175"/>
        <v>3.9968028886505635E-15</v>
      </c>
      <c r="AF117" s="8">
        <f t="shared" ca="1" si="175"/>
        <v>3.9968028886505635E-15</v>
      </c>
      <c r="AG117" s="8">
        <f t="shared" ca="1" si="175"/>
        <v>3.9968028886505635E-15</v>
      </c>
      <c r="AH117" s="8">
        <f t="shared" ca="1" si="175"/>
        <v>3.9968028886505635E-15</v>
      </c>
      <c r="AI117" s="8">
        <f t="shared" ca="1" si="175"/>
        <v>3.9968028886505635E-15</v>
      </c>
      <c r="AJ117" s="8">
        <f t="shared" ca="1" si="175"/>
        <v>3.9968028886505635E-15</v>
      </c>
      <c r="AK117" s="8">
        <f t="shared" ca="1" si="175"/>
        <v>3.9968028886505635E-15</v>
      </c>
      <c r="AL117" s="8">
        <f t="shared" ca="1" si="175"/>
        <v>3.9968028886505635E-15</v>
      </c>
      <c r="AM117" s="8">
        <f t="shared" ca="1" si="175"/>
        <v>3.9968028886505635E-15</v>
      </c>
      <c r="AN117" s="8">
        <f t="shared" ca="1" si="175"/>
        <v>3.9968028886505635E-15</v>
      </c>
      <c r="AO117" s="8">
        <f t="shared" ca="1" si="175"/>
        <v>3.9968028886505635E-15</v>
      </c>
      <c r="AP117" s="8">
        <f t="shared" ca="1" si="175"/>
        <v>3.9968028886505635E-15</v>
      </c>
      <c r="AQ117" s="8">
        <f t="shared" ca="1" si="175"/>
        <v>3.9968028886505635E-15</v>
      </c>
      <c r="AR117" s="8">
        <f t="shared" ca="1" si="175"/>
        <v>3.9968028886505635E-15</v>
      </c>
      <c r="AS117" s="8">
        <f t="shared" ca="1" si="175"/>
        <v>3.9968028886505635E-15</v>
      </c>
      <c r="AT117" s="8">
        <f t="shared" ca="1" si="175"/>
        <v>3.9968028886505635E-15</v>
      </c>
      <c r="AU117" s="8">
        <f t="shared" ca="1" si="175"/>
        <v>3.9968028886505635E-15</v>
      </c>
      <c r="AV117" s="8">
        <f t="shared" ca="1" si="175"/>
        <v>3.9968028886505635E-15</v>
      </c>
      <c r="AW117" s="8">
        <f t="shared" ca="1" si="175"/>
        <v>3.9968028886505635E-15</v>
      </c>
      <c r="AX117" s="8">
        <f t="shared" ca="1" si="175"/>
        <v>3.9968028886505635E-15</v>
      </c>
      <c r="AY117" s="8">
        <f t="shared" ca="1" si="175"/>
        <v>3.9968028886505635E-15</v>
      </c>
      <c r="AZ117" s="8">
        <f t="shared" ca="1" si="175"/>
        <v>3.9968028886505635E-15</v>
      </c>
      <c r="BA117" s="8">
        <f t="shared" ca="1" si="175"/>
        <v>3.9968028886505635E-15</v>
      </c>
      <c r="BB117" s="8">
        <f t="shared" ca="1" si="175"/>
        <v>3.9968028886505635E-15</v>
      </c>
      <c r="BC117" s="8">
        <f t="shared" ca="1" si="175"/>
        <v>3.9968028886505635E-15</v>
      </c>
      <c r="BD117" s="8">
        <f t="shared" ca="1" si="175"/>
        <v>3.9968028886505635E-15</v>
      </c>
      <c r="BE117" s="8">
        <f t="shared" ca="1" si="175"/>
        <v>3.9968028886505635E-15</v>
      </c>
      <c r="BF117" s="8">
        <f t="shared" ca="1" si="175"/>
        <v>3.9968028886505635E-15</v>
      </c>
      <c r="BG117" s="8">
        <f t="shared" ca="1" si="175"/>
        <v>3.9968028886505635E-15</v>
      </c>
      <c r="BH117" s="8">
        <f t="shared" ca="1" si="175"/>
        <v>3.9968028886505635E-15</v>
      </c>
      <c r="BI117" s="8">
        <f t="shared" ca="1" si="175"/>
        <v>3.9968028886505635E-15</v>
      </c>
      <c r="BJ117" s="8">
        <f t="shared" ca="1" si="175"/>
        <v>3.9968028886505635E-15</v>
      </c>
      <c r="BK117" s="8">
        <f t="shared" ca="1" si="175"/>
        <v>3.9968028886505635E-15</v>
      </c>
      <c r="BL117" s="8">
        <f t="shared" ca="1" si="175"/>
        <v>3.9968028886505635E-15</v>
      </c>
      <c r="BM117" s="8">
        <f t="shared" ca="1" si="175"/>
        <v>3.9968028886505635E-15</v>
      </c>
      <c r="BN117" s="8">
        <f t="shared" ca="1" si="175"/>
        <v>3.9968028886505635E-15</v>
      </c>
      <c r="BO117" s="8">
        <f t="shared" ca="1" si="175"/>
        <v>3.9968028886505635E-15</v>
      </c>
      <c r="BP117" s="8">
        <f t="shared" ca="1" si="175"/>
        <v>3.9968028886505635E-15</v>
      </c>
      <c r="BQ117" s="8">
        <f t="shared" ca="1" si="175"/>
        <v>3.9968028886505635E-15</v>
      </c>
      <c r="BR117" s="208">
        <f t="shared" ref="BR117" ca="1" si="176">BR82-SUM(BR85:BR114)+BQ117</f>
        <v>3.9968028886505635E-15</v>
      </c>
      <c r="BS117" s="208">
        <f t="shared" ref="BS117" ca="1" si="177">BS82-SUM(BS85:BS114)+BR117</f>
        <v>3.9968028886505635E-15</v>
      </c>
      <c r="BT117" s="208">
        <f t="shared" ref="BT117" ca="1" si="178">BT82-SUM(BT85:BT114)+BS117</f>
        <v>3.9968028886505635E-15</v>
      </c>
      <c r="BU117" s="208">
        <f t="shared" ref="BU117" ca="1" si="179">BU82-SUM(BU85:BU114)+BT117</f>
        <v>3.9968028886505635E-15</v>
      </c>
      <c r="BV117" s="208">
        <f t="shared" ref="BV117" ca="1" si="180">BV82-SUM(BV85:BV114)+BU117</f>
        <v>3.9968028886505635E-15</v>
      </c>
      <c r="BW117" s="208">
        <f t="shared" ref="BW117" ca="1" si="181">BW82-SUM(BW85:BW114)+BV117</f>
        <v>3.9968028886505635E-15</v>
      </c>
    </row>
    <row r="118" spans="1:75" ht="12.75" customHeight="1">
      <c r="A118" s="8"/>
      <c r="B118" s="8"/>
      <c r="C118" s="8"/>
      <c r="D118" s="242" t="str">
        <f>"Total Closing RAB - "&amp;B69</f>
        <v>Total Closing RAB - Meters</v>
      </c>
      <c r="E118" s="8" t="str">
        <f>"$m Real ("&amp;first_reg_period&amp;")"</f>
        <v>$m Real (2012)</v>
      </c>
      <c r="F118" s="8"/>
      <c r="G118" s="8"/>
      <c r="H118" s="8"/>
      <c r="I118" s="32"/>
      <c r="J118" s="8">
        <f ca="1">J117+J79</f>
        <v>92.391187289307723</v>
      </c>
      <c r="K118" s="8">
        <f t="shared" ref="K118:BQ118" ca="1" si="182">K117+K79</f>
        <v>90.323371498079638</v>
      </c>
      <c r="L118" s="8">
        <f t="shared" ca="1" si="182"/>
        <v>86.458370306355576</v>
      </c>
      <c r="M118" s="8">
        <f t="shared" ca="1" si="182"/>
        <v>87.118652591022482</v>
      </c>
      <c r="N118" s="8">
        <f t="shared" ca="1" si="182"/>
        <v>87.240623355376613</v>
      </c>
      <c r="O118" s="8">
        <f t="shared" ca="1" si="182"/>
        <v>71.462294131447067</v>
      </c>
      <c r="P118" s="8">
        <f t="shared" ca="1" si="182"/>
        <v>55.683964907517506</v>
      </c>
      <c r="Q118" s="8">
        <f t="shared" ca="1" si="182"/>
        <v>39.905635683587946</v>
      </c>
      <c r="R118" s="8">
        <f t="shared" ca="1" si="182"/>
        <v>35.775667674462554</v>
      </c>
      <c r="S118" s="8">
        <f t="shared" ca="1" si="182"/>
        <v>31.923550349761658</v>
      </c>
      <c r="T118" s="8">
        <f t="shared" ca="1" si="182"/>
        <v>28.071433025060767</v>
      </c>
      <c r="U118" s="8">
        <f t="shared" ca="1" si="182"/>
        <v>24.219315700359875</v>
      </c>
      <c r="V118" s="8">
        <f t="shared" ca="1" si="182"/>
        <v>20.367198375658983</v>
      </c>
      <c r="W118" s="8">
        <f t="shared" ca="1" si="182"/>
        <v>16.515081050958091</v>
      </c>
      <c r="X118" s="8">
        <f t="shared" ca="1" si="182"/>
        <v>12.662963726257201</v>
      </c>
      <c r="Y118" s="8">
        <f t="shared" ca="1" si="182"/>
        <v>8.810846401556315</v>
      </c>
      <c r="Z118" s="8">
        <f t="shared" ca="1" si="182"/>
        <v>5.5340526308742657</v>
      </c>
      <c r="AA118" s="8">
        <f t="shared" ca="1" si="182"/>
        <v>2.952840170993507</v>
      </c>
      <c r="AB118" s="8">
        <f t="shared" ca="1" si="182"/>
        <v>0.99376874926773384</v>
      </c>
      <c r="AC118" s="8">
        <f t="shared" ca="1" si="182"/>
        <v>7.5495165674510645E-15</v>
      </c>
      <c r="AD118" s="8">
        <f t="shared" ca="1" si="182"/>
        <v>7.5495165674510645E-15</v>
      </c>
      <c r="AE118" s="8">
        <f t="shared" ca="1" si="182"/>
        <v>7.5495165674510645E-15</v>
      </c>
      <c r="AF118" s="8">
        <f t="shared" ca="1" si="182"/>
        <v>7.5495165674510645E-15</v>
      </c>
      <c r="AG118" s="8">
        <f t="shared" ca="1" si="182"/>
        <v>7.5495165674510645E-15</v>
      </c>
      <c r="AH118" s="8">
        <f t="shared" ca="1" si="182"/>
        <v>7.5495165674510645E-15</v>
      </c>
      <c r="AI118" s="8">
        <f t="shared" ca="1" si="182"/>
        <v>7.5495165674510645E-15</v>
      </c>
      <c r="AJ118" s="8">
        <f t="shared" ca="1" si="182"/>
        <v>7.5495165674510645E-15</v>
      </c>
      <c r="AK118" s="8">
        <f t="shared" ca="1" si="182"/>
        <v>7.5495165674510645E-15</v>
      </c>
      <c r="AL118" s="8">
        <f t="shared" ca="1" si="182"/>
        <v>7.5495165674510645E-15</v>
      </c>
      <c r="AM118" s="8">
        <f t="shared" ca="1" si="182"/>
        <v>7.5495165674510645E-15</v>
      </c>
      <c r="AN118" s="8">
        <f t="shared" ca="1" si="182"/>
        <v>7.5495165674510645E-15</v>
      </c>
      <c r="AO118" s="8">
        <f t="shared" ca="1" si="182"/>
        <v>7.5495165674510645E-15</v>
      </c>
      <c r="AP118" s="8">
        <f t="shared" ca="1" si="182"/>
        <v>7.5495165674510645E-15</v>
      </c>
      <c r="AQ118" s="8">
        <f t="shared" ca="1" si="182"/>
        <v>7.5495165674510645E-15</v>
      </c>
      <c r="AR118" s="8">
        <f t="shared" ca="1" si="182"/>
        <v>7.5495165674510645E-15</v>
      </c>
      <c r="AS118" s="8">
        <f t="shared" ca="1" si="182"/>
        <v>7.5495165674510645E-15</v>
      </c>
      <c r="AT118" s="8">
        <f t="shared" ca="1" si="182"/>
        <v>7.5495165674510645E-15</v>
      </c>
      <c r="AU118" s="8">
        <f t="shared" ca="1" si="182"/>
        <v>7.5495165674510645E-15</v>
      </c>
      <c r="AV118" s="8">
        <f t="shared" ca="1" si="182"/>
        <v>7.5495165674510645E-15</v>
      </c>
      <c r="AW118" s="8">
        <f t="shared" ca="1" si="182"/>
        <v>7.5495165674510645E-15</v>
      </c>
      <c r="AX118" s="8">
        <f t="shared" ca="1" si="182"/>
        <v>7.5495165674510645E-15</v>
      </c>
      <c r="AY118" s="8">
        <f t="shared" ca="1" si="182"/>
        <v>7.5495165674510645E-15</v>
      </c>
      <c r="AZ118" s="8">
        <f t="shared" ca="1" si="182"/>
        <v>7.5495165674510645E-15</v>
      </c>
      <c r="BA118" s="8">
        <f t="shared" ca="1" si="182"/>
        <v>7.5495165674510645E-15</v>
      </c>
      <c r="BB118" s="8">
        <f t="shared" ca="1" si="182"/>
        <v>7.5495165674510645E-15</v>
      </c>
      <c r="BC118" s="8">
        <f t="shared" ca="1" si="182"/>
        <v>7.5495165674510645E-15</v>
      </c>
      <c r="BD118" s="8">
        <f t="shared" ca="1" si="182"/>
        <v>7.5495165674510645E-15</v>
      </c>
      <c r="BE118" s="8">
        <f t="shared" ca="1" si="182"/>
        <v>7.5495165674510645E-15</v>
      </c>
      <c r="BF118" s="8">
        <f t="shared" ca="1" si="182"/>
        <v>7.5495165674510645E-15</v>
      </c>
      <c r="BG118" s="8">
        <f t="shared" ca="1" si="182"/>
        <v>7.5495165674510645E-15</v>
      </c>
      <c r="BH118" s="8">
        <f t="shared" ca="1" si="182"/>
        <v>7.5495165674510645E-15</v>
      </c>
      <c r="BI118" s="8">
        <f t="shared" ca="1" si="182"/>
        <v>7.5495165674510645E-15</v>
      </c>
      <c r="BJ118" s="8">
        <f t="shared" ca="1" si="182"/>
        <v>7.5495165674510645E-15</v>
      </c>
      <c r="BK118" s="8">
        <f t="shared" ca="1" si="182"/>
        <v>7.5495165674510645E-15</v>
      </c>
      <c r="BL118" s="8">
        <f t="shared" ca="1" si="182"/>
        <v>7.5495165674510645E-15</v>
      </c>
      <c r="BM118" s="8">
        <f t="shared" ca="1" si="182"/>
        <v>7.5495165674510645E-15</v>
      </c>
      <c r="BN118" s="8">
        <f t="shared" ca="1" si="182"/>
        <v>7.5495165674510645E-15</v>
      </c>
      <c r="BO118" s="8">
        <f t="shared" ca="1" si="182"/>
        <v>7.5495165674510645E-15</v>
      </c>
      <c r="BP118" s="8">
        <f t="shared" ca="1" si="182"/>
        <v>7.5495165674510645E-15</v>
      </c>
      <c r="BQ118" s="8">
        <f t="shared" ca="1" si="182"/>
        <v>7.5495165674510645E-15</v>
      </c>
      <c r="BR118" s="208">
        <f t="shared" ref="BR118:BW118" ca="1" si="183">BR117+BR79</f>
        <v>7.5495165674510645E-15</v>
      </c>
      <c r="BS118" s="208">
        <f t="shared" ca="1" si="183"/>
        <v>7.5495165674510645E-15</v>
      </c>
      <c r="BT118" s="208">
        <f t="shared" ca="1" si="183"/>
        <v>7.5495165674510645E-15</v>
      </c>
      <c r="BU118" s="208">
        <f t="shared" ca="1" si="183"/>
        <v>7.5495165674510645E-15</v>
      </c>
      <c r="BV118" s="208">
        <f t="shared" ca="1" si="183"/>
        <v>7.5495165674510645E-15</v>
      </c>
      <c r="BW118" s="208">
        <f t="shared" ca="1" si="183"/>
        <v>7.5495165674510645E-15</v>
      </c>
    </row>
    <row r="119" spans="1:75" ht="12.75" customHeight="1">
      <c r="A119" s="8"/>
      <c r="B119" s="8"/>
      <c r="C119" s="8"/>
      <c r="D119" s="242"/>
      <c r="E119" s="8"/>
      <c r="F119" s="8"/>
      <c r="G119" s="8"/>
      <c r="H119" s="8"/>
      <c r="I119" s="247"/>
      <c r="J119" s="248"/>
      <c r="K119" s="248"/>
      <c r="L119" s="248"/>
      <c r="M119" s="248"/>
      <c r="N119" s="24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8"/>
      <c r="AF119" s="8"/>
      <c r="AG119" s="8"/>
      <c r="AH119" s="8"/>
      <c r="AI119" s="8"/>
      <c r="AJ119" s="8"/>
      <c r="AK119" s="8"/>
      <c r="AL119" s="8"/>
      <c r="AM119" s="8"/>
      <c r="AN119" s="8"/>
      <c r="AO119" s="8"/>
      <c r="AP119" s="8"/>
      <c r="AQ119" s="8"/>
      <c r="AR119" s="8"/>
      <c r="AS119" s="8"/>
      <c r="AT119" s="8"/>
      <c r="AU119" s="8"/>
      <c r="AV119" s="8"/>
      <c r="AW119" s="8"/>
      <c r="AX119" s="8"/>
      <c r="AY119" s="8"/>
      <c r="AZ119" s="8"/>
      <c r="BA119" s="8"/>
      <c r="BB119" s="8"/>
      <c r="BC119" s="8"/>
      <c r="BD119" s="8"/>
      <c r="BE119" s="8"/>
      <c r="BF119" s="8"/>
      <c r="BG119" s="8"/>
      <c r="BH119" s="8"/>
      <c r="BI119" s="8"/>
      <c r="BJ119" s="8"/>
      <c r="BK119" s="8"/>
      <c r="BL119" s="8"/>
      <c r="BM119" s="8"/>
      <c r="BN119" s="8"/>
      <c r="BO119" s="8"/>
      <c r="BP119" s="8"/>
      <c r="BQ119" s="8"/>
      <c r="BR119" s="208"/>
      <c r="BS119" s="208"/>
      <c r="BT119" s="208"/>
      <c r="BU119" s="208"/>
      <c r="BV119" s="208"/>
      <c r="BW119" s="208"/>
    </row>
    <row r="120" spans="1:75" ht="12.75" customHeight="1">
      <c r="I120" s="30"/>
      <c r="J120" s="95"/>
      <c r="K120" s="95"/>
      <c r="L120" s="95"/>
      <c r="M120" s="95"/>
      <c r="N120" s="95"/>
      <c r="BR120" s="208"/>
      <c r="BS120" s="208"/>
      <c r="BT120" s="208"/>
      <c r="BU120" s="208"/>
      <c r="BV120" s="208"/>
      <c r="BW120" s="208"/>
    </row>
    <row r="121" spans="1:75" s="14" customFormat="1" ht="12.75" customHeight="1">
      <c r="A121" s="15"/>
      <c r="B121" s="16" t="str">
        <f>Inputs!C45</f>
        <v>Buildings</v>
      </c>
      <c r="C121" s="15"/>
      <c r="D121" s="19"/>
      <c r="E121" s="15"/>
      <c r="F121" s="15"/>
      <c r="G121" s="15"/>
      <c r="H121" s="15"/>
      <c r="I121" s="31"/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  <c r="Z121" s="15"/>
      <c r="AA121" s="15"/>
      <c r="AB121" s="15"/>
      <c r="AC121" s="15"/>
      <c r="AD121" s="15"/>
      <c r="AE121" s="15"/>
      <c r="AF121" s="15"/>
      <c r="AG121" s="15"/>
      <c r="AH121" s="15"/>
      <c r="AI121" s="15"/>
      <c r="AJ121" s="15"/>
      <c r="AK121" s="15"/>
      <c r="AL121" s="15"/>
      <c r="AM121" s="15"/>
      <c r="AN121" s="15"/>
      <c r="AO121" s="15"/>
      <c r="AP121" s="15"/>
      <c r="AQ121" s="15"/>
      <c r="AR121" s="15"/>
      <c r="AS121" s="15"/>
      <c r="AT121" s="15"/>
      <c r="AU121" s="15"/>
      <c r="AV121" s="15"/>
      <c r="AW121" s="15"/>
      <c r="AX121" s="15"/>
      <c r="AY121" s="15"/>
      <c r="AZ121" s="15"/>
      <c r="BA121" s="15"/>
      <c r="BB121" s="15"/>
      <c r="BC121" s="15"/>
      <c r="BD121" s="15"/>
      <c r="BE121" s="15"/>
      <c r="BF121" s="15"/>
      <c r="BG121" s="15"/>
      <c r="BH121" s="15"/>
      <c r="BI121" s="15"/>
      <c r="BJ121" s="15"/>
      <c r="BK121" s="15"/>
      <c r="BL121" s="15"/>
      <c r="BM121" s="15"/>
      <c r="BN121" s="15"/>
      <c r="BO121" s="15"/>
      <c r="BP121" s="15"/>
      <c r="BQ121" s="15"/>
      <c r="BR121" s="210"/>
      <c r="BS121" s="210"/>
      <c r="BT121" s="210"/>
      <c r="BU121" s="210"/>
      <c r="BV121" s="210"/>
      <c r="BW121" s="210"/>
    </row>
    <row r="122" spans="1:75" ht="12.75" customHeight="1">
      <c r="A122" s="8"/>
      <c r="B122" s="249"/>
      <c r="C122" s="250" t="s">
        <v>1</v>
      </c>
      <c r="D122" s="242"/>
      <c r="E122" s="8"/>
      <c r="F122" s="8"/>
      <c r="G122" s="8"/>
      <c r="H122" s="8"/>
      <c r="I122" s="32">
        <f>INDEX(Inputs!$E$43:$E$53, MATCH(B121, Inputs!$C$43:$C$53,0))</f>
        <v>21</v>
      </c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  <c r="AC122" s="8"/>
      <c r="AD122" s="8"/>
      <c r="AE122" s="8"/>
      <c r="AF122" s="8"/>
      <c r="AG122" s="8"/>
      <c r="AH122" s="8"/>
      <c r="AI122" s="8"/>
      <c r="AJ122" s="8"/>
      <c r="AK122" s="8"/>
      <c r="AL122" s="8"/>
      <c r="AM122" s="8"/>
      <c r="AN122" s="8"/>
      <c r="AO122" s="8"/>
      <c r="AP122" s="8"/>
      <c r="AQ122" s="8"/>
      <c r="AR122" s="8"/>
      <c r="AS122" s="8"/>
      <c r="AT122" s="8"/>
      <c r="AU122" s="8"/>
      <c r="AV122" s="8"/>
      <c r="AW122" s="8"/>
      <c r="AX122" s="8"/>
      <c r="AY122" s="8"/>
      <c r="AZ122" s="8"/>
      <c r="BA122" s="8"/>
      <c r="BB122" s="8"/>
      <c r="BC122" s="8"/>
      <c r="BD122" s="8"/>
      <c r="BE122" s="8"/>
      <c r="BF122" s="8"/>
      <c r="BG122" s="8"/>
      <c r="BH122" s="8"/>
      <c r="BI122" s="8"/>
      <c r="BJ122" s="8"/>
      <c r="BK122" s="8"/>
      <c r="BL122" s="8"/>
      <c r="BM122" s="8"/>
      <c r="BN122" s="8"/>
      <c r="BO122" s="8"/>
      <c r="BP122" s="8"/>
      <c r="BQ122" s="8"/>
      <c r="BR122" s="208"/>
      <c r="BS122" s="208"/>
      <c r="BT122" s="208"/>
      <c r="BU122" s="208"/>
      <c r="BV122" s="208"/>
      <c r="BW122" s="208"/>
    </row>
    <row r="123" spans="1:75" ht="12.75" customHeight="1">
      <c r="A123" s="8"/>
      <c r="B123" s="249"/>
      <c r="C123" s="250" t="s">
        <v>2</v>
      </c>
      <c r="D123" s="242"/>
      <c r="E123" s="8"/>
      <c r="F123" s="8"/>
      <c r="G123" s="8"/>
      <c r="H123" s="8"/>
      <c r="I123" s="32">
        <f>INDEX(Inputs!$F$43:$F$53, MATCH(B121, Inputs!$C$43:$C$53,0))</f>
        <v>50</v>
      </c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8"/>
      <c r="AF123" s="8"/>
      <c r="AG123" s="8"/>
      <c r="AH123" s="8"/>
      <c r="AI123" s="8"/>
      <c r="AJ123" s="8"/>
      <c r="AK123" s="8"/>
      <c r="AL123" s="8"/>
      <c r="AM123" s="8"/>
      <c r="AN123" s="8"/>
      <c r="AO123" s="8"/>
      <c r="AP123" s="8"/>
      <c r="AQ123" s="8"/>
      <c r="AR123" s="8"/>
      <c r="AS123" s="8"/>
      <c r="AT123" s="8"/>
      <c r="AU123" s="8"/>
      <c r="AV123" s="8"/>
      <c r="AW123" s="8"/>
      <c r="AX123" s="8"/>
      <c r="AY123" s="8"/>
      <c r="AZ123" s="8"/>
      <c r="BA123" s="8"/>
      <c r="BB123" s="8"/>
      <c r="BC123" s="8"/>
      <c r="BD123" s="8"/>
      <c r="BE123" s="8"/>
      <c r="BF123" s="8"/>
      <c r="BG123" s="8"/>
      <c r="BH123" s="8"/>
      <c r="BI123" s="8"/>
      <c r="BJ123" s="8"/>
      <c r="BK123" s="8"/>
      <c r="BL123" s="8"/>
      <c r="BM123" s="8"/>
      <c r="BN123" s="8"/>
      <c r="BO123" s="8"/>
      <c r="BP123" s="8"/>
      <c r="BQ123" s="8"/>
      <c r="BR123" s="208"/>
      <c r="BS123" s="208"/>
      <c r="BT123" s="208"/>
      <c r="BU123" s="208"/>
      <c r="BV123" s="208"/>
      <c r="BW123" s="208"/>
    </row>
    <row r="124" spans="1:75" ht="12.75" customHeight="1">
      <c r="A124" s="8"/>
      <c r="B124" s="249"/>
      <c r="C124" s="8"/>
      <c r="D124" s="242"/>
      <c r="E124" s="8"/>
      <c r="F124" s="8"/>
      <c r="G124" s="8"/>
      <c r="H124" s="8"/>
      <c r="I124" s="32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  <c r="AB124" s="8"/>
      <c r="AC124" s="8"/>
      <c r="AD124" s="8"/>
      <c r="AE124" s="8"/>
      <c r="AF124" s="8"/>
      <c r="AG124" s="8"/>
      <c r="AH124" s="8"/>
      <c r="AI124" s="8"/>
      <c r="AJ124" s="8"/>
      <c r="AK124" s="8"/>
      <c r="AL124" s="8"/>
      <c r="AM124" s="8"/>
      <c r="AN124" s="8"/>
      <c r="AO124" s="8"/>
      <c r="AP124" s="8"/>
      <c r="AQ124" s="8"/>
      <c r="AR124" s="8"/>
      <c r="AS124" s="8"/>
      <c r="AT124" s="8"/>
      <c r="AU124" s="8"/>
      <c r="AV124" s="8"/>
      <c r="AW124" s="8"/>
      <c r="AX124" s="8"/>
      <c r="AY124" s="8"/>
      <c r="AZ124" s="8"/>
      <c r="BA124" s="8"/>
      <c r="BB124" s="8"/>
      <c r="BC124" s="8"/>
      <c r="BD124" s="8"/>
      <c r="BE124" s="8"/>
      <c r="BF124" s="8"/>
      <c r="BG124" s="8"/>
      <c r="BH124" s="8"/>
      <c r="BI124" s="8"/>
      <c r="BJ124" s="8"/>
      <c r="BK124" s="8"/>
      <c r="BL124" s="8"/>
      <c r="BM124" s="8"/>
      <c r="BN124" s="8"/>
      <c r="BO124" s="8"/>
      <c r="BP124" s="8"/>
      <c r="BQ124" s="8"/>
      <c r="BR124" s="208"/>
      <c r="BS124" s="208"/>
      <c r="BT124" s="208"/>
      <c r="BU124" s="208"/>
      <c r="BV124" s="208"/>
      <c r="BW124" s="208"/>
    </row>
    <row r="125" spans="1:75" ht="12.75" customHeight="1">
      <c r="A125" s="8"/>
      <c r="B125" s="8"/>
      <c r="C125" s="246" t="s">
        <v>3</v>
      </c>
      <c r="D125" s="242"/>
      <c r="E125" s="8"/>
      <c r="F125" s="8"/>
      <c r="G125" s="8"/>
      <c r="H125" s="8"/>
      <c r="I125" s="32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  <c r="AE125" s="8"/>
      <c r="AF125" s="8"/>
      <c r="AG125" s="8"/>
      <c r="AH125" s="8"/>
      <c r="AI125" s="8"/>
      <c r="AJ125" s="8"/>
      <c r="AK125" s="8"/>
      <c r="AL125" s="8"/>
      <c r="AM125" s="8"/>
      <c r="AN125" s="8"/>
      <c r="AO125" s="8"/>
      <c r="AP125" s="8"/>
      <c r="AQ125" s="8"/>
      <c r="AR125" s="8"/>
      <c r="AS125" s="8"/>
      <c r="AT125" s="8"/>
      <c r="AU125" s="8"/>
      <c r="AV125" s="8"/>
      <c r="AW125" s="8"/>
      <c r="AX125" s="8"/>
      <c r="AY125" s="8"/>
      <c r="AZ125" s="8"/>
      <c r="BA125" s="8"/>
      <c r="BB125" s="8"/>
      <c r="BC125" s="8"/>
      <c r="BD125" s="8"/>
      <c r="BE125" s="8"/>
      <c r="BF125" s="8"/>
      <c r="BG125" s="8"/>
      <c r="BH125" s="8"/>
      <c r="BI125" s="8"/>
      <c r="BJ125" s="8"/>
      <c r="BK125" s="8"/>
      <c r="BL125" s="8"/>
      <c r="BM125" s="8"/>
      <c r="BN125" s="8"/>
      <c r="BO125" s="8"/>
      <c r="BP125" s="8"/>
      <c r="BQ125" s="8"/>
      <c r="BR125" s="208"/>
      <c r="BS125" s="208"/>
      <c r="BT125" s="208"/>
      <c r="BU125" s="208"/>
      <c r="BV125" s="208"/>
      <c r="BW125" s="208"/>
    </row>
    <row r="126" spans="1:75" ht="12.75" customHeight="1">
      <c r="A126" s="8"/>
      <c r="B126" s="8"/>
      <c r="C126" s="8"/>
      <c r="D126" s="242" t="s">
        <v>40</v>
      </c>
      <c r="E126" s="8" t="str">
        <f>"$m Real ("&amp;first_reg_period&amp;")"</f>
        <v>$m Real (2012)</v>
      </c>
      <c r="F126" s="8"/>
      <c r="G126" s="8"/>
      <c r="H126" s="8"/>
      <c r="I126" s="32"/>
      <c r="J126" s="211">
        <f>IF(OR($I122=0,I131=0),0,MIN($I131/$I122, $I131-SUM($I126:I126)))</f>
        <v>0.42105771561226407</v>
      </c>
      <c r="K126" s="211">
        <f>IF(OR($I122=0,J131=0),0,MIN($I131/$I122, $I131-SUM($I126:J126)))</f>
        <v>0.42105771561226407</v>
      </c>
      <c r="L126" s="211">
        <f>IF(OR($I122=0,K131=0),0,MIN($I131/$I122, $I131-SUM($I126:K126)))</f>
        <v>0.42105771561226407</v>
      </c>
      <c r="M126" s="211">
        <f>IF(OR($I122=0,L131=0),0,MIN($I131/$I122, $I131-SUM($I126:L126)))</f>
        <v>0.42105771561226407</v>
      </c>
      <c r="N126" s="211">
        <f>IF(OR($I122=0,M131=0),0,MIN($I131/$I122, $I131-SUM($I126:M126)))</f>
        <v>0.42105771561226407</v>
      </c>
      <c r="O126" s="235">
        <f>IF(OR($I122=0,N131=0),0,MIN($I131/$I122, $I131-SUM($I126:N126)))</f>
        <v>0.42105771561226407</v>
      </c>
      <c r="P126" s="235">
        <f>IF(OR($I122=0,O131=0),0,MIN($I131/$I122, $I131-SUM($I126:O126)))</f>
        <v>0.42105771561226407</v>
      </c>
      <c r="Q126" s="235">
        <f>IF(OR($I122=0,P131=0),0,MIN($I131/$I122, $I131-SUM($I126:P126)))</f>
        <v>0.42105771561226407</v>
      </c>
      <c r="R126" s="235">
        <f>IF(OR($I122=0,Q131=0),0,MIN($I131/$I122, $I131-SUM($I126:Q126)))</f>
        <v>0.42105771561226407</v>
      </c>
      <c r="S126" s="235">
        <f>IF(OR($I122=0,R131=0),0,MIN($I131/$I122, $I131-SUM($I126:R126)))</f>
        <v>0.42105771561226407</v>
      </c>
      <c r="T126" s="235">
        <f>IF(OR($I122=0,S131=0),0,MIN($I131/$I122, $I131-SUM($I126:S126)))</f>
        <v>0.42105771561226407</v>
      </c>
      <c r="U126" s="235">
        <f>IF(OR($I122=0,T131=0),0,MIN($I131/$I122, $I131-SUM($I126:T126)))</f>
        <v>0.42105771561226407</v>
      </c>
      <c r="V126" s="235">
        <f>IF(OR($I122=0,U131=0),0,MIN($I131/$I122, $I131-SUM($I126:U126)))</f>
        <v>0.42105771561226407</v>
      </c>
      <c r="W126" s="235">
        <f>IF(OR($I122=0,V131=0),0,MIN($I131/$I122, $I131-SUM($I126:V126)))</f>
        <v>0.42105771561226407</v>
      </c>
      <c r="X126" s="235">
        <f>IF(OR($I122=0,W131=0),0,MIN($I131/$I122, $I131-SUM($I126:W126)))</f>
        <v>0.42105771561226407</v>
      </c>
      <c r="Y126" s="235">
        <f>IF(OR($I122=0,X131=0),0,MIN($I131/$I122, $I131-SUM($I126:X126)))</f>
        <v>0.42105771561226407</v>
      </c>
      <c r="Z126" s="235">
        <f>IF(OR($I122=0,Y131=0),0,MIN($I131/$I122, $I131-SUM($I126:Y126)))</f>
        <v>0.42105771561226407</v>
      </c>
      <c r="AA126" s="235">
        <f>IF(OR($I122=0,Z131=0),0,MIN($I131/$I122, $I131-SUM($I126:Z126)))</f>
        <v>0.42105771561226407</v>
      </c>
      <c r="AB126" s="235">
        <f>IF(OR($I122=0,AA131=0),0,MIN($I131/$I122, $I131-SUM($I126:AA126)))</f>
        <v>0.42105771561226407</v>
      </c>
      <c r="AC126" s="235">
        <f>IF(OR($I122=0,AB131=0),0,MIN($I131/$I122, $I131-SUM($I126:AB126)))</f>
        <v>0.42105771561226407</v>
      </c>
      <c r="AD126" s="235">
        <f>IF(OR($I122=0,AC131=0),0,MIN($I131/$I122, $I131-SUM($I126:AC126)))</f>
        <v>0.42105771561226407</v>
      </c>
      <c r="AE126" s="235">
        <f>IF(OR($I122=0,AD131=0),0,MIN($I131/$I122, $I131-SUM($I126:AD126)))</f>
        <v>1.7763568394002505E-15</v>
      </c>
      <c r="AF126" s="235">
        <f>IF(OR($I122=0,AE131=0),0,MIN($I131/$I122, $I131-SUM($I126:AE126)))</f>
        <v>0</v>
      </c>
      <c r="AG126" s="235">
        <f>IF(OR($I122=0,AF131=0),0,MIN($I131/$I122, $I131-SUM($I126:AF126)))</f>
        <v>0</v>
      </c>
      <c r="AH126" s="235">
        <f>IF(OR($I122=0,AG131=0),0,MIN($I131/$I122, $I131-SUM($I126:AG126)))</f>
        <v>0</v>
      </c>
      <c r="AI126" s="235">
        <f>IF(OR($I122=0,AH131=0),0,MIN($I131/$I122, $I131-SUM($I126:AH126)))</f>
        <v>0</v>
      </c>
      <c r="AJ126" s="235">
        <f>IF(OR($I122=0,AI131=0),0,MIN($I131/$I122, $I131-SUM($I126:AI126)))</f>
        <v>0</v>
      </c>
      <c r="AK126" s="235">
        <f>IF(OR($I122=0,AJ131=0),0,MIN($I131/$I122, $I131-SUM($I126:AJ126)))</f>
        <v>0</v>
      </c>
      <c r="AL126" s="235">
        <f>IF(OR($I122=0,AK131=0),0,MIN($I131/$I122, $I131-SUM($I126:AK126)))</f>
        <v>0</v>
      </c>
      <c r="AM126" s="235">
        <f>IF(OR($I122=0,AL131=0),0,MIN($I131/$I122, $I131-SUM($I126:AL126)))</f>
        <v>0</v>
      </c>
      <c r="AN126" s="235">
        <f>IF(OR($I122=0,AM131=0),0,MIN($I131/$I122, $I131-SUM($I126:AM126)))</f>
        <v>0</v>
      </c>
      <c r="AO126" s="235">
        <f>IF(OR($I122=0,AN131=0),0,MIN($I131/$I122, $I131-SUM($I126:AN126)))</f>
        <v>0</v>
      </c>
      <c r="AP126" s="235">
        <f>IF(OR($I122=0,AO131=0),0,MIN($I131/$I122, $I131-SUM($I126:AO126)))</f>
        <v>0</v>
      </c>
      <c r="AQ126" s="235">
        <f>IF(OR($I122=0,AP131=0),0,MIN($I131/$I122, $I131-SUM($I126:AP126)))</f>
        <v>0</v>
      </c>
      <c r="AR126" s="235">
        <f>IF(OR($I122=0,AQ131=0),0,MIN($I131/$I122, $I131-SUM($I126:AQ126)))</f>
        <v>0</v>
      </c>
      <c r="AS126" s="235">
        <f>IF(OR($I122=0,AR131=0),0,MIN($I131/$I122, $I131-SUM($I126:AR126)))</f>
        <v>0</v>
      </c>
      <c r="AT126" s="235">
        <f>IF(OR($I122=0,AS131=0),0,MIN($I131/$I122, $I131-SUM($I126:AS126)))</f>
        <v>0</v>
      </c>
      <c r="AU126" s="235">
        <f>IF(OR($I122=0,AT131=0),0,MIN($I131/$I122, $I131-SUM($I126:AT126)))</f>
        <v>0</v>
      </c>
      <c r="AV126" s="235">
        <f>IF(OR($I122=0,AU131=0),0,MIN($I131/$I122, $I131-SUM($I126:AU126)))</f>
        <v>0</v>
      </c>
      <c r="AW126" s="235">
        <f>IF(OR($I122=0,AV131=0),0,MIN($I131/$I122, $I131-SUM($I126:AV126)))</f>
        <v>0</v>
      </c>
      <c r="AX126" s="235">
        <f>IF(OR($I122=0,AW131=0),0,MIN($I131/$I122, $I131-SUM($I126:AW126)))</f>
        <v>0</v>
      </c>
      <c r="AY126" s="235">
        <f>IF(OR($I122=0,AX131=0),0,MIN($I131/$I122, $I131-SUM($I126:AX126)))</f>
        <v>0</v>
      </c>
      <c r="AZ126" s="235">
        <f>IF(OR($I122=0,AY131=0),0,MIN($I131/$I122, $I131-SUM($I126:AY126)))</f>
        <v>0</v>
      </c>
      <c r="BA126" s="235">
        <f>IF(OR($I122=0,AZ131=0),0,MIN($I131/$I122, $I131-SUM($I126:AZ126)))</f>
        <v>0</v>
      </c>
      <c r="BB126" s="235">
        <f>IF(OR($I122=0,BA131=0),0,MIN($I131/$I122, $I131-SUM($I126:BA126)))</f>
        <v>0</v>
      </c>
      <c r="BC126" s="235">
        <f>IF(OR($I122=0,BB131=0),0,MIN($I131/$I122, $I131-SUM($I126:BB126)))</f>
        <v>0</v>
      </c>
      <c r="BD126" s="235">
        <f>IF(OR($I122=0,BC131=0),0,MIN($I131/$I122, $I131-SUM($I126:BC126)))</f>
        <v>0</v>
      </c>
      <c r="BE126" s="235">
        <f>IF(OR($I122=0,BD131=0),0,MIN($I131/$I122, $I131-SUM($I126:BD126)))</f>
        <v>0</v>
      </c>
      <c r="BF126" s="235">
        <f>IF(OR($I122=0,BE131=0),0,MIN($I131/$I122, $I131-SUM($I126:BE126)))</f>
        <v>0</v>
      </c>
      <c r="BG126" s="235">
        <f>IF(OR($I122=0,BF131=0),0,MIN($I131/$I122, $I131-SUM($I126:BF126)))</f>
        <v>0</v>
      </c>
      <c r="BH126" s="235">
        <f>IF(OR($I122=0,BG131=0),0,MIN($I131/$I122, $I131-SUM($I126:BG126)))</f>
        <v>0</v>
      </c>
      <c r="BI126" s="235">
        <f>IF(OR($I122=0,BH131=0),0,MIN($I131/$I122, $I131-SUM($I126:BH126)))</f>
        <v>0</v>
      </c>
      <c r="BJ126" s="235">
        <f>IF(OR($I122=0,BI131=0),0,MIN($I131/$I122, $I131-SUM($I126:BI126)))</f>
        <v>0</v>
      </c>
      <c r="BK126" s="235">
        <f>IF(OR($I122=0,BJ131=0),0,MIN($I131/$I122, $I131-SUM($I126:BJ126)))</f>
        <v>0</v>
      </c>
      <c r="BL126" s="235">
        <f>IF(OR($I122=0,BK131=0),0,MIN($I131/$I122, $I131-SUM($I126:BK126)))</f>
        <v>0</v>
      </c>
      <c r="BM126" s="235">
        <f>IF(OR($I122=0,BL131=0),0,MIN($I131/$I122, $I131-SUM($I126:BL126)))</f>
        <v>0</v>
      </c>
      <c r="BN126" s="235">
        <f>IF(OR($I122=0,BM131=0),0,MIN($I131/$I122, $I131-SUM($I126:BM126)))</f>
        <v>0</v>
      </c>
      <c r="BO126" s="235">
        <f>IF(OR($I122=0,BN131=0),0,MIN($I131/$I122, $I131-SUM($I126:BN126)))</f>
        <v>0</v>
      </c>
      <c r="BP126" s="235">
        <f>IF(OR($I122=0,BO131=0),0,MIN($I131/$I122, $I131-SUM($I126:BO126)))</f>
        <v>0</v>
      </c>
      <c r="BQ126" s="235">
        <f>IF(OR($I122=0,BP131=0),0,MIN($I131/$I122, $I131-SUM($I126:BP126)))</f>
        <v>0</v>
      </c>
      <c r="BR126" s="211">
        <f>IF(OR($I122=0,BQ131=0),0,MIN($I131/$I122, $I131-SUM($I126:BQ126)))</f>
        <v>0</v>
      </c>
      <c r="BS126" s="211">
        <f>IF(OR($I122=0,BR131=0),0,MIN($I131/$I122, $I131-SUM($I126:BR126)))</f>
        <v>0</v>
      </c>
      <c r="BT126" s="211">
        <f>IF(OR($I122=0,BS131=0),0,MIN($I131/$I122, $I131-SUM($I126:BS126)))</f>
        <v>0</v>
      </c>
      <c r="BU126" s="211">
        <f>IF(OR($I122=0,BT131=0),0,MIN($I131/$I122, $I131-SUM($I126:BT126)))</f>
        <v>0</v>
      </c>
      <c r="BV126" s="211">
        <f>IF(OR($I122=0,BU131=0),0,MIN($I131/$I122, $I131-SUM($I126:BU126)))</f>
        <v>0</v>
      </c>
      <c r="BW126" s="211">
        <f>IF(OR($I122=0,BV131=0),0,MIN($I131/$I122, $I131-SUM($I126:BV126)))</f>
        <v>0</v>
      </c>
    </row>
    <row r="127" spans="1:75" ht="12.75" customHeight="1">
      <c r="A127" s="8"/>
      <c r="B127" s="8"/>
      <c r="C127" s="8"/>
      <c r="D127" s="242" t="s">
        <v>39</v>
      </c>
      <c r="E127" s="8" t="str">
        <f>"$m Real ("&amp;first_reg_period&amp;")"</f>
        <v>$m Real (2012)</v>
      </c>
      <c r="F127" s="8"/>
      <c r="G127" s="8"/>
      <c r="H127" s="8"/>
      <c r="I127" s="32"/>
      <c r="J127" s="129"/>
      <c r="K127" s="129"/>
      <c r="L127" s="129"/>
      <c r="M127" s="129"/>
      <c r="N127" s="129"/>
      <c r="O127" s="235">
        <f>IF(OR($I122=0,N131=0),0,IF($N130&gt;0,(MIN($N130/IF($I122&lt;=5,1,($I122-5)),$N130-SUM($N127:N127))), (MAX($N130/IF($I122&lt;=5,1,($I122-5)),$N130-SUM($N127:N127)))))</f>
        <v>0</v>
      </c>
      <c r="P127" s="235">
        <f>IF(OR($I122=0,O131=0),0,IF($N130&gt;0,(MIN($N130/IF($I122&lt;=5,1,($I122-5)),$N130-SUM($N127:O127))), (MAX($N130/IF($I122&lt;=5,1,($I122-5)),$N130-SUM($N127:O127)))))</f>
        <v>0</v>
      </c>
      <c r="Q127" s="235">
        <f>IF(OR($I122=0,P131=0),0,IF($N130&gt;0,(MIN($N130/IF($I122&lt;=5,1,($I122-5)),$N130-SUM($N127:P127))), (MAX($N130/IF($I122&lt;=5,1,($I122-5)),$N130-SUM($N127:P127)))))</f>
        <v>0</v>
      </c>
      <c r="R127" s="235">
        <f>IF(OR($I122=0,Q131=0),0,IF($N130&gt;0,(MIN($N130/IF($I122&lt;=5,1,($I122-5)),$N130-SUM($N127:Q127))), (MAX($N130/IF($I122&lt;=5,1,($I122-5)),$N130-SUM($N127:Q127)))))</f>
        <v>0</v>
      </c>
      <c r="S127" s="235">
        <f>IF(OR($I122=0,R131=0),0,IF($N130&gt;0,(MIN($N130/IF($I122&lt;=5,1,($I122-5)),$N130-SUM($N127:R127))), (MAX($N130/IF($I122&lt;=5,1,($I122-5)),$N130-SUM($N127:R127)))))</f>
        <v>0</v>
      </c>
      <c r="T127" s="235">
        <f>IF(OR($I122=0,S131=0),0,IF($N130&gt;0,(MIN($N130/IF($I122&lt;=5,1,($I122-5)),$N130-SUM($N127:S127))), (MAX($N130/IF($I122&lt;=5,1,($I122-5)),$N130-SUM($N127:S127)))))</f>
        <v>0</v>
      </c>
      <c r="U127" s="235">
        <f>IF(OR($I122=0,T131=0),0,IF($N130&gt;0,(MIN($N130/IF($I122&lt;=5,1,($I122-5)),$N130-SUM($N127:T127))), (MAX($N130/IF($I122&lt;=5,1,($I122-5)),$N130-SUM($N127:T127)))))</f>
        <v>0</v>
      </c>
      <c r="V127" s="235">
        <f>IF(OR($I122=0,U131=0),0,IF($N130&gt;0,(MIN($N130/IF($I122&lt;=5,1,($I122-5)),$N130-SUM($N127:U127))), (MAX($N130/IF($I122&lt;=5,1,($I122-5)),$N130-SUM($N127:U127)))))</f>
        <v>0</v>
      </c>
      <c r="W127" s="235">
        <f>IF(OR($I122=0,V131=0),0,IF($N130&gt;0,(MIN($N130/IF($I122&lt;=5,1,($I122-5)),$N130-SUM($N127:V127))), (MAX($N130/IF($I122&lt;=5,1,($I122-5)),$N130-SUM($N127:V127)))))</f>
        <v>0</v>
      </c>
      <c r="X127" s="235">
        <f>IF(OR($I122=0,W131=0),0,IF($N130&gt;0,(MIN($N130/IF($I122&lt;=5,1,($I122-5)),$N130-SUM($N127:W127))), (MAX($N130/IF($I122&lt;=5,1,($I122-5)),$N130-SUM($N127:W127)))))</f>
        <v>0</v>
      </c>
      <c r="Y127" s="235">
        <f>IF(OR($I122=0,X131=0),0,IF($N130&gt;0,(MIN($N130/IF($I122&lt;=5,1,($I122-5)),$N130-SUM($N127:X127))), (MAX($N130/IF($I122&lt;=5,1,($I122-5)),$N130-SUM($N127:X127)))))</f>
        <v>0</v>
      </c>
      <c r="Z127" s="235">
        <f>IF(OR($I122=0,Y131=0),0,IF($N130&gt;0,(MIN($N130/IF($I122&lt;=5,1,($I122-5)),$N130-SUM($N127:Y127))), (MAX($N130/IF($I122&lt;=5,1,($I122-5)),$N130-SUM($N127:Y127)))))</f>
        <v>0</v>
      </c>
      <c r="AA127" s="235">
        <f>IF(OR($I122=0,Z131=0),0,IF($N130&gt;0,(MIN($N130/IF($I122&lt;=5,1,($I122-5)),$N130-SUM($N127:Z127))), (MAX($N130/IF($I122&lt;=5,1,($I122-5)),$N130-SUM($N127:Z127)))))</f>
        <v>0</v>
      </c>
      <c r="AB127" s="235">
        <f>IF(OR($I122=0,AA131=0),0,IF($N130&gt;0,(MIN($N130/IF($I122&lt;=5,1,($I122-5)),$N130-SUM($N127:AA127))), (MAX($N130/IF($I122&lt;=5,1,($I122-5)),$N130-SUM($N127:AA127)))))</f>
        <v>0</v>
      </c>
      <c r="AC127" s="235">
        <f>IF(OR($I122=0,AB131=0),0,IF($N130&gt;0,(MIN($N130/IF($I122&lt;=5,1,($I122-5)),$N130-SUM($N127:AB127))), (MAX($N130/IF($I122&lt;=5,1,($I122-5)),$N130-SUM($N127:AB127)))))</f>
        <v>0</v>
      </c>
      <c r="AD127" s="235">
        <f>IF(OR($I122=0,AC131=0),0,IF($N130&gt;0,(MIN($N130/IF($I122&lt;=5,1,($I122-5)),$N130-SUM($N127:AC127))), (MAX($N130/IF($I122&lt;=5,1,($I122-5)),$N130-SUM($N127:AC127)))))</f>
        <v>0</v>
      </c>
      <c r="AE127" s="235">
        <f>IF(OR($I122=0,AD131=0),0,IF($N130&gt;0,(MIN($N130/IF($I122&lt;=5,1,($I122-5)),$N130-SUM($N127:AD127))), (MAX($N130/IF($I122&lt;=5,1,($I122-5)),$N130-SUM($N127:AD127)))))</f>
        <v>0</v>
      </c>
      <c r="AF127" s="235">
        <f>IF(OR($I122=0,AE131=0),0,IF($N130&gt;0,(MIN($N130/IF($I122&lt;=5,1,($I122-5)),$N130-SUM($N127:AE127))), (MAX($N130/IF($I122&lt;=5,1,($I122-5)),$N130-SUM($N127:AE127)))))</f>
        <v>0</v>
      </c>
      <c r="AG127" s="235">
        <f>IF(OR($I122=0,AF131=0),0,IF($N130&gt;0,(MIN($N130/IF($I122&lt;=5,1,($I122-5)),$N130-SUM($N127:AF127))), (MAX($N130/IF($I122&lt;=5,1,($I122-5)),$N130-SUM($N127:AF127)))))</f>
        <v>0</v>
      </c>
      <c r="AH127" s="235">
        <f>IF(OR($I122=0,AG131=0),0,IF($N130&gt;0,(MIN($N130/IF($I122&lt;=5,1,($I122-5)),$N130-SUM($N127:AG127))), (MAX($N130/IF($I122&lt;=5,1,($I122-5)),$N130-SUM($N127:AG127)))))</f>
        <v>0</v>
      </c>
      <c r="AI127" s="235">
        <f>IF(OR($I122=0,AH131=0),0,IF($N130&gt;0,(MIN($N130/IF($I122&lt;=5,1,($I122-5)),$N130-SUM($N127:AH127))), (MAX($N130/IF($I122&lt;=5,1,($I122-5)),$N130-SUM($N127:AH127)))))</f>
        <v>0</v>
      </c>
      <c r="AJ127" s="235">
        <f>IF(OR($I122=0,AI131=0),0,IF($N130&gt;0,(MIN($N130/IF($I122&lt;=5,1,($I122-5)),$N130-SUM($N127:AI127))), (MAX($N130/IF($I122&lt;=5,1,($I122-5)),$N130-SUM($N127:AI127)))))</f>
        <v>0</v>
      </c>
      <c r="AK127" s="235">
        <f>IF(OR($I122=0,AJ131=0),0,IF($N130&gt;0,(MIN($N130/IF($I122&lt;=5,1,($I122-5)),$N130-SUM($N127:AJ127))), (MAX($N130/IF($I122&lt;=5,1,($I122-5)),$N130-SUM($N127:AJ127)))))</f>
        <v>0</v>
      </c>
      <c r="AL127" s="235">
        <f>IF(OR($I122=0,AK131=0),0,IF($N130&gt;0,(MIN($N130/IF($I122&lt;=5,1,($I122-5)),$N130-SUM($N127:AK127))), (MAX($N130/IF($I122&lt;=5,1,($I122-5)),$N130-SUM($N127:AK127)))))</f>
        <v>0</v>
      </c>
      <c r="AM127" s="235">
        <f>IF(OR($I122=0,AL131=0),0,IF($N130&gt;0,(MIN($N130/IF($I122&lt;=5,1,($I122-5)),$N130-SUM($N127:AL127))), (MAX($N130/IF($I122&lt;=5,1,($I122-5)),$N130-SUM($N127:AL127)))))</f>
        <v>0</v>
      </c>
      <c r="AN127" s="235">
        <f>IF(OR($I122=0,AM131=0),0,IF($N130&gt;0,(MIN($N130/IF($I122&lt;=5,1,($I122-5)),$N130-SUM($N127:AM127))), (MAX($N130/IF($I122&lt;=5,1,($I122-5)),$N130-SUM($N127:AM127)))))</f>
        <v>0</v>
      </c>
      <c r="AO127" s="235">
        <f>IF(OR($I122=0,AN131=0),0,IF($N130&gt;0,(MIN($N130/IF($I122&lt;=5,1,($I122-5)),$N130-SUM($N127:AN127))), (MAX($N130/IF($I122&lt;=5,1,($I122-5)),$N130-SUM($N127:AN127)))))</f>
        <v>0</v>
      </c>
      <c r="AP127" s="235">
        <f>IF(OR($I122=0,AO131=0),0,IF($N130&gt;0,(MIN($N130/IF($I122&lt;=5,1,($I122-5)),$N130-SUM($N127:AO127))), (MAX($N130/IF($I122&lt;=5,1,($I122-5)),$N130-SUM($N127:AO127)))))</f>
        <v>0</v>
      </c>
      <c r="AQ127" s="235">
        <f>IF(OR($I122=0,AP131=0),0,IF($N130&gt;0,(MIN($N130/IF($I122&lt;=5,1,($I122-5)),$N130-SUM($N127:AP127))), (MAX($N130/IF($I122&lt;=5,1,($I122-5)),$N130-SUM($N127:AP127)))))</f>
        <v>0</v>
      </c>
      <c r="AR127" s="235">
        <f>IF(OR($I122=0,AQ131=0),0,IF($N130&gt;0,(MIN($N130/IF($I122&lt;=5,1,($I122-5)),$N130-SUM($N127:AQ127))), (MAX($N130/IF($I122&lt;=5,1,($I122-5)),$N130-SUM($N127:AQ127)))))</f>
        <v>0</v>
      </c>
      <c r="AS127" s="235">
        <f>IF(OR($I122=0,AR131=0),0,IF($N130&gt;0,(MIN($N130/IF($I122&lt;=5,1,($I122-5)),$N130-SUM($N127:AR127))), (MAX($N130/IF($I122&lt;=5,1,($I122-5)),$N130-SUM($N127:AR127)))))</f>
        <v>0</v>
      </c>
      <c r="AT127" s="235">
        <f>IF(OR($I122=0,AS131=0),0,IF($N130&gt;0,(MIN($N130/IF($I122&lt;=5,1,($I122-5)),$N130-SUM($N127:AS127))), (MAX($N130/IF($I122&lt;=5,1,($I122-5)),$N130-SUM($N127:AS127)))))</f>
        <v>0</v>
      </c>
      <c r="AU127" s="235">
        <f>IF(OR($I122=0,AT131=0),0,IF($N130&gt;0,(MIN($N130/IF($I122&lt;=5,1,($I122-5)),$N130-SUM($N127:AT127))), (MAX($N130/IF($I122&lt;=5,1,($I122-5)),$N130-SUM($N127:AT127)))))</f>
        <v>0</v>
      </c>
      <c r="AV127" s="235">
        <f>IF(OR($I122=0,AU131=0),0,IF($N130&gt;0,(MIN($N130/IF($I122&lt;=5,1,($I122-5)),$N130-SUM($N127:AU127))), (MAX($N130/IF($I122&lt;=5,1,($I122-5)),$N130-SUM($N127:AU127)))))</f>
        <v>0</v>
      </c>
      <c r="AW127" s="235">
        <f>IF(OR($I122=0,AV131=0),0,IF($N130&gt;0,(MIN($N130/IF($I122&lt;=5,1,($I122-5)),$N130-SUM($N127:AV127))), (MAX($N130/IF($I122&lt;=5,1,($I122-5)),$N130-SUM($N127:AV127)))))</f>
        <v>0</v>
      </c>
      <c r="AX127" s="235">
        <f>IF(OR($I122=0,AW131=0),0,IF($N130&gt;0,(MIN($N130/IF($I122&lt;=5,1,($I122-5)),$N130-SUM($N127:AW127))), (MAX($N130/IF($I122&lt;=5,1,($I122-5)),$N130-SUM($N127:AW127)))))</f>
        <v>0</v>
      </c>
      <c r="AY127" s="235">
        <f>IF(OR($I122=0,AX131=0),0,IF($N130&gt;0,(MIN($N130/IF($I122&lt;=5,1,($I122-5)),$N130-SUM($N127:AX127))), (MAX($N130/IF($I122&lt;=5,1,($I122-5)),$N130-SUM($N127:AX127)))))</f>
        <v>0</v>
      </c>
      <c r="AZ127" s="235">
        <f>IF(OR($I122=0,AY131=0),0,IF($N130&gt;0,(MIN($N130/IF($I122&lt;=5,1,($I122-5)),$N130-SUM($N127:AY127))), (MAX($N130/IF($I122&lt;=5,1,($I122-5)),$N130-SUM($N127:AY127)))))</f>
        <v>0</v>
      </c>
      <c r="BA127" s="235">
        <f>IF(OR($I122=0,AZ131=0),0,IF($N130&gt;0,(MIN($N130/IF($I122&lt;=5,1,($I122-5)),$N130-SUM($N127:AZ127))), (MAX($N130/IF($I122&lt;=5,1,($I122-5)),$N130-SUM($N127:AZ127)))))</f>
        <v>0</v>
      </c>
      <c r="BB127" s="235">
        <f>IF(OR($I122=0,BA131=0),0,IF($N130&gt;0,(MIN($N130/IF($I122&lt;=5,1,($I122-5)),$N130-SUM($N127:BA127))), (MAX($N130/IF($I122&lt;=5,1,($I122-5)),$N130-SUM($N127:BA127)))))</f>
        <v>0</v>
      </c>
      <c r="BC127" s="235">
        <f>IF(OR($I122=0,BB131=0),0,IF($N130&gt;0,(MIN($N130/IF($I122&lt;=5,1,($I122-5)),$N130-SUM($N127:BB127))), (MAX($N130/IF($I122&lt;=5,1,($I122-5)),$N130-SUM($N127:BB127)))))</f>
        <v>0</v>
      </c>
      <c r="BD127" s="235">
        <f>IF(OR($I122=0,BC131=0),0,IF($N130&gt;0,(MIN($N130/IF($I122&lt;=5,1,($I122-5)),$N130-SUM($N127:BC127))), (MAX($N130/IF($I122&lt;=5,1,($I122-5)),$N130-SUM($N127:BC127)))))</f>
        <v>0</v>
      </c>
      <c r="BE127" s="235">
        <f>IF(OR($I122=0,BD131=0),0,IF($N130&gt;0,(MIN($N130/IF($I122&lt;=5,1,($I122-5)),$N130-SUM($N127:BD127))), (MAX($N130/IF($I122&lt;=5,1,($I122-5)),$N130-SUM($N127:BD127)))))</f>
        <v>0</v>
      </c>
      <c r="BF127" s="235">
        <f>IF(OR($I122=0,BE131=0),0,IF($N130&gt;0,(MIN($N130/IF($I122&lt;=5,1,($I122-5)),$N130-SUM($N127:BE127))), (MAX($N130/IF($I122&lt;=5,1,($I122-5)),$N130-SUM($N127:BE127)))))</f>
        <v>0</v>
      </c>
      <c r="BG127" s="235">
        <f>IF(OR($I122=0,BF131=0),0,IF($N130&gt;0,(MIN($N130/IF($I122&lt;=5,1,($I122-5)),$N130-SUM($N127:BF127))), (MAX($N130/IF($I122&lt;=5,1,($I122-5)),$N130-SUM($N127:BF127)))))</f>
        <v>0</v>
      </c>
      <c r="BH127" s="235">
        <f>IF(OR($I122=0,BG131=0),0,IF($N130&gt;0,(MIN($N130/IF($I122&lt;=5,1,($I122-5)),$N130-SUM($N127:BG127))), (MAX($N130/IF($I122&lt;=5,1,($I122-5)),$N130-SUM($N127:BG127)))))</f>
        <v>0</v>
      </c>
      <c r="BI127" s="235">
        <f>IF(OR($I122=0,BH131=0),0,IF($N130&gt;0,(MIN($N130/IF($I122&lt;=5,1,($I122-5)),$N130-SUM($N127:BH127))), (MAX($N130/IF($I122&lt;=5,1,($I122-5)),$N130-SUM($N127:BH127)))))</f>
        <v>0</v>
      </c>
      <c r="BJ127" s="235">
        <f>IF(OR($I122=0,BI131=0),0,IF($N130&gt;0,(MIN($N130/IF($I122&lt;=5,1,($I122-5)),$N130-SUM($N127:BI127))), (MAX($N130/IF($I122&lt;=5,1,($I122-5)),$N130-SUM($N127:BI127)))))</f>
        <v>0</v>
      </c>
      <c r="BK127" s="235">
        <f>IF(OR($I122=0,BJ131=0),0,IF($N130&gt;0,(MIN($N130/IF($I122&lt;=5,1,($I122-5)),$N130-SUM($N127:BJ127))), (MAX($N130/IF($I122&lt;=5,1,($I122-5)),$N130-SUM($N127:BJ127)))))</f>
        <v>0</v>
      </c>
      <c r="BL127" s="235">
        <f>IF(OR($I122=0,BK131=0),0,IF($N130&gt;0,(MIN($N130/IF($I122&lt;=5,1,($I122-5)),$N130-SUM($N127:BK127))), (MAX($N130/IF($I122&lt;=5,1,($I122-5)),$N130-SUM($N127:BK127)))))</f>
        <v>0</v>
      </c>
      <c r="BM127" s="235">
        <f>IF(OR($I122=0,BL131=0),0,IF($N130&gt;0,(MIN($N130/IF($I122&lt;=5,1,($I122-5)),$N130-SUM($N127:BL127))), (MAX($N130/IF($I122&lt;=5,1,($I122-5)),$N130-SUM($N127:BL127)))))</f>
        <v>0</v>
      </c>
      <c r="BN127" s="235">
        <f>IF(OR($I122=0,BM131=0),0,IF($N130&gt;0,(MIN($N130/IF($I122&lt;=5,1,($I122-5)),$N130-SUM($N127:BM127))), (MAX($N130/IF($I122&lt;=5,1,($I122-5)),$N130-SUM($N127:BM127)))))</f>
        <v>0</v>
      </c>
      <c r="BO127" s="235">
        <f>IF(OR($I122=0,BN131=0),0,IF($N130&gt;0,(MIN($N130/IF($I122&lt;=5,1,($I122-5)),$N130-SUM($N127:BN127))), (MAX($N130/IF($I122&lt;=5,1,($I122-5)),$N130-SUM($N127:BN127)))))</f>
        <v>0</v>
      </c>
      <c r="BP127" s="235">
        <f>IF(OR($I122=0,BO131=0),0,IF($N130&gt;0,(MIN($N130/IF($I122&lt;=5,1,($I122-5)),$N130-SUM($N127:BO127))), (MAX($N130/IF($I122&lt;=5,1,($I122-5)),$N130-SUM($N127:BO127)))))</f>
        <v>0</v>
      </c>
      <c r="BQ127" s="235">
        <f>IF(OR($I122=0,BP131=0),0,IF($N130&gt;0,(MIN($N130/IF($I122&lt;=5,1,($I122-5)),$N130-SUM($N127:BP127))), (MAX($N130/IF($I122&lt;=5,1,($I122-5)),$N130-SUM($N127:BP127)))))</f>
        <v>0</v>
      </c>
      <c r="BR127" s="211">
        <f>IF(OR($I122=0,BQ131=0),0,IF($N130&gt;0,(MIN($N130/IF($I122&lt;=5,1,($I122-5)),$N130-SUM($N127:BQ127))), (MAX($N130/IF($I122&lt;=5,1,($I122-5)),$N130-SUM($N127:BQ127)))))</f>
        <v>0</v>
      </c>
      <c r="BS127" s="211">
        <f>IF(OR($I122=0,BR131=0),0,IF($N130&gt;0,(MIN($N130/IF($I122&lt;=5,1,($I122-5)),$N130-SUM($N127:BR127))), (MAX($N130/IF($I122&lt;=5,1,($I122-5)),$N130-SUM($N127:BR127)))))</f>
        <v>0</v>
      </c>
      <c r="BT127" s="211">
        <f>IF(OR($I122=0,BS131=0),0,IF($N130&gt;0,(MIN($N130/IF($I122&lt;=5,1,($I122-5)),$N130-SUM($N127:BS127))), (MAX($N130/IF($I122&lt;=5,1,($I122-5)),$N130-SUM($N127:BS127)))))</f>
        <v>0</v>
      </c>
      <c r="BU127" s="211">
        <f>IF(OR($I122=0,BT131=0),0,IF($N130&gt;0,(MIN($N130/IF($I122&lt;=5,1,($I122-5)),$N130-SUM($N127:BT127))), (MAX($N130/IF($I122&lt;=5,1,($I122-5)),$N130-SUM($N127:BT127)))))</f>
        <v>0</v>
      </c>
      <c r="BV127" s="211">
        <f>IF(OR($I122=0,BU131=0),0,IF($N130&gt;0,(MIN($N130/IF($I122&lt;=5,1,($I122-5)),$N130-SUM($N127:BU127))), (MAX($N130/IF($I122&lt;=5,1,($I122-5)),$N130-SUM($N127:BU127)))))</f>
        <v>0</v>
      </c>
      <c r="BW127" s="211">
        <f>IF(OR($I122=0,BV131=0),0,IF($N130&gt;0,(MIN($N130/IF($I122&lt;=5,1,($I122-5)),$N130-SUM($N127:BV127))), (MAX($N130/IF($I122&lt;=5,1,($I122-5)),$N130-SUM($N127:BV127)))))</f>
        <v>0</v>
      </c>
    </row>
    <row r="128" spans="1:75" ht="12.75" customHeight="1">
      <c r="A128" s="8"/>
      <c r="B128" s="8"/>
      <c r="C128" s="8"/>
      <c r="D128" s="239" t="s">
        <v>38</v>
      </c>
      <c r="E128" s="240" t="str">
        <f>"$m Real ("&amp;first_reg_period&amp;")"</f>
        <v>$m Real (2012)</v>
      </c>
      <c r="F128" s="240"/>
      <c r="G128" s="240"/>
      <c r="H128" s="240"/>
      <c r="I128" s="241"/>
      <c r="J128" s="237">
        <f>SUM(J126:J127)</f>
        <v>0.42105771561226407</v>
      </c>
      <c r="K128" s="237">
        <f t="shared" ref="K128:BQ128" si="184">SUM(K126:K127)</f>
        <v>0.42105771561226407</v>
      </c>
      <c r="L128" s="237">
        <f t="shared" si="184"/>
        <v>0.42105771561226407</v>
      </c>
      <c r="M128" s="237">
        <f t="shared" si="184"/>
        <v>0.42105771561226407</v>
      </c>
      <c r="N128" s="237">
        <f t="shared" si="184"/>
        <v>0.42105771561226407</v>
      </c>
      <c r="O128" s="237">
        <f t="shared" si="184"/>
        <v>0.42105771561226407</v>
      </c>
      <c r="P128" s="237">
        <f t="shared" si="184"/>
        <v>0.42105771561226407</v>
      </c>
      <c r="Q128" s="237">
        <f t="shared" si="184"/>
        <v>0.42105771561226407</v>
      </c>
      <c r="R128" s="237">
        <f t="shared" si="184"/>
        <v>0.42105771561226407</v>
      </c>
      <c r="S128" s="237">
        <f t="shared" si="184"/>
        <v>0.42105771561226407</v>
      </c>
      <c r="T128" s="237">
        <f t="shared" si="184"/>
        <v>0.42105771561226407</v>
      </c>
      <c r="U128" s="237">
        <f t="shared" si="184"/>
        <v>0.42105771561226407</v>
      </c>
      <c r="V128" s="237">
        <f t="shared" si="184"/>
        <v>0.42105771561226407</v>
      </c>
      <c r="W128" s="237">
        <f t="shared" si="184"/>
        <v>0.42105771561226407</v>
      </c>
      <c r="X128" s="237">
        <f t="shared" si="184"/>
        <v>0.42105771561226407</v>
      </c>
      <c r="Y128" s="237">
        <f t="shared" si="184"/>
        <v>0.42105771561226407</v>
      </c>
      <c r="Z128" s="237">
        <f t="shared" si="184"/>
        <v>0.42105771561226407</v>
      </c>
      <c r="AA128" s="237">
        <f t="shared" si="184"/>
        <v>0.42105771561226407</v>
      </c>
      <c r="AB128" s="237">
        <f t="shared" si="184"/>
        <v>0.42105771561226407</v>
      </c>
      <c r="AC128" s="237">
        <f t="shared" si="184"/>
        <v>0.42105771561226407</v>
      </c>
      <c r="AD128" s="237">
        <f t="shared" si="184"/>
        <v>0.42105771561226407</v>
      </c>
      <c r="AE128" s="237">
        <f t="shared" si="184"/>
        <v>1.7763568394002505E-15</v>
      </c>
      <c r="AF128" s="237">
        <f t="shared" si="184"/>
        <v>0</v>
      </c>
      <c r="AG128" s="237">
        <f t="shared" si="184"/>
        <v>0</v>
      </c>
      <c r="AH128" s="237">
        <f t="shared" si="184"/>
        <v>0</v>
      </c>
      <c r="AI128" s="237">
        <f t="shared" si="184"/>
        <v>0</v>
      </c>
      <c r="AJ128" s="237">
        <f t="shared" si="184"/>
        <v>0</v>
      </c>
      <c r="AK128" s="237">
        <f t="shared" si="184"/>
        <v>0</v>
      </c>
      <c r="AL128" s="237">
        <f t="shared" si="184"/>
        <v>0</v>
      </c>
      <c r="AM128" s="237">
        <f t="shared" si="184"/>
        <v>0</v>
      </c>
      <c r="AN128" s="237">
        <f t="shared" si="184"/>
        <v>0</v>
      </c>
      <c r="AO128" s="237">
        <f t="shared" si="184"/>
        <v>0</v>
      </c>
      <c r="AP128" s="237">
        <f t="shared" si="184"/>
        <v>0</v>
      </c>
      <c r="AQ128" s="237">
        <f t="shared" si="184"/>
        <v>0</v>
      </c>
      <c r="AR128" s="237">
        <f t="shared" si="184"/>
        <v>0</v>
      </c>
      <c r="AS128" s="237">
        <f t="shared" si="184"/>
        <v>0</v>
      </c>
      <c r="AT128" s="237">
        <f t="shared" si="184"/>
        <v>0</v>
      </c>
      <c r="AU128" s="237">
        <f t="shared" si="184"/>
        <v>0</v>
      </c>
      <c r="AV128" s="237">
        <f t="shared" si="184"/>
        <v>0</v>
      </c>
      <c r="AW128" s="237">
        <f t="shared" si="184"/>
        <v>0</v>
      </c>
      <c r="AX128" s="237">
        <f t="shared" si="184"/>
        <v>0</v>
      </c>
      <c r="AY128" s="237">
        <f t="shared" si="184"/>
        <v>0</v>
      </c>
      <c r="AZ128" s="237">
        <f t="shared" si="184"/>
        <v>0</v>
      </c>
      <c r="BA128" s="237">
        <f t="shared" si="184"/>
        <v>0</v>
      </c>
      <c r="BB128" s="237">
        <f t="shared" si="184"/>
        <v>0</v>
      </c>
      <c r="BC128" s="237">
        <f t="shared" si="184"/>
        <v>0</v>
      </c>
      <c r="BD128" s="237">
        <f t="shared" si="184"/>
        <v>0</v>
      </c>
      <c r="BE128" s="237">
        <f t="shared" si="184"/>
        <v>0</v>
      </c>
      <c r="BF128" s="237">
        <f t="shared" si="184"/>
        <v>0</v>
      </c>
      <c r="BG128" s="237">
        <f t="shared" si="184"/>
        <v>0</v>
      </c>
      <c r="BH128" s="237">
        <f t="shared" si="184"/>
        <v>0</v>
      </c>
      <c r="BI128" s="237">
        <f t="shared" si="184"/>
        <v>0</v>
      </c>
      <c r="BJ128" s="237">
        <f t="shared" si="184"/>
        <v>0</v>
      </c>
      <c r="BK128" s="237">
        <f t="shared" si="184"/>
        <v>0</v>
      </c>
      <c r="BL128" s="237">
        <f t="shared" si="184"/>
        <v>0</v>
      </c>
      <c r="BM128" s="237">
        <f t="shared" si="184"/>
        <v>0</v>
      </c>
      <c r="BN128" s="237">
        <f t="shared" si="184"/>
        <v>0</v>
      </c>
      <c r="BO128" s="237">
        <f t="shared" si="184"/>
        <v>0</v>
      </c>
      <c r="BP128" s="237">
        <f t="shared" si="184"/>
        <v>0</v>
      </c>
      <c r="BQ128" s="237">
        <f t="shared" si="184"/>
        <v>0</v>
      </c>
      <c r="BR128" s="212">
        <f t="shared" ref="BR128:BW128" si="185">SUM(BR126:BR127)</f>
        <v>0</v>
      </c>
      <c r="BS128" s="212">
        <f t="shared" si="185"/>
        <v>0</v>
      </c>
      <c r="BT128" s="212">
        <f t="shared" si="185"/>
        <v>0</v>
      </c>
      <c r="BU128" s="212">
        <f t="shared" si="185"/>
        <v>0</v>
      </c>
      <c r="BV128" s="212">
        <f t="shared" si="185"/>
        <v>0</v>
      </c>
      <c r="BW128" s="212">
        <f t="shared" si="185"/>
        <v>0</v>
      </c>
    </row>
    <row r="129" spans="1:75" ht="12.75" customHeight="1">
      <c r="A129" s="8"/>
      <c r="B129" s="8"/>
      <c r="C129" s="8"/>
      <c r="D129" s="242" t="s">
        <v>4</v>
      </c>
      <c r="E129" s="8"/>
      <c r="F129" s="8"/>
      <c r="G129" s="8"/>
      <c r="H129" s="8"/>
      <c r="I129" s="32">
        <f>IF(I$5=first_reg_period, INDEX(Inputs!$I$43:$I$53,MATCH(B121,Inputs!$C$43:$C$53,0)),0)</f>
        <v>8.8422120278575456</v>
      </c>
      <c r="J129" s="32">
        <f>IF(J$5=first_reg_period, INDEX(Inputs!$I$43:$I$53,MATCH(C121,Inputs!$C$43:$C$53,0)),0)</f>
        <v>0</v>
      </c>
      <c r="K129" s="32">
        <f>IF(K$5=first_reg_period, INDEX(Inputs!$I$43:$I$53,MATCH(D121,Inputs!$C$43:$C$53,0)),0)</f>
        <v>0</v>
      </c>
      <c r="L129" s="32">
        <f>IF(L$5=first_reg_period, INDEX(Inputs!$I$43:$I$53,MATCH(E121,Inputs!$C$43:$C$53,0)),0)</f>
        <v>0</v>
      </c>
      <c r="M129" s="32">
        <f>IF(M$5=first_reg_period, INDEX(Inputs!$I$43:$I$53,MATCH(F121,Inputs!$C$43:$C$53,0)),0)</f>
        <v>0</v>
      </c>
      <c r="N129" s="32">
        <f>IF(N$5=first_reg_period, INDEX(Inputs!$I$43:$I$53,MATCH(G121,Inputs!$C$43:$C$53,0)),0)</f>
        <v>0</v>
      </c>
      <c r="O129" s="32">
        <f>IF(O$5=first_reg_period, INDEX(Inputs!$I$43:$I$53,MATCH(H121,Inputs!$C$43:$C$53,0)),0)</f>
        <v>0</v>
      </c>
      <c r="P129" s="32">
        <f>IF(P$5=first_reg_period, INDEX(Inputs!$I$43:$I$53,MATCH(I121,Inputs!$C$43:$C$53,0)),0)</f>
        <v>0</v>
      </c>
      <c r="Q129" s="32">
        <f>IF(Q$5=first_reg_period, INDEX(Inputs!$I$43:$I$53,MATCH(J121,Inputs!$C$43:$C$53,0)),0)</f>
        <v>0</v>
      </c>
      <c r="R129" s="32">
        <f>IF(R$5=first_reg_period, INDEX(Inputs!$I$43:$I$53,MATCH(K121,Inputs!$C$43:$C$53,0)),0)</f>
        <v>0</v>
      </c>
      <c r="S129" s="32">
        <f>IF(S$5=first_reg_period, INDEX(Inputs!$I$43:$I$53,MATCH(L121,Inputs!$C$43:$C$53,0)),0)</f>
        <v>0</v>
      </c>
      <c r="T129" s="32">
        <f>IF(T$5=first_reg_period, INDEX(Inputs!$I$43:$I$53,MATCH(M121,Inputs!$C$43:$C$53,0)),0)</f>
        <v>0</v>
      </c>
      <c r="U129" s="32">
        <f>IF(U$5=first_reg_period, INDEX(Inputs!$I$43:$I$53,MATCH(N121,Inputs!$C$43:$C$53,0)),0)</f>
        <v>0</v>
      </c>
      <c r="V129" s="32">
        <f>IF(V$5=first_reg_period, INDEX(Inputs!$I$43:$I$53,MATCH(O121,Inputs!$C$43:$C$53,0)),0)</f>
        <v>0</v>
      </c>
      <c r="W129" s="32">
        <f>IF(W$5=first_reg_period, INDEX(Inputs!$I$43:$I$53,MATCH(P121,Inputs!$C$43:$C$53,0)),0)</f>
        <v>0</v>
      </c>
      <c r="X129" s="32">
        <f>IF(X$5=first_reg_period, INDEX(Inputs!$I$43:$I$53,MATCH(Q121,Inputs!$C$43:$C$53,0)),0)</f>
        <v>0</v>
      </c>
      <c r="Y129" s="32">
        <f>IF(Y$5=first_reg_period, INDEX(Inputs!$I$43:$I$53,MATCH(R121,Inputs!$C$43:$C$53,0)),0)</f>
        <v>0</v>
      </c>
      <c r="Z129" s="32">
        <f>IF(Z$5=first_reg_period, INDEX(Inputs!$I$43:$I$53,MATCH(S121,Inputs!$C$43:$C$53,0)),0)</f>
        <v>0</v>
      </c>
      <c r="AA129" s="32">
        <f>IF(AA$5=first_reg_period, INDEX(Inputs!$I$43:$I$53,MATCH(T121,Inputs!$C$43:$C$53,0)),0)</f>
        <v>0</v>
      </c>
      <c r="AB129" s="32">
        <f>IF(AB$5=first_reg_period, INDEX(Inputs!$I$43:$I$53,MATCH(U121,Inputs!$C$43:$C$53,0)),0)</f>
        <v>0</v>
      </c>
      <c r="AC129" s="32">
        <f>IF(AC$5=first_reg_period, INDEX(Inputs!$I$43:$I$53,MATCH(V121,Inputs!$C$43:$C$53,0)),0)</f>
        <v>0</v>
      </c>
      <c r="AD129" s="32">
        <f>IF(AD$5=first_reg_period, INDEX(Inputs!$I$43:$I$53,MATCH(W121,Inputs!$C$43:$C$53,0)),0)</f>
        <v>0</v>
      </c>
      <c r="AE129" s="32">
        <f>IF(AE$5=first_reg_period, INDEX(Inputs!$I$43:$I$53,MATCH(X121,Inputs!$C$43:$C$53,0)),0)</f>
        <v>0</v>
      </c>
      <c r="AF129" s="32">
        <f>IF(AF$5=first_reg_period, INDEX(Inputs!$I$43:$I$53,MATCH(Y121,Inputs!$C$43:$C$53,0)),0)</f>
        <v>0</v>
      </c>
      <c r="AG129" s="32">
        <f>IF(AG$5=first_reg_period, INDEX(Inputs!$I$43:$I$53,MATCH(Z121,Inputs!$C$43:$C$53,0)),0)</f>
        <v>0</v>
      </c>
      <c r="AH129" s="32">
        <f>IF(AH$5=first_reg_period, INDEX(Inputs!$I$43:$I$53,MATCH(AA121,Inputs!$C$43:$C$53,0)),0)</f>
        <v>0</v>
      </c>
      <c r="AI129" s="32">
        <f>IF(AI$5=first_reg_period, INDEX(Inputs!$I$43:$I$53,MATCH(AB121,Inputs!$C$43:$C$53,0)),0)</f>
        <v>0</v>
      </c>
      <c r="AJ129" s="32">
        <f>IF(AJ$5=first_reg_period, INDEX(Inputs!$I$43:$I$53,MATCH(AC121,Inputs!$C$43:$C$53,0)),0)</f>
        <v>0</v>
      </c>
      <c r="AK129" s="32">
        <f>IF(AK$5=first_reg_period, INDEX(Inputs!$I$43:$I$53,MATCH(AD121,Inputs!$C$43:$C$53,0)),0)</f>
        <v>0</v>
      </c>
      <c r="AL129" s="32">
        <f>IF(AL$5=first_reg_period, INDEX(Inputs!$I$43:$I$53,MATCH(AE121,Inputs!$C$43:$C$53,0)),0)</f>
        <v>0</v>
      </c>
      <c r="AM129" s="32">
        <f>IF(AM$5=first_reg_period, INDEX(Inputs!$I$43:$I$53,MATCH(AF121,Inputs!$C$43:$C$53,0)),0)</f>
        <v>0</v>
      </c>
      <c r="AN129" s="32">
        <f>IF(AN$5=first_reg_period, INDEX(Inputs!$I$43:$I$53,MATCH(AG121,Inputs!$C$43:$C$53,0)),0)</f>
        <v>0</v>
      </c>
      <c r="AO129" s="32">
        <f>IF(AO$5=first_reg_period, INDEX(Inputs!$I$43:$I$53,MATCH(AH121,Inputs!$C$43:$C$53,0)),0)</f>
        <v>0</v>
      </c>
      <c r="AP129" s="32">
        <f>IF(AP$5=first_reg_period, INDEX(Inputs!$I$43:$I$53,MATCH(AI121,Inputs!$C$43:$C$53,0)),0)</f>
        <v>0</v>
      </c>
      <c r="AQ129" s="32">
        <f>IF(AQ$5=first_reg_period, INDEX(Inputs!$I$43:$I$53,MATCH(AJ121,Inputs!$C$43:$C$53,0)),0)</f>
        <v>0</v>
      </c>
      <c r="AR129" s="32">
        <f>IF(AR$5=first_reg_period, INDEX(Inputs!$I$43:$I$53,MATCH(AK121,Inputs!$C$43:$C$53,0)),0)</f>
        <v>0</v>
      </c>
      <c r="AS129" s="32">
        <f>IF(AS$5=first_reg_period, INDEX(Inputs!$I$43:$I$53,MATCH(AL121,Inputs!$C$43:$C$53,0)),0)</f>
        <v>0</v>
      </c>
      <c r="AT129" s="32">
        <f>IF(AT$5=first_reg_period, INDEX(Inputs!$I$43:$I$53,MATCH(AM121,Inputs!$C$43:$C$53,0)),0)</f>
        <v>0</v>
      </c>
      <c r="AU129" s="32">
        <f>IF(AU$5=first_reg_period, INDEX(Inputs!$I$43:$I$53,MATCH(AN121,Inputs!$C$43:$C$53,0)),0)</f>
        <v>0</v>
      </c>
      <c r="AV129" s="32">
        <f>IF(AV$5=first_reg_period, INDEX(Inputs!$I$43:$I$53,MATCH(AO121,Inputs!$C$43:$C$53,0)),0)</f>
        <v>0</v>
      </c>
      <c r="AW129" s="32">
        <f>IF(AW$5=first_reg_period, INDEX(Inputs!$I$43:$I$53,MATCH(AP121,Inputs!$C$43:$C$53,0)),0)</f>
        <v>0</v>
      </c>
      <c r="AX129" s="32">
        <f>IF(AX$5=first_reg_period, INDEX(Inputs!$I$43:$I$53,MATCH(AQ121,Inputs!$C$43:$C$53,0)),0)</f>
        <v>0</v>
      </c>
      <c r="AY129" s="32">
        <f>IF(AY$5=first_reg_period, INDEX(Inputs!$I$43:$I$53,MATCH(AR121,Inputs!$C$43:$C$53,0)),0)</f>
        <v>0</v>
      </c>
      <c r="AZ129" s="32">
        <f>IF(AZ$5=first_reg_period, INDEX(Inputs!$I$43:$I$53,MATCH(AS121,Inputs!$C$43:$C$53,0)),0)</f>
        <v>0</v>
      </c>
      <c r="BA129" s="32">
        <f>IF(BA$5=first_reg_period, INDEX(Inputs!$I$43:$I$53,MATCH(AT121,Inputs!$C$43:$C$53,0)),0)</f>
        <v>0</v>
      </c>
      <c r="BB129" s="32">
        <f>IF(BB$5=first_reg_period, INDEX(Inputs!$I$43:$I$53,MATCH(AU121,Inputs!$C$43:$C$53,0)),0)</f>
        <v>0</v>
      </c>
      <c r="BC129" s="32">
        <f>IF(BC$5=first_reg_period, INDEX(Inputs!$I$43:$I$53,MATCH(AV121,Inputs!$C$43:$C$53,0)),0)</f>
        <v>0</v>
      </c>
      <c r="BD129" s="32">
        <f>IF(BD$5=first_reg_period, INDEX(Inputs!$I$43:$I$53,MATCH(AW121,Inputs!$C$43:$C$53,0)),0)</f>
        <v>0</v>
      </c>
      <c r="BE129" s="32">
        <f>IF(BE$5=first_reg_period, INDEX(Inputs!$I$43:$I$53,MATCH(AX121,Inputs!$C$43:$C$53,0)),0)</f>
        <v>0</v>
      </c>
      <c r="BF129" s="32">
        <f>IF(BF$5=first_reg_period, INDEX(Inputs!$I$43:$I$53,MATCH(AY121,Inputs!$C$43:$C$53,0)),0)</f>
        <v>0</v>
      </c>
      <c r="BG129" s="32">
        <f>IF(BG$5=first_reg_period, INDEX(Inputs!$I$43:$I$53,MATCH(AZ121,Inputs!$C$43:$C$53,0)),0)</f>
        <v>0</v>
      </c>
      <c r="BH129" s="32">
        <f>IF(BH$5=first_reg_period, INDEX(Inputs!$I$43:$I$53,MATCH(BA121,Inputs!$C$43:$C$53,0)),0)</f>
        <v>0</v>
      </c>
      <c r="BI129" s="32">
        <f>IF(BI$5=first_reg_period, INDEX(Inputs!$I$43:$I$53,MATCH(BB121,Inputs!$C$43:$C$53,0)),0)</f>
        <v>0</v>
      </c>
      <c r="BJ129" s="32">
        <f>IF(BJ$5=first_reg_period, INDEX(Inputs!$I$43:$I$53,MATCH(BC121,Inputs!$C$43:$C$53,0)),0)</f>
        <v>0</v>
      </c>
      <c r="BK129" s="32">
        <f>IF(BK$5=first_reg_period, INDEX(Inputs!$I$43:$I$53,MATCH(BD121,Inputs!$C$43:$C$53,0)),0)</f>
        <v>0</v>
      </c>
      <c r="BL129" s="32">
        <f>IF(BL$5=first_reg_period, INDEX(Inputs!$I$43:$I$53,MATCH(BE121,Inputs!$C$43:$C$53,0)),0)</f>
        <v>0</v>
      </c>
      <c r="BM129" s="32">
        <f>IF(BM$5=first_reg_period, INDEX(Inputs!$I$43:$I$53,MATCH(BF121,Inputs!$C$43:$C$53,0)),0)</f>
        <v>0</v>
      </c>
      <c r="BN129" s="32">
        <f>IF(BN$5=first_reg_period, INDEX(Inputs!$I$43:$I$53,MATCH(BG121,Inputs!$C$43:$C$53,0)),0)</f>
        <v>0</v>
      </c>
      <c r="BO129" s="32">
        <f>IF(BO$5=first_reg_period, INDEX(Inputs!$I$43:$I$53,MATCH(BH121,Inputs!$C$43:$C$53,0)),0)</f>
        <v>0</v>
      </c>
      <c r="BP129" s="32">
        <f>IF(BP$5=first_reg_period, INDEX(Inputs!$I$43:$I$53,MATCH(BI121,Inputs!$C$43:$C$53,0)),0)</f>
        <v>0</v>
      </c>
      <c r="BQ129" s="32">
        <f>IF(BQ$5=first_reg_period, INDEX(Inputs!$I$43:$I$53,MATCH(BJ121,Inputs!$C$43:$C$53,0)),0)</f>
        <v>0</v>
      </c>
      <c r="BR129" s="213">
        <f>IF(BR$5=first_reg_period, INDEX(Inputs!$I$43:$I$53,MATCH(BK121,Inputs!$C$43:$C$53,0)),0)</f>
        <v>0</v>
      </c>
      <c r="BS129" s="213">
        <f>IF(BS$5=first_reg_period, INDEX(Inputs!$I$43:$I$53,MATCH(BL121,Inputs!$C$43:$C$53,0)),0)</f>
        <v>0</v>
      </c>
      <c r="BT129" s="213">
        <f>IF(BT$5=first_reg_period, INDEX(Inputs!$I$43:$I$53,MATCH(BM121,Inputs!$C$43:$C$53,0)),0)</f>
        <v>0</v>
      </c>
      <c r="BU129" s="213">
        <f>IF(BU$5=first_reg_period, INDEX(Inputs!$I$43:$I$53,MATCH(BN121,Inputs!$C$43:$C$53,0)),0)</f>
        <v>0</v>
      </c>
      <c r="BV129" s="213">
        <f>IF(BV$5=first_reg_period, INDEX(Inputs!$I$43:$I$53,MATCH(BO121,Inputs!$C$43:$C$53,0)),0)</f>
        <v>0</v>
      </c>
      <c r="BW129" s="213">
        <f>IF(BW$5=first_reg_period, INDEX(Inputs!$I$43:$I$53,MATCH(BP121,Inputs!$C$43:$C$53,0)),0)</f>
        <v>0</v>
      </c>
    </row>
    <row r="130" spans="1:75" s="126" customFormat="1" ht="12.75" customHeight="1">
      <c r="A130" s="8"/>
      <c r="B130" s="8"/>
      <c r="C130" s="8"/>
      <c r="D130" s="242" t="str">
        <f>"RAB adjustments $m Real ("&amp;first_reg_period&amp;")"</f>
        <v>RAB adjustments $m Real (2012)</v>
      </c>
      <c r="E130" s="8"/>
      <c r="F130" s="8"/>
      <c r="G130" s="8"/>
      <c r="H130" s="8"/>
      <c r="I130" s="32"/>
      <c r="J130" s="238">
        <f>IF(J$5=second_reg_period, INDEX(Inputs!$N$203:$N$213,MATCH($B121,Inputs!$C$203:$C$213,0)),0)/conv_2015_2010</f>
        <v>0</v>
      </c>
      <c r="K130" s="238">
        <f>IF(K$5=second_reg_period, INDEX(Inputs!$N$203:$N$213,MATCH($B121,Inputs!$C$203:$C$213,0)),0)/conv_2015_2010</f>
        <v>0</v>
      </c>
      <c r="L130" s="238">
        <f>IF(L$5=second_reg_period, INDEX(Inputs!$N$203:$N$213,MATCH($B121,Inputs!$C$203:$C$213,0)),0)/conv_2015_2010</f>
        <v>0</v>
      </c>
      <c r="M130" s="238">
        <f>IF(M$5=second_reg_period, INDEX(Inputs!$N$203:$N$213,MATCH($B121,Inputs!$C$203:$C$213,0)),0)/conv_2015_2010</f>
        <v>0</v>
      </c>
      <c r="N130" s="238">
        <f>IF(N$5=second_reg_period, INDEX(Inputs!$N$203:$N$213,MATCH($B121,Inputs!$C$203:$C$213,0)),0)/conv_2015_2010</f>
        <v>0</v>
      </c>
      <c r="O130" s="238">
        <f>IF(O$5=second_reg_period, INDEX(Inputs!$N$203:$N$213,MATCH($B121,Inputs!$C$203:$C$213,0)),0)/conv_2015_2010</f>
        <v>0</v>
      </c>
      <c r="P130" s="238">
        <f>IF(P$5=second_reg_period, INDEX(Inputs!$N$203:$N$213,MATCH($B121,Inputs!$C$203:$C$213,0)),0)/conv_2015_2010</f>
        <v>0</v>
      </c>
      <c r="Q130" s="238">
        <f>IF(Q$5=second_reg_period, INDEX(Inputs!$N$203:$N$213,MATCH($B121,Inputs!$C$203:$C$213,0)),0)/conv_2015_2010</f>
        <v>0</v>
      </c>
      <c r="R130" s="238">
        <f>IF(R$5=second_reg_period, INDEX(Inputs!$N$203:$N$213,MATCH($B121,Inputs!$C$203:$C$213,0)),0)/conv_2015_2010</f>
        <v>0</v>
      </c>
      <c r="S130" s="238">
        <f>IF(S$5=second_reg_period, INDEX(Inputs!$N$203:$N$213,MATCH($B121,Inputs!$C$203:$C$213,0)),0)/conv_2015_2010</f>
        <v>0</v>
      </c>
      <c r="T130" s="238">
        <f>IF(T$5=second_reg_period, INDEX(Inputs!$N$203:$N$213,MATCH($B121,Inputs!$C$203:$C$213,0)),0)/conv_2015_2010</f>
        <v>0</v>
      </c>
      <c r="U130" s="238">
        <f>IF(U$5=second_reg_period, INDEX(Inputs!$N$203:$N$213,MATCH($B121,Inputs!$C$203:$C$213,0)),0)/conv_2015_2010</f>
        <v>0</v>
      </c>
      <c r="V130" s="238">
        <f>IF(V$5=second_reg_period, INDEX(Inputs!$N$203:$N$213,MATCH($B121,Inputs!$C$203:$C$213,0)),0)/conv_2015_2010</f>
        <v>0</v>
      </c>
      <c r="W130" s="238">
        <f>IF(W$5=second_reg_period, INDEX(Inputs!$N$203:$N$213,MATCH($B121,Inputs!$C$203:$C$213,0)),0)/conv_2015_2010</f>
        <v>0</v>
      </c>
      <c r="X130" s="238">
        <f>IF(X$5=second_reg_period, INDEX(Inputs!$N$203:$N$213,MATCH($B121,Inputs!$C$203:$C$213,0)),0)/conv_2015_2010</f>
        <v>0</v>
      </c>
      <c r="Y130" s="238">
        <f>IF(Y$5=second_reg_period, INDEX(Inputs!$N$203:$N$213,MATCH($B121,Inputs!$C$203:$C$213,0)),0)/conv_2015_2010</f>
        <v>0</v>
      </c>
      <c r="Z130" s="238">
        <f>IF(Z$5=second_reg_period, INDEX(Inputs!$N$203:$N$213,MATCH($B121,Inputs!$C$203:$C$213,0)),0)/conv_2015_2010</f>
        <v>0</v>
      </c>
      <c r="AA130" s="238">
        <f>IF(AA$5=second_reg_period, INDEX(Inputs!$N$203:$N$213,MATCH($B121,Inputs!$C$203:$C$213,0)),0)/conv_2015_2010</f>
        <v>0</v>
      </c>
      <c r="AB130" s="238">
        <f>IF(AB$5=second_reg_period, INDEX(Inputs!$N$203:$N$213,MATCH($B121,Inputs!$C$203:$C$213,0)),0)/conv_2015_2010</f>
        <v>0</v>
      </c>
      <c r="AC130" s="238">
        <f>IF(AC$5=second_reg_period, INDEX(Inputs!$N$203:$N$213,MATCH($B121,Inputs!$C$203:$C$213,0)),0)/conv_2015_2010</f>
        <v>0</v>
      </c>
      <c r="AD130" s="238">
        <f>IF(AD$5=second_reg_period, INDEX(Inputs!$N$203:$N$213,MATCH($B121,Inputs!$C$203:$C$213,0)),0)/conv_2015_2010</f>
        <v>0</v>
      </c>
      <c r="AE130" s="238">
        <f>IF(AE$5=second_reg_period, INDEX(Inputs!$N$203:$N$213,MATCH($B121,Inputs!$C$203:$C$213,0)),0)/conv_2015_2010</f>
        <v>0</v>
      </c>
      <c r="AF130" s="238">
        <f>IF(AF$5=second_reg_period, INDEX(Inputs!$N$203:$N$213,MATCH($B121,Inputs!$C$203:$C$213,0)),0)/conv_2015_2010</f>
        <v>0</v>
      </c>
      <c r="AG130" s="238">
        <f>IF(AG$5=second_reg_period, INDEX(Inputs!$N$203:$N$213,MATCH($B121,Inputs!$C$203:$C$213,0)),0)/conv_2015_2010</f>
        <v>0</v>
      </c>
      <c r="AH130" s="238">
        <f>IF(AH$5=second_reg_period, INDEX(Inputs!$N$203:$N$213,MATCH($B121,Inputs!$C$203:$C$213,0)),0)/conv_2015_2010</f>
        <v>0</v>
      </c>
      <c r="AI130" s="238">
        <f>IF(AI$5=second_reg_period, INDEX(Inputs!$N$203:$N$213,MATCH($B121,Inputs!$C$203:$C$213,0)),0)/conv_2015_2010</f>
        <v>0</v>
      </c>
      <c r="AJ130" s="238">
        <f>IF(AJ$5=second_reg_period, INDEX(Inputs!$N$203:$N$213,MATCH($B121,Inputs!$C$203:$C$213,0)),0)/conv_2015_2010</f>
        <v>0</v>
      </c>
      <c r="AK130" s="238">
        <f>IF(AK$5=second_reg_period, INDEX(Inputs!$N$203:$N$213,MATCH($B121,Inputs!$C$203:$C$213,0)),0)/conv_2015_2010</f>
        <v>0</v>
      </c>
      <c r="AL130" s="238">
        <f>IF(AL$5=second_reg_period, INDEX(Inputs!$N$203:$N$213,MATCH($B121,Inputs!$C$203:$C$213,0)),0)/conv_2015_2010</f>
        <v>0</v>
      </c>
      <c r="AM130" s="238">
        <f>IF(AM$5=second_reg_period, INDEX(Inputs!$N$203:$N$213,MATCH($B121,Inputs!$C$203:$C$213,0)),0)/conv_2015_2010</f>
        <v>0</v>
      </c>
      <c r="AN130" s="238">
        <f>IF(AN$5=second_reg_period, INDEX(Inputs!$N$203:$N$213,MATCH($B121,Inputs!$C$203:$C$213,0)),0)/conv_2015_2010</f>
        <v>0</v>
      </c>
      <c r="AO130" s="238">
        <f>IF(AO$5=second_reg_period, INDEX(Inputs!$N$203:$N$213,MATCH($B121,Inputs!$C$203:$C$213,0)),0)/conv_2015_2010</f>
        <v>0</v>
      </c>
      <c r="AP130" s="238">
        <f>IF(AP$5=second_reg_period, INDEX(Inputs!$N$203:$N$213,MATCH($B121,Inputs!$C$203:$C$213,0)),0)/conv_2015_2010</f>
        <v>0</v>
      </c>
      <c r="AQ130" s="238">
        <f>IF(AQ$5=second_reg_period, INDEX(Inputs!$N$203:$N$213,MATCH($B121,Inputs!$C$203:$C$213,0)),0)/conv_2015_2010</f>
        <v>0</v>
      </c>
      <c r="AR130" s="238">
        <f>IF(AR$5=second_reg_period, INDEX(Inputs!$N$203:$N$213,MATCH($B121,Inputs!$C$203:$C$213,0)),0)/conv_2015_2010</f>
        <v>0</v>
      </c>
      <c r="AS130" s="238">
        <f>IF(AS$5=second_reg_period, INDEX(Inputs!$N$203:$N$213,MATCH($B121,Inputs!$C$203:$C$213,0)),0)/conv_2015_2010</f>
        <v>0</v>
      </c>
      <c r="AT130" s="238">
        <f>IF(AT$5=second_reg_period, INDEX(Inputs!$N$203:$N$213,MATCH($B121,Inputs!$C$203:$C$213,0)),0)/conv_2015_2010</f>
        <v>0</v>
      </c>
      <c r="AU130" s="238">
        <f>IF(AU$5=second_reg_period, INDEX(Inputs!$N$203:$N$213,MATCH($B121,Inputs!$C$203:$C$213,0)),0)/conv_2015_2010</f>
        <v>0</v>
      </c>
      <c r="AV130" s="238">
        <f>IF(AV$5=second_reg_period, INDEX(Inputs!$N$203:$N$213,MATCH($B121,Inputs!$C$203:$C$213,0)),0)/conv_2015_2010</f>
        <v>0</v>
      </c>
      <c r="AW130" s="238">
        <f>IF(AW$5=second_reg_period, INDEX(Inputs!$N$203:$N$213,MATCH($B121,Inputs!$C$203:$C$213,0)),0)/conv_2015_2010</f>
        <v>0</v>
      </c>
      <c r="AX130" s="238">
        <f>IF(AX$5=second_reg_period, INDEX(Inputs!$N$203:$N$213,MATCH($B121,Inputs!$C$203:$C$213,0)),0)/conv_2015_2010</f>
        <v>0</v>
      </c>
      <c r="AY130" s="238">
        <f>IF(AY$5=second_reg_period, INDEX(Inputs!$N$203:$N$213,MATCH($B121,Inputs!$C$203:$C$213,0)),0)/conv_2015_2010</f>
        <v>0</v>
      </c>
      <c r="AZ130" s="238">
        <f>IF(AZ$5=second_reg_period, INDEX(Inputs!$N$203:$N$213,MATCH($B121,Inputs!$C$203:$C$213,0)),0)/conv_2015_2010</f>
        <v>0</v>
      </c>
      <c r="BA130" s="238">
        <f>IF(BA$5=second_reg_period, INDEX(Inputs!$N$203:$N$213,MATCH($B121,Inputs!$C$203:$C$213,0)),0)/conv_2015_2010</f>
        <v>0</v>
      </c>
      <c r="BB130" s="238">
        <f>IF(BB$5=second_reg_period, INDEX(Inputs!$N$203:$N$213,MATCH($B121,Inputs!$C$203:$C$213,0)),0)/conv_2015_2010</f>
        <v>0</v>
      </c>
      <c r="BC130" s="238">
        <f>IF(BC$5=second_reg_period, INDEX(Inputs!$N$203:$N$213,MATCH($B121,Inputs!$C$203:$C$213,0)),0)/conv_2015_2010</f>
        <v>0</v>
      </c>
      <c r="BD130" s="238">
        <f>IF(BD$5=second_reg_period, INDEX(Inputs!$N$203:$N$213,MATCH($B121,Inputs!$C$203:$C$213,0)),0)/conv_2015_2010</f>
        <v>0</v>
      </c>
      <c r="BE130" s="238">
        <f>IF(BE$5=second_reg_period, INDEX(Inputs!$N$203:$N$213,MATCH($B121,Inputs!$C$203:$C$213,0)),0)/conv_2015_2010</f>
        <v>0</v>
      </c>
      <c r="BF130" s="238">
        <f>IF(BF$5=second_reg_period, INDEX(Inputs!$N$203:$N$213,MATCH($B121,Inputs!$C$203:$C$213,0)),0)/conv_2015_2010</f>
        <v>0</v>
      </c>
      <c r="BG130" s="238">
        <f>IF(BG$5=second_reg_period, INDEX(Inputs!$N$203:$N$213,MATCH($B121,Inputs!$C$203:$C$213,0)),0)/conv_2015_2010</f>
        <v>0</v>
      </c>
      <c r="BH130" s="238">
        <f>IF(BH$5=second_reg_period, INDEX(Inputs!$N$203:$N$213,MATCH($B121,Inputs!$C$203:$C$213,0)),0)/conv_2015_2010</f>
        <v>0</v>
      </c>
      <c r="BI130" s="238">
        <f>IF(BI$5=second_reg_period, INDEX(Inputs!$N$203:$N$213,MATCH($B121,Inputs!$C$203:$C$213,0)),0)/conv_2015_2010</f>
        <v>0</v>
      </c>
      <c r="BJ130" s="238">
        <f>IF(BJ$5=second_reg_period, INDEX(Inputs!$N$203:$N$213,MATCH($B121,Inputs!$C$203:$C$213,0)),0)/conv_2015_2010</f>
        <v>0</v>
      </c>
      <c r="BK130" s="238">
        <f>IF(BK$5=second_reg_period, INDEX(Inputs!$N$203:$N$213,MATCH($B121,Inputs!$C$203:$C$213,0)),0)/conv_2015_2010</f>
        <v>0</v>
      </c>
      <c r="BL130" s="238">
        <f>IF(BL$5=second_reg_period, INDEX(Inputs!$N$203:$N$213,MATCH($B121,Inputs!$C$203:$C$213,0)),0)/conv_2015_2010</f>
        <v>0</v>
      </c>
      <c r="BM130" s="238">
        <f>IF(BM$5=second_reg_period, INDEX(Inputs!$N$203:$N$213,MATCH($B121,Inputs!$C$203:$C$213,0)),0)/conv_2015_2010</f>
        <v>0</v>
      </c>
      <c r="BN130" s="238">
        <f>IF(BN$5=second_reg_period, INDEX(Inputs!$N$203:$N$213,MATCH($B121,Inputs!$C$203:$C$213,0)),0)/conv_2015_2010</f>
        <v>0</v>
      </c>
      <c r="BO130" s="238">
        <f>IF(BO$5=second_reg_period, INDEX(Inputs!$N$203:$N$213,MATCH($B121,Inputs!$C$203:$C$213,0)),0)/conv_2015_2010</f>
        <v>0</v>
      </c>
      <c r="BP130" s="238">
        <f>IF(BP$5=second_reg_period, INDEX(Inputs!$N$203:$N$213,MATCH($B121,Inputs!$C$203:$C$213,0)),0)/conv_2015_2010</f>
        <v>0</v>
      </c>
      <c r="BQ130" s="238">
        <f>IF(BQ$5=second_reg_period, INDEX(Inputs!$N$203:$N$213,MATCH($B121,Inputs!$C$203:$C$213,0)),0)/conv_2015_2010</f>
        <v>0</v>
      </c>
      <c r="BR130" s="214">
        <f>IF(BR$5=second_reg_period, INDEX(Inputs!$N$203:$N$213,MATCH($B121,Inputs!$C$203:$C$213,0)),0)/conv_2015_2010</f>
        <v>0</v>
      </c>
      <c r="BS130" s="214">
        <f>IF(BS$5=second_reg_period, INDEX(Inputs!$N$203:$N$213,MATCH($B121,Inputs!$C$203:$C$213,0)),0)/conv_2015_2010</f>
        <v>0</v>
      </c>
      <c r="BT130" s="214">
        <f>IF(BT$5=second_reg_period, INDEX(Inputs!$N$203:$N$213,MATCH($B121,Inputs!$C$203:$C$213,0)),0)/conv_2015_2010</f>
        <v>0</v>
      </c>
      <c r="BU130" s="214">
        <f>IF(BU$5=second_reg_period, INDEX(Inputs!$N$203:$N$213,MATCH($B121,Inputs!$C$203:$C$213,0)),0)/conv_2015_2010</f>
        <v>0</v>
      </c>
      <c r="BV130" s="214">
        <f>IF(BV$5=second_reg_period, INDEX(Inputs!$N$203:$N$213,MATCH($B121,Inputs!$C$203:$C$213,0)),0)/conv_2015_2010</f>
        <v>0</v>
      </c>
      <c r="BW130" s="214">
        <f>IF(BW$5=second_reg_period, INDEX(Inputs!$N$203:$N$213,MATCH($B121,Inputs!$C$203:$C$213,0)),0)/conv_2015_2010</f>
        <v>0</v>
      </c>
    </row>
    <row r="131" spans="1:75" ht="12.75" customHeight="1">
      <c r="A131" s="8"/>
      <c r="B131" s="8"/>
      <c r="C131" s="8"/>
      <c r="D131" s="242" t="s">
        <v>16</v>
      </c>
      <c r="E131" s="8" t="str">
        <f>"$m Real ("&amp;first_reg_period&amp;")"</f>
        <v>$m Real (2012)</v>
      </c>
      <c r="F131" s="8"/>
      <c r="G131" s="8"/>
      <c r="H131" s="8"/>
      <c r="I131" s="8">
        <f t="shared" ref="I131" si="186">H131-I128+I129+I130</f>
        <v>8.8422120278575456</v>
      </c>
      <c r="J131" s="8">
        <f t="shared" ref="J131" si="187">I131-J128+J129+J130</f>
        <v>8.4211543122452817</v>
      </c>
      <c r="K131" s="8">
        <f t="shared" ref="K131" si="188">J131-K128+K129+K130</f>
        <v>8.0000965966330178</v>
      </c>
      <c r="L131" s="8">
        <f t="shared" ref="L131" si="189">K131-L128+L129+L130</f>
        <v>7.5790388810207538</v>
      </c>
      <c r="M131" s="8">
        <f t="shared" ref="M131" si="190">L131-M128+M129+M130</f>
        <v>7.1579811654084899</v>
      </c>
      <c r="N131" s="8">
        <f t="shared" ref="N131" si="191">M131-N128+N129+N130</f>
        <v>6.736923449796226</v>
      </c>
      <c r="O131" s="8">
        <f t="shared" ref="O131" si="192">N131-O128+O129+O130</f>
        <v>6.3158657341839621</v>
      </c>
      <c r="P131" s="8">
        <f t="shared" ref="P131" si="193">O131-P128+P129+P130</f>
        <v>5.8948080185716982</v>
      </c>
      <c r="Q131" s="8">
        <f t="shared" ref="Q131" si="194">P131-Q128+Q129+Q130</f>
        <v>5.4737503029594343</v>
      </c>
      <c r="R131" s="8">
        <f t="shared" ref="R131" si="195">Q131-R128+R129+R130</f>
        <v>5.0526925873471704</v>
      </c>
      <c r="S131" s="8">
        <f t="shared" ref="S131" si="196">R131-S128+S129+S130</f>
        <v>4.6316348717349065</v>
      </c>
      <c r="T131" s="8">
        <f t="shared" ref="T131" si="197">S131-T128+T129+T130</f>
        <v>4.2105771561226426</v>
      </c>
      <c r="U131" s="8">
        <f t="shared" ref="U131" si="198">T131-U128+U129+U130</f>
        <v>3.7895194405103787</v>
      </c>
      <c r="V131" s="8">
        <f t="shared" ref="V131" si="199">U131-V128+V129+V130</f>
        <v>3.3684617248981148</v>
      </c>
      <c r="W131" s="8">
        <f t="shared" ref="W131" si="200">V131-W128+W129+W130</f>
        <v>2.9474040092858509</v>
      </c>
      <c r="X131" s="8">
        <f t="shared" ref="X131" si="201">W131-X128+X129+X130</f>
        <v>2.526346293673587</v>
      </c>
      <c r="Y131" s="8">
        <f t="shared" ref="Y131" si="202">X131-Y128+Y129+Y130</f>
        <v>2.1052885780613231</v>
      </c>
      <c r="Z131" s="8">
        <f t="shared" ref="Z131" si="203">Y131-Z128+Z129+Z130</f>
        <v>1.684230862449059</v>
      </c>
      <c r="AA131" s="8">
        <f t="shared" ref="AA131" si="204">Z131-AA128+AA129+AA130</f>
        <v>1.2631731468367948</v>
      </c>
      <c r="AB131" s="8">
        <f t="shared" ref="AB131" si="205">AA131-AB128+AB129+AB130</f>
        <v>0.8421154312245307</v>
      </c>
      <c r="AC131" s="8">
        <f t="shared" ref="AC131" si="206">AB131-AC128+AC129+AC130</f>
        <v>0.42105771561226663</v>
      </c>
      <c r="AD131" s="8">
        <f t="shared" ref="AD131" si="207">AC131-AD128+AD129+AD130</f>
        <v>2.55351295663786E-15</v>
      </c>
      <c r="AE131" s="8">
        <f t="shared" ref="AE131" si="208">AD131-AE128+AE129+AE130</f>
        <v>7.7715611723760958E-16</v>
      </c>
      <c r="AF131" s="8">
        <f t="shared" ref="AF131" si="209">AE131-AF128+AF129+AF130</f>
        <v>7.7715611723760958E-16</v>
      </c>
      <c r="AG131" s="8">
        <f t="shared" ref="AG131" si="210">AF131-AG128+AG129+AG130</f>
        <v>7.7715611723760958E-16</v>
      </c>
      <c r="AH131" s="8">
        <f t="shared" ref="AH131" si="211">AG131-AH128+AH129+AH130</f>
        <v>7.7715611723760958E-16</v>
      </c>
      <c r="AI131" s="8">
        <f t="shared" ref="AI131" si="212">AH131-AI128+AI129+AI130</f>
        <v>7.7715611723760958E-16</v>
      </c>
      <c r="AJ131" s="8">
        <f t="shared" ref="AJ131" si="213">AI131-AJ128+AJ129+AJ130</f>
        <v>7.7715611723760958E-16</v>
      </c>
      <c r="AK131" s="8">
        <f t="shared" ref="AK131" si="214">AJ131-AK128+AK129+AK130</f>
        <v>7.7715611723760958E-16</v>
      </c>
      <c r="AL131" s="8">
        <f t="shared" ref="AL131" si="215">AK131-AL128+AL129+AL130</f>
        <v>7.7715611723760958E-16</v>
      </c>
      <c r="AM131" s="8">
        <f t="shared" ref="AM131" si="216">AL131-AM128+AM129+AM130</f>
        <v>7.7715611723760958E-16</v>
      </c>
      <c r="AN131" s="8">
        <f t="shared" ref="AN131" si="217">AM131-AN128+AN129+AN130</f>
        <v>7.7715611723760958E-16</v>
      </c>
      <c r="AO131" s="8">
        <f t="shared" ref="AO131" si="218">AN131-AO128+AO129+AO130</f>
        <v>7.7715611723760958E-16</v>
      </c>
      <c r="AP131" s="8">
        <f t="shared" ref="AP131" si="219">AO131-AP128+AP129+AP130</f>
        <v>7.7715611723760958E-16</v>
      </c>
      <c r="AQ131" s="8">
        <f t="shared" ref="AQ131" si="220">AP131-AQ128+AQ129+AQ130</f>
        <v>7.7715611723760958E-16</v>
      </c>
      <c r="AR131" s="8">
        <f t="shared" ref="AR131" si="221">AQ131-AR128+AR129+AR130</f>
        <v>7.7715611723760958E-16</v>
      </c>
      <c r="AS131" s="8">
        <f t="shared" ref="AS131" si="222">AR131-AS128+AS129+AS130</f>
        <v>7.7715611723760958E-16</v>
      </c>
      <c r="AT131" s="8">
        <f t="shared" ref="AT131" si="223">AS131-AT128+AT129+AT130</f>
        <v>7.7715611723760958E-16</v>
      </c>
      <c r="AU131" s="8">
        <f t="shared" ref="AU131" si="224">AT131-AU128+AU129+AU130</f>
        <v>7.7715611723760958E-16</v>
      </c>
      <c r="AV131" s="8">
        <f t="shared" ref="AV131" si="225">AU131-AV128+AV129+AV130</f>
        <v>7.7715611723760958E-16</v>
      </c>
      <c r="AW131" s="8">
        <f t="shared" ref="AW131" si="226">AV131-AW128+AW129+AW130</f>
        <v>7.7715611723760958E-16</v>
      </c>
      <c r="AX131" s="8">
        <f t="shared" ref="AX131" si="227">AW131-AX128+AX129+AX130</f>
        <v>7.7715611723760958E-16</v>
      </c>
      <c r="AY131" s="8">
        <f t="shared" ref="AY131" si="228">AX131-AY128+AY129+AY130</f>
        <v>7.7715611723760958E-16</v>
      </c>
      <c r="AZ131" s="8">
        <f t="shared" ref="AZ131" si="229">AY131-AZ128+AZ129+AZ130</f>
        <v>7.7715611723760958E-16</v>
      </c>
      <c r="BA131" s="8">
        <f t="shared" ref="BA131" si="230">AZ131-BA128+BA129+BA130</f>
        <v>7.7715611723760958E-16</v>
      </c>
      <c r="BB131" s="8">
        <f t="shared" ref="BB131" si="231">BA131-BB128+BB129+BB130</f>
        <v>7.7715611723760958E-16</v>
      </c>
      <c r="BC131" s="8">
        <f t="shared" ref="BC131" si="232">BB131-BC128+BC129+BC130</f>
        <v>7.7715611723760958E-16</v>
      </c>
      <c r="BD131" s="8">
        <f t="shared" ref="BD131" si="233">BC131-BD128+BD129+BD130</f>
        <v>7.7715611723760958E-16</v>
      </c>
      <c r="BE131" s="8">
        <f t="shared" ref="BE131" si="234">BD131-BE128+BE129+BE130</f>
        <v>7.7715611723760958E-16</v>
      </c>
      <c r="BF131" s="8">
        <f t="shared" ref="BF131" si="235">BE131-BF128+BF129+BF130</f>
        <v>7.7715611723760958E-16</v>
      </c>
      <c r="BG131" s="8">
        <f t="shared" ref="BG131" si="236">BF131-BG128+BG129+BG130</f>
        <v>7.7715611723760958E-16</v>
      </c>
      <c r="BH131" s="8">
        <f t="shared" ref="BH131" si="237">BG131-BH128+BH129+BH130</f>
        <v>7.7715611723760958E-16</v>
      </c>
      <c r="BI131" s="8">
        <f t="shared" ref="BI131" si="238">BH131-BI128+BI129+BI130</f>
        <v>7.7715611723760958E-16</v>
      </c>
      <c r="BJ131" s="8">
        <f t="shared" ref="BJ131" si="239">BI131-BJ128+BJ129+BJ130</f>
        <v>7.7715611723760958E-16</v>
      </c>
      <c r="BK131" s="8">
        <f t="shared" ref="BK131" si="240">BJ131-BK128+BK129+BK130</f>
        <v>7.7715611723760958E-16</v>
      </c>
      <c r="BL131" s="8">
        <f t="shared" ref="BL131" si="241">BK131-BL128+BL129+BL130</f>
        <v>7.7715611723760958E-16</v>
      </c>
      <c r="BM131" s="8">
        <f t="shared" ref="BM131" si="242">BL131-BM128+BM129+BM130</f>
        <v>7.7715611723760958E-16</v>
      </c>
      <c r="BN131" s="8">
        <f t="shared" ref="BN131" si="243">BM131-BN128+BN129+BN130</f>
        <v>7.7715611723760958E-16</v>
      </c>
      <c r="BO131" s="8">
        <f t="shared" ref="BO131" si="244">BN131-BO128+BO129+BO130</f>
        <v>7.7715611723760958E-16</v>
      </c>
      <c r="BP131" s="8">
        <f t="shared" ref="BP131:BQ131" si="245">BO131-BP128+BP129+BP130</f>
        <v>7.7715611723760958E-16</v>
      </c>
      <c r="BQ131" s="8">
        <f t="shared" si="245"/>
        <v>7.7715611723760958E-16</v>
      </c>
      <c r="BR131" s="208">
        <f t="shared" ref="BR131" si="246">BQ131-BR128+BR129+BR130</f>
        <v>7.7715611723760958E-16</v>
      </c>
      <c r="BS131" s="208">
        <f t="shared" ref="BS131" si="247">BR131-BS128+BS129+BS130</f>
        <v>7.7715611723760958E-16</v>
      </c>
      <c r="BT131" s="208">
        <f t="shared" ref="BT131" si="248">BS131-BT128+BT129+BT130</f>
        <v>7.7715611723760958E-16</v>
      </c>
      <c r="BU131" s="208">
        <f t="shared" ref="BU131" si="249">BT131-BU128+BU129+BU130</f>
        <v>7.7715611723760958E-16</v>
      </c>
      <c r="BV131" s="208">
        <f t="shared" ref="BV131" si="250">BU131-BV128+BV129+BV130</f>
        <v>7.7715611723760958E-16</v>
      </c>
      <c r="BW131" s="208">
        <f t="shared" ref="BW131" si="251">BV131-BW128+BW129+BW130</f>
        <v>7.7715611723760958E-16</v>
      </c>
    </row>
    <row r="132" spans="1:75" ht="12.75" customHeight="1">
      <c r="A132" s="8"/>
      <c r="B132" s="8"/>
      <c r="C132" s="8"/>
      <c r="D132" s="242"/>
      <c r="E132" s="8"/>
      <c r="F132" s="8"/>
      <c r="G132" s="8"/>
      <c r="H132" s="8"/>
      <c r="I132" s="32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8"/>
      <c r="AF132" s="8"/>
      <c r="AG132" s="8"/>
      <c r="AH132" s="8"/>
      <c r="AI132" s="8"/>
      <c r="AJ132" s="8"/>
      <c r="AK132" s="8"/>
      <c r="AL132" s="8"/>
      <c r="AM132" s="8"/>
      <c r="AN132" s="8"/>
      <c r="AO132" s="8"/>
      <c r="AP132" s="8"/>
      <c r="AQ132" s="8"/>
      <c r="AR132" s="8"/>
      <c r="AS132" s="8"/>
      <c r="AT132" s="8"/>
      <c r="AU132" s="8"/>
      <c r="AV132" s="8"/>
      <c r="AW132" s="8"/>
      <c r="AX132" s="8"/>
      <c r="AY132" s="8"/>
      <c r="AZ132" s="8"/>
      <c r="BA132" s="8"/>
      <c r="BB132" s="8"/>
      <c r="BC132" s="8"/>
      <c r="BD132" s="8"/>
      <c r="BE132" s="8"/>
      <c r="BF132" s="8"/>
      <c r="BG132" s="8"/>
      <c r="BH132" s="8"/>
      <c r="BI132" s="8"/>
      <c r="BJ132" s="8"/>
      <c r="BK132" s="8"/>
      <c r="BL132" s="8"/>
      <c r="BM132" s="8"/>
      <c r="BN132" s="8"/>
      <c r="BO132" s="8"/>
      <c r="BP132" s="8"/>
      <c r="BQ132" s="8"/>
      <c r="BR132" s="208"/>
      <c r="BS132" s="208"/>
      <c r="BT132" s="208"/>
      <c r="BU132" s="208"/>
      <c r="BV132" s="208"/>
      <c r="BW132" s="208"/>
    </row>
    <row r="133" spans="1:75" ht="12.75" customHeight="1">
      <c r="A133" s="8"/>
      <c r="B133" s="8"/>
      <c r="C133" s="8"/>
      <c r="D133" s="242"/>
      <c r="E133" s="8"/>
      <c r="F133" s="8"/>
      <c r="G133" s="8"/>
      <c r="H133" s="8"/>
      <c r="I133" s="32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  <c r="AG133" s="8"/>
      <c r="AH133" s="8"/>
      <c r="AI133" s="8"/>
      <c r="AJ133" s="8"/>
      <c r="AK133" s="8"/>
      <c r="AL133" s="8"/>
      <c r="AM133" s="8"/>
      <c r="AN133" s="8"/>
      <c r="AO133" s="8"/>
      <c r="AP133" s="8"/>
      <c r="AQ133" s="8"/>
      <c r="AR133" s="8"/>
      <c r="AS133" s="8"/>
      <c r="AT133" s="8"/>
      <c r="AU133" s="8"/>
      <c r="AV133" s="8"/>
      <c r="AW133" s="8"/>
      <c r="AX133" s="8"/>
      <c r="AY133" s="8"/>
      <c r="AZ133" s="8"/>
      <c r="BA133" s="8"/>
      <c r="BB133" s="8"/>
      <c r="BC133" s="8"/>
      <c r="BD133" s="8"/>
      <c r="BE133" s="8"/>
      <c r="BF133" s="8"/>
      <c r="BG133" s="8"/>
      <c r="BH133" s="8"/>
      <c r="BI133" s="8"/>
      <c r="BJ133" s="8"/>
      <c r="BK133" s="8"/>
      <c r="BL133" s="8"/>
      <c r="BM133" s="8"/>
      <c r="BN133" s="8"/>
      <c r="BO133" s="8"/>
      <c r="BP133" s="8"/>
      <c r="BQ133" s="8"/>
      <c r="BR133" s="208"/>
      <c r="BS133" s="208"/>
      <c r="BT133" s="208"/>
      <c r="BU133" s="208"/>
      <c r="BV133" s="208"/>
      <c r="BW133" s="208"/>
    </row>
    <row r="134" spans="1:75" ht="12.75" customHeight="1">
      <c r="A134" s="8"/>
      <c r="B134" s="8"/>
      <c r="C134" s="246" t="s">
        <v>7</v>
      </c>
      <c r="D134" s="242"/>
      <c r="E134" s="8" t="str">
        <f>"$m Real ("&amp;first_reg_period&amp;")"</f>
        <v>$m Real (2012)</v>
      </c>
      <c r="F134" s="8"/>
      <c r="G134" s="8"/>
      <c r="H134" s="8"/>
      <c r="I134" s="32"/>
      <c r="J134" s="208">
        <f>IF(Inputs!$P$76="Actual",INDEX(Inputs!J$43:J$53,MATCH($B121,Inputs!$C$43:$C$53,0))*(1+IF(J$5&lt;=second_reg_period, J$7, J$6))^0.5,INDEX(Inputs!J$77:J$87,MATCH($B121,Inputs!$C$77:$C$87,0)))</f>
        <v>-0.76940728562207938</v>
      </c>
      <c r="K134" s="208">
        <f>IF(Inputs!$P$76="Actual",INDEX(Inputs!K$43:K$53,MATCH($B121,Inputs!$C$43:$C$53,0))*(1+IF(K$5&lt;=second_reg_period, K$7, K$6))^0.5,INDEX(Inputs!K$77:K$87,MATCH($B121,Inputs!$C$77:$C$87,0)))</f>
        <v>0</v>
      </c>
      <c r="L134" s="208">
        <f>IF(Inputs!$P$76="Actual",INDEX(Inputs!L$43:L$53,MATCH($B121,Inputs!$C$43:$C$53,0))*(1+IF(L$5&lt;=second_reg_period, L$7, L$6))^0.5,INDEX(Inputs!L$77:L$87,MATCH($B121,Inputs!$C$77:$C$87,0)))</f>
        <v>0</v>
      </c>
      <c r="M134" s="208">
        <f>IF(Inputs!$P$76="Actual",INDEX(Inputs!M$43:M$53,MATCH($B121,Inputs!$C$43:$C$53,0))*(1+IF(M$5&lt;=second_reg_period, M$7, M$6))^0.5,INDEX(Inputs!M$77:M$87,MATCH($B121,Inputs!$C$77:$C$87,0)))</f>
        <v>0</v>
      </c>
      <c r="N134" s="208">
        <f>IF(Inputs!$P$76="Actual",INDEX(Inputs!N$43:N$53,MATCH($B121,Inputs!$C$43:$C$53,0))*(1+IF(N$5&lt;=second_reg_period, N$7, N$6))^0.5,INDEX(Inputs!N$77:N$87,MATCH($B121,Inputs!$C$77:$C$87,0)))</f>
        <v>0</v>
      </c>
      <c r="O134" s="208">
        <f>IF(Inputs!$P$76="Actual",INDEX(Inputs!O$43:O$53,MATCH($B121,Inputs!$C$43:$C$53,0))*(1+IF(O$5&lt;=second_reg_period, O$7, O$6))^0.5,INDEX(Inputs!O$77:O$87,MATCH($B121,Inputs!$C$77:$C$87,0)))</f>
        <v>0</v>
      </c>
      <c r="P134" s="208">
        <f>IF(Inputs!$P$76="Actual",INDEX(Inputs!P$43:P$53,MATCH($B121,Inputs!$C$43:$C$53,0))*(1+IF(P$5&lt;=second_reg_period, P$7, P$6))^0.5,INDEX(Inputs!P$77:P$87,MATCH($B121,Inputs!$C$77:$C$87,0)))</f>
        <v>0</v>
      </c>
      <c r="Q134" s="208">
        <f>IF(Inputs!$P$76="Actual",INDEX(Inputs!Q$43:Q$53,MATCH($B121,Inputs!$C$43:$C$53,0))*(1+IF(Q$5&lt;=second_reg_period, Q$7, Q$6))^0.5,INDEX(Inputs!Q$77:Q$87,MATCH($B121,Inputs!$C$77:$C$87,0)))</f>
        <v>0</v>
      </c>
      <c r="R134" s="208">
        <f>IF(Inputs!$P$76="Actual",INDEX(Inputs!R$43:R$53,MATCH($B121,Inputs!$C$43:$C$53,0))*(1+IF(R$5&lt;=second_reg_period, R$7, R$6))^0.5,INDEX(Inputs!R$77:R$87,MATCH($B121,Inputs!$C$77:$C$87,0)))</f>
        <v>0</v>
      </c>
      <c r="S134" s="208">
        <f>IF(Inputs!$P$76="Actual",INDEX(Inputs!S$43:S$53,MATCH($B121,Inputs!$C$43:$C$53,0))*(1+IF(S$5&lt;=second_reg_period, S$7, S$6))^0.5,INDEX(Inputs!S$77:S$87,MATCH($B121,Inputs!$C$77:$C$87,0)))</f>
        <v>0</v>
      </c>
      <c r="T134" s="208">
        <f>IF(Inputs!$P$76="Actual",INDEX(Inputs!T$43:T$53,MATCH($B121,Inputs!$C$43:$C$53,0))*(1+IF(T$5&lt;=second_reg_period, T$7, T$6))^0.5,INDEX(Inputs!T$77:T$87,MATCH($B121,Inputs!$C$77:$C$87,0)))</f>
        <v>0</v>
      </c>
      <c r="U134" s="208">
        <f>IF(Inputs!$P$76="Actual",INDEX(Inputs!U$43:U$53,MATCH($B121,Inputs!$C$43:$C$53,0))*(1+IF(U$5&lt;=second_reg_period, U$7, U$6))^0.5,INDEX(Inputs!U$77:U$87,MATCH($B121,Inputs!$C$77:$C$87,0)))</f>
        <v>0</v>
      </c>
      <c r="V134" s="208">
        <f>IF(Inputs!$P$76="Actual",INDEX(Inputs!V$43:V$53,MATCH($B121,Inputs!$C$43:$C$53,0))*(1+IF(V$5&lt;=second_reg_period, V$7, V$6))^0.5,INDEX(Inputs!V$77:V$87,MATCH($B121,Inputs!$C$77:$C$87,0)))</f>
        <v>0</v>
      </c>
      <c r="W134" s="208">
        <f>IF(Inputs!$P$76="Actual",INDEX(Inputs!W$43:W$53,MATCH($B121,Inputs!$C$43:$C$53,0))*(1+IF(W$5&lt;=second_reg_period, W$7, W$6))^0.5,INDEX(Inputs!W$77:W$87,MATCH($B121,Inputs!$C$77:$C$87,0)))</f>
        <v>0</v>
      </c>
      <c r="X134" s="208">
        <f>IF(Inputs!$P$76="Actual",INDEX(Inputs!X$43:X$53,MATCH($B121,Inputs!$C$43:$C$53,0))*(1+IF(X$5&lt;=second_reg_period, X$7, X$6))^0.5,INDEX(Inputs!X$77:X$87,MATCH($B121,Inputs!$C$77:$C$87,0)))</f>
        <v>0</v>
      </c>
      <c r="Y134" s="208">
        <f>IF(Inputs!$P$76="Actual",INDEX(Inputs!Y$43:Y$53,MATCH($B121,Inputs!$C$43:$C$53,0))*(1+IF(Y$5&lt;=second_reg_period, Y$7, Y$6))^0.5,INDEX(Inputs!Y$77:Y$87,MATCH($B121,Inputs!$C$77:$C$87,0)))</f>
        <v>0</v>
      </c>
      <c r="Z134" s="208">
        <f>IF(Inputs!$P$76="Actual",INDEX(Inputs!Z$43:Z$53,MATCH($B121,Inputs!$C$43:$C$53,0))*(1+IF(Z$5&lt;=second_reg_period, Z$7, Z$6))^0.5,INDEX(Inputs!Z$77:Z$87,MATCH($B121,Inputs!$C$77:$C$87,0)))</f>
        <v>0</v>
      </c>
      <c r="AA134" s="208">
        <f>IF(Inputs!$P$76="Actual",INDEX(Inputs!AA$43:AA$53,MATCH($B121,Inputs!$C$43:$C$53,0))*(1+IF(AA$5&lt;=second_reg_period, AA$7, AA$6))^0.5,INDEX(Inputs!AA$77:AA$87,MATCH($B121,Inputs!$C$77:$C$87,0)))</f>
        <v>0</v>
      </c>
      <c r="AB134" s="208">
        <f>IF(Inputs!$P$76="Actual",INDEX(Inputs!AB$43:AB$53,MATCH($B121,Inputs!$C$43:$C$53,0))*(1+IF(AB$5&lt;=second_reg_period, AB$7, AB$6))^0.5,INDEX(Inputs!AB$77:AB$87,MATCH($B121,Inputs!$C$77:$C$87,0)))</f>
        <v>0</v>
      </c>
      <c r="AC134" s="208">
        <f>IF(Inputs!$P$76="Actual",INDEX(Inputs!AC$43:AC$53,MATCH($B121,Inputs!$C$43:$C$53,0))*(1+IF(AC$5&lt;=second_reg_period, AC$7, AC$6))^0.5,INDEX(Inputs!AC$77:AC$87,MATCH($B121,Inputs!$C$77:$C$87,0)))</f>
        <v>0</v>
      </c>
      <c r="AD134" s="208">
        <f>IF(Inputs!$P$76="Actual",INDEX(Inputs!AD$43:AD$53,MATCH($B121,Inputs!$C$43:$C$53,0))*(1+IF(AD$5&lt;=second_reg_period, AD$7, AD$6))^0.5,INDEX(Inputs!AD$77:AD$87,MATCH($B121,Inputs!$C$77:$C$87,0)))</f>
        <v>0</v>
      </c>
      <c r="AE134" s="208">
        <f>IF(Inputs!$P$76="Actual",INDEX(Inputs!AE$43:AE$53,MATCH($B121,Inputs!$C$43:$C$53,0))*(1+IF(AE$5&lt;=second_reg_period, AE$7, AE$6))^0.5,INDEX(Inputs!AE$77:AE$87,MATCH($B121,Inputs!$C$77:$C$87,0)))</f>
        <v>0</v>
      </c>
      <c r="AF134" s="208">
        <f>IF(Inputs!$P$76="Actual",INDEX(Inputs!AF$43:AF$53,MATCH($B121,Inputs!$C$43:$C$53,0))*(1+IF(AF$5&lt;=second_reg_period, AF$7, AF$6))^0.5,INDEX(Inputs!AF$77:AF$87,MATCH($B121,Inputs!$C$77:$C$87,0)))</f>
        <v>0</v>
      </c>
      <c r="AG134" s="208">
        <f>IF(Inputs!$P$76="Actual",INDEX(Inputs!AG$43:AG$53,MATCH($B121,Inputs!$C$43:$C$53,0))*(1+IF(AG$5&lt;=second_reg_period, AG$7, AG$6))^0.5,INDEX(Inputs!AG$77:AG$87,MATCH($B121,Inputs!$C$77:$C$87,0)))</f>
        <v>0</v>
      </c>
      <c r="AH134" s="208">
        <f>IF(Inputs!$P$76="Actual",INDEX(Inputs!AH$43:AH$53,MATCH($B121,Inputs!$C$43:$C$53,0))*(1+IF(AH$5&lt;=second_reg_period, AH$7, AH$6))^0.5,INDEX(Inputs!AH$77:AH$87,MATCH($B121,Inputs!$C$77:$C$87,0)))</f>
        <v>0</v>
      </c>
      <c r="AI134" s="208">
        <f>IF(Inputs!$P$76="Actual",INDEX(Inputs!AI$43:AI$53,MATCH($B121,Inputs!$C$43:$C$53,0))*(1+IF(AI$5&lt;=second_reg_period, AI$7, AI$6))^0.5,INDEX(Inputs!AI$77:AI$87,MATCH($B121,Inputs!$C$77:$C$87,0)))</f>
        <v>0</v>
      </c>
      <c r="AJ134" s="208">
        <f>IF(Inputs!$P$76="Actual",INDEX(Inputs!AJ$43:AJ$53,MATCH($B121,Inputs!$C$43:$C$53,0))*(1+IF(AJ$5&lt;=second_reg_period, AJ$7, AJ$6))^0.5,INDEX(Inputs!AJ$77:AJ$87,MATCH($B121,Inputs!$C$77:$C$87,0)))</f>
        <v>0</v>
      </c>
      <c r="AK134" s="208">
        <f>IF(Inputs!$P$76="Actual",INDEX(Inputs!AK$43:AK$53,MATCH($B121,Inputs!$C$43:$C$53,0))*(1+IF(AK$5&lt;=second_reg_period, AK$7, AK$6))^0.5,INDEX(Inputs!AK$77:AK$87,MATCH($B121,Inputs!$C$77:$C$87,0)))</f>
        <v>0</v>
      </c>
      <c r="AL134" s="208">
        <f>IF(Inputs!$P$76="Actual",INDEX(Inputs!AL$43:AL$53,MATCH($B121,Inputs!$C$43:$C$53,0))*(1+IF(AL$5&lt;=second_reg_period, AL$7, AL$6))^0.5,INDEX(Inputs!AL$77:AL$87,MATCH($B121,Inputs!$C$77:$C$87,0)))</f>
        <v>0</v>
      </c>
      <c r="AM134" s="208">
        <f>IF(Inputs!$P$76="Actual",INDEX(Inputs!AM$43:AM$53,MATCH($B121,Inputs!$C$43:$C$53,0))*(1+IF(AM$5&lt;=second_reg_period, AM$7, AM$6))^0.5,INDEX(Inputs!AM$77:AM$87,MATCH($B121,Inputs!$C$77:$C$87,0)))</f>
        <v>0</v>
      </c>
      <c r="AN134" s="208">
        <f>IF(Inputs!$P$76="Actual",INDEX(Inputs!AN$43:AN$53,MATCH($B121,Inputs!$C$43:$C$53,0))*(1+IF(AN$5&lt;=second_reg_period, AN$7, AN$6))^0.5,INDEX(Inputs!AN$77:AN$87,MATCH($B121,Inputs!$C$77:$C$87,0)))</f>
        <v>0</v>
      </c>
      <c r="AO134" s="208">
        <f>IF(Inputs!$P$76="Actual",INDEX(Inputs!AO$43:AO$53,MATCH($B121,Inputs!$C$43:$C$53,0))*(1+IF(AO$5&lt;=second_reg_period, AO$7, AO$6))^0.5,INDEX(Inputs!AO$77:AO$87,MATCH($B121,Inputs!$C$77:$C$87,0)))</f>
        <v>0</v>
      </c>
      <c r="AP134" s="208">
        <f>IF(Inputs!$P$76="Actual",INDEX(Inputs!AP$43:AP$53,MATCH($B121,Inputs!$C$43:$C$53,0))*(1+IF(AP$5&lt;=second_reg_period, AP$7, AP$6))^0.5,INDEX(Inputs!AP$77:AP$87,MATCH($B121,Inputs!$C$77:$C$87,0)))</f>
        <v>0</v>
      </c>
      <c r="AQ134" s="208">
        <f>IF(Inputs!$P$76="Actual",INDEX(Inputs!AQ$43:AQ$53,MATCH($B121,Inputs!$C$43:$C$53,0))*(1+IF(AQ$5&lt;=second_reg_period, AQ$7, AQ$6))^0.5,INDEX(Inputs!AQ$77:AQ$87,MATCH($B121,Inputs!$C$77:$C$87,0)))</f>
        <v>0</v>
      </c>
      <c r="AR134" s="208">
        <f>IF(Inputs!$P$76="Actual",INDEX(Inputs!AR$43:AR$53,MATCH($B121,Inputs!$C$43:$C$53,0))*(1+IF(AR$5&lt;=second_reg_period, AR$7, AR$6))^0.5,INDEX(Inputs!AR$77:AR$87,MATCH($B121,Inputs!$C$77:$C$87,0)))</f>
        <v>0</v>
      </c>
      <c r="AS134" s="208">
        <f>IF(Inputs!$P$76="Actual",INDEX(Inputs!AS$43:AS$53,MATCH($B121,Inputs!$C$43:$C$53,0))*(1+IF(AS$5&lt;=second_reg_period, AS$7, AS$6))^0.5,INDEX(Inputs!AS$77:AS$87,MATCH($B121,Inputs!$C$77:$C$87,0)))</f>
        <v>0</v>
      </c>
      <c r="AT134" s="208">
        <f>IF(Inputs!$P$76="Actual",INDEX(Inputs!AT$43:AT$53,MATCH($B121,Inputs!$C$43:$C$53,0))*(1+IF(AT$5&lt;=second_reg_period, AT$7, AT$6))^0.5,INDEX(Inputs!AT$77:AT$87,MATCH($B121,Inputs!$C$77:$C$87,0)))</f>
        <v>0</v>
      </c>
      <c r="AU134" s="208">
        <f>IF(Inputs!$P$76="Actual",INDEX(Inputs!AU$43:AU$53,MATCH($B121,Inputs!$C$43:$C$53,0))*(1+IF(AU$5&lt;=second_reg_period, AU$7, AU$6))^0.5,INDEX(Inputs!AU$77:AU$87,MATCH($B121,Inputs!$C$77:$C$87,0)))</f>
        <v>0</v>
      </c>
      <c r="AV134" s="208">
        <f>IF(Inputs!$P$76="Actual",INDEX(Inputs!AV$43:AV$53,MATCH($B121,Inputs!$C$43:$C$53,0))*(1+IF(AV$5&lt;=second_reg_period, AV$7, AV$6))^0.5,INDEX(Inputs!AV$77:AV$87,MATCH($B121,Inputs!$C$77:$C$87,0)))</f>
        <v>0</v>
      </c>
      <c r="AW134" s="208">
        <f>IF(Inputs!$P$76="Actual",INDEX(Inputs!AW$43:AW$53,MATCH($B121,Inputs!$C$43:$C$53,0))*(1+IF(AW$5&lt;=second_reg_period, AW$7, AW$6))^0.5,INDEX(Inputs!AW$77:AW$87,MATCH($B121,Inputs!$C$77:$C$87,0)))</f>
        <v>0</v>
      </c>
      <c r="AX134" s="208">
        <f>IF(Inputs!$P$76="Actual",INDEX(Inputs!AX$43:AX$53,MATCH($B121,Inputs!$C$43:$C$53,0))*(1+IF(AX$5&lt;=second_reg_period, AX$7, AX$6))^0.5,INDEX(Inputs!AX$77:AX$87,MATCH($B121,Inputs!$C$77:$C$87,0)))</f>
        <v>0</v>
      </c>
      <c r="AY134" s="208">
        <f>IF(Inputs!$P$76="Actual",INDEX(Inputs!AY$43:AY$53,MATCH($B121,Inputs!$C$43:$C$53,0))*(1+IF(AY$5&lt;=second_reg_period, AY$7, AY$6))^0.5,INDEX(Inputs!AY$77:AY$87,MATCH($B121,Inputs!$C$77:$C$87,0)))</f>
        <v>0</v>
      </c>
      <c r="AZ134" s="208">
        <f>IF(Inputs!$P$76="Actual",INDEX(Inputs!AZ$43:AZ$53,MATCH($B121,Inputs!$C$43:$C$53,0))*(1+IF(AZ$5&lt;=second_reg_period, AZ$7, AZ$6))^0.5,INDEX(Inputs!AZ$77:AZ$87,MATCH($B121,Inputs!$C$77:$C$87,0)))</f>
        <v>0</v>
      </c>
      <c r="BA134" s="208">
        <f>IF(Inputs!$P$76="Actual",INDEX(Inputs!BA$43:BA$53,MATCH($B121,Inputs!$C$43:$C$53,0))*(1+IF(BA$5&lt;=second_reg_period, BA$7, BA$6))^0.5,INDEX(Inputs!BA$77:BA$87,MATCH($B121,Inputs!$C$77:$C$87,0)))</f>
        <v>0</v>
      </c>
      <c r="BB134" s="208">
        <f>IF(Inputs!$P$76="Actual",INDEX(Inputs!BB$43:BB$53,MATCH($B121,Inputs!$C$43:$C$53,0))*(1+IF(BB$5&lt;=second_reg_period, BB$7, BB$6))^0.5,INDEX(Inputs!BB$77:BB$87,MATCH($B121,Inputs!$C$77:$C$87,0)))</f>
        <v>0</v>
      </c>
      <c r="BC134" s="208">
        <f>IF(Inputs!$P$76="Actual",INDEX(Inputs!BC$43:BC$53,MATCH($B121,Inputs!$C$43:$C$53,0))*(1+IF(BC$5&lt;=second_reg_period, BC$7, BC$6))^0.5,INDEX(Inputs!BC$77:BC$87,MATCH($B121,Inputs!$C$77:$C$87,0)))</f>
        <v>0</v>
      </c>
      <c r="BD134" s="208">
        <f>IF(Inputs!$P$76="Actual",INDEX(Inputs!BD$43:BD$53,MATCH($B121,Inputs!$C$43:$C$53,0))*(1+IF(BD$5&lt;=second_reg_period, BD$7, BD$6))^0.5,INDEX(Inputs!BD$77:BD$87,MATCH($B121,Inputs!$C$77:$C$87,0)))</f>
        <v>0</v>
      </c>
      <c r="BE134" s="208">
        <f>IF(Inputs!$P$76="Actual",INDEX(Inputs!BE$43:BE$53,MATCH($B121,Inputs!$C$43:$C$53,0))*(1+IF(BE$5&lt;=second_reg_period, BE$7, BE$6))^0.5,INDEX(Inputs!BE$77:BE$87,MATCH($B121,Inputs!$C$77:$C$87,0)))</f>
        <v>0</v>
      </c>
      <c r="BF134" s="208">
        <f>IF(Inputs!$P$76="Actual",INDEX(Inputs!BF$43:BF$53,MATCH($B121,Inputs!$C$43:$C$53,0))*(1+IF(BF$5&lt;=second_reg_period, BF$7, BF$6))^0.5,INDEX(Inputs!BF$77:BF$87,MATCH($B121,Inputs!$C$77:$C$87,0)))</f>
        <v>0</v>
      </c>
      <c r="BG134" s="208">
        <f>IF(Inputs!$P$76="Actual",INDEX(Inputs!BG$43:BG$53,MATCH($B121,Inputs!$C$43:$C$53,0))*(1+IF(BG$5&lt;=second_reg_period, BG$7, BG$6))^0.5,INDEX(Inputs!BG$77:BG$87,MATCH($B121,Inputs!$C$77:$C$87,0)))</f>
        <v>0</v>
      </c>
      <c r="BH134" s="208">
        <f>IF(Inputs!$P$76="Actual",INDEX(Inputs!BH$43:BH$53,MATCH($B121,Inputs!$C$43:$C$53,0))*(1+IF(BH$5&lt;=second_reg_period, BH$7, BH$6))^0.5,INDEX(Inputs!BH$77:BH$87,MATCH($B121,Inputs!$C$77:$C$87,0)))</f>
        <v>0</v>
      </c>
      <c r="BI134" s="208">
        <f>IF(Inputs!$P$76="Actual",INDEX(Inputs!BI$43:BI$53,MATCH($B121,Inputs!$C$43:$C$53,0))*(1+IF(BI$5&lt;=second_reg_period, BI$7, BI$6))^0.5,INDEX(Inputs!BI$77:BI$87,MATCH($B121,Inputs!$C$77:$C$87,0)))</f>
        <v>0</v>
      </c>
      <c r="BJ134" s="208">
        <f>IF(Inputs!$P$76="Actual",INDEX(Inputs!BJ$43:BJ$53,MATCH($B121,Inputs!$C$43:$C$53,0))*(1+IF(BJ$5&lt;=second_reg_period, BJ$7, BJ$6))^0.5,INDEX(Inputs!BJ$77:BJ$87,MATCH($B121,Inputs!$C$77:$C$87,0)))</f>
        <v>0</v>
      </c>
      <c r="BK134" s="208">
        <f>IF(Inputs!$P$76="Actual",INDEX(Inputs!BK$43:BK$53,MATCH($B121,Inputs!$C$43:$C$53,0))*(1+IF(BK$5&lt;=second_reg_period, BK$7, BK$6))^0.5,INDEX(Inputs!BK$77:BK$87,MATCH($B121,Inputs!$C$77:$C$87,0)))</f>
        <v>0</v>
      </c>
      <c r="BL134" s="208">
        <f>IF(Inputs!$P$76="Actual",INDEX(Inputs!BL$43:BL$53,MATCH($B121,Inputs!$C$43:$C$53,0))*(1+IF(BL$5&lt;=second_reg_period, BL$7, BL$6))^0.5,INDEX(Inputs!BL$77:BL$87,MATCH($B121,Inputs!$C$77:$C$87,0)))</f>
        <v>0</v>
      </c>
      <c r="BM134" s="208">
        <f>IF(Inputs!$P$76="Actual",INDEX(Inputs!BM$43:BM$53,MATCH($B121,Inputs!$C$43:$C$53,0))*(1+IF(BM$5&lt;=second_reg_period, BM$7, BM$6))^0.5,INDEX(Inputs!BM$77:BM$87,MATCH($B121,Inputs!$C$77:$C$87,0)))</f>
        <v>0</v>
      </c>
      <c r="BN134" s="208">
        <f>IF(Inputs!$P$76="Actual",INDEX(Inputs!BN$43:BN$53,MATCH($B121,Inputs!$C$43:$C$53,0))*(1+IF(BN$5&lt;=second_reg_period, BN$7, BN$6))^0.5,INDEX(Inputs!BN$77:BN$87,MATCH($B121,Inputs!$C$77:$C$87,0)))</f>
        <v>0</v>
      </c>
      <c r="BO134" s="208">
        <f>IF(Inputs!$P$76="Actual",INDEX(Inputs!BO$43:BO$53,MATCH($B121,Inputs!$C$43:$C$53,0))*(1+IF(BO$5&lt;=second_reg_period, BO$7, BO$6))^0.5,INDEX(Inputs!BO$77:BO$87,MATCH($B121,Inputs!$C$77:$C$87,0)))</f>
        <v>0</v>
      </c>
      <c r="BP134" s="208">
        <f>IF(Inputs!$P$76="Actual",INDEX(Inputs!BP$43:BP$53,MATCH($B121,Inputs!$C$43:$C$53,0))*(1+IF(BP$5&lt;=second_reg_period, BP$7, BP$6))^0.5,INDEX(Inputs!BP$77:BP$87,MATCH($B121,Inputs!$C$77:$C$87,0)))</f>
        <v>0</v>
      </c>
      <c r="BQ134" s="208">
        <f>IF(Inputs!$P$76="Actual",INDEX(Inputs!BQ$43:BQ$53,MATCH($B121,Inputs!$C$43:$C$53,0))*(1+IF(BQ$5&lt;=second_reg_period, BQ$7, BQ$6))^0.5,INDEX(Inputs!BQ$77:BQ$87,MATCH($B121,Inputs!$C$77:$C$87,0)))</f>
        <v>0</v>
      </c>
      <c r="BR134" s="208">
        <f>IF(Inputs!$P$76="Actual",INDEX(Inputs!BR$43:BR$53,MATCH($B121,Inputs!$C$43:$C$53,0))*(1+IF(BR$5&lt;=second_reg_period, BR$7, BR$6))^0.5,INDEX(Inputs!BR$77:BR$87,MATCH($B121,Inputs!$C$77:$C$87,0)))</f>
        <v>0</v>
      </c>
      <c r="BS134" s="208">
        <f>IF(Inputs!$P$76="Actual",INDEX(Inputs!BS$43:BS$53,MATCH($B121,Inputs!$C$43:$C$53,0))*(1+IF(BS$5&lt;=second_reg_period, BS$7, BS$6))^0.5,INDEX(Inputs!BS$77:BS$87,MATCH($B121,Inputs!$C$77:$C$87,0)))</f>
        <v>0</v>
      </c>
      <c r="BT134" s="208">
        <f>IF(Inputs!$P$76="Actual",INDEX(Inputs!BT$43:BT$53,MATCH($B121,Inputs!$C$43:$C$53,0))*(1+IF(BT$5&lt;=second_reg_period, BT$7, BT$6))^0.5,INDEX(Inputs!BT$77:BT$87,MATCH($B121,Inputs!$C$77:$C$87,0)))</f>
        <v>0</v>
      </c>
      <c r="BU134" s="208">
        <f>IF(Inputs!$P$76="Actual",INDEX(Inputs!BU$43:BU$53,MATCH($B121,Inputs!$C$43:$C$53,0))*(1+IF(BU$5&lt;=second_reg_period, BU$7, BU$6))^0.5,INDEX(Inputs!BU$77:BU$87,MATCH($B121,Inputs!$C$77:$C$87,0)))</f>
        <v>0</v>
      </c>
      <c r="BV134" s="208">
        <f>IF(Inputs!$P$76="Actual",INDEX(Inputs!BV$43:BV$53,MATCH($B121,Inputs!$C$43:$C$53,0))*(1+IF(BV$5&lt;=second_reg_period, BV$7, BV$6))^0.5,INDEX(Inputs!BV$77:BV$87,MATCH($B121,Inputs!$C$77:$C$87,0)))</f>
        <v>0</v>
      </c>
      <c r="BW134" s="208">
        <f>IF(Inputs!$P$76="Actual",INDEX(Inputs!BW$43:BW$53,MATCH($B121,Inputs!$C$43:$C$53,0))*(1+IF(BW$5&lt;=second_reg_period, BW$7, BW$6))^0.5,INDEX(Inputs!BW$77:BW$87,MATCH($B121,Inputs!$C$77:$C$87,0)))</f>
        <v>0</v>
      </c>
    </row>
    <row r="135" spans="1:75" ht="12.75" customHeight="1">
      <c r="A135" s="8"/>
      <c r="B135" s="8"/>
      <c r="C135" s="8"/>
      <c r="D135" s="242" t="s">
        <v>11</v>
      </c>
      <c r="E135" s="8"/>
      <c r="F135" s="8"/>
      <c r="G135" s="8"/>
      <c r="H135" s="8"/>
      <c r="I135" s="32"/>
      <c r="J135" s="8"/>
      <c r="K135" s="8"/>
      <c r="L135" s="8"/>
      <c r="M135" s="8"/>
      <c r="N135" s="8"/>
      <c r="O135" s="234"/>
      <c r="P135" s="234"/>
      <c r="Q135" s="234"/>
      <c r="R135" s="234"/>
      <c r="S135" s="234"/>
      <c r="T135" s="234"/>
      <c r="U135" s="234"/>
      <c r="V135" s="234"/>
      <c r="W135" s="234"/>
      <c r="X135" s="234"/>
      <c r="Y135" s="234"/>
      <c r="Z135" s="234"/>
      <c r="AA135" s="234"/>
      <c r="AB135" s="234"/>
      <c r="AC135" s="234"/>
      <c r="AD135" s="234"/>
      <c r="AE135" s="234"/>
      <c r="AF135" s="234"/>
      <c r="AG135" s="234"/>
      <c r="AH135" s="234"/>
      <c r="AI135" s="234"/>
      <c r="AJ135" s="234"/>
      <c r="AK135" s="234"/>
      <c r="AL135" s="234"/>
      <c r="AM135" s="234"/>
      <c r="AN135" s="234"/>
      <c r="AO135" s="234"/>
      <c r="AP135" s="234"/>
      <c r="AQ135" s="234"/>
      <c r="AR135" s="234"/>
      <c r="AS135" s="234"/>
      <c r="AT135" s="234"/>
      <c r="AU135" s="234"/>
      <c r="AV135" s="234"/>
      <c r="AW135" s="234"/>
      <c r="AX135" s="234"/>
      <c r="AY135" s="234"/>
      <c r="AZ135" s="234"/>
      <c r="BA135" s="234"/>
      <c r="BB135" s="234"/>
      <c r="BC135" s="234"/>
      <c r="BD135" s="234"/>
      <c r="BE135" s="234"/>
      <c r="BF135" s="234"/>
      <c r="BG135" s="234"/>
      <c r="BH135" s="234"/>
      <c r="BI135" s="234"/>
      <c r="BJ135" s="234"/>
      <c r="BK135" s="234"/>
      <c r="BL135" s="234"/>
      <c r="BM135" s="234"/>
      <c r="BN135" s="234"/>
      <c r="BO135" s="234"/>
      <c r="BP135" s="234"/>
      <c r="BQ135" s="234"/>
      <c r="BR135" s="206"/>
      <c r="BS135" s="206"/>
      <c r="BT135" s="206"/>
      <c r="BU135" s="206"/>
      <c r="BV135" s="206"/>
      <c r="BW135" s="206"/>
    </row>
    <row r="136" spans="1:75" s="126" customFormat="1" ht="12.75" customHeight="1">
      <c r="A136" s="8"/>
      <c r="B136" s="8"/>
      <c r="C136" s="8"/>
      <c r="D136" s="243" t="s">
        <v>37</v>
      </c>
      <c r="E136" s="8" t="str">
        <f t="shared" ref="E136:E166" si="252">"$m Real ("&amp;first_reg_period&amp;")"</f>
        <v>$m Real (2012)</v>
      </c>
      <c r="F136" s="8"/>
      <c r="G136" s="8"/>
      <c r="H136" s="8"/>
      <c r="I136" s="32"/>
      <c r="J136" s="215">
        <f>IF(Inputs!$P$76="Actual",IF(J$5&gt;second_reg_period,IF(SUM($I136:I136)&lt;&gt;INDEX(Inputs!$N$155:$N$165,MATCH($B121,Inputs!$C$155:$C$165,0))/conv_2015_2010,
(INDEX(Inputs!$N$155:$N$165,MATCH($B121,Inputs!$C$155:$C$165,0))/conv_2015_2010)/(MAX(1,$I123-5)),
(INDEX(Inputs!$N$155:$N$165,MATCH($B121,Inputs!$C$155:$C$165,0))/conv_2015_2010)-SUM($I136:I136)),0),0)</f>
        <v>0</v>
      </c>
      <c r="K136" s="215">
        <f>IF(Inputs!$P$76="Actual",IF(K$5&gt;second_reg_period,IF(SUM($I136:J136)&lt;&gt;INDEX(Inputs!$N$155:$N$165,MATCH($B121,Inputs!$C$155:$C$165,0))/conv_2015_2010,
(INDEX(Inputs!$N$155:$N$165,MATCH($B121,Inputs!$C$155:$C$165,0))/conv_2015_2010)/(MAX(1,$I123-5)),
(INDEX(Inputs!$N$155:$N$165,MATCH($B121,Inputs!$C$155:$C$165,0))/conv_2015_2010)-SUM($I136:J136)),0),0)</f>
        <v>0</v>
      </c>
      <c r="L136" s="215">
        <f>IF(Inputs!$P$76="Actual",IF(L$5&gt;second_reg_period,IF(SUM($I136:K136)&lt;&gt;INDEX(Inputs!$N$155:$N$165,MATCH($B121,Inputs!$C$155:$C$165,0))/conv_2015_2010,
(INDEX(Inputs!$N$155:$N$165,MATCH($B121,Inputs!$C$155:$C$165,0))/conv_2015_2010)/(MAX(1,$I123-5)),
(INDEX(Inputs!$N$155:$N$165,MATCH($B121,Inputs!$C$155:$C$165,0))/conv_2015_2010)-SUM($I136:K136)),0),0)</f>
        <v>0</v>
      </c>
      <c r="M136" s="215">
        <f>IF(Inputs!$P$76="Actual",IF(M$5&gt;second_reg_period,IF(SUM($I136:L136)&lt;&gt;INDEX(Inputs!$N$155:$N$165,MATCH($B121,Inputs!$C$155:$C$165,0))/conv_2015_2010,
(INDEX(Inputs!$N$155:$N$165,MATCH($B121,Inputs!$C$155:$C$165,0))/conv_2015_2010)/(MAX(1,$I123-5)),
(INDEX(Inputs!$N$155:$N$165,MATCH($B121,Inputs!$C$155:$C$165,0))/conv_2015_2010)-SUM($I136:L136)),0),0)</f>
        <v>0</v>
      </c>
      <c r="N136" s="215">
        <f>IF(Inputs!$P$76="Actual",IF(N$5&gt;second_reg_period,IF(SUM($I136:M136)&lt;&gt;INDEX(Inputs!$N$155:$N$165,MATCH($B121,Inputs!$C$155:$C$165,0))/conv_2015_2010,
(INDEX(Inputs!$N$155:$N$165,MATCH($B121,Inputs!$C$155:$C$165,0))/conv_2015_2010)/(MAX(1,$I123-5)),
(INDEX(Inputs!$N$155:$N$165,MATCH($B121,Inputs!$C$155:$C$165,0))/conv_2015_2010)-SUM($I136:M136)),0),0)</f>
        <v>0</v>
      </c>
      <c r="O136" s="215">
        <f>IF(Inputs!$P$76="Actual",IF(O$5&gt;second_reg_period,IF(SUM($I136:N136)&lt;&gt;INDEX(Inputs!$N$155:$N$165,MATCH($B121,Inputs!$C$155:$C$165,0))/conv_2015_2010,
(INDEX(Inputs!$N$155:$N$165,MATCH($B121,Inputs!$C$155:$C$165,0))/conv_2015_2010)/(MAX(1,$I123-5)),
(INDEX(Inputs!$N$155:$N$165,MATCH($B121,Inputs!$C$155:$C$165,0))/conv_2015_2010)-SUM($I136:N136)),0),0)</f>
        <v>0</v>
      </c>
      <c r="P136" s="215">
        <f>IF(Inputs!$P$76="Actual",IF(P$5&gt;second_reg_period,IF(SUM($I136:O136)&lt;&gt;INDEX(Inputs!$N$155:$N$165,MATCH($B121,Inputs!$C$155:$C$165,0))/conv_2015_2010,
(INDEX(Inputs!$N$155:$N$165,MATCH($B121,Inputs!$C$155:$C$165,0))/conv_2015_2010)/(MAX(1,$I123-5)),
(INDEX(Inputs!$N$155:$N$165,MATCH($B121,Inputs!$C$155:$C$165,0))/conv_2015_2010)-SUM($I136:O136)),0),0)</f>
        <v>0</v>
      </c>
      <c r="Q136" s="215">
        <f>IF(Inputs!$P$76="Actual",IF(Q$5&gt;second_reg_period,IF(SUM($I136:P136)&lt;&gt;INDEX(Inputs!$N$155:$N$165,MATCH($B121,Inputs!$C$155:$C$165,0))/conv_2015_2010,
(INDEX(Inputs!$N$155:$N$165,MATCH($B121,Inputs!$C$155:$C$165,0))/conv_2015_2010)/(MAX(1,$I123-5)),
(INDEX(Inputs!$N$155:$N$165,MATCH($B121,Inputs!$C$155:$C$165,0))/conv_2015_2010)-SUM($I136:P136)),0),0)</f>
        <v>0</v>
      </c>
      <c r="R136" s="215">
        <f>IF(Inputs!$P$76="Actual",IF(R$5&gt;second_reg_period,IF(SUM($I136:Q136)&lt;&gt;INDEX(Inputs!$N$155:$N$165,MATCH($B121,Inputs!$C$155:$C$165,0))/conv_2015_2010,
(INDEX(Inputs!$N$155:$N$165,MATCH($B121,Inputs!$C$155:$C$165,0))/conv_2015_2010)/(MAX(1,$I123-5)),
(INDEX(Inputs!$N$155:$N$165,MATCH($B121,Inputs!$C$155:$C$165,0))/conv_2015_2010)-SUM($I136:Q136)),0),0)</f>
        <v>0</v>
      </c>
      <c r="S136" s="215">
        <f>IF(Inputs!$P$76="Actual",IF(S$5&gt;second_reg_period,IF(SUM($I136:R136)&lt;&gt;INDEX(Inputs!$N$155:$N$165,MATCH($B121,Inputs!$C$155:$C$165,0))/conv_2015_2010,
(INDEX(Inputs!$N$155:$N$165,MATCH($B121,Inputs!$C$155:$C$165,0))/conv_2015_2010)/(MAX(1,$I123-5)),
(INDEX(Inputs!$N$155:$N$165,MATCH($B121,Inputs!$C$155:$C$165,0))/conv_2015_2010)-SUM($I136:R136)),0),0)</f>
        <v>0</v>
      </c>
      <c r="T136" s="215">
        <f>IF(Inputs!$P$76="Actual",IF(T$5&gt;second_reg_period,IF(SUM($I136:S136)&lt;&gt;INDEX(Inputs!$N$155:$N$165,MATCH($B121,Inputs!$C$155:$C$165,0))/conv_2015_2010,
(INDEX(Inputs!$N$155:$N$165,MATCH($B121,Inputs!$C$155:$C$165,0))/conv_2015_2010)/(MAX(1,$I123-5)),
(INDEX(Inputs!$N$155:$N$165,MATCH($B121,Inputs!$C$155:$C$165,0))/conv_2015_2010)-SUM($I136:S136)),0),0)</f>
        <v>0</v>
      </c>
      <c r="U136" s="215">
        <f>IF(Inputs!$P$76="Actual",IF(U$5&gt;second_reg_period,IF(SUM($I136:T136)&lt;&gt;INDEX(Inputs!$N$155:$N$165,MATCH($B121,Inputs!$C$155:$C$165,0))/conv_2015_2010,
(INDEX(Inputs!$N$155:$N$165,MATCH($B121,Inputs!$C$155:$C$165,0))/conv_2015_2010)/(MAX(1,$I123-5)),
(INDEX(Inputs!$N$155:$N$165,MATCH($B121,Inputs!$C$155:$C$165,0))/conv_2015_2010)-SUM($I136:T136)),0),0)</f>
        <v>0</v>
      </c>
      <c r="V136" s="215">
        <f>IF(Inputs!$P$76="Actual",IF(V$5&gt;second_reg_period,IF(SUM($I136:U136)&lt;&gt;INDEX(Inputs!$N$155:$N$165,MATCH($B121,Inputs!$C$155:$C$165,0))/conv_2015_2010,
(INDEX(Inputs!$N$155:$N$165,MATCH($B121,Inputs!$C$155:$C$165,0))/conv_2015_2010)/(MAX(1,$I123-5)),
(INDEX(Inputs!$N$155:$N$165,MATCH($B121,Inputs!$C$155:$C$165,0))/conv_2015_2010)-SUM($I136:U136)),0),0)</f>
        <v>0</v>
      </c>
      <c r="W136" s="215">
        <f>IF(Inputs!$P$76="Actual",IF(W$5&gt;second_reg_period,IF(SUM($I136:V136)&lt;&gt;INDEX(Inputs!$N$155:$N$165,MATCH($B121,Inputs!$C$155:$C$165,0))/conv_2015_2010,
(INDEX(Inputs!$N$155:$N$165,MATCH($B121,Inputs!$C$155:$C$165,0))/conv_2015_2010)/(MAX(1,$I123-5)),
(INDEX(Inputs!$N$155:$N$165,MATCH($B121,Inputs!$C$155:$C$165,0))/conv_2015_2010)-SUM($I136:V136)),0),0)</f>
        <v>0</v>
      </c>
      <c r="X136" s="215">
        <f>IF(Inputs!$P$76="Actual",IF(X$5&gt;second_reg_period,IF(SUM($I136:W136)&lt;&gt;INDEX(Inputs!$N$155:$N$165,MATCH($B121,Inputs!$C$155:$C$165,0))/conv_2015_2010,
(INDEX(Inputs!$N$155:$N$165,MATCH($B121,Inputs!$C$155:$C$165,0))/conv_2015_2010)/(MAX(1,$I123-5)),
(INDEX(Inputs!$N$155:$N$165,MATCH($B121,Inputs!$C$155:$C$165,0))/conv_2015_2010)-SUM($I136:W136)),0),0)</f>
        <v>0</v>
      </c>
      <c r="Y136" s="215">
        <f>IF(Inputs!$P$76="Actual",IF(Y$5&gt;second_reg_period,IF(SUM($I136:X136)&lt;&gt;INDEX(Inputs!$N$155:$N$165,MATCH($B121,Inputs!$C$155:$C$165,0))/conv_2015_2010,
(INDEX(Inputs!$N$155:$N$165,MATCH($B121,Inputs!$C$155:$C$165,0))/conv_2015_2010)/(MAX(1,$I123-5)),
(INDEX(Inputs!$N$155:$N$165,MATCH($B121,Inputs!$C$155:$C$165,0))/conv_2015_2010)-SUM($I136:X136)),0),0)</f>
        <v>0</v>
      </c>
      <c r="Z136" s="215">
        <f>IF(Inputs!$P$76="Actual",IF(Z$5&gt;second_reg_period,IF(SUM($I136:Y136)&lt;&gt;INDEX(Inputs!$N$155:$N$165,MATCH($B121,Inputs!$C$155:$C$165,0))/conv_2015_2010,
(INDEX(Inputs!$N$155:$N$165,MATCH($B121,Inputs!$C$155:$C$165,0))/conv_2015_2010)/(MAX(1,$I123-5)),
(INDEX(Inputs!$N$155:$N$165,MATCH($B121,Inputs!$C$155:$C$165,0))/conv_2015_2010)-SUM($I136:Y136)),0),0)</f>
        <v>0</v>
      </c>
      <c r="AA136" s="215">
        <f>IF(Inputs!$P$76="Actual",IF(AA$5&gt;second_reg_period,IF(SUM($I136:Z136)&lt;&gt;INDEX(Inputs!$N$155:$N$165,MATCH($B121,Inputs!$C$155:$C$165,0))/conv_2015_2010,
(INDEX(Inputs!$N$155:$N$165,MATCH($B121,Inputs!$C$155:$C$165,0))/conv_2015_2010)/(MAX(1,$I123-5)),
(INDEX(Inputs!$N$155:$N$165,MATCH($B121,Inputs!$C$155:$C$165,0))/conv_2015_2010)-SUM($I136:Z136)),0),0)</f>
        <v>0</v>
      </c>
      <c r="AB136" s="215">
        <f>IF(Inputs!$P$76="Actual",IF(AB$5&gt;second_reg_period,IF(SUM($I136:AA136)&lt;&gt;INDEX(Inputs!$N$155:$N$165,MATCH($B121,Inputs!$C$155:$C$165,0))/conv_2015_2010,
(INDEX(Inputs!$N$155:$N$165,MATCH($B121,Inputs!$C$155:$C$165,0))/conv_2015_2010)/(MAX(1,$I123-5)),
(INDEX(Inputs!$N$155:$N$165,MATCH($B121,Inputs!$C$155:$C$165,0))/conv_2015_2010)-SUM($I136:AA136)),0),0)</f>
        <v>0</v>
      </c>
      <c r="AC136" s="215">
        <f>IF(Inputs!$P$76="Actual",IF(AC$5&gt;second_reg_period,IF(SUM($I136:AB136)&lt;&gt;INDEX(Inputs!$N$155:$N$165,MATCH($B121,Inputs!$C$155:$C$165,0))/conv_2015_2010,
(INDEX(Inputs!$N$155:$N$165,MATCH($B121,Inputs!$C$155:$C$165,0))/conv_2015_2010)/(MAX(1,$I123-5)),
(INDEX(Inputs!$N$155:$N$165,MATCH($B121,Inputs!$C$155:$C$165,0))/conv_2015_2010)-SUM($I136:AB136)),0),0)</f>
        <v>0</v>
      </c>
      <c r="AD136" s="215">
        <f>IF(Inputs!$P$76="Actual",IF(AD$5&gt;second_reg_period,IF(SUM($I136:AC136)&lt;&gt;INDEX(Inputs!$N$155:$N$165,MATCH($B121,Inputs!$C$155:$C$165,0))/conv_2015_2010,
(INDEX(Inputs!$N$155:$N$165,MATCH($B121,Inputs!$C$155:$C$165,0))/conv_2015_2010)/(MAX(1,$I123-5)),
(INDEX(Inputs!$N$155:$N$165,MATCH($B121,Inputs!$C$155:$C$165,0))/conv_2015_2010)-SUM($I136:AC136)),0),0)</f>
        <v>0</v>
      </c>
      <c r="AE136" s="215">
        <f>IF(Inputs!$P$76="Actual",IF(AE$5&gt;second_reg_period,IF(SUM($I136:AD136)&lt;&gt;INDEX(Inputs!$N$155:$N$165,MATCH($B121,Inputs!$C$155:$C$165,0))/conv_2015_2010,
(INDEX(Inputs!$N$155:$N$165,MATCH($B121,Inputs!$C$155:$C$165,0))/conv_2015_2010)/(MAX(1,$I123-5)),
(INDEX(Inputs!$N$155:$N$165,MATCH($B121,Inputs!$C$155:$C$165,0))/conv_2015_2010)-SUM($I136:AD136)),0),0)</f>
        <v>0</v>
      </c>
      <c r="AF136" s="215">
        <f>IF(Inputs!$P$76="Actual",IF(AF$5&gt;second_reg_period,IF(SUM($I136:AE136)&lt;&gt;INDEX(Inputs!$N$155:$N$165,MATCH($B121,Inputs!$C$155:$C$165,0))/conv_2015_2010,
(INDEX(Inputs!$N$155:$N$165,MATCH($B121,Inputs!$C$155:$C$165,0))/conv_2015_2010)/(MAX(1,$I123-5)),
(INDEX(Inputs!$N$155:$N$165,MATCH($B121,Inputs!$C$155:$C$165,0))/conv_2015_2010)-SUM($I136:AE136)),0),0)</f>
        <v>0</v>
      </c>
      <c r="AG136" s="215">
        <f>IF(Inputs!$P$76="Actual",IF(AG$5&gt;second_reg_period,IF(SUM($I136:AF136)&lt;&gt;INDEX(Inputs!$N$155:$N$165,MATCH($B121,Inputs!$C$155:$C$165,0))/conv_2015_2010,
(INDEX(Inputs!$N$155:$N$165,MATCH($B121,Inputs!$C$155:$C$165,0))/conv_2015_2010)/(MAX(1,$I123-5)),
(INDEX(Inputs!$N$155:$N$165,MATCH($B121,Inputs!$C$155:$C$165,0))/conv_2015_2010)-SUM($I136:AF136)),0),0)</f>
        <v>0</v>
      </c>
      <c r="AH136" s="215">
        <f>IF(Inputs!$P$76="Actual",IF(AH$5&gt;second_reg_period,IF(SUM($I136:AG136)&lt;&gt;INDEX(Inputs!$N$155:$N$165,MATCH($B121,Inputs!$C$155:$C$165,0))/conv_2015_2010,
(INDEX(Inputs!$N$155:$N$165,MATCH($B121,Inputs!$C$155:$C$165,0))/conv_2015_2010)/(MAX(1,$I123-5)),
(INDEX(Inputs!$N$155:$N$165,MATCH($B121,Inputs!$C$155:$C$165,0))/conv_2015_2010)-SUM($I136:AG136)),0),0)</f>
        <v>0</v>
      </c>
      <c r="AI136" s="215">
        <f>IF(Inputs!$P$76="Actual",IF(AI$5&gt;second_reg_period,IF(SUM($I136:AH136)&lt;&gt;INDEX(Inputs!$N$155:$N$165,MATCH($B121,Inputs!$C$155:$C$165,0))/conv_2015_2010,
(INDEX(Inputs!$N$155:$N$165,MATCH($B121,Inputs!$C$155:$C$165,0))/conv_2015_2010)/(MAX(1,$I123-5)),
(INDEX(Inputs!$N$155:$N$165,MATCH($B121,Inputs!$C$155:$C$165,0))/conv_2015_2010)-SUM($I136:AH136)),0),0)</f>
        <v>0</v>
      </c>
      <c r="AJ136" s="215">
        <f>IF(Inputs!$P$76="Actual",IF(AJ$5&gt;second_reg_period,IF(SUM($I136:AI136)&lt;&gt;INDEX(Inputs!$N$155:$N$165,MATCH($B121,Inputs!$C$155:$C$165,0))/conv_2015_2010,
(INDEX(Inputs!$N$155:$N$165,MATCH($B121,Inputs!$C$155:$C$165,0))/conv_2015_2010)/(MAX(1,$I123-5)),
(INDEX(Inputs!$N$155:$N$165,MATCH($B121,Inputs!$C$155:$C$165,0))/conv_2015_2010)-SUM($I136:AI136)),0),0)</f>
        <v>0</v>
      </c>
      <c r="AK136" s="215">
        <f>IF(Inputs!$P$76="Actual",IF(AK$5&gt;second_reg_period,IF(SUM($I136:AJ136)&lt;&gt;INDEX(Inputs!$N$155:$N$165,MATCH($B121,Inputs!$C$155:$C$165,0))/conv_2015_2010,
(INDEX(Inputs!$N$155:$N$165,MATCH($B121,Inputs!$C$155:$C$165,0))/conv_2015_2010)/(MAX(1,$I123-5)),
(INDEX(Inputs!$N$155:$N$165,MATCH($B121,Inputs!$C$155:$C$165,0))/conv_2015_2010)-SUM($I136:AJ136)),0),0)</f>
        <v>0</v>
      </c>
      <c r="AL136" s="215">
        <f>IF(Inputs!$P$76="Actual",IF(AL$5&gt;second_reg_period,IF(SUM($I136:AK136)&lt;&gt;INDEX(Inputs!$N$155:$N$165,MATCH($B121,Inputs!$C$155:$C$165,0))/conv_2015_2010,
(INDEX(Inputs!$N$155:$N$165,MATCH($B121,Inputs!$C$155:$C$165,0))/conv_2015_2010)/(MAX(1,$I123-5)),
(INDEX(Inputs!$N$155:$N$165,MATCH($B121,Inputs!$C$155:$C$165,0))/conv_2015_2010)-SUM($I136:AK136)),0),0)</f>
        <v>0</v>
      </c>
      <c r="AM136" s="215">
        <f>IF(Inputs!$P$76="Actual",IF(AM$5&gt;second_reg_period,IF(SUM($I136:AL136)&lt;&gt;INDEX(Inputs!$N$155:$N$165,MATCH($B121,Inputs!$C$155:$C$165,0))/conv_2015_2010,
(INDEX(Inputs!$N$155:$N$165,MATCH($B121,Inputs!$C$155:$C$165,0))/conv_2015_2010)/(MAX(1,$I123-5)),
(INDEX(Inputs!$N$155:$N$165,MATCH($B121,Inputs!$C$155:$C$165,0))/conv_2015_2010)-SUM($I136:AL136)),0),0)</f>
        <v>0</v>
      </c>
      <c r="AN136" s="215">
        <f>IF(Inputs!$P$76="Actual",IF(AN$5&gt;second_reg_period,IF(SUM($I136:AM136)&lt;&gt;INDEX(Inputs!$N$155:$N$165,MATCH($B121,Inputs!$C$155:$C$165,0))/conv_2015_2010,
(INDEX(Inputs!$N$155:$N$165,MATCH($B121,Inputs!$C$155:$C$165,0))/conv_2015_2010)/(MAX(1,$I123-5)),
(INDEX(Inputs!$N$155:$N$165,MATCH($B121,Inputs!$C$155:$C$165,0))/conv_2015_2010)-SUM($I136:AM136)),0),0)</f>
        <v>0</v>
      </c>
      <c r="AO136" s="215">
        <f>IF(Inputs!$P$76="Actual",IF(AO$5&gt;second_reg_period,IF(SUM($I136:AN136)&lt;&gt;INDEX(Inputs!$N$155:$N$165,MATCH($B121,Inputs!$C$155:$C$165,0))/conv_2015_2010,
(INDEX(Inputs!$N$155:$N$165,MATCH($B121,Inputs!$C$155:$C$165,0))/conv_2015_2010)/(MAX(1,$I123-5)),
(INDEX(Inputs!$N$155:$N$165,MATCH($B121,Inputs!$C$155:$C$165,0))/conv_2015_2010)-SUM($I136:AN136)),0),0)</f>
        <v>0</v>
      </c>
      <c r="AP136" s="215">
        <f>IF(Inputs!$P$76="Actual",IF(AP$5&gt;second_reg_period,IF(SUM($I136:AO136)&lt;&gt;INDEX(Inputs!$N$155:$N$165,MATCH($B121,Inputs!$C$155:$C$165,0))/conv_2015_2010,
(INDEX(Inputs!$N$155:$N$165,MATCH($B121,Inputs!$C$155:$C$165,0))/conv_2015_2010)/(MAX(1,$I123-5)),
(INDEX(Inputs!$N$155:$N$165,MATCH($B121,Inputs!$C$155:$C$165,0))/conv_2015_2010)-SUM($I136:AO136)),0),0)</f>
        <v>0</v>
      </c>
      <c r="AQ136" s="215">
        <f>IF(Inputs!$P$76="Actual",IF(AQ$5&gt;second_reg_period,IF(SUM($I136:AP136)&lt;&gt;INDEX(Inputs!$N$155:$N$165,MATCH($B121,Inputs!$C$155:$C$165,0))/conv_2015_2010,
(INDEX(Inputs!$N$155:$N$165,MATCH($B121,Inputs!$C$155:$C$165,0))/conv_2015_2010)/(MAX(1,$I123-5)),
(INDEX(Inputs!$N$155:$N$165,MATCH($B121,Inputs!$C$155:$C$165,0))/conv_2015_2010)-SUM($I136:AP136)),0),0)</f>
        <v>0</v>
      </c>
      <c r="AR136" s="215">
        <f>IF(Inputs!$P$76="Actual",IF(AR$5&gt;second_reg_period,IF(SUM($I136:AQ136)&lt;&gt;INDEX(Inputs!$N$155:$N$165,MATCH($B121,Inputs!$C$155:$C$165,0))/conv_2015_2010,
(INDEX(Inputs!$N$155:$N$165,MATCH($B121,Inputs!$C$155:$C$165,0))/conv_2015_2010)/(MAX(1,$I123-5)),
(INDEX(Inputs!$N$155:$N$165,MATCH($B121,Inputs!$C$155:$C$165,0))/conv_2015_2010)-SUM($I136:AQ136)),0),0)</f>
        <v>0</v>
      </c>
      <c r="AS136" s="215">
        <f>IF(Inputs!$P$76="Actual",IF(AS$5&gt;second_reg_period,IF(SUM($I136:AR136)&lt;&gt;INDEX(Inputs!$N$155:$N$165,MATCH($B121,Inputs!$C$155:$C$165,0))/conv_2015_2010,
(INDEX(Inputs!$N$155:$N$165,MATCH($B121,Inputs!$C$155:$C$165,0))/conv_2015_2010)/(MAX(1,$I123-5)),
(INDEX(Inputs!$N$155:$N$165,MATCH($B121,Inputs!$C$155:$C$165,0))/conv_2015_2010)-SUM($I136:AR136)),0),0)</f>
        <v>0</v>
      </c>
      <c r="AT136" s="215">
        <f>IF(Inputs!$P$76="Actual",IF(AT$5&gt;second_reg_period,IF(SUM($I136:AS136)&lt;&gt;INDEX(Inputs!$N$155:$N$165,MATCH($B121,Inputs!$C$155:$C$165,0))/conv_2015_2010,
(INDEX(Inputs!$N$155:$N$165,MATCH($B121,Inputs!$C$155:$C$165,0))/conv_2015_2010)/(MAX(1,$I123-5)),
(INDEX(Inputs!$N$155:$N$165,MATCH($B121,Inputs!$C$155:$C$165,0))/conv_2015_2010)-SUM($I136:AS136)),0),0)</f>
        <v>0</v>
      </c>
      <c r="AU136" s="215">
        <f>IF(Inputs!$P$76="Actual",IF(AU$5&gt;second_reg_period,IF(SUM($I136:AT136)&lt;&gt;INDEX(Inputs!$N$155:$N$165,MATCH($B121,Inputs!$C$155:$C$165,0))/conv_2015_2010,
(INDEX(Inputs!$N$155:$N$165,MATCH($B121,Inputs!$C$155:$C$165,0))/conv_2015_2010)/(MAX(1,$I123-5)),
(INDEX(Inputs!$N$155:$N$165,MATCH($B121,Inputs!$C$155:$C$165,0))/conv_2015_2010)-SUM($I136:AT136)),0),0)</f>
        <v>0</v>
      </c>
      <c r="AV136" s="215">
        <f>IF(Inputs!$P$76="Actual",IF(AV$5&gt;second_reg_period,IF(SUM($I136:AU136)&lt;&gt;INDEX(Inputs!$N$155:$N$165,MATCH($B121,Inputs!$C$155:$C$165,0))/conv_2015_2010,
(INDEX(Inputs!$N$155:$N$165,MATCH($B121,Inputs!$C$155:$C$165,0))/conv_2015_2010)/(MAX(1,$I123-5)),
(INDEX(Inputs!$N$155:$N$165,MATCH($B121,Inputs!$C$155:$C$165,0))/conv_2015_2010)-SUM($I136:AU136)),0),0)</f>
        <v>0</v>
      </c>
      <c r="AW136" s="215">
        <f>IF(Inputs!$P$76="Actual",IF(AW$5&gt;second_reg_period,IF(SUM($I136:AV136)&lt;&gt;INDEX(Inputs!$N$155:$N$165,MATCH($B121,Inputs!$C$155:$C$165,0))/conv_2015_2010,
(INDEX(Inputs!$N$155:$N$165,MATCH($B121,Inputs!$C$155:$C$165,0))/conv_2015_2010)/(MAX(1,$I123-5)),
(INDEX(Inputs!$N$155:$N$165,MATCH($B121,Inputs!$C$155:$C$165,0))/conv_2015_2010)-SUM($I136:AV136)),0),0)</f>
        <v>0</v>
      </c>
      <c r="AX136" s="215">
        <f>IF(Inputs!$P$76="Actual",IF(AX$5&gt;second_reg_period,IF(SUM($I136:AW136)&lt;&gt;INDEX(Inputs!$N$155:$N$165,MATCH($B121,Inputs!$C$155:$C$165,0))/conv_2015_2010,
(INDEX(Inputs!$N$155:$N$165,MATCH($B121,Inputs!$C$155:$C$165,0))/conv_2015_2010)/(MAX(1,$I123-5)),
(INDEX(Inputs!$N$155:$N$165,MATCH($B121,Inputs!$C$155:$C$165,0))/conv_2015_2010)-SUM($I136:AW136)),0),0)</f>
        <v>0</v>
      </c>
      <c r="AY136" s="215">
        <f>IF(Inputs!$P$76="Actual",IF(AY$5&gt;second_reg_period,IF(SUM($I136:AX136)&lt;&gt;INDEX(Inputs!$N$155:$N$165,MATCH($B121,Inputs!$C$155:$C$165,0))/conv_2015_2010,
(INDEX(Inputs!$N$155:$N$165,MATCH($B121,Inputs!$C$155:$C$165,0))/conv_2015_2010)/(MAX(1,$I123-5)),
(INDEX(Inputs!$N$155:$N$165,MATCH($B121,Inputs!$C$155:$C$165,0))/conv_2015_2010)-SUM($I136:AX136)),0),0)</f>
        <v>0</v>
      </c>
      <c r="AZ136" s="215">
        <f>IF(Inputs!$P$76="Actual",IF(AZ$5&gt;second_reg_period,IF(SUM($I136:AY136)&lt;&gt;INDEX(Inputs!$N$155:$N$165,MATCH($B121,Inputs!$C$155:$C$165,0))/conv_2015_2010,
(INDEX(Inputs!$N$155:$N$165,MATCH($B121,Inputs!$C$155:$C$165,0))/conv_2015_2010)/(MAX(1,$I123-5)),
(INDEX(Inputs!$N$155:$N$165,MATCH($B121,Inputs!$C$155:$C$165,0))/conv_2015_2010)-SUM($I136:AY136)),0),0)</f>
        <v>0</v>
      </c>
      <c r="BA136" s="215">
        <f>IF(Inputs!$P$76="Actual",IF(BA$5&gt;second_reg_period,IF(SUM($I136:AZ136)&lt;&gt;INDEX(Inputs!$N$155:$N$165,MATCH($B121,Inputs!$C$155:$C$165,0))/conv_2015_2010,
(INDEX(Inputs!$N$155:$N$165,MATCH($B121,Inputs!$C$155:$C$165,0))/conv_2015_2010)/(MAX(1,$I123-5)),
(INDEX(Inputs!$N$155:$N$165,MATCH($B121,Inputs!$C$155:$C$165,0))/conv_2015_2010)-SUM($I136:AZ136)),0),0)</f>
        <v>0</v>
      </c>
      <c r="BB136" s="215">
        <f>IF(Inputs!$P$76="Actual",IF(BB$5&gt;second_reg_period,IF(SUM($I136:BA136)&lt;&gt;INDEX(Inputs!$N$155:$N$165,MATCH($B121,Inputs!$C$155:$C$165,0))/conv_2015_2010,
(INDEX(Inputs!$N$155:$N$165,MATCH($B121,Inputs!$C$155:$C$165,0))/conv_2015_2010)/(MAX(1,$I123-5)),
(INDEX(Inputs!$N$155:$N$165,MATCH($B121,Inputs!$C$155:$C$165,0))/conv_2015_2010)-SUM($I136:BA136)),0),0)</f>
        <v>0</v>
      </c>
      <c r="BC136" s="215">
        <f>IF(Inputs!$P$76="Actual",IF(BC$5&gt;second_reg_period,IF(SUM($I136:BB136)&lt;&gt;INDEX(Inputs!$N$155:$N$165,MATCH($B121,Inputs!$C$155:$C$165,0))/conv_2015_2010,
(INDEX(Inputs!$N$155:$N$165,MATCH($B121,Inputs!$C$155:$C$165,0))/conv_2015_2010)/(MAX(1,$I123-5)),
(INDEX(Inputs!$N$155:$N$165,MATCH($B121,Inputs!$C$155:$C$165,0))/conv_2015_2010)-SUM($I136:BB136)),0),0)</f>
        <v>0</v>
      </c>
      <c r="BD136" s="215">
        <f>IF(Inputs!$P$76="Actual",IF(BD$5&gt;second_reg_period,IF(SUM($I136:BC136)&lt;&gt;INDEX(Inputs!$N$155:$N$165,MATCH($B121,Inputs!$C$155:$C$165,0))/conv_2015_2010,
(INDEX(Inputs!$N$155:$N$165,MATCH($B121,Inputs!$C$155:$C$165,0))/conv_2015_2010)/(MAX(1,$I123-5)),
(INDEX(Inputs!$N$155:$N$165,MATCH($B121,Inputs!$C$155:$C$165,0))/conv_2015_2010)-SUM($I136:BC136)),0),0)</f>
        <v>0</v>
      </c>
      <c r="BE136" s="215">
        <f>IF(Inputs!$P$76="Actual",IF(BE$5&gt;second_reg_period,IF(SUM($I136:BD136)&lt;&gt;INDEX(Inputs!$N$155:$N$165,MATCH($B121,Inputs!$C$155:$C$165,0))/conv_2015_2010,
(INDEX(Inputs!$N$155:$N$165,MATCH($B121,Inputs!$C$155:$C$165,0))/conv_2015_2010)/(MAX(1,$I123-5)),
(INDEX(Inputs!$N$155:$N$165,MATCH($B121,Inputs!$C$155:$C$165,0))/conv_2015_2010)-SUM($I136:BD136)),0),0)</f>
        <v>0</v>
      </c>
      <c r="BF136" s="215">
        <f>IF(Inputs!$P$76="Actual",IF(BF$5&gt;second_reg_period,IF(SUM($I136:BE136)&lt;&gt;INDEX(Inputs!$N$155:$N$165,MATCH($B121,Inputs!$C$155:$C$165,0))/conv_2015_2010,
(INDEX(Inputs!$N$155:$N$165,MATCH($B121,Inputs!$C$155:$C$165,0))/conv_2015_2010)/(MAX(1,$I123-5)),
(INDEX(Inputs!$N$155:$N$165,MATCH($B121,Inputs!$C$155:$C$165,0))/conv_2015_2010)-SUM($I136:BE136)),0),0)</f>
        <v>0</v>
      </c>
      <c r="BG136" s="215">
        <f>IF(Inputs!$P$76="Actual",IF(BG$5&gt;second_reg_period,IF(SUM($I136:BF136)&lt;&gt;INDEX(Inputs!$N$155:$N$165,MATCH($B121,Inputs!$C$155:$C$165,0))/conv_2015_2010,
(INDEX(Inputs!$N$155:$N$165,MATCH($B121,Inputs!$C$155:$C$165,0))/conv_2015_2010)/(MAX(1,$I123-5)),
(INDEX(Inputs!$N$155:$N$165,MATCH($B121,Inputs!$C$155:$C$165,0))/conv_2015_2010)-SUM($I136:BF136)),0),0)</f>
        <v>0</v>
      </c>
      <c r="BH136" s="215">
        <f>IF(Inputs!$P$76="Actual",IF(BH$5&gt;second_reg_period,IF(SUM($I136:BG136)&lt;&gt;INDEX(Inputs!$N$155:$N$165,MATCH($B121,Inputs!$C$155:$C$165,0))/conv_2015_2010,
(INDEX(Inputs!$N$155:$N$165,MATCH($B121,Inputs!$C$155:$C$165,0))/conv_2015_2010)/(MAX(1,$I123-5)),
(INDEX(Inputs!$N$155:$N$165,MATCH($B121,Inputs!$C$155:$C$165,0))/conv_2015_2010)-SUM($I136:BG136)),0),0)</f>
        <v>0</v>
      </c>
      <c r="BI136" s="215">
        <f>IF(Inputs!$P$76="Actual",IF(BI$5&gt;second_reg_period,IF(SUM($I136:BH136)&lt;&gt;INDEX(Inputs!$N$155:$N$165,MATCH($B121,Inputs!$C$155:$C$165,0))/conv_2015_2010,
(INDEX(Inputs!$N$155:$N$165,MATCH($B121,Inputs!$C$155:$C$165,0))/conv_2015_2010)/(MAX(1,$I123-5)),
(INDEX(Inputs!$N$155:$N$165,MATCH($B121,Inputs!$C$155:$C$165,0))/conv_2015_2010)-SUM($I136:BH136)),0),0)</f>
        <v>0</v>
      </c>
      <c r="BJ136" s="215">
        <f>IF(Inputs!$P$76="Actual",IF(BJ$5&gt;second_reg_period,IF(SUM($I136:BI136)&lt;&gt;INDEX(Inputs!$N$155:$N$165,MATCH($B121,Inputs!$C$155:$C$165,0))/conv_2015_2010,
(INDEX(Inputs!$N$155:$N$165,MATCH($B121,Inputs!$C$155:$C$165,0))/conv_2015_2010)/(MAX(1,$I123-5)),
(INDEX(Inputs!$N$155:$N$165,MATCH($B121,Inputs!$C$155:$C$165,0))/conv_2015_2010)-SUM($I136:BI136)),0),0)</f>
        <v>0</v>
      </c>
      <c r="BK136" s="215">
        <f>IF(Inputs!$P$76="Actual",IF(BK$5&gt;second_reg_period,IF(SUM($I136:BJ136)&lt;&gt;INDEX(Inputs!$N$155:$N$165,MATCH($B121,Inputs!$C$155:$C$165,0))/conv_2015_2010,
(INDEX(Inputs!$N$155:$N$165,MATCH($B121,Inputs!$C$155:$C$165,0))/conv_2015_2010)/(MAX(1,$I123-5)),
(INDEX(Inputs!$N$155:$N$165,MATCH($B121,Inputs!$C$155:$C$165,0))/conv_2015_2010)-SUM($I136:BJ136)),0),0)</f>
        <v>0</v>
      </c>
      <c r="BL136" s="215">
        <f>IF(Inputs!$P$76="Actual",IF(BL$5&gt;second_reg_period,IF(SUM($I136:BK136)&lt;&gt;INDEX(Inputs!$N$155:$N$165,MATCH($B121,Inputs!$C$155:$C$165,0))/conv_2015_2010,
(INDEX(Inputs!$N$155:$N$165,MATCH($B121,Inputs!$C$155:$C$165,0))/conv_2015_2010)/(MAX(1,$I123-5)),
(INDEX(Inputs!$N$155:$N$165,MATCH($B121,Inputs!$C$155:$C$165,0))/conv_2015_2010)-SUM($I136:BK136)),0),0)</f>
        <v>0</v>
      </c>
      <c r="BM136" s="215">
        <f>IF(Inputs!$P$76="Actual",IF(BM$5&gt;second_reg_period,IF(SUM($I136:BL136)&lt;&gt;INDEX(Inputs!$N$155:$N$165,MATCH($B121,Inputs!$C$155:$C$165,0))/conv_2015_2010,
(INDEX(Inputs!$N$155:$N$165,MATCH($B121,Inputs!$C$155:$C$165,0))/conv_2015_2010)/(MAX(1,$I123-5)),
(INDEX(Inputs!$N$155:$N$165,MATCH($B121,Inputs!$C$155:$C$165,0))/conv_2015_2010)-SUM($I136:BL136)),0),0)</f>
        <v>0</v>
      </c>
      <c r="BN136" s="215">
        <f>IF(Inputs!$P$76="Actual",IF(BN$5&gt;second_reg_period,IF(SUM($I136:BM136)&lt;&gt;INDEX(Inputs!$N$155:$N$165,MATCH($B121,Inputs!$C$155:$C$165,0))/conv_2015_2010,
(INDEX(Inputs!$N$155:$N$165,MATCH($B121,Inputs!$C$155:$C$165,0))/conv_2015_2010)/(MAX(1,$I123-5)),
(INDEX(Inputs!$N$155:$N$165,MATCH($B121,Inputs!$C$155:$C$165,0))/conv_2015_2010)-SUM($I136:BM136)),0),0)</f>
        <v>0</v>
      </c>
      <c r="BO136" s="215">
        <f>IF(Inputs!$P$76="Actual",IF(BO$5&gt;second_reg_period,IF(SUM($I136:BN136)&lt;&gt;INDEX(Inputs!$N$155:$N$165,MATCH($B121,Inputs!$C$155:$C$165,0))/conv_2015_2010,
(INDEX(Inputs!$N$155:$N$165,MATCH($B121,Inputs!$C$155:$C$165,0))/conv_2015_2010)/(MAX(1,$I123-5)),
(INDEX(Inputs!$N$155:$N$165,MATCH($B121,Inputs!$C$155:$C$165,0))/conv_2015_2010)-SUM($I136:BN136)),0),0)</f>
        <v>0</v>
      </c>
      <c r="BP136" s="215">
        <f>IF(Inputs!$P$76="Actual",IF(BP$5&gt;second_reg_period,IF(SUM($I136:BO136)&lt;&gt;INDEX(Inputs!$N$155:$N$165,MATCH($B121,Inputs!$C$155:$C$165,0))/conv_2015_2010,
(INDEX(Inputs!$N$155:$N$165,MATCH($B121,Inputs!$C$155:$C$165,0))/conv_2015_2010)/(MAX(1,$I123-5)),
(INDEX(Inputs!$N$155:$N$165,MATCH($B121,Inputs!$C$155:$C$165,0))/conv_2015_2010)-SUM($I136:BO136)),0),0)</f>
        <v>0</v>
      </c>
      <c r="BQ136" s="215">
        <f>IF(Inputs!$P$76="Actual",IF(BQ$5&gt;second_reg_period,IF(SUM($I136:BP136)&lt;&gt;INDEX(Inputs!$N$155:$N$165,MATCH($B121,Inputs!$C$155:$C$165,0))/conv_2015_2010,
(INDEX(Inputs!$N$155:$N$165,MATCH($B121,Inputs!$C$155:$C$165,0))/conv_2015_2010)/(MAX(1,$I123-5)),
(INDEX(Inputs!$N$155:$N$165,MATCH($B121,Inputs!$C$155:$C$165,0))/conv_2015_2010)-SUM($I136:BP136)),0),0)</f>
        <v>0</v>
      </c>
      <c r="BR136" s="215">
        <f>IF(Inputs!$P$76="Actual",IF(BR$5&gt;second_reg_period,IF(SUM($I136:BQ136)&lt;&gt;INDEX(Inputs!$N$155:$N$165,MATCH($B121,Inputs!$C$155:$C$165,0))/conv_2015_2010,
(INDEX(Inputs!$N$155:$N$165,MATCH($B121,Inputs!$C$155:$C$165,0))/conv_2015_2010)/(MAX(1,$I123-5)),
(INDEX(Inputs!$N$155:$N$165,MATCH($B121,Inputs!$C$155:$C$165,0))/conv_2015_2010)-SUM($I136:BQ136)),0),0)</f>
        <v>0</v>
      </c>
      <c r="BS136" s="215">
        <f>IF(Inputs!$P$76="Actual",IF(BS$5&gt;second_reg_period,IF(SUM($I136:BR136)&lt;&gt;INDEX(Inputs!$N$155:$N$165,MATCH($B121,Inputs!$C$155:$C$165,0))/conv_2015_2010,
(INDEX(Inputs!$N$155:$N$165,MATCH($B121,Inputs!$C$155:$C$165,0))/conv_2015_2010)/(MAX(1,$I123-5)),
(INDEX(Inputs!$N$155:$N$165,MATCH($B121,Inputs!$C$155:$C$165,0))/conv_2015_2010)-SUM($I136:BR136)),0),0)</f>
        <v>0</v>
      </c>
      <c r="BT136" s="215">
        <f>IF(Inputs!$P$76="Actual",IF(BT$5&gt;second_reg_period,IF(SUM($I136:BS136)&lt;&gt;INDEX(Inputs!$N$155:$N$165,MATCH($B121,Inputs!$C$155:$C$165,0))/conv_2015_2010,
(INDEX(Inputs!$N$155:$N$165,MATCH($B121,Inputs!$C$155:$C$165,0))/conv_2015_2010)/(MAX(1,$I123-5)),
(INDEX(Inputs!$N$155:$N$165,MATCH($B121,Inputs!$C$155:$C$165,0))/conv_2015_2010)-SUM($I136:BS136)),0),0)</f>
        <v>0</v>
      </c>
      <c r="BU136" s="215">
        <f>IF(Inputs!$P$76="Actual",IF(BU$5&gt;second_reg_period,IF(SUM($I136:BT136)&lt;&gt;INDEX(Inputs!$N$155:$N$165,MATCH($B121,Inputs!$C$155:$C$165,0))/conv_2015_2010,
(INDEX(Inputs!$N$155:$N$165,MATCH($B121,Inputs!$C$155:$C$165,0))/conv_2015_2010)/(MAX(1,$I123-5)),
(INDEX(Inputs!$N$155:$N$165,MATCH($B121,Inputs!$C$155:$C$165,0))/conv_2015_2010)-SUM($I136:BT136)),0),0)</f>
        <v>0</v>
      </c>
      <c r="BV136" s="215">
        <f>IF(Inputs!$P$76="Actual",IF(BV$5&gt;second_reg_period,IF(SUM($I136:BU136)&lt;&gt;INDEX(Inputs!$N$155:$N$165,MATCH($B121,Inputs!$C$155:$C$165,0))/conv_2015_2010,
(INDEX(Inputs!$N$155:$N$165,MATCH($B121,Inputs!$C$155:$C$165,0))/conv_2015_2010)/(MAX(1,$I123-5)),
(INDEX(Inputs!$N$155:$N$165,MATCH($B121,Inputs!$C$155:$C$165,0))/conv_2015_2010)-SUM($I136:BU136)),0),0)</f>
        <v>0</v>
      </c>
      <c r="BW136" s="215">
        <f>IF(Inputs!$P$76="Actual",IF(BW$5&gt;second_reg_period,IF(SUM($I136:BV136)&lt;&gt;INDEX(Inputs!$N$155:$N$165,MATCH($B121,Inputs!$C$155:$C$165,0))/conv_2015_2010,
(INDEX(Inputs!$N$155:$N$165,MATCH($B121,Inputs!$C$155:$C$165,0))/conv_2015_2010)/(MAX(1,$I123-5)),
(INDEX(Inputs!$N$155:$N$165,MATCH($B121,Inputs!$C$155:$C$165,0))/conv_2015_2010)-SUM($I136:BV136)),0),0)</f>
        <v>0</v>
      </c>
    </row>
    <row r="137" spans="1:75" ht="12.75" customHeight="1">
      <c r="A137" s="8"/>
      <c r="B137" s="244">
        <v>0</v>
      </c>
      <c r="C137" s="8"/>
      <c r="D137" s="243">
        <f>first_reg_period+1</f>
        <v>2013</v>
      </c>
      <c r="E137" s="8" t="str">
        <f t="shared" si="252"/>
        <v>$m Real (2012)</v>
      </c>
      <c r="F137" s="8"/>
      <c r="G137" s="8"/>
      <c r="H137" s="8"/>
      <c r="I137" s="32"/>
      <c r="J137" s="211">
        <f ca="1">IF(J$5&lt;=$D137,0,IF(SUM($D137,OFFSET($I123,-$B137,0))&gt;J$5,OFFSET(J134,-$B137,-I$4+$B137)/OFFSET($I123,-$B137,0),OFFSET(J134,-$B137,-I$4+$B137)-SUM($I137:I137)))</f>
        <v>0</v>
      </c>
      <c r="K137" s="211">
        <f ca="1">IF(K$5&lt;=$D137,0,IF(SUM($D137,OFFSET($I123,-$B137,0))&gt;K$5,OFFSET(K134,-$B137,-J$4+$B137)/OFFSET($I123,-$B137,0),OFFSET(K134,-$B137,-J$4+$B137)-SUM($I137:J137)))</f>
        <v>-1.5388145712441587E-2</v>
      </c>
      <c r="L137" s="211">
        <f ca="1">IF(L$5&lt;=$D137,0,IF(SUM($D137,OFFSET($I123,-$B137,0))&gt;L$5,OFFSET(L134,-$B137,-K$4+$B137)/OFFSET($I123,-$B137,0),OFFSET(L134,-$B137,-K$4+$B137)-SUM($I137:K137)))</f>
        <v>-1.5388145712441587E-2</v>
      </c>
      <c r="M137" s="211">
        <f ca="1">IF(M$5&lt;=$D137,0,IF(SUM($D137,OFFSET($I123,-$B137,0))&gt;M$5,OFFSET(M134,-$B137,-L$4+$B137)/OFFSET($I123,-$B137,0),OFFSET(M134,-$B137,-L$4+$B137)-SUM($I137:L137)))</f>
        <v>-1.5388145712441587E-2</v>
      </c>
      <c r="N137" s="211">
        <f ca="1">IF(N$5&lt;=$D137,0,IF(SUM($D137,OFFSET($I123,-$B137,0))&gt;N$5,OFFSET(N134,-$B137,-M$4+$B137)/OFFSET($I123,-$B137,0),OFFSET(N134,-$B137,-M$4+$B137)-SUM($I137:M137)))</f>
        <v>-1.5388145712441587E-2</v>
      </c>
      <c r="O137" s="235">
        <f ca="1">IF(O$5&lt;=$D137,0,IF(SUM($D137,OFFSET($I123,-$B137,0))&gt;O$5,OFFSET(O134,-$B137,-N$4+$B137)/OFFSET($I123,-$B137,0),OFFSET(O134,-$B137,-N$4+$B137)-SUM($I137:N137)))</f>
        <v>-1.5388145712441587E-2</v>
      </c>
      <c r="P137" s="235">
        <f ca="1">IF(P$5&lt;=$D137,0,IF(SUM($D137,OFFSET($I123,-$B137,0))&gt;P$5,OFFSET(P134,-$B137,-O$4+$B137)/OFFSET($I123,-$B137,0),OFFSET(P134,-$B137,-O$4+$B137)-SUM($I137:O137)))</f>
        <v>-1.5388145712441587E-2</v>
      </c>
      <c r="Q137" s="235">
        <f ca="1">IF(Q$5&lt;=$D137,0,IF(SUM($D137,OFFSET($I123,-$B137,0))&gt;Q$5,OFFSET(Q134,-$B137,-P$4+$B137)/OFFSET($I123,-$B137,0),OFFSET(Q134,-$B137,-P$4+$B137)-SUM($I137:P137)))</f>
        <v>-1.5388145712441587E-2</v>
      </c>
      <c r="R137" s="235">
        <f ca="1">IF(R$5&lt;=$D137,0,IF(SUM($D137,OFFSET($I123,-$B137,0))&gt;R$5,OFFSET(R134,-$B137,-Q$4+$B137)/OFFSET($I123,-$B137,0),OFFSET(R134,-$B137,-Q$4+$B137)-SUM($I137:Q137)))</f>
        <v>-1.5388145712441587E-2</v>
      </c>
      <c r="S137" s="235">
        <f ca="1">IF(S$5&lt;=$D137,0,IF(SUM($D137,OFFSET($I123,-$B137,0))&gt;S$5,OFFSET(S134,-$B137,-R$4+$B137)/OFFSET($I123,-$B137,0),OFFSET(S134,-$B137,-R$4+$B137)-SUM($I137:R137)))</f>
        <v>-1.5388145712441587E-2</v>
      </c>
      <c r="T137" s="235">
        <f ca="1">IF(T$5&lt;=$D137,0,IF(SUM($D137,OFFSET($I123,-$B137,0))&gt;T$5,OFFSET(T134,-$B137,-S$4+$B137)/OFFSET($I123,-$B137,0),OFFSET(T134,-$B137,-S$4+$B137)-SUM($I137:S137)))</f>
        <v>-1.5388145712441587E-2</v>
      </c>
      <c r="U137" s="235">
        <f ca="1">IF(U$5&lt;=$D137,0,IF(SUM($D137,OFFSET($I123,-$B137,0))&gt;U$5,OFFSET(U134,-$B137,-T$4+$B137)/OFFSET($I123,-$B137,0),OFFSET(U134,-$B137,-T$4+$B137)-SUM($I137:T137)))</f>
        <v>-1.5388145712441587E-2</v>
      </c>
      <c r="V137" s="235">
        <f ca="1">IF(V$5&lt;=$D137,0,IF(SUM($D137,OFFSET($I123,-$B137,0))&gt;V$5,OFFSET(V134,-$B137,-U$4+$B137)/OFFSET($I123,-$B137,0),OFFSET(V134,-$B137,-U$4+$B137)-SUM($I137:U137)))</f>
        <v>-1.5388145712441587E-2</v>
      </c>
      <c r="W137" s="235">
        <f ca="1">IF(W$5&lt;=$D137,0,IF(SUM($D137,OFFSET($I123,-$B137,0))&gt;W$5,OFFSET(W134,-$B137,-V$4+$B137)/OFFSET($I123,-$B137,0),OFFSET(W134,-$B137,-V$4+$B137)-SUM($I137:V137)))</f>
        <v>-1.5388145712441587E-2</v>
      </c>
      <c r="X137" s="235">
        <f ca="1">IF(X$5&lt;=$D137,0,IF(SUM($D137,OFFSET($I123,-$B137,0))&gt;X$5,OFFSET(X134,-$B137,-W$4+$B137)/OFFSET($I123,-$B137,0),OFFSET(X134,-$B137,-W$4+$B137)-SUM($I137:W137)))</f>
        <v>-1.5388145712441587E-2</v>
      </c>
      <c r="Y137" s="235">
        <f ca="1">IF(Y$5&lt;=$D137,0,IF(SUM($D137,OFFSET($I123,-$B137,0))&gt;Y$5,OFFSET(Y134,-$B137,-X$4+$B137)/OFFSET($I123,-$B137,0),OFFSET(Y134,-$B137,-X$4+$B137)-SUM($I137:X137)))</f>
        <v>-1.5388145712441587E-2</v>
      </c>
      <c r="Z137" s="235">
        <f ca="1">IF(Z$5&lt;=$D137,0,IF(SUM($D137,OFFSET($I123,-$B137,0))&gt;Z$5,OFFSET(Z134,-$B137,-Y$4+$B137)/OFFSET($I123,-$B137,0),OFFSET(Z134,-$B137,-Y$4+$B137)-SUM($I137:Y137)))</f>
        <v>-1.5388145712441587E-2</v>
      </c>
      <c r="AA137" s="235">
        <f ca="1">IF(AA$5&lt;=$D137,0,IF(SUM($D137,OFFSET($I123,-$B137,0))&gt;AA$5,OFFSET(AA134,-$B137,-Z$4+$B137)/OFFSET($I123,-$B137,0),OFFSET(AA134,-$B137,-Z$4+$B137)-SUM($I137:Z137)))</f>
        <v>-1.5388145712441587E-2</v>
      </c>
      <c r="AB137" s="235">
        <f ca="1">IF(AB$5&lt;=$D137,0,IF(SUM($D137,OFFSET($I123,-$B137,0))&gt;AB$5,OFFSET(AB134,-$B137,-AA$4+$B137)/OFFSET($I123,-$B137,0),OFFSET(AB134,-$B137,-AA$4+$B137)-SUM($I137:AA137)))</f>
        <v>-1.5388145712441587E-2</v>
      </c>
      <c r="AC137" s="235">
        <f ca="1">IF(AC$5&lt;=$D137,0,IF(SUM($D137,OFFSET($I123,-$B137,0))&gt;AC$5,OFFSET(AC134,-$B137,-AB$4+$B137)/OFFSET($I123,-$B137,0),OFFSET(AC134,-$B137,-AB$4+$B137)-SUM($I137:AB137)))</f>
        <v>-1.5388145712441587E-2</v>
      </c>
      <c r="AD137" s="235">
        <f ca="1">IF(AD$5&lt;=$D137,0,IF(SUM($D137,OFFSET($I123,-$B137,0))&gt;AD$5,OFFSET(AD134,-$B137,-AC$4+$B137)/OFFSET($I123,-$B137,0),OFFSET(AD134,-$B137,-AC$4+$B137)-SUM($I137:AC137)))</f>
        <v>-1.5388145712441587E-2</v>
      </c>
      <c r="AE137" s="235">
        <f ca="1">IF(AE$5&lt;=$D137,0,IF(SUM($D137,OFFSET($I123,-$B137,0))&gt;AE$5,OFFSET(AE134,-$B137,-AD$4+$B137)/OFFSET($I123,-$B137,0),OFFSET(AE134,-$B137,-AD$4+$B137)-SUM($I137:AD137)))</f>
        <v>-1.5388145712441587E-2</v>
      </c>
      <c r="AF137" s="235">
        <f ca="1">IF(AF$5&lt;=$D137,0,IF(SUM($D137,OFFSET($I123,-$B137,0))&gt;AF$5,OFFSET(AF134,-$B137,-AE$4+$B137)/OFFSET($I123,-$B137,0),OFFSET(AF134,-$B137,-AE$4+$B137)-SUM($I137:AE137)))</f>
        <v>-1.5388145712441587E-2</v>
      </c>
      <c r="AG137" s="235">
        <f ca="1">IF(AG$5&lt;=$D137,0,IF(SUM($D137,OFFSET($I123,-$B137,0))&gt;AG$5,OFFSET(AG134,-$B137,-AF$4+$B137)/OFFSET($I123,-$B137,0),OFFSET(AG134,-$B137,-AF$4+$B137)-SUM($I137:AF137)))</f>
        <v>-1.5388145712441587E-2</v>
      </c>
      <c r="AH137" s="235">
        <f ca="1">IF(AH$5&lt;=$D137,0,IF(SUM($D137,OFFSET($I123,-$B137,0))&gt;AH$5,OFFSET(AH134,-$B137,-AG$4+$B137)/OFFSET($I123,-$B137,0),OFFSET(AH134,-$B137,-AG$4+$B137)-SUM($I137:AG137)))</f>
        <v>-1.5388145712441587E-2</v>
      </c>
      <c r="AI137" s="235">
        <f ca="1">IF(AI$5&lt;=$D137,0,IF(SUM($D137,OFFSET($I123,-$B137,0))&gt;AI$5,OFFSET(AI134,-$B137,-AH$4+$B137)/OFFSET($I123,-$B137,0),OFFSET(AI134,-$B137,-AH$4+$B137)-SUM($I137:AH137)))</f>
        <v>-1.5388145712441587E-2</v>
      </c>
      <c r="AJ137" s="235">
        <f ca="1">IF(AJ$5&lt;=$D137,0,IF(SUM($D137,OFFSET($I123,-$B137,0))&gt;AJ$5,OFFSET(AJ134,-$B137,-AI$4+$B137)/OFFSET($I123,-$B137,0),OFFSET(AJ134,-$B137,-AI$4+$B137)-SUM($I137:AI137)))</f>
        <v>-1.5388145712441587E-2</v>
      </c>
      <c r="AK137" s="235">
        <f ca="1">IF(AK$5&lt;=$D137,0,IF(SUM($D137,OFFSET($I123,-$B137,0))&gt;AK$5,OFFSET(AK134,-$B137,-AJ$4+$B137)/OFFSET($I123,-$B137,0),OFFSET(AK134,-$B137,-AJ$4+$B137)-SUM($I137:AJ137)))</f>
        <v>-1.5388145712441587E-2</v>
      </c>
      <c r="AL137" s="235">
        <f ca="1">IF(AL$5&lt;=$D137,0,IF(SUM($D137,OFFSET($I123,-$B137,0))&gt;AL$5,OFFSET(AL134,-$B137,-AK$4+$B137)/OFFSET($I123,-$B137,0),OFFSET(AL134,-$B137,-AK$4+$B137)-SUM($I137:AK137)))</f>
        <v>-1.5388145712441587E-2</v>
      </c>
      <c r="AM137" s="235">
        <f ca="1">IF(AM$5&lt;=$D137,0,IF(SUM($D137,OFFSET($I123,-$B137,0))&gt;AM$5,OFFSET(AM134,-$B137,-AL$4+$B137)/OFFSET($I123,-$B137,0),OFFSET(AM134,-$B137,-AL$4+$B137)-SUM($I137:AL137)))</f>
        <v>-1.5388145712441587E-2</v>
      </c>
      <c r="AN137" s="235">
        <f ca="1">IF(AN$5&lt;=$D137,0,IF(SUM($D137,OFFSET($I123,-$B137,0))&gt;AN$5,OFFSET(AN134,-$B137,-AM$4+$B137)/OFFSET($I123,-$B137,0),OFFSET(AN134,-$B137,-AM$4+$B137)-SUM($I137:AM137)))</f>
        <v>-1.5388145712441587E-2</v>
      </c>
      <c r="AO137" s="235">
        <f ca="1">IF(AO$5&lt;=$D137,0,IF(SUM($D137,OFFSET($I123,-$B137,0))&gt;AO$5,OFFSET(AO134,-$B137,-AN$4+$B137)/OFFSET($I123,-$B137,0),OFFSET(AO134,-$B137,-AN$4+$B137)-SUM($I137:AN137)))</f>
        <v>-1.5388145712441587E-2</v>
      </c>
      <c r="AP137" s="235">
        <f ca="1">IF(AP$5&lt;=$D137,0,IF(SUM($D137,OFFSET($I123,-$B137,0))&gt;AP$5,OFFSET(AP134,-$B137,-AO$4+$B137)/OFFSET($I123,-$B137,0),OFFSET(AP134,-$B137,-AO$4+$B137)-SUM($I137:AO137)))</f>
        <v>-1.5388145712441587E-2</v>
      </c>
      <c r="AQ137" s="235">
        <f ca="1">IF(AQ$5&lt;=$D137,0,IF(SUM($D137,OFFSET($I123,-$B137,0))&gt;AQ$5,OFFSET(AQ134,-$B137,-AP$4+$B137)/OFFSET($I123,-$B137,0),OFFSET(AQ134,-$B137,-AP$4+$B137)-SUM($I137:AP137)))</f>
        <v>-1.5388145712441587E-2</v>
      </c>
      <c r="AR137" s="235">
        <f ca="1">IF(AR$5&lt;=$D137,0,IF(SUM($D137,OFFSET($I123,-$B137,0))&gt;AR$5,OFFSET(AR134,-$B137,-AQ$4+$B137)/OFFSET($I123,-$B137,0),OFFSET(AR134,-$B137,-AQ$4+$B137)-SUM($I137:AQ137)))</f>
        <v>-1.5388145712441587E-2</v>
      </c>
      <c r="AS137" s="235">
        <f ca="1">IF(AS$5&lt;=$D137,0,IF(SUM($D137,OFFSET($I123,-$B137,0))&gt;AS$5,OFFSET(AS134,-$B137,-AR$4+$B137)/OFFSET($I123,-$B137,0),OFFSET(AS134,-$B137,-AR$4+$B137)-SUM($I137:AR137)))</f>
        <v>-1.5388145712441587E-2</v>
      </c>
      <c r="AT137" s="235">
        <f ca="1">IF(AT$5&lt;=$D137,0,IF(SUM($D137,OFFSET($I123,-$B137,0))&gt;AT$5,OFFSET(AT134,-$B137,-AS$4+$B137)/OFFSET($I123,-$B137,0),OFFSET(AT134,-$B137,-AS$4+$B137)-SUM($I137:AS137)))</f>
        <v>-1.5388145712441587E-2</v>
      </c>
      <c r="AU137" s="235">
        <f ca="1">IF(AU$5&lt;=$D137,0,IF(SUM($D137,OFFSET($I123,-$B137,0))&gt;AU$5,OFFSET(AU134,-$B137,-AT$4+$B137)/OFFSET($I123,-$B137,0),OFFSET(AU134,-$B137,-AT$4+$B137)-SUM($I137:AT137)))</f>
        <v>-1.5388145712441587E-2</v>
      </c>
      <c r="AV137" s="235">
        <f ca="1">IF(AV$5&lt;=$D137,0,IF(SUM($D137,OFFSET($I123,-$B137,0))&gt;AV$5,OFFSET(AV134,-$B137,-AU$4+$B137)/OFFSET($I123,-$B137,0),OFFSET(AV134,-$B137,-AU$4+$B137)-SUM($I137:AU137)))</f>
        <v>-1.5388145712441587E-2</v>
      </c>
      <c r="AW137" s="235">
        <f ca="1">IF(AW$5&lt;=$D137,0,IF(SUM($D137,OFFSET($I123,-$B137,0))&gt;AW$5,OFFSET(AW134,-$B137,-AV$4+$B137)/OFFSET($I123,-$B137,0),OFFSET(AW134,-$B137,-AV$4+$B137)-SUM($I137:AV137)))</f>
        <v>-1.5388145712441587E-2</v>
      </c>
      <c r="AX137" s="235">
        <f ca="1">IF(AX$5&lt;=$D137,0,IF(SUM($D137,OFFSET($I123,-$B137,0))&gt;AX$5,OFFSET(AX134,-$B137,-AW$4+$B137)/OFFSET($I123,-$B137,0),OFFSET(AX134,-$B137,-AW$4+$B137)-SUM($I137:AW137)))</f>
        <v>-1.5388145712441587E-2</v>
      </c>
      <c r="AY137" s="235">
        <f ca="1">IF(AY$5&lt;=$D137,0,IF(SUM($D137,OFFSET($I123,-$B137,0))&gt;AY$5,OFFSET(AY134,-$B137,-AX$4+$B137)/OFFSET($I123,-$B137,0),OFFSET(AY134,-$B137,-AX$4+$B137)-SUM($I137:AX137)))</f>
        <v>-1.5388145712441587E-2</v>
      </c>
      <c r="AZ137" s="235">
        <f ca="1">IF(AZ$5&lt;=$D137,0,IF(SUM($D137,OFFSET($I123,-$B137,0))&gt;AZ$5,OFFSET(AZ134,-$B137,-AY$4+$B137)/OFFSET($I123,-$B137,0),OFFSET(AZ134,-$B137,-AY$4+$B137)-SUM($I137:AY137)))</f>
        <v>-1.5388145712441587E-2</v>
      </c>
      <c r="BA137" s="235">
        <f ca="1">IF(BA$5&lt;=$D137,0,IF(SUM($D137,OFFSET($I123,-$B137,0))&gt;BA$5,OFFSET(BA134,-$B137,-AZ$4+$B137)/OFFSET($I123,-$B137,0),OFFSET(BA134,-$B137,-AZ$4+$B137)-SUM($I137:AZ137)))</f>
        <v>-1.5388145712441587E-2</v>
      </c>
      <c r="BB137" s="235">
        <f ca="1">IF(BB$5&lt;=$D137,0,IF(SUM($D137,OFFSET($I123,-$B137,0))&gt;BB$5,OFFSET(BB134,-$B137,-BA$4+$B137)/OFFSET($I123,-$B137,0),OFFSET(BB134,-$B137,-BA$4+$B137)-SUM($I137:BA137)))</f>
        <v>-1.5388145712441587E-2</v>
      </c>
      <c r="BC137" s="235">
        <f ca="1">IF(BC$5&lt;=$D137,0,IF(SUM($D137,OFFSET($I123,-$B137,0))&gt;BC$5,OFFSET(BC134,-$B137,-BB$4+$B137)/OFFSET($I123,-$B137,0),OFFSET(BC134,-$B137,-BB$4+$B137)-SUM($I137:BB137)))</f>
        <v>-1.5388145712441587E-2</v>
      </c>
      <c r="BD137" s="235">
        <f ca="1">IF(BD$5&lt;=$D137,0,IF(SUM($D137,OFFSET($I123,-$B137,0))&gt;BD$5,OFFSET(BD134,-$B137,-BC$4+$B137)/OFFSET($I123,-$B137,0),OFFSET(BD134,-$B137,-BC$4+$B137)-SUM($I137:BC137)))</f>
        <v>-1.5388145712441587E-2</v>
      </c>
      <c r="BE137" s="235">
        <f ca="1">IF(BE$5&lt;=$D137,0,IF(SUM($D137,OFFSET($I123,-$B137,0))&gt;BE$5,OFFSET(BE134,-$B137,-BD$4+$B137)/OFFSET($I123,-$B137,0),OFFSET(BE134,-$B137,-BD$4+$B137)-SUM($I137:BD137)))</f>
        <v>-1.5388145712441587E-2</v>
      </c>
      <c r="BF137" s="235">
        <f ca="1">IF(BF$5&lt;=$D137,0,IF(SUM($D137,OFFSET($I123,-$B137,0))&gt;BF$5,OFFSET(BF134,-$B137,-BE$4+$B137)/OFFSET($I123,-$B137,0),OFFSET(BF134,-$B137,-BE$4+$B137)-SUM($I137:BE137)))</f>
        <v>-1.5388145712441587E-2</v>
      </c>
      <c r="BG137" s="235">
        <f ca="1">IF(BG$5&lt;=$D137,0,IF(SUM($D137,OFFSET($I123,-$B137,0))&gt;BG$5,OFFSET(BG134,-$B137,-BF$4+$B137)/OFFSET($I123,-$B137,0),OFFSET(BG134,-$B137,-BF$4+$B137)-SUM($I137:BF137)))</f>
        <v>-1.5388145712441587E-2</v>
      </c>
      <c r="BH137" s="235">
        <f ca="1">IF(BH$5&lt;=$D137,0,IF(SUM($D137,OFFSET($I123,-$B137,0))&gt;BH$5,OFFSET(BH134,-$B137,-BG$4+$B137)/OFFSET($I123,-$B137,0),OFFSET(BH134,-$B137,-BG$4+$B137)-SUM($I137:BG137)))</f>
        <v>-1.5388145712441181E-2</v>
      </c>
      <c r="BI137" s="235">
        <f ca="1">IF(BI$5&lt;=$D137,0,IF(SUM($D137,OFFSET($I123,-$B137,0))&gt;BI$5,OFFSET(BI134,-$B137,-BH$4+$B137)/OFFSET($I123,-$B137,0),OFFSET(BI134,-$B137,-BH$4+$B137)-SUM($I137:BH137)))</f>
        <v>0</v>
      </c>
      <c r="BJ137" s="235">
        <f ca="1">IF(BJ$5&lt;=$D137,0,IF(SUM($D137,OFFSET($I123,-$B137,0))&gt;BJ$5,OFFSET(BJ134,-$B137,-BI$4+$B137)/OFFSET($I123,-$B137,0),OFFSET(BJ134,-$B137,-BI$4+$B137)-SUM($I137:BI137)))</f>
        <v>0</v>
      </c>
      <c r="BK137" s="235">
        <f ca="1">IF(BK$5&lt;=$D137,0,IF(SUM($D137,OFFSET($I123,-$B137,0))&gt;BK$5,OFFSET(BK134,-$B137,-BJ$4+$B137)/OFFSET($I123,-$B137,0),OFFSET(BK134,-$B137,-BJ$4+$B137)-SUM($I137:BJ137)))</f>
        <v>0</v>
      </c>
      <c r="BL137" s="235">
        <f ca="1">IF(BL$5&lt;=$D137,0,IF(SUM($D137,OFFSET($I123,-$B137,0))&gt;BL$5,OFFSET(BL134,-$B137,-BK$4+$B137)/OFFSET($I123,-$B137,0),OFFSET(BL134,-$B137,-BK$4+$B137)-SUM($I137:BK137)))</f>
        <v>0</v>
      </c>
      <c r="BM137" s="235">
        <f ca="1">IF(BM$5&lt;=$D137,0,IF(SUM($D137,OFFSET($I123,-$B137,0))&gt;BM$5,OFFSET(BM134,-$B137,-BL$4+$B137)/OFFSET($I123,-$B137,0),OFFSET(BM134,-$B137,-BL$4+$B137)-SUM($I137:BL137)))</f>
        <v>0</v>
      </c>
      <c r="BN137" s="235">
        <f ca="1">IF(BN$5&lt;=$D137,0,IF(SUM($D137,OFFSET($I123,-$B137,0))&gt;BN$5,OFFSET(BN134,-$B137,-BM$4+$B137)/OFFSET($I123,-$B137,0),OFFSET(BN134,-$B137,-BM$4+$B137)-SUM($I137:BM137)))</f>
        <v>0</v>
      </c>
      <c r="BO137" s="235">
        <f ca="1">IF(BO$5&lt;=$D137,0,IF(SUM($D137,OFFSET($I123,-$B137,0))&gt;BO$5,OFFSET(BO134,-$B137,-BN$4+$B137)/OFFSET($I123,-$B137,0),OFFSET(BO134,-$B137,-BN$4+$B137)-SUM($I137:BN137)))</f>
        <v>0</v>
      </c>
      <c r="BP137" s="235">
        <f ca="1">IF(BP$5&lt;=$D137,0,IF(SUM($D137,OFFSET($I123,-$B137,0))&gt;BP$5,OFFSET(BP134,-$B137,-BO$4+$B137)/OFFSET($I123,-$B137,0),OFFSET(BP134,-$B137,-BO$4+$B137)-SUM($I137:BO137)))</f>
        <v>0</v>
      </c>
      <c r="BQ137" s="235">
        <f ca="1">IF(BQ$5&lt;=$D137,0,IF(SUM($D137,OFFSET($I123,-$B137,0))&gt;BQ$5,OFFSET(BQ134,-$B137,-BP$4+$B137)/OFFSET($I123,-$B137,0),OFFSET(BQ134,-$B137,-BP$4+$B137)-SUM($I137:BP137)))</f>
        <v>0</v>
      </c>
      <c r="BR137" s="211">
        <f ca="1">IF(BR$5&lt;=$D137,0,IF(SUM($D137,OFFSET($I123,-$B137,0))&gt;BR$5,OFFSET(BR134,-$B137,-BQ$4+$B137)/OFFSET($I123,-$B137,0),OFFSET(BR134,-$B137,-BQ$4+$B137)-SUM($I137:BQ137)))</f>
        <v>0</v>
      </c>
      <c r="BS137" s="211">
        <f ca="1">IF(BS$5&lt;=$D137,0,IF(SUM($D137,OFFSET($I123,-$B137,0))&gt;BS$5,OFFSET(BS134,-$B137,-BR$4+$B137)/OFFSET($I123,-$B137,0),OFFSET(BS134,-$B137,-BR$4+$B137)-SUM($I137:BR137)))</f>
        <v>0</v>
      </c>
      <c r="BT137" s="211">
        <f ca="1">IF(BT$5&lt;=$D137,0,IF(SUM($D137,OFFSET($I123,-$B137,0))&gt;BT$5,OFFSET(BT134,-$B137,-BS$4+$B137)/OFFSET($I123,-$B137,0),OFFSET(BT134,-$B137,-BS$4+$B137)-SUM($I137:BS137)))</f>
        <v>0</v>
      </c>
      <c r="BU137" s="211">
        <f ca="1">IF(BU$5&lt;=$D137,0,IF(SUM($D137,OFFSET($I123,-$B137,0))&gt;BU$5,OFFSET(BU134,-$B137,-BT$4+$B137)/OFFSET($I123,-$B137,0),OFFSET(BU134,-$B137,-BT$4+$B137)-SUM($I137:BT137)))</f>
        <v>0</v>
      </c>
      <c r="BV137" s="211">
        <f ca="1">IF(BV$5&lt;=$D137,0,IF(SUM($D137,OFFSET($I123,-$B137,0))&gt;BV$5,OFFSET(BV134,-$B137,-BU$4+$B137)/OFFSET($I123,-$B137,0),OFFSET(BV134,-$B137,-BU$4+$B137)-SUM($I137:BU137)))</f>
        <v>0</v>
      </c>
      <c r="BW137" s="211">
        <f ca="1">IF(BW$5&lt;=$D137,0,IF(SUM($D137,OFFSET($I123,-$B137,0))&gt;BW$5,OFFSET(BW134,-$B137,-BV$4+$B137)/OFFSET($I123,-$B137,0),OFFSET(BW134,-$B137,-BV$4+$B137)-SUM($I137:BV137)))</f>
        <v>0</v>
      </c>
    </row>
    <row r="138" spans="1:75" ht="12.75" customHeight="1">
      <c r="A138" s="8"/>
      <c r="B138" s="244">
        <v>1</v>
      </c>
      <c r="C138" s="8"/>
      <c r="D138" s="245">
        <f>D137+1</f>
        <v>2014</v>
      </c>
      <c r="E138" s="8" t="str">
        <f t="shared" si="252"/>
        <v>$m Real (2012)</v>
      </c>
      <c r="F138" s="8"/>
      <c r="G138" s="8"/>
      <c r="H138" s="8"/>
      <c r="I138" s="32"/>
      <c r="J138" s="211">
        <f ca="1">IF(J$5&lt;=$D138,0,IF(SUM($D138,OFFSET($I124,-$B138,0))&gt;J$5,OFFSET(J135,-$B138,-I$4+$B138)/OFFSET($I124,-$B138,0),OFFSET(J135,-$B138,-I$4+$B138)-SUM($I138:I138)))</f>
        <v>0</v>
      </c>
      <c r="K138" s="211">
        <f ca="1">IF(K$5&lt;=$D138,0,IF(SUM($D138,OFFSET($I124,-$B138,0))&gt;K$5,OFFSET(K135,-$B138,-J$4+$B138)/OFFSET($I124,-$B138,0),OFFSET(K135,-$B138,-J$4+$B138)-SUM($I138:J138)))</f>
        <v>0</v>
      </c>
      <c r="L138" s="211">
        <f ca="1">IF(L$5&lt;=$D138,0,IF(SUM($D138,OFFSET($I124,-$B138,0))&gt;L$5,OFFSET(L135,-$B138,-K$4+$B138)/OFFSET($I124,-$B138,0),OFFSET(L135,-$B138,-K$4+$B138)-SUM($I138:K138)))</f>
        <v>0</v>
      </c>
      <c r="M138" s="211">
        <f ca="1">IF(M$5&lt;=$D138,0,IF(SUM($D138,OFFSET($I124,-$B138,0))&gt;M$5,OFFSET(M135,-$B138,-L$4+$B138)/OFFSET($I124,-$B138,0),OFFSET(M135,-$B138,-L$4+$B138)-SUM($I138:L138)))</f>
        <v>0</v>
      </c>
      <c r="N138" s="211">
        <f ca="1">IF(N$5&lt;=$D138,0,IF(SUM($D138,OFFSET($I124,-$B138,0))&gt;N$5,OFFSET(N135,-$B138,-M$4+$B138)/OFFSET($I124,-$B138,0),OFFSET(N135,-$B138,-M$4+$B138)-SUM($I138:M138)))</f>
        <v>0</v>
      </c>
      <c r="O138" s="235">
        <f ca="1">IF(O$5&lt;=$D138,0,IF(SUM($D138,OFFSET($I124,-$B138,0))&gt;O$5,OFFSET(O135,-$B138,-N$4+$B138)/OFFSET($I124,-$B138,0),OFFSET(O135,-$B138,-N$4+$B138)-SUM($I138:N138)))</f>
        <v>0</v>
      </c>
      <c r="P138" s="235">
        <f ca="1">IF(P$5&lt;=$D138,0,IF(SUM($D138,OFFSET($I124,-$B138,0))&gt;P$5,OFFSET(P135,-$B138,-O$4+$B138)/OFFSET($I124,-$B138,0),OFFSET(P135,-$B138,-O$4+$B138)-SUM($I138:O138)))</f>
        <v>0</v>
      </c>
      <c r="Q138" s="235">
        <f ca="1">IF(Q$5&lt;=$D138,0,IF(SUM($D138,OFFSET($I124,-$B138,0))&gt;Q$5,OFFSET(Q135,-$B138,-P$4+$B138)/OFFSET($I124,-$B138,0),OFFSET(Q135,-$B138,-P$4+$B138)-SUM($I138:P138)))</f>
        <v>0</v>
      </c>
      <c r="R138" s="235">
        <f ca="1">IF(R$5&lt;=$D138,0,IF(SUM($D138,OFFSET($I124,-$B138,0))&gt;R$5,OFFSET(R135,-$B138,-Q$4+$B138)/OFFSET($I124,-$B138,0),OFFSET(R135,-$B138,-Q$4+$B138)-SUM($I138:Q138)))</f>
        <v>0</v>
      </c>
      <c r="S138" s="235">
        <f ca="1">IF(S$5&lt;=$D138,0,IF(SUM($D138,OFFSET($I124,-$B138,0))&gt;S$5,OFFSET(S135,-$B138,-R$4+$B138)/OFFSET($I124,-$B138,0),OFFSET(S135,-$B138,-R$4+$B138)-SUM($I138:R138)))</f>
        <v>0</v>
      </c>
      <c r="T138" s="235">
        <f ca="1">IF(T$5&lt;=$D138,0,IF(SUM($D138,OFFSET($I124,-$B138,0))&gt;T$5,OFFSET(T135,-$B138,-S$4+$B138)/OFFSET($I124,-$B138,0),OFFSET(T135,-$B138,-S$4+$B138)-SUM($I138:S138)))</f>
        <v>0</v>
      </c>
      <c r="U138" s="235">
        <f ca="1">IF(U$5&lt;=$D138,0,IF(SUM($D138,OFFSET($I124,-$B138,0))&gt;U$5,OFFSET(U135,-$B138,-T$4+$B138)/OFFSET($I124,-$B138,0),OFFSET(U135,-$B138,-T$4+$B138)-SUM($I138:T138)))</f>
        <v>0</v>
      </c>
      <c r="V138" s="235">
        <f ca="1">IF(V$5&lt;=$D138,0,IF(SUM($D138,OFFSET($I124,-$B138,0))&gt;V$5,OFFSET(V135,-$B138,-U$4+$B138)/OFFSET($I124,-$B138,0),OFFSET(V135,-$B138,-U$4+$B138)-SUM($I138:U138)))</f>
        <v>0</v>
      </c>
      <c r="W138" s="235">
        <f ca="1">IF(W$5&lt;=$D138,0,IF(SUM($D138,OFFSET($I124,-$B138,0))&gt;W$5,OFFSET(W135,-$B138,-V$4+$B138)/OFFSET($I124,-$B138,0),OFFSET(W135,-$B138,-V$4+$B138)-SUM($I138:V138)))</f>
        <v>0</v>
      </c>
      <c r="X138" s="235">
        <f ca="1">IF(X$5&lt;=$D138,0,IF(SUM($D138,OFFSET($I124,-$B138,0))&gt;X$5,OFFSET(X135,-$B138,-W$4+$B138)/OFFSET($I124,-$B138,0),OFFSET(X135,-$B138,-W$4+$B138)-SUM($I138:W138)))</f>
        <v>0</v>
      </c>
      <c r="Y138" s="235">
        <f ca="1">IF(Y$5&lt;=$D138,0,IF(SUM($D138,OFFSET($I124,-$B138,0))&gt;Y$5,OFFSET(Y135,-$B138,-X$4+$B138)/OFFSET($I124,-$B138,0),OFFSET(Y135,-$B138,-X$4+$B138)-SUM($I138:X138)))</f>
        <v>0</v>
      </c>
      <c r="Z138" s="235">
        <f ca="1">IF(Z$5&lt;=$D138,0,IF(SUM($D138,OFFSET($I124,-$B138,0))&gt;Z$5,OFFSET(Z135,-$B138,-Y$4+$B138)/OFFSET($I124,-$B138,0),OFFSET(Z135,-$B138,-Y$4+$B138)-SUM($I138:Y138)))</f>
        <v>0</v>
      </c>
      <c r="AA138" s="235">
        <f ca="1">IF(AA$5&lt;=$D138,0,IF(SUM($D138,OFFSET($I124,-$B138,0))&gt;AA$5,OFFSET(AA135,-$B138,-Z$4+$B138)/OFFSET($I124,-$B138,0),OFFSET(AA135,-$B138,-Z$4+$B138)-SUM($I138:Z138)))</f>
        <v>0</v>
      </c>
      <c r="AB138" s="235">
        <f ca="1">IF(AB$5&lt;=$D138,0,IF(SUM($D138,OFFSET($I124,-$B138,0))&gt;AB$5,OFFSET(AB135,-$B138,-AA$4+$B138)/OFFSET($I124,-$B138,0),OFFSET(AB135,-$B138,-AA$4+$B138)-SUM($I138:AA138)))</f>
        <v>0</v>
      </c>
      <c r="AC138" s="235">
        <f ca="1">IF(AC$5&lt;=$D138,0,IF(SUM($D138,OFFSET($I124,-$B138,0))&gt;AC$5,OFFSET(AC135,-$B138,-AB$4+$B138)/OFFSET($I124,-$B138,0),OFFSET(AC135,-$B138,-AB$4+$B138)-SUM($I138:AB138)))</f>
        <v>0</v>
      </c>
      <c r="AD138" s="235">
        <f ca="1">IF(AD$5&lt;=$D138,0,IF(SUM($D138,OFFSET($I124,-$B138,0))&gt;AD$5,OFFSET(AD135,-$B138,-AC$4+$B138)/OFFSET($I124,-$B138,0),OFFSET(AD135,-$B138,-AC$4+$B138)-SUM($I138:AC138)))</f>
        <v>0</v>
      </c>
      <c r="AE138" s="235">
        <f ca="1">IF(AE$5&lt;=$D138,0,IF(SUM($D138,OFFSET($I124,-$B138,0))&gt;AE$5,OFFSET(AE135,-$B138,-AD$4+$B138)/OFFSET($I124,-$B138,0),OFFSET(AE135,-$B138,-AD$4+$B138)-SUM($I138:AD138)))</f>
        <v>0</v>
      </c>
      <c r="AF138" s="235">
        <f ca="1">IF(AF$5&lt;=$D138,0,IF(SUM($D138,OFFSET($I124,-$B138,0))&gt;AF$5,OFFSET(AF135,-$B138,-AE$4+$B138)/OFFSET($I124,-$B138,0),OFFSET(AF135,-$B138,-AE$4+$B138)-SUM($I138:AE138)))</f>
        <v>0</v>
      </c>
      <c r="AG138" s="235">
        <f ca="1">IF(AG$5&lt;=$D138,0,IF(SUM($D138,OFFSET($I124,-$B138,0))&gt;AG$5,OFFSET(AG135,-$B138,-AF$4+$B138)/OFFSET($I124,-$B138,0),OFFSET(AG135,-$B138,-AF$4+$B138)-SUM($I138:AF138)))</f>
        <v>0</v>
      </c>
      <c r="AH138" s="235">
        <f ca="1">IF(AH$5&lt;=$D138,0,IF(SUM($D138,OFFSET($I124,-$B138,0))&gt;AH$5,OFFSET(AH135,-$B138,-AG$4+$B138)/OFFSET($I124,-$B138,0),OFFSET(AH135,-$B138,-AG$4+$B138)-SUM($I138:AG138)))</f>
        <v>0</v>
      </c>
      <c r="AI138" s="235">
        <f ca="1">IF(AI$5&lt;=$D138,0,IF(SUM($D138,OFFSET($I124,-$B138,0))&gt;AI$5,OFFSET(AI135,-$B138,-AH$4+$B138)/OFFSET($I124,-$B138,0),OFFSET(AI135,-$B138,-AH$4+$B138)-SUM($I138:AH138)))</f>
        <v>0</v>
      </c>
      <c r="AJ138" s="235">
        <f ca="1">IF(AJ$5&lt;=$D138,0,IF(SUM($D138,OFFSET($I124,-$B138,0))&gt;AJ$5,OFFSET(AJ135,-$B138,-AI$4+$B138)/OFFSET($I124,-$B138,0),OFFSET(AJ135,-$B138,-AI$4+$B138)-SUM($I138:AI138)))</f>
        <v>0</v>
      </c>
      <c r="AK138" s="235">
        <f ca="1">IF(AK$5&lt;=$D138,0,IF(SUM($D138,OFFSET($I124,-$B138,0))&gt;AK$5,OFFSET(AK135,-$B138,-AJ$4+$B138)/OFFSET($I124,-$B138,0),OFFSET(AK135,-$B138,-AJ$4+$B138)-SUM($I138:AJ138)))</f>
        <v>0</v>
      </c>
      <c r="AL138" s="235">
        <f ca="1">IF(AL$5&lt;=$D138,0,IF(SUM($D138,OFFSET($I124,-$B138,0))&gt;AL$5,OFFSET(AL135,-$B138,-AK$4+$B138)/OFFSET($I124,-$B138,0),OFFSET(AL135,-$B138,-AK$4+$B138)-SUM($I138:AK138)))</f>
        <v>0</v>
      </c>
      <c r="AM138" s="235">
        <f ca="1">IF(AM$5&lt;=$D138,0,IF(SUM($D138,OFFSET($I124,-$B138,0))&gt;AM$5,OFFSET(AM135,-$B138,-AL$4+$B138)/OFFSET($I124,-$B138,0),OFFSET(AM135,-$B138,-AL$4+$B138)-SUM($I138:AL138)))</f>
        <v>0</v>
      </c>
      <c r="AN138" s="235">
        <f ca="1">IF(AN$5&lt;=$D138,0,IF(SUM($D138,OFFSET($I124,-$B138,0))&gt;AN$5,OFFSET(AN135,-$B138,-AM$4+$B138)/OFFSET($I124,-$B138,0),OFFSET(AN135,-$B138,-AM$4+$B138)-SUM($I138:AM138)))</f>
        <v>0</v>
      </c>
      <c r="AO138" s="235">
        <f ca="1">IF(AO$5&lt;=$D138,0,IF(SUM($D138,OFFSET($I124,-$B138,0))&gt;AO$5,OFFSET(AO135,-$B138,-AN$4+$B138)/OFFSET($I124,-$B138,0),OFFSET(AO135,-$B138,-AN$4+$B138)-SUM($I138:AN138)))</f>
        <v>0</v>
      </c>
      <c r="AP138" s="235">
        <f ca="1">IF(AP$5&lt;=$D138,0,IF(SUM($D138,OFFSET($I124,-$B138,0))&gt;AP$5,OFFSET(AP135,-$B138,-AO$4+$B138)/OFFSET($I124,-$B138,0),OFFSET(AP135,-$B138,-AO$4+$B138)-SUM($I138:AO138)))</f>
        <v>0</v>
      </c>
      <c r="AQ138" s="235">
        <f ca="1">IF(AQ$5&lt;=$D138,0,IF(SUM($D138,OFFSET($I124,-$B138,0))&gt;AQ$5,OFFSET(AQ135,-$B138,-AP$4+$B138)/OFFSET($I124,-$B138,0),OFFSET(AQ135,-$B138,-AP$4+$B138)-SUM($I138:AP138)))</f>
        <v>0</v>
      </c>
      <c r="AR138" s="235">
        <f ca="1">IF(AR$5&lt;=$D138,0,IF(SUM($D138,OFFSET($I124,-$B138,0))&gt;AR$5,OFFSET(AR135,-$B138,-AQ$4+$B138)/OFFSET($I124,-$B138,0),OFFSET(AR135,-$B138,-AQ$4+$B138)-SUM($I138:AQ138)))</f>
        <v>0</v>
      </c>
      <c r="AS138" s="235">
        <f ca="1">IF(AS$5&lt;=$D138,0,IF(SUM($D138,OFFSET($I124,-$B138,0))&gt;AS$5,OFFSET(AS135,-$B138,-AR$4+$B138)/OFFSET($I124,-$B138,0),OFFSET(AS135,-$B138,-AR$4+$B138)-SUM($I138:AR138)))</f>
        <v>0</v>
      </c>
      <c r="AT138" s="235">
        <f ca="1">IF(AT$5&lt;=$D138,0,IF(SUM($D138,OFFSET($I124,-$B138,0))&gt;AT$5,OFFSET(AT135,-$B138,-AS$4+$B138)/OFFSET($I124,-$B138,0),OFFSET(AT135,-$B138,-AS$4+$B138)-SUM($I138:AS138)))</f>
        <v>0</v>
      </c>
      <c r="AU138" s="235">
        <f ca="1">IF(AU$5&lt;=$D138,0,IF(SUM($D138,OFFSET($I124,-$B138,0))&gt;AU$5,OFFSET(AU135,-$B138,-AT$4+$B138)/OFFSET($I124,-$B138,0),OFFSET(AU135,-$B138,-AT$4+$B138)-SUM($I138:AT138)))</f>
        <v>0</v>
      </c>
      <c r="AV138" s="235">
        <f ca="1">IF(AV$5&lt;=$D138,0,IF(SUM($D138,OFFSET($I124,-$B138,0))&gt;AV$5,OFFSET(AV135,-$B138,-AU$4+$B138)/OFFSET($I124,-$B138,0),OFFSET(AV135,-$B138,-AU$4+$B138)-SUM($I138:AU138)))</f>
        <v>0</v>
      </c>
      <c r="AW138" s="235">
        <f ca="1">IF(AW$5&lt;=$D138,0,IF(SUM($D138,OFFSET($I124,-$B138,0))&gt;AW$5,OFFSET(AW135,-$B138,-AV$4+$B138)/OFFSET($I124,-$B138,0),OFFSET(AW135,-$B138,-AV$4+$B138)-SUM($I138:AV138)))</f>
        <v>0</v>
      </c>
      <c r="AX138" s="235">
        <f ca="1">IF(AX$5&lt;=$D138,0,IF(SUM($D138,OFFSET($I124,-$B138,0))&gt;AX$5,OFFSET(AX135,-$B138,-AW$4+$B138)/OFFSET($I124,-$B138,0),OFFSET(AX135,-$B138,-AW$4+$B138)-SUM($I138:AW138)))</f>
        <v>0</v>
      </c>
      <c r="AY138" s="235">
        <f ca="1">IF(AY$5&lt;=$D138,0,IF(SUM($D138,OFFSET($I124,-$B138,0))&gt;AY$5,OFFSET(AY135,-$B138,-AX$4+$B138)/OFFSET($I124,-$B138,0),OFFSET(AY135,-$B138,-AX$4+$B138)-SUM($I138:AX138)))</f>
        <v>0</v>
      </c>
      <c r="AZ138" s="235">
        <f ca="1">IF(AZ$5&lt;=$D138,0,IF(SUM($D138,OFFSET($I124,-$B138,0))&gt;AZ$5,OFFSET(AZ135,-$B138,-AY$4+$B138)/OFFSET($I124,-$B138,0),OFFSET(AZ135,-$B138,-AY$4+$B138)-SUM($I138:AY138)))</f>
        <v>0</v>
      </c>
      <c r="BA138" s="235">
        <f ca="1">IF(BA$5&lt;=$D138,0,IF(SUM($D138,OFFSET($I124,-$B138,0))&gt;BA$5,OFFSET(BA135,-$B138,-AZ$4+$B138)/OFFSET($I124,-$B138,0),OFFSET(BA135,-$B138,-AZ$4+$B138)-SUM($I138:AZ138)))</f>
        <v>0</v>
      </c>
      <c r="BB138" s="235">
        <f ca="1">IF(BB$5&lt;=$D138,0,IF(SUM($D138,OFFSET($I124,-$B138,0))&gt;BB$5,OFFSET(BB135,-$B138,-BA$4+$B138)/OFFSET($I124,-$B138,0),OFFSET(BB135,-$B138,-BA$4+$B138)-SUM($I138:BA138)))</f>
        <v>0</v>
      </c>
      <c r="BC138" s="235">
        <f ca="1">IF(BC$5&lt;=$D138,0,IF(SUM($D138,OFFSET($I124,-$B138,0))&gt;BC$5,OFFSET(BC135,-$B138,-BB$4+$B138)/OFFSET($I124,-$B138,0),OFFSET(BC135,-$B138,-BB$4+$B138)-SUM($I138:BB138)))</f>
        <v>0</v>
      </c>
      <c r="BD138" s="235">
        <f ca="1">IF(BD$5&lt;=$D138,0,IF(SUM($D138,OFFSET($I124,-$B138,0))&gt;BD$5,OFFSET(BD135,-$B138,-BC$4+$B138)/OFFSET($I124,-$B138,0),OFFSET(BD135,-$B138,-BC$4+$B138)-SUM($I138:BC138)))</f>
        <v>0</v>
      </c>
      <c r="BE138" s="235">
        <f ca="1">IF(BE$5&lt;=$D138,0,IF(SUM($D138,OFFSET($I124,-$B138,0))&gt;BE$5,OFFSET(BE135,-$B138,-BD$4+$B138)/OFFSET($I124,-$B138,0),OFFSET(BE135,-$B138,-BD$4+$B138)-SUM($I138:BD138)))</f>
        <v>0</v>
      </c>
      <c r="BF138" s="235">
        <f ca="1">IF(BF$5&lt;=$D138,0,IF(SUM($D138,OFFSET($I124,-$B138,0))&gt;BF$5,OFFSET(BF135,-$B138,-BE$4+$B138)/OFFSET($I124,-$B138,0),OFFSET(BF135,-$B138,-BE$4+$B138)-SUM($I138:BE138)))</f>
        <v>0</v>
      </c>
      <c r="BG138" s="235">
        <f ca="1">IF(BG$5&lt;=$D138,0,IF(SUM($D138,OFFSET($I124,-$B138,0))&gt;BG$5,OFFSET(BG135,-$B138,-BF$4+$B138)/OFFSET($I124,-$B138,0),OFFSET(BG135,-$B138,-BF$4+$B138)-SUM($I138:BF138)))</f>
        <v>0</v>
      </c>
      <c r="BH138" s="235">
        <f ca="1">IF(BH$5&lt;=$D138,0,IF(SUM($D138,OFFSET($I124,-$B138,0))&gt;BH$5,OFFSET(BH135,-$B138,-BG$4+$B138)/OFFSET($I124,-$B138,0),OFFSET(BH135,-$B138,-BG$4+$B138)-SUM($I138:BG138)))</f>
        <v>0</v>
      </c>
      <c r="BI138" s="235">
        <f ca="1">IF(BI$5&lt;=$D138,0,IF(SUM($D138,OFFSET($I124,-$B138,0))&gt;BI$5,OFFSET(BI135,-$B138,-BH$4+$B138)/OFFSET($I124,-$B138,0),OFFSET(BI135,-$B138,-BH$4+$B138)-SUM($I138:BH138)))</f>
        <v>0</v>
      </c>
      <c r="BJ138" s="235">
        <f ca="1">IF(BJ$5&lt;=$D138,0,IF(SUM($D138,OFFSET($I124,-$B138,0))&gt;BJ$5,OFFSET(BJ135,-$B138,-BI$4+$B138)/OFFSET($I124,-$B138,0),OFFSET(BJ135,-$B138,-BI$4+$B138)-SUM($I138:BI138)))</f>
        <v>0</v>
      </c>
      <c r="BK138" s="235">
        <f ca="1">IF(BK$5&lt;=$D138,0,IF(SUM($D138,OFFSET($I124,-$B138,0))&gt;BK$5,OFFSET(BK135,-$B138,-BJ$4+$B138)/OFFSET($I124,-$B138,0),OFFSET(BK135,-$B138,-BJ$4+$B138)-SUM($I138:BJ138)))</f>
        <v>0</v>
      </c>
      <c r="BL138" s="235">
        <f ca="1">IF(BL$5&lt;=$D138,0,IF(SUM($D138,OFFSET($I124,-$B138,0))&gt;BL$5,OFFSET(BL135,-$B138,-BK$4+$B138)/OFFSET($I124,-$B138,0),OFFSET(BL135,-$B138,-BK$4+$B138)-SUM($I138:BK138)))</f>
        <v>0</v>
      </c>
      <c r="BM138" s="235">
        <f ca="1">IF(BM$5&lt;=$D138,0,IF(SUM($D138,OFFSET($I124,-$B138,0))&gt;BM$5,OFFSET(BM135,-$B138,-BL$4+$B138)/OFFSET($I124,-$B138,0),OFFSET(BM135,-$B138,-BL$4+$B138)-SUM($I138:BL138)))</f>
        <v>0</v>
      </c>
      <c r="BN138" s="235">
        <f ca="1">IF(BN$5&lt;=$D138,0,IF(SUM($D138,OFFSET($I124,-$B138,0))&gt;BN$5,OFFSET(BN135,-$B138,-BM$4+$B138)/OFFSET($I124,-$B138,0),OFFSET(BN135,-$B138,-BM$4+$B138)-SUM($I138:BM138)))</f>
        <v>0</v>
      </c>
      <c r="BO138" s="235">
        <f ca="1">IF(BO$5&lt;=$D138,0,IF(SUM($D138,OFFSET($I124,-$B138,0))&gt;BO$5,OFFSET(BO135,-$B138,-BN$4+$B138)/OFFSET($I124,-$B138,0),OFFSET(BO135,-$B138,-BN$4+$B138)-SUM($I138:BN138)))</f>
        <v>0</v>
      </c>
      <c r="BP138" s="235">
        <f ca="1">IF(BP$5&lt;=$D138,0,IF(SUM($D138,OFFSET($I124,-$B138,0))&gt;BP$5,OFFSET(BP135,-$B138,-BO$4+$B138)/OFFSET($I124,-$B138,0),OFFSET(BP135,-$B138,-BO$4+$B138)-SUM($I138:BO138)))</f>
        <v>0</v>
      </c>
      <c r="BQ138" s="235">
        <f ca="1">IF(BQ$5&lt;=$D138,0,IF(SUM($D138,OFFSET($I124,-$B138,0))&gt;BQ$5,OFFSET(BQ135,-$B138,-BP$4+$B138)/OFFSET($I124,-$B138,0),OFFSET(BQ135,-$B138,-BP$4+$B138)-SUM($I138:BP138)))</f>
        <v>0</v>
      </c>
      <c r="BR138" s="211">
        <f ca="1">IF(BR$5&lt;=$D138,0,IF(SUM($D138,OFFSET($I124,-$B138,0))&gt;BR$5,OFFSET(BR135,-$B138,-BQ$4+$B138)/OFFSET($I124,-$B138,0),OFFSET(BR135,-$B138,-BQ$4+$B138)-SUM($I138:BQ138)))</f>
        <v>0</v>
      </c>
      <c r="BS138" s="211">
        <f ca="1">IF(BS$5&lt;=$D138,0,IF(SUM($D138,OFFSET($I124,-$B138,0))&gt;BS$5,OFFSET(BS135,-$B138,-BR$4+$B138)/OFFSET($I124,-$B138,0),OFFSET(BS135,-$B138,-BR$4+$B138)-SUM($I138:BR138)))</f>
        <v>0</v>
      </c>
      <c r="BT138" s="211">
        <f ca="1">IF(BT$5&lt;=$D138,0,IF(SUM($D138,OFFSET($I124,-$B138,0))&gt;BT$5,OFFSET(BT135,-$B138,-BS$4+$B138)/OFFSET($I124,-$B138,0),OFFSET(BT135,-$B138,-BS$4+$B138)-SUM($I138:BS138)))</f>
        <v>0</v>
      </c>
      <c r="BU138" s="211">
        <f ca="1">IF(BU$5&lt;=$D138,0,IF(SUM($D138,OFFSET($I124,-$B138,0))&gt;BU$5,OFFSET(BU135,-$B138,-BT$4+$B138)/OFFSET($I124,-$B138,0),OFFSET(BU135,-$B138,-BT$4+$B138)-SUM($I138:BT138)))</f>
        <v>0</v>
      </c>
      <c r="BV138" s="211">
        <f ca="1">IF(BV$5&lt;=$D138,0,IF(SUM($D138,OFFSET($I124,-$B138,0))&gt;BV$5,OFFSET(BV135,-$B138,-BU$4+$B138)/OFFSET($I124,-$B138,0),OFFSET(BV135,-$B138,-BU$4+$B138)-SUM($I138:BU138)))</f>
        <v>0</v>
      </c>
      <c r="BW138" s="211">
        <f ca="1">IF(BW$5&lt;=$D138,0,IF(SUM($D138,OFFSET($I124,-$B138,0))&gt;BW$5,OFFSET(BW135,-$B138,-BV$4+$B138)/OFFSET($I124,-$B138,0),OFFSET(BW135,-$B138,-BV$4+$B138)-SUM($I138:BV138)))</f>
        <v>0</v>
      </c>
    </row>
    <row r="139" spans="1:75" ht="12.75" customHeight="1">
      <c r="A139" s="8"/>
      <c r="B139" s="244">
        <v>2</v>
      </c>
      <c r="C139" s="8"/>
      <c r="D139" s="245">
        <f t="shared" ref="D139:D166" si="253">D138+1</f>
        <v>2015</v>
      </c>
      <c r="E139" s="8" t="str">
        <f t="shared" si="252"/>
        <v>$m Real (2012)</v>
      </c>
      <c r="F139" s="8"/>
      <c r="G139" s="8"/>
      <c r="H139" s="8"/>
      <c r="I139" s="32"/>
      <c r="J139" s="211">
        <f ca="1">IF(J$5&lt;=$D139,0,IF(SUM($D139,OFFSET($I125,-$B139,0))&gt;J$5,OFFSET(J136,-$B139,-I$4+$B139)/OFFSET($I125,-$B139,0),OFFSET(J136,-$B139,-I$4+$B139)-SUM($I139:I139)))</f>
        <v>0</v>
      </c>
      <c r="K139" s="211">
        <f ca="1">IF(K$5&lt;=$D139,0,IF(SUM($D139,OFFSET($I125,-$B139,0))&gt;K$5,OFFSET(K136,-$B139,-J$4+$B139)/OFFSET($I125,-$B139,0),OFFSET(K136,-$B139,-J$4+$B139)-SUM($I139:J139)))</f>
        <v>0</v>
      </c>
      <c r="L139" s="211">
        <f ca="1">IF(L$5&lt;=$D139,0,IF(SUM($D139,OFFSET($I125,-$B139,0))&gt;L$5,OFFSET(L136,-$B139,-K$4+$B139)/OFFSET($I125,-$B139,0),OFFSET(L136,-$B139,-K$4+$B139)-SUM($I139:K139)))</f>
        <v>0</v>
      </c>
      <c r="M139" s="211">
        <f ca="1">IF(M$5&lt;=$D139,0,IF(SUM($D139,OFFSET($I125,-$B139,0))&gt;M$5,OFFSET(M136,-$B139,-L$4+$B139)/OFFSET($I125,-$B139,0),OFFSET(M136,-$B139,-L$4+$B139)-SUM($I139:L139)))</f>
        <v>0</v>
      </c>
      <c r="N139" s="211">
        <f ca="1">IF(N$5&lt;=$D139,0,IF(SUM($D139,OFFSET($I125,-$B139,0))&gt;N$5,OFFSET(N136,-$B139,-M$4+$B139)/OFFSET($I125,-$B139,0),OFFSET(N136,-$B139,-M$4+$B139)-SUM($I139:M139)))</f>
        <v>0</v>
      </c>
      <c r="O139" s="235">
        <f ca="1">IF(O$5&lt;=$D139,0,IF(SUM($D139,OFFSET($I125,-$B139,0))&gt;O$5,OFFSET(O136,-$B139,-N$4+$B139)/OFFSET($I125,-$B139,0),OFFSET(O136,-$B139,-N$4+$B139)-SUM($I139:N139)))</f>
        <v>0</v>
      </c>
      <c r="P139" s="235">
        <f ca="1">IF(P$5&lt;=$D139,0,IF(SUM($D139,OFFSET($I125,-$B139,0))&gt;P$5,OFFSET(P136,-$B139,-O$4+$B139)/OFFSET($I125,-$B139,0),OFFSET(P136,-$B139,-O$4+$B139)-SUM($I139:O139)))</f>
        <v>0</v>
      </c>
      <c r="Q139" s="235">
        <f ca="1">IF(Q$5&lt;=$D139,0,IF(SUM($D139,OFFSET($I125,-$B139,0))&gt;Q$5,OFFSET(Q136,-$B139,-P$4+$B139)/OFFSET($I125,-$B139,0),OFFSET(Q136,-$B139,-P$4+$B139)-SUM($I139:P139)))</f>
        <v>0</v>
      </c>
      <c r="R139" s="235">
        <f ca="1">IF(R$5&lt;=$D139,0,IF(SUM($D139,OFFSET($I125,-$B139,0))&gt;R$5,OFFSET(R136,-$B139,-Q$4+$B139)/OFFSET($I125,-$B139,0),OFFSET(R136,-$B139,-Q$4+$B139)-SUM($I139:Q139)))</f>
        <v>0</v>
      </c>
      <c r="S139" s="235">
        <f ca="1">IF(S$5&lt;=$D139,0,IF(SUM($D139,OFFSET($I125,-$B139,0))&gt;S$5,OFFSET(S136,-$B139,-R$4+$B139)/OFFSET($I125,-$B139,0),OFFSET(S136,-$B139,-R$4+$B139)-SUM($I139:R139)))</f>
        <v>0</v>
      </c>
      <c r="T139" s="235">
        <f ca="1">IF(T$5&lt;=$D139,0,IF(SUM($D139,OFFSET($I125,-$B139,0))&gt;T$5,OFFSET(T136,-$B139,-S$4+$B139)/OFFSET($I125,-$B139,0),OFFSET(T136,-$B139,-S$4+$B139)-SUM($I139:S139)))</f>
        <v>0</v>
      </c>
      <c r="U139" s="235">
        <f ca="1">IF(U$5&lt;=$D139,0,IF(SUM($D139,OFFSET($I125,-$B139,0))&gt;U$5,OFFSET(U136,-$B139,-T$4+$B139)/OFFSET($I125,-$B139,0),OFFSET(U136,-$B139,-T$4+$B139)-SUM($I139:T139)))</f>
        <v>0</v>
      </c>
      <c r="V139" s="235">
        <f ca="1">IF(V$5&lt;=$D139,0,IF(SUM($D139,OFFSET($I125,-$B139,0))&gt;V$5,OFFSET(V136,-$B139,-U$4+$B139)/OFFSET($I125,-$B139,0),OFFSET(V136,-$B139,-U$4+$B139)-SUM($I139:U139)))</f>
        <v>0</v>
      </c>
      <c r="W139" s="235">
        <f ca="1">IF(W$5&lt;=$D139,0,IF(SUM($D139,OFFSET($I125,-$B139,0))&gt;W$5,OFFSET(W136,-$B139,-V$4+$B139)/OFFSET($I125,-$B139,0),OFFSET(W136,-$B139,-V$4+$B139)-SUM($I139:V139)))</f>
        <v>0</v>
      </c>
      <c r="X139" s="235">
        <f ca="1">IF(X$5&lt;=$D139,0,IF(SUM($D139,OFFSET($I125,-$B139,0))&gt;X$5,OFFSET(X136,-$B139,-W$4+$B139)/OFFSET($I125,-$B139,0),OFFSET(X136,-$B139,-W$4+$B139)-SUM($I139:W139)))</f>
        <v>0</v>
      </c>
      <c r="Y139" s="235">
        <f ca="1">IF(Y$5&lt;=$D139,0,IF(SUM($D139,OFFSET($I125,-$B139,0))&gt;Y$5,OFFSET(Y136,-$B139,-X$4+$B139)/OFFSET($I125,-$B139,0),OFFSET(Y136,-$B139,-X$4+$B139)-SUM($I139:X139)))</f>
        <v>0</v>
      </c>
      <c r="Z139" s="235">
        <f ca="1">IF(Z$5&lt;=$D139,0,IF(SUM($D139,OFFSET($I125,-$B139,0))&gt;Z$5,OFFSET(Z136,-$B139,-Y$4+$B139)/OFFSET($I125,-$B139,0),OFFSET(Z136,-$B139,-Y$4+$B139)-SUM($I139:Y139)))</f>
        <v>0</v>
      </c>
      <c r="AA139" s="235">
        <f ca="1">IF(AA$5&lt;=$D139,0,IF(SUM($D139,OFFSET($I125,-$B139,0))&gt;AA$5,OFFSET(AA136,-$B139,-Z$4+$B139)/OFFSET($I125,-$B139,0),OFFSET(AA136,-$B139,-Z$4+$B139)-SUM($I139:Z139)))</f>
        <v>0</v>
      </c>
      <c r="AB139" s="235">
        <f ca="1">IF(AB$5&lt;=$D139,0,IF(SUM($D139,OFFSET($I125,-$B139,0))&gt;AB$5,OFFSET(AB136,-$B139,-AA$4+$B139)/OFFSET($I125,-$B139,0),OFFSET(AB136,-$B139,-AA$4+$B139)-SUM($I139:AA139)))</f>
        <v>0</v>
      </c>
      <c r="AC139" s="235">
        <f ca="1">IF(AC$5&lt;=$D139,0,IF(SUM($D139,OFFSET($I125,-$B139,0))&gt;AC$5,OFFSET(AC136,-$B139,-AB$4+$B139)/OFFSET($I125,-$B139,0),OFFSET(AC136,-$B139,-AB$4+$B139)-SUM($I139:AB139)))</f>
        <v>0</v>
      </c>
      <c r="AD139" s="235">
        <f ca="1">IF(AD$5&lt;=$D139,0,IF(SUM($D139,OFFSET($I125,-$B139,0))&gt;AD$5,OFFSET(AD136,-$B139,-AC$4+$B139)/OFFSET($I125,-$B139,0),OFFSET(AD136,-$B139,-AC$4+$B139)-SUM($I139:AC139)))</f>
        <v>0</v>
      </c>
      <c r="AE139" s="235">
        <f ca="1">IF(AE$5&lt;=$D139,0,IF(SUM($D139,OFFSET($I125,-$B139,0))&gt;AE$5,OFFSET(AE136,-$B139,-AD$4+$B139)/OFFSET($I125,-$B139,0),OFFSET(AE136,-$B139,-AD$4+$B139)-SUM($I139:AD139)))</f>
        <v>0</v>
      </c>
      <c r="AF139" s="235">
        <f ca="1">IF(AF$5&lt;=$D139,0,IF(SUM($D139,OFFSET($I125,-$B139,0))&gt;AF$5,OFFSET(AF136,-$B139,-AE$4+$B139)/OFFSET($I125,-$B139,0),OFFSET(AF136,-$B139,-AE$4+$B139)-SUM($I139:AE139)))</f>
        <v>0</v>
      </c>
      <c r="AG139" s="235">
        <f ca="1">IF(AG$5&lt;=$D139,0,IF(SUM($D139,OFFSET($I125,-$B139,0))&gt;AG$5,OFFSET(AG136,-$B139,-AF$4+$B139)/OFFSET($I125,-$B139,0),OFFSET(AG136,-$B139,-AF$4+$B139)-SUM($I139:AF139)))</f>
        <v>0</v>
      </c>
      <c r="AH139" s="235">
        <f ca="1">IF(AH$5&lt;=$D139,0,IF(SUM($D139,OFFSET($I125,-$B139,0))&gt;AH$5,OFFSET(AH136,-$B139,-AG$4+$B139)/OFFSET($I125,-$B139,0),OFFSET(AH136,-$B139,-AG$4+$B139)-SUM($I139:AG139)))</f>
        <v>0</v>
      </c>
      <c r="AI139" s="235">
        <f ca="1">IF(AI$5&lt;=$D139,0,IF(SUM($D139,OFFSET($I125,-$B139,0))&gt;AI$5,OFFSET(AI136,-$B139,-AH$4+$B139)/OFFSET($I125,-$B139,0),OFFSET(AI136,-$B139,-AH$4+$B139)-SUM($I139:AH139)))</f>
        <v>0</v>
      </c>
      <c r="AJ139" s="235">
        <f ca="1">IF(AJ$5&lt;=$D139,0,IF(SUM($D139,OFFSET($I125,-$B139,0))&gt;AJ$5,OFFSET(AJ136,-$B139,-AI$4+$B139)/OFFSET($I125,-$B139,0),OFFSET(AJ136,-$B139,-AI$4+$B139)-SUM($I139:AI139)))</f>
        <v>0</v>
      </c>
      <c r="AK139" s="235">
        <f ca="1">IF(AK$5&lt;=$D139,0,IF(SUM($D139,OFFSET($I125,-$B139,0))&gt;AK$5,OFFSET(AK136,-$B139,-AJ$4+$B139)/OFFSET($I125,-$B139,0),OFFSET(AK136,-$B139,-AJ$4+$B139)-SUM($I139:AJ139)))</f>
        <v>0</v>
      </c>
      <c r="AL139" s="235">
        <f ca="1">IF(AL$5&lt;=$D139,0,IF(SUM($D139,OFFSET($I125,-$B139,0))&gt;AL$5,OFFSET(AL136,-$B139,-AK$4+$B139)/OFFSET($I125,-$B139,0),OFFSET(AL136,-$B139,-AK$4+$B139)-SUM($I139:AK139)))</f>
        <v>0</v>
      </c>
      <c r="AM139" s="235">
        <f ca="1">IF(AM$5&lt;=$D139,0,IF(SUM($D139,OFFSET($I125,-$B139,0))&gt;AM$5,OFFSET(AM136,-$B139,-AL$4+$B139)/OFFSET($I125,-$B139,0),OFFSET(AM136,-$B139,-AL$4+$B139)-SUM($I139:AL139)))</f>
        <v>0</v>
      </c>
      <c r="AN139" s="235">
        <f ca="1">IF(AN$5&lt;=$D139,0,IF(SUM($D139,OFFSET($I125,-$B139,0))&gt;AN$5,OFFSET(AN136,-$B139,-AM$4+$B139)/OFFSET($I125,-$B139,0),OFFSET(AN136,-$B139,-AM$4+$B139)-SUM($I139:AM139)))</f>
        <v>0</v>
      </c>
      <c r="AO139" s="235">
        <f ca="1">IF(AO$5&lt;=$D139,0,IF(SUM($D139,OFFSET($I125,-$B139,0))&gt;AO$5,OFFSET(AO136,-$B139,-AN$4+$B139)/OFFSET($I125,-$B139,0),OFFSET(AO136,-$B139,-AN$4+$B139)-SUM($I139:AN139)))</f>
        <v>0</v>
      </c>
      <c r="AP139" s="235">
        <f ca="1">IF(AP$5&lt;=$D139,0,IF(SUM($D139,OFFSET($I125,-$B139,0))&gt;AP$5,OFFSET(AP136,-$B139,-AO$4+$B139)/OFFSET($I125,-$B139,0),OFFSET(AP136,-$B139,-AO$4+$B139)-SUM($I139:AO139)))</f>
        <v>0</v>
      </c>
      <c r="AQ139" s="235">
        <f ca="1">IF(AQ$5&lt;=$D139,0,IF(SUM($D139,OFFSET($I125,-$B139,0))&gt;AQ$5,OFFSET(AQ136,-$B139,-AP$4+$B139)/OFFSET($I125,-$B139,0),OFFSET(AQ136,-$B139,-AP$4+$B139)-SUM($I139:AP139)))</f>
        <v>0</v>
      </c>
      <c r="AR139" s="235">
        <f ca="1">IF(AR$5&lt;=$D139,0,IF(SUM($D139,OFFSET($I125,-$B139,0))&gt;AR$5,OFFSET(AR136,-$B139,-AQ$4+$B139)/OFFSET($I125,-$B139,0),OFFSET(AR136,-$B139,-AQ$4+$B139)-SUM($I139:AQ139)))</f>
        <v>0</v>
      </c>
      <c r="AS139" s="235">
        <f ca="1">IF(AS$5&lt;=$D139,0,IF(SUM($D139,OFFSET($I125,-$B139,0))&gt;AS$5,OFFSET(AS136,-$B139,-AR$4+$B139)/OFFSET($I125,-$B139,0),OFFSET(AS136,-$B139,-AR$4+$B139)-SUM($I139:AR139)))</f>
        <v>0</v>
      </c>
      <c r="AT139" s="235">
        <f ca="1">IF(AT$5&lt;=$D139,0,IF(SUM($D139,OFFSET($I125,-$B139,0))&gt;AT$5,OFFSET(AT136,-$B139,-AS$4+$B139)/OFFSET($I125,-$B139,0),OFFSET(AT136,-$B139,-AS$4+$B139)-SUM($I139:AS139)))</f>
        <v>0</v>
      </c>
      <c r="AU139" s="235">
        <f ca="1">IF(AU$5&lt;=$D139,0,IF(SUM($D139,OFFSET($I125,-$B139,0))&gt;AU$5,OFFSET(AU136,-$B139,-AT$4+$B139)/OFFSET($I125,-$B139,0),OFFSET(AU136,-$B139,-AT$4+$B139)-SUM($I139:AT139)))</f>
        <v>0</v>
      </c>
      <c r="AV139" s="235">
        <f ca="1">IF(AV$5&lt;=$D139,0,IF(SUM($D139,OFFSET($I125,-$B139,0))&gt;AV$5,OFFSET(AV136,-$B139,-AU$4+$B139)/OFFSET($I125,-$B139,0),OFFSET(AV136,-$B139,-AU$4+$B139)-SUM($I139:AU139)))</f>
        <v>0</v>
      </c>
      <c r="AW139" s="235">
        <f ca="1">IF(AW$5&lt;=$D139,0,IF(SUM($D139,OFFSET($I125,-$B139,0))&gt;AW$5,OFFSET(AW136,-$B139,-AV$4+$B139)/OFFSET($I125,-$B139,0),OFFSET(AW136,-$B139,-AV$4+$B139)-SUM($I139:AV139)))</f>
        <v>0</v>
      </c>
      <c r="AX139" s="235">
        <f ca="1">IF(AX$5&lt;=$D139,0,IF(SUM($D139,OFFSET($I125,-$B139,0))&gt;AX$5,OFFSET(AX136,-$B139,-AW$4+$B139)/OFFSET($I125,-$B139,0),OFFSET(AX136,-$B139,-AW$4+$B139)-SUM($I139:AW139)))</f>
        <v>0</v>
      </c>
      <c r="AY139" s="235">
        <f ca="1">IF(AY$5&lt;=$D139,0,IF(SUM($D139,OFFSET($I125,-$B139,0))&gt;AY$5,OFFSET(AY136,-$B139,-AX$4+$B139)/OFFSET($I125,-$B139,0),OFFSET(AY136,-$B139,-AX$4+$B139)-SUM($I139:AX139)))</f>
        <v>0</v>
      </c>
      <c r="AZ139" s="235">
        <f ca="1">IF(AZ$5&lt;=$D139,0,IF(SUM($D139,OFFSET($I125,-$B139,0))&gt;AZ$5,OFFSET(AZ136,-$B139,-AY$4+$B139)/OFFSET($I125,-$B139,0),OFFSET(AZ136,-$B139,-AY$4+$B139)-SUM($I139:AY139)))</f>
        <v>0</v>
      </c>
      <c r="BA139" s="235">
        <f ca="1">IF(BA$5&lt;=$D139,0,IF(SUM($D139,OFFSET($I125,-$B139,0))&gt;BA$5,OFFSET(BA136,-$B139,-AZ$4+$B139)/OFFSET($I125,-$B139,0),OFFSET(BA136,-$B139,-AZ$4+$B139)-SUM($I139:AZ139)))</f>
        <v>0</v>
      </c>
      <c r="BB139" s="235">
        <f ca="1">IF(BB$5&lt;=$D139,0,IF(SUM($D139,OFFSET($I125,-$B139,0))&gt;BB$5,OFFSET(BB136,-$B139,-BA$4+$B139)/OFFSET($I125,-$B139,0),OFFSET(BB136,-$B139,-BA$4+$B139)-SUM($I139:BA139)))</f>
        <v>0</v>
      </c>
      <c r="BC139" s="235">
        <f ca="1">IF(BC$5&lt;=$D139,0,IF(SUM($D139,OFFSET($I125,-$B139,0))&gt;BC$5,OFFSET(BC136,-$B139,-BB$4+$B139)/OFFSET($I125,-$B139,0),OFFSET(BC136,-$B139,-BB$4+$B139)-SUM($I139:BB139)))</f>
        <v>0</v>
      </c>
      <c r="BD139" s="235">
        <f ca="1">IF(BD$5&lt;=$D139,0,IF(SUM($D139,OFFSET($I125,-$B139,0))&gt;BD$5,OFFSET(BD136,-$B139,-BC$4+$B139)/OFFSET($I125,-$B139,0),OFFSET(BD136,-$B139,-BC$4+$B139)-SUM($I139:BC139)))</f>
        <v>0</v>
      </c>
      <c r="BE139" s="235">
        <f ca="1">IF(BE$5&lt;=$D139,0,IF(SUM($D139,OFFSET($I125,-$B139,0))&gt;BE$5,OFFSET(BE136,-$B139,-BD$4+$B139)/OFFSET($I125,-$B139,0),OFFSET(BE136,-$B139,-BD$4+$B139)-SUM($I139:BD139)))</f>
        <v>0</v>
      </c>
      <c r="BF139" s="235">
        <f ca="1">IF(BF$5&lt;=$D139,0,IF(SUM($D139,OFFSET($I125,-$B139,0))&gt;BF$5,OFFSET(BF136,-$B139,-BE$4+$B139)/OFFSET($I125,-$B139,0),OFFSET(BF136,-$B139,-BE$4+$B139)-SUM($I139:BE139)))</f>
        <v>0</v>
      </c>
      <c r="BG139" s="235">
        <f ca="1">IF(BG$5&lt;=$D139,0,IF(SUM($D139,OFFSET($I125,-$B139,0))&gt;BG$5,OFFSET(BG136,-$B139,-BF$4+$B139)/OFFSET($I125,-$B139,0),OFFSET(BG136,-$B139,-BF$4+$B139)-SUM($I139:BF139)))</f>
        <v>0</v>
      </c>
      <c r="BH139" s="235">
        <f ca="1">IF(BH$5&lt;=$D139,0,IF(SUM($D139,OFFSET($I125,-$B139,0))&gt;BH$5,OFFSET(BH136,-$B139,-BG$4+$B139)/OFFSET($I125,-$B139,0),OFFSET(BH136,-$B139,-BG$4+$B139)-SUM($I139:BG139)))</f>
        <v>0</v>
      </c>
      <c r="BI139" s="235">
        <f ca="1">IF(BI$5&lt;=$D139,0,IF(SUM($D139,OFFSET($I125,-$B139,0))&gt;BI$5,OFFSET(BI136,-$B139,-BH$4+$B139)/OFFSET($I125,-$B139,0),OFFSET(BI136,-$B139,-BH$4+$B139)-SUM($I139:BH139)))</f>
        <v>0</v>
      </c>
      <c r="BJ139" s="235">
        <f ca="1">IF(BJ$5&lt;=$D139,0,IF(SUM($D139,OFFSET($I125,-$B139,0))&gt;BJ$5,OFFSET(BJ136,-$B139,-BI$4+$B139)/OFFSET($I125,-$B139,0),OFFSET(BJ136,-$B139,-BI$4+$B139)-SUM($I139:BI139)))</f>
        <v>0</v>
      </c>
      <c r="BK139" s="235">
        <f ca="1">IF(BK$5&lt;=$D139,0,IF(SUM($D139,OFFSET($I125,-$B139,0))&gt;BK$5,OFFSET(BK136,-$B139,-BJ$4+$B139)/OFFSET($I125,-$B139,0),OFFSET(BK136,-$B139,-BJ$4+$B139)-SUM($I139:BJ139)))</f>
        <v>0</v>
      </c>
      <c r="BL139" s="235">
        <f ca="1">IF(BL$5&lt;=$D139,0,IF(SUM($D139,OFFSET($I125,-$B139,0))&gt;BL$5,OFFSET(BL136,-$B139,-BK$4+$B139)/OFFSET($I125,-$B139,0),OFFSET(BL136,-$B139,-BK$4+$B139)-SUM($I139:BK139)))</f>
        <v>0</v>
      </c>
      <c r="BM139" s="235">
        <f ca="1">IF(BM$5&lt;=$D139,0,IF(SUM($D139,OFFSET($I125,-$B139,0))&gt;BM$5,OFFSET(BM136,-$B139,-BL$4+$B139)/OFFSET($I125,-$B139,0),OFFSET(BM136,-$B139,-BL$4+$B139)-SUM($I139:BL139)))</f>
        <v>0</v>
      </c>
      <c r="BN139" s="235">
        <f ca="1">IF(BN$5&lt;=$D139,0,IF(SUM($D139,OFFSET($I125,-$B139,0))&gt;BN$5,OFFSET(BN136,-$B139,-BM$4+$B139)/OFFSET($I125,-$B139,0),OFFSET(BN136,-$B139,-BM$4+$B139)-SUM($I139:BM139)))</f>
        <v>0</v>
      </c>
      <c r="BO139" s="235">
        <f ca="1">IF(BO$5&lt;=$D139,0,IF(SUM($D139,OFFSET($I125,-$B139,0))&gt;BO$5,OFFSET(BO136,-$B139,-BN$4+$B139)/OFFSET($I125,-$B139,0),OFFSET(BO136,-$B139,-BN$4+$B139)-SUM($I139:BN139)))</f>
        <v>0</v>
      </c>
      <c r="BP139" s="235">
        <f ca="1">IF(BP$5&lt;=$D139,0,IF(SUM($D139,OFFSET($I125,-$B139,0))&gt;BP$5,OFFSET(BP136,-$B139,-BO$4+$B139)/OFFSET($I125,-$B139,0),OFFSET(BP136,-$B139,-BO$4+$B139)-SUM($I139:BO139)))</f>
        <v>0</v>
      </c>
      <c r="BQ139" s="235">
        <f ca="1">IF(BQ$5&lt;=$D139,0,IF(SUM($D139,OFFSET($I125,-$B139,0))&gt;BQ$5,OFFSET(BQ136,-$B139,-BP$4+$B139)/OFFSET($I125,-$B139,0),OFFSET(BQ136,-$B139,-BP$4+$B139)-SUM($I139:BP139)))</f>
        <v>0</v>
      </c>
      <c r="BR139" s="211">
        <f ca="1">IF(BR$5&lt;=$D139,0,IF(SUM($D139,OFFSET($I125,-$B139,0))&gt;BR$5,OFFSET(BR136,-$B139,-BQ$4+$B139)/OFFSET($I125,-$B139,0),OFFSET(BR136,-$B139,-BQ$4+$B139)-SUM($I139:BQ139)))</f>
        <v>0</v>
      </c>
      <c r="BS139" s="211">
        <f ca="1">IF(BS$5&lt;=$D139,0,IF(SUM($D139,OFFSET($I125,-$B139,0))&gt;BS$5,OFFSET(BS136,-$B139,-BR$4+$B139)/OFFSET($I125,-$B139,0),OFFSET(BS136,-$B139,-BR$4+$B139)-SUM($I139:BR139)))</f>
        <v>0</v>
      </c>
      <c r="BT139" s="211">
        <f ca="1">IF(BT$5&lt;=$D139,0,IF(SUM($D139,OFFSET($I125,-$B139,0))&gt;BT$5,OFFSET(BT136,-$B139,-BS$4+$B139)/OFFSET($I125,-$B139,0),OFFSET(BT136,-$B139,-BS$4+$B139)-SUM($I139:BS139)))</f>
        <v>0</v>
      </c>
      <c r="BU139" s="211">
        <f ca="1">IF(BU$5&lt;=$D139,0,IF(SUM($D139,OFFSET($I125,-$B139,0))&gt;BU$5,OFFSET(BU136,-$B139,-BT$4+$B139)/OFFSET($I125,-$B139,0),OFFSET(BU136,-$B139,-BT$4+$B139)-SUM($I139:BT139)))</f>
        <v>0</v>
      </c>
      <c r="BV139" s="211">
        <f ca="1">IF(BV$5&lt;=$D139,0,IF(SUM($D139,OFFSET($I125,-$B139,0))&gt;BV$5,OFFSET(BV136,-$B139,-BU$4+$B139)/OFFSET($I125,-$B139,0),OFFSET(BV136,-$B139,-BU$4+$B139)-SUM($I139:BU139)))</f>
        <v>0</v>
      </c>
      <c r="BW139" s="211">
        <f ca="1">IF(BW$5&lt;=$D139,0,IF(SUM($D139,OFFSET($I125,-$B139,0))&gt;BW$5,OFFSET(BW136,-$B139,-BV$4+$B139)/OFFSET($I125,-$B139,0),OFFSET(BW136,-$B139,-BV$4+$B139)-SUM($I139:BV139)))</f>
        <v>0</v>
      </c>
    </row>
    <row r="140" spans="1:75" ht="12.75" customHeight="1">
      <c r="A140" s="8"/>
      <c r="B140" s="244">
        <v>3</v>
      </c>
      <c r="C140" s="8"/>
      <c r="D140" s="245">
        <f t="shared" si="253"/>
        <v>2016</v>
      </c>
      <c r="E140" s="8" t="str">
        <f t="shared" si="252"/>
        <v>$m Real (2012)</v>
      </c>
      <c r="F140" s="8"/>
      <c r="G140" s="8"/>
      <c r="H140" s="8"/>
      <c r="I140" s="32"/>
      <c r="J140" s="211">
        <f ca="1">IF(J$5&lt;=$D140,0,IF(SUM($D140,OFFSET($I126,-$B140,0))&gt;J$5,OFFSET(J137,-$B140,-I$4+$B140)/OFFSET($I126,-$B140,0),OFFSET(J137,-$B140,-I$4+$B140)-SUM($I140:I140)))</f>
        <v>0</v>
      </c>
      <c r="K140" s="211">
        <f ca="1">IF(K$5&lt;=$D140,0,IF(SUM($D140,OFFSET($I126,-$B140,0))&gt;K$5,OFFSET(K137,-$B140,-J$4+$B140)/OFFSET($I126,-$B140,0),OFFSET(K137,-$B140,-J$4+$B140)-SUM($I140:J140)))</f>
        <v>0</v>
      </c>
      <c r="L140" s="211">
        <f ca="1">IF(L$5&lt;=$D140,0,IF(SUM($D140,OFFSET($I126,-$B140,0))&gt;L$5,OFFSET(L137,-$B140,-K$4+$B140)/OFFSET($I126,-$B140,0),OFFSET(L137,-$B140,-K$4+$B140)-SUM($I140:K140)))</f>
        <v>0</v>
      </c>
      <c r="M140" s="211">
        <f ca="1">IF(M$5&lt;=$D140,0,IF(SUM($D140,OFFSET($I126,-$B140,0))&gt;M$5,OFFSET(M137,-$B140,-L$4+$B140)/OFFSET($I126,-$B140,0),OFFSET(M137,-$B140,-L$4+$B140)-SUM($I140:L140)))</f>
        <v>0</v>
      </c>
      <c r="N140" s="211">
        <f ca="1">IF(N$5&lt;=$D140,0,IF(SUM($D140,OFFSET($I126,-$B140,0))&gt;N$5,OFFSET(N137,-$B140,-M$4+$B140)/OFFSET($I126,-$B140,0),OFFSET(N137,-$B140,-M$4+$B140)-SUM($I140:M140)))</f>
        <v>0</v>
      </c>
      <c r="O140" s="235">
        <f ca="1">IF(O$5&lt;=$D140,0,IF(SUM($D140,OFFSET($I126,-$B140,0))&gt;O$5,OFFSET(O137,-$B140,-N$4+$B140)/OFFSET($I126,-$B140,0),OFFSET(O137,-$B140,-N$4+$B140)-SUM($I140:N140)))</f>
        <v>0</v>
      </c>
      <c r="P140" s="235">
        <f ca="1">IF(P$5&lt;=$D140,0,IF(SUM($D140,OFFSET($I126,-$B140,0))&gt;P$5,OFFSET(P137,-$B140,-O$4+$B140)/OFFSET($I126,-$B140,0),OFFSET(P137,-$B140,-O$4+$B140)-SUM($I140:O140)))</f>
        <v>0</v>
      </c>
      <c r="Q140" s="235">
        <f ca="1">IF(Q$5&lt;=$D140,0,IF(SUM($D140,OFFSET($I126,-$B140,0))&gt;Q$5,OFFSET(Q137,-$B140,-P$4+$B140)/OFFSET($I126,-$B140,0),OFFSET(Q137,-$B140,-P$4+$B140)-SUM($I140:P140)))</f>
        <v>0</v>
      </c>
      <c r="R140" s="235">
        <f ca="1">IF(R$5&lt;=$D140,0,IF(SUM($D140,OFFSET($I126,-$B140,0))&gt;R$5,OFFSET(R137,-$B140,-Q$4+$B140)/OFFSET($I126,-$B140,0),OFFSET(R137,-$B140,-Q$4+$B140)-SUM($I140:Q140)))</f>
        <v>0</v>
      </c>
      <c r="S140" s="235">
        <f ca="1">IF(S$5&lt;=$D140,0,IF(SUM($D140,OFFSET($I126,-$B140,0))&gt;S$5,OFFSET(S137,-$B140,-R$4+$B140)/OFFSET($I126,-$B140,0),OFFSET(S137,-$B140,-R$4+$B140)-SUM($I140:R140)))</f>
        <v>0</v>
      </c>
      <c r="T140" s="235">
        <f ca="1">IF(T$5&lt;=$D140,0,IF(SUM($D140,OFFSET($I126,-$B140,0))&gt;T$5,OFFSET(T137,-$B140,-S$4+$B140)/OFFSET($I126,-$B140,0),OFFSET(T137,-$B140,-S$4+$B140)-SUM($I140:S140)))</f>
        <v>0</v>
      </c>
      <c r="U140" s="235">
        <f ca="1">IF(U$5&lt;=$D140,0,IF(SUM($D140,OFFSET($I126,-$B140,0))&gt;U$5,OFFSET(U137,-$B140,-T$4+$B140)/OFFSET($I126,-$B140,0),OFFSET(U137,-$B140,-T$4+$B140)-SUM($I140:T140)))</f>
        <v>0</v>
      </c>
      <c r="V140" s="235">
        <f ca="1">IF(V$5&lt;=$D140,0,IF(SUM($D140,OFFSET($I126,-$B140,0))&gt;V$5,OFFSET(V137,-$B140,-U$4+$B140)/OFFSET($I126,-$B140,0),OFFSET(V137,-$B140,-U$4+$B140)-SUM($I140:U140)))</f>
        <v>0</v>
      </c>
      <c r="W140" s="235">
        <f ca="1">IF(W$5&lt;=$D140,0,IF(SUM($D140,OFFSET($I126,-$B140,0))&gt;W$5,OFFSET(W137,-$B140,-V$4+$B140)/OFFSET($I126,-$B140,0),OFFSET(W137,-$B140,-V$4+$B140)-SUM($I140:V140)))</f>
        <v>0</v>
      </c>
      <c r="X140" s="235">
        <f ca="1">IF(X$5&lt;=$D140,0,IF(SUM($D140,OFFSET($I126,-$B140,0))&gt;X$5,OFFSET(X137,-$B140,-W$4+$B140)/OFFSET($I126,-$B140,0),OFFSET(X137,-$B140,-W$4+$B140)-SUM($I140:W140)))</f>
        <v>0</v>
      </c>
      <c r="Y140" s="235">
        <f ca="1">IF(Y$5&lt;=$D140,0,IF(SUM($D140,OFFSET($I126,-$B140,0))&gt;Y$5,OFFSET(Y137,-$B140,-X$4+$B140)/OFFSET($I126,-$B140,0),OFFSET(Y137,-$B140,-X$4+$B140)-SUM($I140:X140)))</f>
        <v>0</v>
      </c>
      <c r="Z140" s="235">
        <f ca="1">IF(Z$5&lt;=$D140,0,IF(SUM($D140,OFFSET($I126,-$B140,0))&gt;Z$5,OFFSET(Z137,-$B140,-Y$4+$B140)/OFFSET($I126,-$B140,0),OFFSET(Z137,-$B140,-Y$4+$B140)-SUM($I140:Y140)))</f>
        <v>0</v>
      </c>
      <c r="AA140" s="235">
        <f ca="1">IF(AA$5&lt;=$D140,0,IF(SUM($D140,OFFSET($I126,-$B140,0))&gt;AA$5,OFFSET(AA137,-$B140,-Z$4+$B140)/OFFSET($I126,-$B140,0),OFFSET(AA137,-$B140,-Z$4+$B140)-SUM($I140:Z140)))</f>
        <v>0</v>
      </c>
      <c r="AB140" s="235">
        <f ca="1">IF(AB$5&lt;=$D140,0,IF(SUM($D140,OFFSET($I126,-$B140,0))&gt;AB$5,OFFSET(AB137,-$B140,-AA$4+$B140)/OFFSET($I126,-$B140,0),OFFSET(AB137,-$B140,-AA$4+$B140)-SUM($I140:AA140)))</f>
        <v>0</v>
      </c>
      <c r="AC140" s="235">
        <f ca="1">IF(AC$5&lt;=$D140,0,IF(SUM($D140,OFFSET($I126,-$B140,0))&gt;AC$5,OFFSET(AC137,-$B140,-AB$4+$B140)/OFFSET($I126,-$B140,0),OFFSET(AC137,-$B140,-AB$4+$B140)-SUM($I140:AB140)))</f>
        <v>0</v>
      </c>
      <c r="AD140" s="235">
        <f ca="1">IF(AD$5&lt;=$D140,0,IF(SUM($D140,OFFSET($I126,-$B140,0))&gt;AD$5,OFFSET(AD137,-$B140,-AC$4+$B140)/OFFSET($I126,-$B140,0),OFFSET(AD137,-$B140,-AC$4+$B140)-SUM($I140:AC140)))</f>
        <v>0</v>
      </c>
      <c r="AE140" s="235">
        <f ca="1">IF(AE$5&lt;=$D140,0,IF(SUM($D140,OFFSET($I126,-$B140,0))&gt;AE$5,OFFSET(AE137,-$B140,-AD$4+$B140)/OFFSET($I126,-$B140,0),OFFSET(AE137,-$B140,-AD$4+$B140)-SUM($I140:AD140)))</f>
        <v>0</v>
      </c>
      <c r="AF140" s="235">
        <f ca="1">IF(AF$5&lt;=$D140,0,IF(SUM($D140,OFFSET($I126,-$B140,0))&gt;AF$5,OFFSET(AF137,-$B140,-AE$4+$B140)/OFFSET($I126,-$B140,0),OFFSET(AF137,-$B140,-AE$4+$B140)-SUM($I140:AE140)))</f>
        <v>0</v>
      </c>
      <c r="AG140" s="235">
        <f ca="1">IF(AG$5&lt;=$D140,0,IF(SUM($D140,OFFSET($I126,-$B140,0))&gt;AG$5,OFFSET(AG137,-$B140,-AF$4+$B140)/OFFSET($I126,-$B140,0),OFFSET(AG137,-$B140,-AF$4+$B140)-SUM($I140:AF140)))</f>
        <v>0</v>
      </c>
      <c r="AH140" s="235">
        <f ca="1">IF(AH$5&lt;=$D140,0,IF(SUM($D140,OFFSET($I126,-$B140,0))&gt;AH$5,OFFSET(AH137,-$B140,-AG$4+$B140)/OFFSET($I126,-$B140,0),OFFSET(AH137,-$B140,-AG$4+$B140)-SUM($I140:AG140)))</f>
        <v>0</v>
      </c>
      <c r="AI140" s="235">
        <f ca="1">IF(AI$5&lt;=$D140,0,IF(SUM($D140,OFFSET($I126,-$B140,0))&gt;AI$5,OFFSET(AI137,-$B140,-AH$4+$B140)/OFFSET($I126,-$B140,0),OFFSET(AI137,-$B140,-AH$4+$B140)-SUM($I140:AH140)))</f>
        <v>0</v>
      </c>
      <c r="AJ140" s="235">
        <f ca="1">IF(AJ$5&lt;=$D140,0,IF(SUM($D140,OFFSET($I126,-$B140,0))&gt;AJ$5,OFFSET(AJ137,-$B140,-AI$4+$B140)/OFFSET($I126,-$B140,0),OFFSET(AJ137,-$B140,-AI$4+$B140)-SUM($I140:AI140)))</f>
        <v>0</v>
      </c>
      <c r="AK140" s="235">
        <f ca="1">IF(AK$5&lt;=$D140,0,IF(SUM($D140,OFFSET($I126,-$B140,0))&gt;AK$5,OFFSET(AK137,-$B140,-AJ$4+$B140)/OFFSET($I126,-$B140,0),OFFSET(AK137,-$B140,-AJ$4+$B140)-SUM($I140:AJ140)))</f>
        <v>0</v>
      </c>
      <c r="AL140" s="235">
        <f ca="1">IF(AL$5&lt;=$D140,0,IF(SUM($D140,OFFSET($I126,-$B140,0))&gt;AL$5,OFFSET(AL137,-$B140,-AK$4+$B140)/OFFSET($I126,-$B140,0),OFFSET(AL137,-$B140,-AK$4+$B140)-SUM($I140:AK140)))</f>
        <v>0</v>
      </c>
      <c r="AM140" s="235">
        <f ca="1">IF(AM$5&lt;=$D140,0,IF(SUM($D140,OFFSET($I126,-$B140,0))&gt;AM$5,OFFSET(AM137,-$B140,-AL$4+$B140)/OFFSET($I126,-$B140,0),OFFSET(AM137,-$B140,-AL$4+$B140)-SUM($I140:AL140)))</f>
        <v>0</v>
      </c>
      <c r="AN140" s="235">
        <f ca="1">IF(AN$5&lt;=$D140,0,IF(SUM($D140,OFFSET($I126,-$B140,0))&gt;AN$5,OFFSET(AN137,-$B140,-AM$4+$B140)/OFFSET($I126,-$B140,0),OFFSET(AN137,-$B140,-AM$4+$B140)-SUM($I140:AM140)))</f>
        <v>0</v>
      </c>
      <c r="AO140" s="235">
        <f ca="1">IF(AO$5&lt;=$D140,0,IF(SUM($D140,OFFSET($I126,-$B140,0))&gt;AO$5,OFFSET(AO137,-$B140,-AN$4+$B140)/OFFSET($I126,-$B140,0),OFFSET(AO137,-$B140,-AN$4+$B140)-SUM($I140:AN140)))</f>
        <v>0</v>
      </c>
      <c r="AP140" s="235">
        <f ca="1">IF(AP$5&lt;=$D140,0,IF(SUM($D140,OFFSET($I126,-$B140,0))&gt;AP$5,OFFSET(AP137,-$B140,-AO$4+$B140)/OFFSET($I126,-$B140,0),OFFSET(AP137,-$B140,-AO$4+$B140)-SUM($I140:AO140)))</f>
        <v>0</v>
      </c>
      <c r="AQ140" s="235">
        <f ca="1">IF(AQ$5&lt;=$D140,0,IF(SUM($D140,OFFSET($I126,-$B140,0))&gt;AQ$5,OFFSET(AQ137,-$B140,-AP$4+$B140)/OFFSET($I126,-$B140,0),OFFSET(AQ137,-$B140,-AP$4+$B140)-SUM($I140:AP140)))</f>
        <v>0</v>
      </c>
      <c r="AR140" s="235">
        <f ca="1">IF(AR$5&lt;=$D140,0,IF(SUM($D140,OFFSET($I126,-$B140,0))&gt;AR$5,OFFSET(AR137,-$B140,-AQ$4+$B140)/OFFSET($I126,-$B140,0),OFFSET(AR137,-$B140,-AQ$4+$B140)-SUM($I140:AQ140)))</f>
        <v>0</v>
      </c>
      <c r="AS140" s="235">
        <f ca="1">IF(AS$5&lt;=$D140,0,IF(SUM($D140,OFFSET($I126,-$B140,0))&gt;AS$5,OFFSET(AS137,-$B140,-AR$4+$B140)/OFFSET($I126,-$B140,0),OFFSET(AS137,-$B140,-AR$4+$B140)-SUM($I140:AR140)))</f>
        <v>0</v>
      </c>
      <c r="AT140" s="235">
        <f ca="1">IF(AT$5&lt;=$D140,0,IF(SUM($D140,OFFSET($I126,-$B140,0))&gt;AT$5,OFFSET(AT137,-$B140,-AS$4+$B140)/OFFSET($I126,-$B140,0),OFFSET(AT137,-$B140,-AS$4+$B140)-SUM($I140:AS140)))</f>
        <v>0</v>
      </c>
      <c r="AU140" s="235">
        <f ca="1">IF(AU$5&lt;=$D140,0,IF(SUM($D140,OFFSET($I126,-$B140,0))&gt;AU$5,OFFSET(AU137,-$B140,-AT$4+$B140)/OFFSET($I126,-$B140,0),OFFSET(AU137,-$B140,-AT$4+$B140)-SUM($I140:AT140)))</f>
        <v>0</v>
      </c>
      <c r="AV140" s="235">
        <f ca="1">IF(AV$5&lt;=$D140,0,IF(SUM($D140,OFFSET($I126,-$B140,0))&gt;AV$5,OFFSET(AV137,-$B140,-AU$4+$B140)/OFFSET($I126,-$B140,0),OFFSET(AV137,-$B140,-AU$4+$B140)-SUM($I140:AU140)))</f>
        <v>0</v>
      </c>
      <c r="AW140" s="235">
        <f ca="1">IF(AW$5&lt;=$D140,0,IF(SUM($D140,OFFSET($I126,-$B140,0))&gt;AW$5,OFFSET(AW137,-$B140,-AV$4+$B140)/OFFSET($I126,-$B140,0),OFFSET(AW137,-$B140,-AV$4+$B140)-SUM($I140:AV140)))</f>
        <v>0</v>
      </c>
      <c r="AX140" s="235">
        <f ca="1">IF(AX$5&lt;=$D140,0,IF(SUM($D140,OFFSET($I126,-$B140,0))&gt;AX$5,OFFSET(AX137,-$B140,-AW$4+$B140)/OFFSET($I126,-$B140,0),OFFSET(AX137,-$B140,-AW$4+$B140)-SUM($I140:AW140)))</f>
        <v>0</v>
      </c>
      <c r="AY140" s="235">
        <f ca="1">IF(AY$5&lt;=$D140,0,IF(SUM($D140,OFFSET($I126,-$B140,0))&gt;AY$5,OFFSET(AY137,-$B140,-AX$4+$B140)/OFFSET($I126,-$B140,0),OFFSET(AY137,-$B140,-AX$4+$B140)-SUM($I140:AX140)))</f>
        <v>0</v>
      </c>
      <c r="AZ140" s="235">
        <f ca="1">IF(AZ$5&lt;=$D140,0,IF(SUM($D140,OFFSET($I126,-$B140,0))&gt;AZ$5,OFFSET(AZ137,-$B140,-AY$4+$B140)/OFFSET($I126,-$B140,0),OFFSET(AZ137,-$B140,-AY$4+$B140)-SUM($I140:AY140)))</f>
        <v>0</v>
      </c>
      <c r="BA140" s="235">
        <f ca="1">IF(BA$5&lt;=$D140,0,IF(SUM($D140,OFFSET($I126,-$B140,0))&gt;BA$5,OFFSET(BA137,-$B140,-AZ$4+$B140)/OFFSET($I126,-$B140,0),OFFSET(BA137,-$B140,-AZ$4+$B140)-SUM($I140:AZ140)))</f>
        <v>0</v>
      </c>
      <c r="BB140" s="235">
        <f ca="1">IF(BB$5&lt;=$D140,0,IF(SUM($D140,OFFSET($I126,-$B140,0))&gt;BB$5,OFFSET(BB137,-$B140,-BA$4+$B140)/OFFSET($I126,-$B140,0),OFFSET(BB137,-$B140,-BA$4+$B140)-SUM($I140:BA140)))</f>
        <v>0</v>
      </c>
      <c r="BC140" s="235">
        <f ca="1">IF(BC$5&lt;=$D140,0,IF(SUM($D140,OFFSET($I126,-$B140,0))&gt;BC$5,OFFSET(BC137,-$B140,-BB$4+$B140)/OFFSET($I126,-$B140,0),OFFSET(BC137,-$B140,-BB$4+$B140)-SUM($I140:BB140)))</f>
        <v>0</v>
      </c>
      <c r="BD140" s="235">
        <f ca="1">IF(BD$5&lt;=$D140,0,IF(SUM($D140,OFFSET($I126,-$B140,0))&gt;BD$5,OFFSET(BD137,-$B140,-BC$4+$B140)/OFFSET($I126,-$B140,0),OFFSET(BD137,-$B140,-BC$4+$B140)-SUM($I140:BC140)))</f>
        <v>0</v>
      </c>
      <c r="BE140" s="235">
        <f ca="1">IF(BE$5&lt;=$D140,0,IF(SUM($D140,OFFSET($I126,-$B140,0))&gt;BE$5,OFFSET(BE137,-$B140,-BD$4+$B140)/OFFSET($I126,-$B140,0),OFFSET(BE137,-$B140,-BD$4+$B140)-SUM($I140:BD140)))</f>
        <v>0</v>
      </c>
      <c r="BF140" s="235">
        <f ca="1">IF(BF$5&lt;=$D140,0,IF(SUM($D140,OFFSET($I126,-$B140,0))&gt;BF$5,OFFSET(BF137,-$B140,-BE$4+$B140)/OFFSET($I126,-$B140,0),OFFSET(BF137,-$B140,-BE$4+$B140)-SUM($I140:BE140)))</f>
        <v>0</v>
      </c>
      <c r="BG140" s="235">
        <f ca="1">IF(BG$5&lt;=$D140,0,IF(SUM($D140,OFFSET($I126,-$B140,0))&gt;BG$5,OFFSET(BG137,-$B140,-BF$4+$B140)/OFFSET($I126,-$B140,0),OFFSET(BG137,-$B140,-BF$4+$B140)-SUM($I140:BF140)))</f>
        <v>0</v>
      </c>
      <c r="BH140" s="235">
        <f ca="1">IF(BH$5&lt;=$D140,0,IF(SUM($D140,OFFSET($I126,-$B140,0))&gt;BH$5,OFFSET(BH137,-$B140,-BG$4+$B140)/OFFSET($I126,-$B140,0),OFFSET(BH137,-$B140,-BG$4+$B140)-SUM($I140:BG140)))</f>
        <v>0</v>
      </c>
      <c r="BI140" s="235">
        <f ca="1">IF(BI$5&lt;=$D140,0,IF(SUM($D140,OFFSET($I126,-$B140,0))&gt;BI$5,OFFSET(BI137,-$B140,-BH$4+$B140)/OFFSET($I126,-$B140,0),OFFSET(BI137,-$B140,-BH$4+$B140)-SUM($I140:BH140)))</f>
        <v>0</v>
      </c>
      <c r="BJ140" s="235">
        <f ca="1">IF(BJ$5&lt;=$D140,0,IF(SUM($D140,OFFSET($I126,-$B140,0))&gt;BJ$5,OFFSET(BJ137,-$B140,-BI$4+$B140)/OFFSET($I126,-$B140,0),OFFSET(BJ137,-$B140,-BI$4+$B140)-SUM($I140:BI140)))</f>
        <v>0</v>
      </c>
      <c r="BK140" s="235">
        <f ca="1">IF(BK$5&lt;=$D140,0,IF(SUM($D140,OFFSET($I126,-$B140,0))&gt;BK$5,OFFSET(BK137,-$B140,-BJ$4+$B140)/OFFSET($I126,-$B140,0),OFFSET(BK137,-$B140,-BJ$4+$B140)-SUM($I140:BJ140)))</f>
        <v>0</v>
      </c>
      <c r="BL140" s="235">
        <f ca="1">IF(BL$5&lt;=$D140,0,IF(SUM($D140,OFFSET($I126,-$B140,0))&gt;BL$5,OFFSET(BL137,-$B140,-BK$4+$B140)/OFFSET($I126,-$B140,0),OFFSET(BL137,-$B140,-BK$4+$B140)-SUM($I140:BK140)))</f>
        <v>0</v>
      </c>
      <c r="BM140" s="235">
        <f ca="1">IF(BM$5&lt;=$D140,0,IF(SUM($D140,OFFSET($I126,-$B140,0))&gt;BM$5,OFFSET(BM137,-$B140,-BL$4+$B140)/OFFSET($I126,-$B140,0),OFFSET(BM137,-$B140,-BL$4+$B140)-SUM($I140:BL140)))</f>
        <v>0</v>
      </c>
      <c r="BN140" s="235">
        <f ca="1">IF(BN$5&lt;=$D140,0,IF(SUM($D140,OFFSET($I126,-$B140,0))&gt;BN$5,OFFSET(BN137,-$B140,-BM$4+$B140)/OFFSET($I126,-$B140,0),OFFSET(BN137,-$B140,-BM$4+$B140)-SUM($I140:BM140)))</f>
        <v>0</v>
      </c>
      <c r="BO140" s="235">
        <f ca="1">IF(BO$5&lt;=$D140,0,IF(SUM($D140,OFFSET($I126,-$B140,0))&gt;BO$5,OFFSET(BO137,-$B140,-BN$4+$B140)/OFFSET($I126,-$B140,0),OFFSET(BO137,-$B140,-BN$4+$B140)-SUM($I140:BN140)))</f>
        <v>0</v>
      </c>
      <c r="BP140" s="235">
        <f ca="1">IF(BP$5&lt;=$D140,0,IF(SUM($D140,OFFSET($I126,-$B140,0))&gt;BP$5,OFFSET(BP137,-$B140,-BO$4+$B140)/OFFSET($I126,-$B140,0),OFFSET(BP137,-$B140,-BO$4+$B140)-SUM($I140:BO140)))</f>
        <v>0</v>
      </c>
      <c r="BQ140" s="235">
        <f ca="1">IF(BQ$5&lt;=$D140,0,IF(SUM($D140,OFFSET($I126,-$B140,0))&gt;BQ$5,OFFSET(BQ137,-$B140,-BP$4+$B140)/OFFSET($I126,-$B140,0),OFFSET(BQ137,-$B140,-BP$4+$B140)-SUM($I140:BP140)))</f>
        <v>0</v>
      </c>
      <c r="BR140" s="211">
        <f ca="1">IF(BR$5&lt;=$D140,0,IF(SUM($D140,OFFSET($I126,-$B140,0))&gt;BR$5,OFFSET(BR137,-$B140,-BQ$4+$B140)/OFFSET($I126,-$B140,0),OFFSET(BR137,-$B140,-BQ$4+$B140)-SUM($I140:BQ140)))</f>
        <v>0</v>
      </c>
      <c r="BS140" s="211">
        <f ca="1">IF(BS$5&lt;=$D140,0,IF(SUM($D140,OFFSET($I126,-$B140,0))&gt;BS$5,OFFSET(BS137,-$B140,-BR$4+$B140)/OFFSET($I126,-$B140,0),OFFSET(BS137,-$B140,-BR$4+$B140)-SUM($I140:BR140)))</f>
        <v>0</v>
      </c>
      <c r="BT140" s="211">
        <f ca="1">IF(BT$5&lt;=$D140,0,IF(SUM($D140,OFFSET($I126,-$B140,0))&gt;BT$5,OFFSET(BT137,-$B140,-BS$4+$B140)/OFFSET($I126,-$B140,0),OFFSET(BT137,-$B140,-BS$4+$B140)-SUM($I140:BS140)))</f>
        <v>0</v>
      </c>
      <c r="BU140" s="211">
        <f ca="1">IF(BU$5&lt;=$D140,0,IF(SUM($D140,OFFSET($I126,-$B140,0))&gt;BU$5,OFFSET(BU137,-$B140,-BT$4+$B140)/OFFSET($I126,-$B140,0),OFFSET(BU137,-$B140,-BT$4+$B140)-SUM($I140:BT140)))</f>
        <v>0</v>
      </c>
      <c r="BV140" s="211">
        <f ca="1">IF(BV$5&lt;=$D140,0,IF(SUM($D140,OFFSET($I126,-$B140,0))&gt;BV$5,OFFSET(BV137,-$B140,-BU$4+$B140)/OFFSET($I126,-$B140,0),OFFSET(BV137,-$B140,-BU$4+$B140)-SUM($I140:BU140)))</f>
        <v>0</v>
      </c>
      <c r="BW140" s="211">
        <f ca="1">IF(BW$5&lt;=$D140,0,IF(SUM($D140,OFFSET($I126,-$B140,0))&gt;BW$5,OFFSET(BW137,-$B140,-BV$4+$B140)/OFFSET($I126,-$B140,0),OFFSET(BW137,-$B140,-BV$4+$B140)-SUM($I140:BV140)))</f>
        <v>0</v>
      </c>
    </row>
    <row r="141" spans="1:75" ht="12.75" customHeight="1">
      <c r="A141" s="8"/>
      <c r="B141" s="244">
        <v>4</v>
      </c>
      <c r="C141" s="8"/>
      <c r="D141" s="245">
        <f t="shared" si="253"/>
        <v>2017</v>
      </c>
      <c r="E141" s="8" t="str">
        <f t="shared" si="252"/>
        <v>$m Real (2012)</v>
      </c>
      <c r="F141" s="8"/>
      <c r="G141" s="8"/>
      <c r="H141" s="8"/>
      <c r="I141" s="32"/>
      <c r="J141" s="211">
        <f ca="1">IF(J$5&lt;=$D141,0,IF(SUM($D141,OFFSET($I127,-$B141,0))&gt;J$5,OFFSET(J138,-$B141,-I$4+$B141)/OFFSET($I127,-$B141,0),OFFSET(J138,-$B141,-I$4+$B141)-SUM($I141:I141)))</f>
        <v>0</v>
      </c>
      <c r="K141" s="211">
        <f ca="1">IF(K$5&lt;=$D141,0,IF(SUM($D141,OFFSET($I127,-$B141,0))&gt;K$5,OFFSET(K138,-$B141,-J$4+$B141)/OFFSET($I127,-$B141,0),OFFSET(K138,-$B141,-J$4+$B141)-SUM($I141:J141)))</f>
        <v>0</v>
      </c>
      <c r="L141" s="211">
        <f ca="1">IF(L$5&lt;=$D141,0,IF(SUM($D141,OFFSET($I127,-$B141,0))&gt;L$5,OFFSET(L138,-$B141,-K$4+$B141)/OFFSET($I127,-$B141,0),OFFSET(L138,-$B141,-K$4+$B141)-SUM($I141:K141)))</f>
        <v>0</v>
      </c>
      <c r="M141" s="211">
        <f ca="1">IF(M$5&lt;=$D141,0,IF(SUM($D141,OFFSET($I127,-$B141,0))&gt;M$5,OFFSET(M138,-$B141,-L$4+$B141)/OFFSET($I127,-$B141,0),OFFSET(M138,-$B141,-L$4+$B141)-SUM($I141:L141)))</f>
        <v>0</v>
      </c>
      <c r="N141" s="211">
        <f ca="1">IF(N$5&lt;=$D141,0,IF(SUM($D141,OFFSET($I127,-$B141,0))&gt;N$5,OFFSET(N138,-$B141,-M$4+$B141)/OFFSET($I127,-$B141,0),OFFSET(N138,-$B141,-M$4+$B141)-SUM($I141:M141)))</f>
        <v>0</v>
      </c>
      <c r="O141" s="235">
        <f ca="1">IF(O$5&lt;=$D141,0,IF(SUM($D141,OFFSET($I127,-$B141,0))&gt;O$5,OFFSET(O138,-$B141,-N$4+$B141)/OFFSET($I127,-$B141,0),OFFSET(O138,-$B141,-N$4+$B141)-SUM($I141:N141)))</f>
        <v>0</v>
      </c>
      <c r="P141" s="235">
        <f ca="1">IF(P$5&lt;=$D141,0,IF(SUM($D141,OFFSET($I127,-$B141,0))&gt;P$5,OFFSET(P138,-$B141,-O$4+$B141)/OFFSET($I127,-$B141,0),OFFSET(P138,-$B141,-O$4+$B141)-SUM($I141:O141)))</f>
        <v>0</v>
      </c>
      <c r="Q141" s="235">
        <f ca="1">IF(Q$5&lt;=$D141,0,IF(SUM($D141,OFFSET($I127,-$B141,0))&gt;Q$5,OFFSET(Q138,-$B141,-P$4+$B141)/OFFSET($I127,-$B141,0),OFFSET(Q138,-$B141,-P$4+$B141)-SUM($I141:P141)))</f>
        <v>0</v>
      </c>
      <c r="R141" s="235">
        <f ca="1">IF(R$5&lt;=$D141,0,IF(SUM($D141,OFFSET($I127,-$B141,0))&gt;R$5,OFFSET(R138,-$B141,-Q$4+$B141)/OFFSET($I127,-$B141,0),OFFSET(R138,-$B141,-Q$4+$B141)-SUM($I141:Q141)))</f>
        <v>0</v>
      </c>
      <c r="S141" s="235">
        <f ca="1">IF(S$5&lt;=$D141,0,IF(SUM($D141,OFFSET($I127,-$B141,0))&gt;S$5,OFFSET(S138,-$B141,-R$4+$B141)/OFFSET($I127,-$B141,0),OFFSET(S138,-$B141,-R$4+$B141)-SUM($I141:R141)))</f>
        <v>0</v>
      </c>
      <c r="T141" s="235">
        <f ca="1">IF(T$5&lt;=$D141,0,IF(SUM($D141,OFFSET($I127,-$B141,0))&gt;T$5,OFFSET(T138,-$B141,-S$4+$B141)/OFFSET($I127,-$B141,0),OFFSET(T138,-$B141,-S$4+$B141)-SUM($I141:S141)))</f>
        <v>0</v>
      </c>
      <c r="U141" s="235">
        <f ca="1">IF(U$5&lt;=$D141,0,IF(SUM($D141,OFFSET($I127,-$B141,0))&gt;U$5,OFFSET(U138,-$B141,-T$4+$B141)/OFFSET($I127,-$B141,0),OFFSET(U138,-$B141,-T$4+$B141)-SUM($I141:T141)))</f>
        <v>0</v>
      </c>
      <c r="V141" s="235">
        <f ca="1">IF(V$5&lt;=$D141,0,IF(SUM($D141,OFFSET($I127,-$B141,0))&gt;V$5,OFFSET(V138,-$B141,-U$4+$B141)/OFFSET($I127,-$B141,0),OFFSET(V138,-$B141,-U$4+$B141)-SUM($I141:U141)))</f>
        <v>0</v>
      </c>
      <c r="W141" s="235">
        <f ca="1">IF(W$5&lt;=$D141,0,IF(SUM($D141,OFFSET($I127,-$B141,0))&gt;W$5,OFFSET(W138,-$B141,-V$4+$B141)/OFFSET($I127,-$B141,0),OFFSET(W138,-$B141,-V$4+$B141)-SUM($I141:V141)))</f>
        <v>0</v>
      </c>
      <c r="X141" s="235">
        <f ca="1">IF(X$5&lt;=$D141,0,IF(SUM($D141,OFFSET($I127,-$B141,0))&gt;X$5,OFFSET(X138,-$B141,-W$4+$B141)/OFFSET($I127,-$B141,0),OFFSET(X138,-$B141,-W$4+$B141)-SUM($I141:W141)))</f>
        <v>0</v>
      </c>
      <c r="Y141" s="235">
        <f ca="1">IF(Y$5&lt;=$D141,0,IF(SUM($D141,OFFSET($I127,-$B141,0))&gt;Y$5,OFFSET(Y138,-$B141,-X$4+$B141)/OFFSET($I127,-$B141,0),OFFSET(Y138,-$B141,-X$4+$B141)-SUM($I141:X141)))</f>
        <v>0</v>
      </c>
      <c r="Z141" s="235">
        <f ca="1">IF(Z$5&lt;=$D141,0,IF(SUM($D141,OFFSET($I127,-$B141,0))&gt;Z$5,OFFSET(Z138,-$B141,-Y$4+$B141)/OFFSET($I127,-$B141,0),OFFSET(Z138,-$B141,-Y$4+$B141)-SUM($I141:Y141)))</f>
        <v>0</v>
      </c>
      <c r="AA141" s="235">
        <f ca="1">IF(AA$5&lt;=$D141,0,IF(SUM($D141,OFFSET($I127,-$B141,0))&gt;AA$5,OFFSET(AA138,-$B141,-Z$4+$B141)/OFFSET($I127,-$B141,0),OFFSET(AA138,-$B141,-Z$4+$B141)-SUM($I141:Z141)))</f>
        <v>0</v>
      </c>
      <c r="AB141" s="235">
        <f ca="1">IF(AB$5&lt;=$D141,0,IF(SUM($D141,OFFSET($I127,-$B141,0))&gt;AB$5,OFFSET(AB138,-$B141,-AA$4+$B141)/OFFSET($I127,-$B141,0),OFFSET(AB138,-$B141,-AA$4+$B141)-SUM($I141:AA141)))</f>
        <v>0</v>
      </c>
      <c r="AC141" s="235">
        <f ca="1">IF(AC$5&lt;=$D141,0,IF(SUM($D141,OFFSET($I127,-$B141,0))&gt;AC$5,OFFSET(AC138,-$B141,-AB$4+$B141)/OFFSET($I127,-$B141,0),OFFSET(AC138,-$B141,-AB$4+$B141)-SUM($I141:AB141)))</f>
        <v>0</v>
      </c>
      <c r="AD141" s="235">
        <f ca="1">IF(AD$5&lt;=$D141,0,IF(SUM($D141,OFFSET($I127,-$B141,0))&gt;AD$5,OFFSET(AD138,-$B141,-AC$4+$B141)/OFFSET($I127,-$B141,0),OFFSET(AD138,-$B141,-AC$4+$B141)-SUM($I141:AC141)))</f>
        <v>0</v>
      </c>
      <c r="AE141" s="235">
        <f ca="1">IF(AE$5&lt;=$D141,0,IF(SUM($D141,OFFSET($I127,-$B141,0))&gt;AE$5,OFFSET(AE138,-$B141,-AD$4+$B141)/OFFSET($I127,-$B141,0),OFFSET(AE138,-$B141,-AD$4+$B141)-SUM($I141:AD141)))</f>
        <v>0</v>
      </c>
      <c r="AF141" s="235">
        <f ca="1">IF(AF$5&lt;=$D141,0,IF(SUM($D141,OFFSET($I127,-$B141,0))&gt;AF$5,OFFSET(AF138,-$B141,-AE$4+$B141)/OFFSET($I127,-$B141,0),OFFSET(AF138,-$B141,-AE$4+$B141)-SUM($I141:AE141)))</f>
        <v>0</v>
      </c>
      <c r="AG141" s="235">
        <f ca="1">IF(AG$5&lt;=$D141,0,IF(SUM($D141,OFFSET($I127,-$B141,0))&gt;AG$5,OFFSET(AG138,-$B141,-AF$4+$B141)/OFFSET($I127,-$B141,0),OFFSET(AG138,-$B141,-AF$4+$B141)-SUM($I141:AF141)))</f>
        <v>0</v>
      </c>
      <c r="AH141" s="235">
        <f ca="1">IF(AH$5&lt;=$D141,0,IF(SUM($D141,OFFSET($I127,-$B141,0))&gt;AH$5,OFFSET(AH138,-$B141,-AG$4+$B141)/OFFSET($I127,-$B141,0),OFFSET(AH138,-$B141,-AG$4+$B141)-SUM($I141:AG141)))</f>
        <v>0</v>
      </c>
      <c r="AI141" s="235">
        <f ca="1">IF(AI$5&lt;=$D141,0,IF(SUM($D141,OFFSET($I127,-$B141,0))&gt;AI$5,OFFSET(AI138,-$B141,-AH$4+$B141)/OFFSET($I127,-$B141,0),OFFSET(AI138,-$B141,-AH$4+$B141)-SUM($I141:AH141)))</f>
        <v>0</v>
      </c>
      <c r="AJ141" s="235">
        <f ca="1">IF(AJ$5&lt;=$D141,0,IF(SUM($D141,OFFSET($I127,-$B141,0))&gt;AJ$5,OFFSET(AJ138,-$B141,-AI$4+$B141)/OFFSET($I127,-$B141,0),OFFSET(AJ138,-$B141,-AI$4+$B141)-SUM($I141:AI141)))</f>
        <v>0</v>
      </c>
      <c r="AK141" s="235">
        <f ca="1">IF(AK$5&lt;=$D141,0,IF(SUM($D141,OFFSET($I127,-$B141,0))&gt;AK$5,OFFSET(AK138,-$B141,-AJ$4+$B141)/OFFSET($I127,-$B141,0),OFFSET(AK138,-$B141,-AJ$4+$B141)-SUM($I141:AJ141)))</f>
        <v>0</v>
      </c>
      <c r="AL141" s="235">
        <f ca="1">IF(AL$5&lt;=$D141,0,IF(SUM($D141,OFFSET($I127,-$B141,0))&gt;AL$5,OFFSET(AL138,-$B141,-AK$4+$B141)/OFFSET($I127,-$B141,0),OFFSET(AL138,-$B141,-AK$4+$B141)-SUM($I141:AK141)))</f>
        <v>0</v>
      </c>
      <c r="AM141" s="235">
        <f ca="1">IF(AM$5&lt;=$D141,0,IF(SUM($D141,OFFSET($I127,-$B141,0))&gt;AM$5,OFFSET(AM138,-$B141,-AL$4+$B141)/OFFSET($I127,-$B141,0),OFFSET(AM138,-$B141,-AL$4+$B141)-SUM($I141:AL141)))</f>
        <v>0</v>
      </c>
      <c r="AN141" s="235">
        <f ca="1">IF(AN$5&lt;=$D141,0,IF(SUM($D141,OFFSET($I127,-$B141,0))&gt;AN$5,OFFSET(AN138,-$B141,-AM$4+$B141)/OFFSET($I127,-$B141,0),OFFSET(AN138,-$B141,-AM$4+$B141)-SUM($I141:AM141)))</f>
        <v>0</v>
      </c>
      <c r="AO141" s="235">
        <f ca="1">IF(AO$5&lt;=$D141,0,IF(SUM($D141,OFFSET($I127,-$B141,0))&gt;AO$5,OFFSET(AO138,-$B141,-AN$4+$B141)/OFFSET($I127,-$B141,0),OFFSET(AO138,-$B141,-AN$4+$B141)-SUM($I141:AN141)))</f>
        <v>0</v>
      </c>
      <c r="AP141" s="235">
        <f ca="1">IF(AP$5&lt;=$D141,0,IF(SUM($D141,OFFSET($I127,-$B141,0))&gt;AP$5,OFFSET(AP138,-$B141,-AO$4+$B141)/OFFSET($I127,-$B141,0),OFFSET(AP138,-$B141,-AO$4+$B141)-SUM($I141:AO141)))</f>
        <v>0</v>
      </c>
      <c r="AQ141" s="235">
        <f ca="1">IF(AQ$5&lt;=$D141,0,IF(SUM($D141,OFFSET($I127,-$B141,0))&gt;AQ$5,OFFSET(AQ138,-$B141,-AP$4+$B141)/OFFSET($I127,-$B141,0),OFFSET(AQ138,-$B141,-AP$4+$B141)-SUM($I141:AP141)))</f>
        <v>0</v>
      </c>
      <c r="AR141" s="235">
        <f ca="1">IF(AR$5&lt;=$D141,0,IF(SUM($D141,OFFSET($I127,-$B141,0))&gt;AR$5,OFFSET(AR138,-$B141,-AQ$4+$B141)/OFFSET($I127,-$B141,0),OFFSET(AR138,-$B141,-AQ$4+$B141)-SUM($I141:AQ141)))</f>
        <v>0</v>
      </c>
      <c r="AS141" s="235">
        <f ca="1">IF(AS$5&lt;=$D141,0,IF(SUM($D141,OFFSET($I127,-$B141,0))&gt;AS$5,OFFSET(AS138,-$B141,-AR$4+$B141)/OFFSET($I127,-$B141,0),OFFSET(AS138,-$B141,-AR$4+$B141)-SUM($I141:AR141)))</f>
        <v>0</v>
      </c>
      <c r="AT141" s="235">
        <f ca="1">IF(AT$5&lt;=$D141,0,IF(SUM($D141,OFFSET($I127,-$B141,0))&gt;AT$5,OFFSET(AT138,-$B141,-AS$4+$B141)/OFFSET($I127,-$B141,0),OFFSET(AT138,-$B141,-AS$4+$B141)-SUM($I141:AS141)))</f>
        <v>0</v>
      </c>
      <c r="AU141" s="235">
        <f ca="1">IF(AU$5&lt;=$D141,0,IF(SUM($D141,OFFSET($I127,-$B141,0))&gt;AU$5,OFFSET(AU138,-$B141,-AT$4+$B141)/OFFSET($I127,-$B141,0),OFFSET(AU138,-$B141,-AT$4+$B141)-SUM($I141:AT141)))</f>
        <v>0</v>
      </c>
      <c r="AV141" s="235">
        <f ca="1">IF(AV$5&lt;=$D141,0,IF(SUM($D141,OFFSET($I127,-$B141,0))&gt;AV$5,OFFSET(AV138,-$B141,-AU$4+$B141)/OFFSET($I127,-$B141,0),OFFSET(AV138,-$B141,-AU$4+$B141)-SUM($I141:AU141)))</f>
        <v>0</v>
      </c>
      <c r="AW141" s="235">
        <f ca="1">IF(AW$5&lt;=$D141,0,IF(SUM($D141,OFFSET($I127,-$B141,0))&gt;AW$5,OFFSET(AW138,-$B141,-AV$4+$B141)/OFFSET($I127,-$B141,0),OFFSET(AW138,-$B141,-AV$4+$B141)-SUM($I141:AV141)))</f>
        <v>0</v>
      </c>
      <c r="AX141" s="235">
        <f ca="1">IF(AX$5&lt;=$D141,0,IF(SUM($D141,OFFSET($I127,-$B141,0))&gt;AX$5,OFFSET(AX138,-$B141,-AW$4+$B141)/OFFSET($I127,-$B141,0),OFFSET(AX138,-$B141,-AW$4+$B141)-SUM($I141:AW141)))</f>
        <v>0</v>
      </c>
      <c r="AY141" s="235">
        <f ca="1">IF(AY$5&lt;=$D141,0,IF(SUM($D141,OFFSET($I127,-$B141,0))&gt;AY$5,OFFSET(AY138,-$B141,-AX$4+$B141)/OFFSET($I127,-$B141,0),OFFSET(AY138,-$B141,-AX$4+$B141)-SUM($I141:AX141)))</f>
        <v>0</v>
      </c>
      <c r="AZ141" s="235">
        <f ca="1">IF(AZ$5&lt;=$D141,0,IF(SUM($D141,OFFSET($I127,-$B141,0))&gt;AZ$5,OFFSET(AZ138,-$B141,-AY$4+$B141)/OFFSET($I127,-$B141,0),OFFSET(AZ138,-$B141,-AY$4+$B141)-SUM($I141:AY141)))</f>
        <v>0</v>
      </c>
      <c r="BA141" s="235">
        <f ca="1">IF(BA$5&lt;=$D141,0,IF(SUM($D141,OFFSET($I127,-$B141,0))&gt;BA$5,OFFSET(BA138,-$B141,-AZ$4+$B141)/OFFSET($I127,-$B141,0),OFFSET(BA138,-$B141,-AZ$4+$B141)-SUM($I141:AZ141)))</f>
        <v>0</v>
      </c>
      <c r="BB141" s="235">
        <f ca="1">IF(BB$5&lt;=$D141,0,IF(SUM($D141,OFFSET($I127,-$B141,0))&gt;BB$5,OFFSET(BB138,-$B141,-BA$4+$B141)/OFFSET($I127,-$B141,0),OFFSET(BB138,-$B141,-BA$4+$B141)-SUM($I141:BA141)))</f>
        <v>0</v>
      </c>
      <c r="BC141" s="235">
        <f ca="1">IF(BC$5&lt;=$D141,0,IF(SUM($D141,OFFSET($I127,-$B141,0))&gt;BC$5,OFFSET(BC138,-$B141,-BB$4+$B141)/OFFSET($I127,-$B141,0),OFFSET(BC138,-$B141,-BB$4+$B141)-SUM($I141:BB141)))</f>
        <v>0</v>
      </c>
      <c r="BD141" s="235">
        <f ca="1">IF(BD$5&lt;=$D141,0,IF(SUM($D141,OFFSET($I127,-$B141,0))&gt;BD$5,OFFSET(BD138,-$B141,-BC$4+$B141)/OFFSET($I127,-$B141,0),OFFSET(BD138,-$B141,-BC$4+$B141)-SUM($I141:BC141)))</f>
        <v>0</v>
      </c>
      <c r="BE141" s="235">
        <f ca="1">IF(BE$5&lt;=$D141,0,IF(SUM($D141,OFFSET($I127,-$B141,0))&gt;BE$5,OFFSET(BE138,-$B141,-BD$4+$B141)/OFFSET($I127,-$B141,0),OFFSET(BE138,-$B141,-BD$4+$B141)-SUM($I141:BD141)))</f>
        <v>0</v>
      </c>
      <c r="BF141" s="235">
        <f ca="1">IF(BF$5&lt;=$D141,0,IF(SUM($D141,OFFSET($I127,-$B141,0))&gt;BF$5,OFFSET(BF138,-$B141,-BE$4+$B141)/OFFSET($I127,-$B141,0),OFFSET(BF138,-$B141,-BE$4+$B141)-SUM($I141:BE141)))</f>
        <v>0</v>
      </c>
      <c r="BG141" s="235">
        <f ca="1">IF(BG$5&lt;=$D141,0,IF(SUM($D141,OFFSET($I127,-$B141,0))&gt;BG$5,OFFSET(BG138,-$B141,-BF$4+$B141)/OFFSET($I127,-$B141,0),OFFSET(BG138,-$B141,-BF$4+$B141)-SUM($I141:BF141)))</f>
        <v>0</v>
      </c>
      <c r="BH141" s="235">
        <f ca="1">IF(BH$5&lt;=$D141,0,IF(SUM($D141,OFFSET($I127,-$B141,0))&gt;BH$5,OFFSET(BH138,-$B141,-BG$4+$B141)/OFFSET($I127,-$B141,0),OFFSET(BH138,-$B141,-BG$4+$B141)-SUM($I141:BG141)))</f>
        <v>0</v>
      </c>
      <c r="BI141" s="235">
        <f ca="1">IF(BI$5&lt;=$D141,0,IF(SUM($D141,OFFSET($I127,-$B141,0))&gt;BI$5,OFFSET(BI138,-$B141,-BH$4+$B141)/OFFSET($I127,-$B141,0),OFFSET(BI138,-$B141,-BH$4+$B141)-SUM($I141:BH141)))</f>
        <v>0</v>
      </c>
      <c r="BJ141" s="235">
        <f ca="1">IF(BJ$5&lt;=$D141,0,IF(SUM($D141,OFFSET($I127,-$B141,0))&gt;BJ$5,OFFSET(BJ138,-$B141,-BI$4+$B141)/OFFSET($I127,-$B141,0),OFFSET(BJ138,-$B141,-BI$4+$B141)-SUM($I141:BI141)))</f>
        <v>0</v>
      </c>
      <c r="BK141" s="235">
        <f ca="1">IF(BK$5&lt;=$D141,0,IF(SUM($D141,OFFSET($I127,-$B141,0))&gt;BK$5,OFFSET(BK138,-$B141,-BJ$4+$B141)/OFFSET($I127,-$B141,0),OFFSET(BK138,-$B141,-BJ$4+$B141)-SUM($I141:BJ141)))</f>
        <v>0</v>
      </c>
      <c r="BL141" s="235">
        <f ca="1">IF(BL$5&lt;=$D141,0,IF(SUM($D141,OFFSET($I127,-$B141,0))&gt;BL$5,OFFSET(BL138,-$B141,-BK$4+$B141)/OFFSET($I127,-$B141,0),OFFSET(BL138,-$B141,-BK$4+$B141)-SUM($I141:BK141)))</f>
        <v>0</v>
      </c>
      <c r="BM141" s="235">
        <f ca="1">IF(BM$5&lt;=$D141,0,IF(SUM($D141,OFFSET($I127,-$B141,0))&gt;BM$5,OFFSET(BM138,-$B141,-BL$4+$B141)/OFFSET($I127,-$B141,0),OFFSET(BM138,-$B141,-BL$4+$B141)-SUM($I141:BL141)))</f>
        <v>0</v>
      </c>
      <c r="BN141" s="235">
        <f ca="1">IF(BN$5&lt;=$D141,0,IF(SUM($D141,OFFSET($I127,-$B141,0))&gt;BN$5,OFFSET(BN138,-$B141,-BM$4+$B141)/OFFSET($I127,-$B141,0),OFFSET(BN138,-$B141,-BM$4+$B141)-SUM($I141:BM141)))</f>
        <v>0</v>
      </c>
      <c r="BO141" s="235">
        <f ca="1">IF(BO$5&lt;=$D141,0,IF(SUM($D141,OFFSET($I127,-$B141,0))&gt;BO$5,OFFSET(BO138,-$B141,-BN$4+$B141)/OFFSET($I127,-$B141,0),OFFSET(BO138,-$B141,-BN$4+$B141)-SUM($I141:BN141)))</f>
        <v>0</v>
      </c>
      <c r="BP141" s="235">
        <f ca="1">IF(BP$5&lt;=$D141,0,IF(SUM($D141,OFFSET($I127,-$B141,0))&gt;BP$5,OFFSET(BP138,-$B141,-BO$4+$B141)/OFFSET($I127,-$B141,0),OFFSET(BP138,-$B141,-BO$4+$B141)-SUM($I141:BO141)))</f>
        <v>0</v>
      </c>
      <c r="BQ141" s="235">
        <f ca="1">IF(BQ$5&lt;=$D141,0,IF(SUM($D141,OFFSET($I127,-$B141,0))&gt;BQ$5,OFFSET(BQ138,-$B141,-BP$4+$B141)/OFFSET($I127,-$B141,0),OFFSET(BQ138,-$B141,-BP$4+$B141)-SUM($I141:BP141)))</f>
        <v>0</v>
      </c>
      <c r="BR141" s="211">
        <f ca="1">IF(BR$5&lt;=$D141,0,IF(SUM($D141,OFFSET($I127,-$B141,0))&gt;BR$5,OFFSET(BR138,-$B141,-BQ$4+$B141)/OFFSET($I127,-$B141,0),OFFSET(BR138,-$B141,-BQ$4+$B141)-SUM($I141:BQ141)))</f>
        <v>0</v>
      </c>
      <c r="BS141" s="211">
        <f ca="1">IF(BS$5&lt;=$D141,0,IF(SUM($D141,OFFSET($I127,-$B141,0))&gt;BS$5,OFFSET(BS138,-$B141,-BR$4+$B141)/OFFSET($I127,-$B141,0),OFFSET(BS138,-$B141,-BR$4+$B141)-SUM($I141:BR141)))</f>
        <v>0</v>
      </c>
      <c r="BT141" s="211">
        <f ca="1">IF(BT$5&lt;=$D141,0,IF(SUM($D141,OFFSET($I127,-$B141,0))&gt;BT$5,OFFSET(BT138,-$B141,-BS$4+$B141)/OFFSET($I127,-$B141,0),OFFSET(BT138,-$B141,-BS$4+$B141)-SUM($I141:BS141)))</f>
        <v>0</v>
      </c>
      <c r="BU141" s="211">
        <f ca="1">IF(BU$5&lt;=$D141,0,IF(SUM($D141,OFFSET($I127,-$B141,0))&gt;BU$5,OFFSET(BU138,-$B141,-BT$4+$B141)/OFFSET($I127,-$B141,0),OFFSET(BU138,-$B141,-BT$4+$B141)-SUM($I141:BT141)))</f>
        <v>0</v>
      </c>
      <c r="BV141" s="211">
        <f ca="1">IF(BV$5&lt;=$D141,0,IF(SUM($D141,OFFSET($I127,-$B141,0))&gt;BV$5,OFFSET(BV138,-$B141,-BU$4+$B141)/OFFSET($I127,-$B141,0),OFFSET(BV138,-$B141,-BU$4+$B141)-SUM($I141:BU141)))</f>
        <v>0</v>
      </c>
      <c r="BW141" s="211">
        <f ca="1">IF(BW$5&lt;=$D141,0,IF(SUM($D141,OFFSET($I127,-$B141,0))&gt;BW$5,OFFSET(BW138,-$B141,-BV$4+$B141)/OFFSET($I127,-$B141,0),OFFSET(BW138,-$B141,-BV$4+$B141)-SUM($I141:BV141)))</f>
        <v>0</v>
      </c>
    </row>
    <row r="142" spans="1:75" ht="12.75" customHeight="1">
      <c r="A142" s="8"/>
      <c r="B142" s="244">
        <v>5</v>
      </c>
      <c r="C142" s="8"/>
      <c r="D142" s="245">
        <f t="shared" si="253"/>
        <v>2018</v>
      </c>
      <c r="E142" s="8" t="str">
        <f t="shared" si="252"/>
        <v>$m Real (2012)</v>
      </c>
      <c r="F142" s="8"/>
      <c r="G142" s="8"/>
      <c r="H142" s="8"/>
      <c r="I142" s="32"/>
      <c r="J142" s="235">
        <f ca="1">IF(J$5&lt;=$D142,0,IF(SUM($D142,OFFSET($I128,-$B142,0))&gt;J$5,OFFSET(J139,-$B142,-I$4+$B142)/OFFSET($I128,-$B142,0),OFFSET(J139,-$B142,-I$4+$B142)-SUM($I142:I142)))</f>
        <v>0</v>
      </c>
      <c r="K142" s="235">
        <f ca="1">IF(K$5&lt;=$D142,0,IF(SUM($D142,OFFSET($I128,-$B142,0))&gt;K$5,OFFSET(K139,-$B142,-J$4+$B142)/OFFSET($I128,-$B142,0),OFFSET(K139,-$B142,-J$4+$B142)-SUM($I142:J142)))</f>
        <v>0</v>
      </c>
      <c r="L142" s="235">
        <f ca="1">IF(L$5&lt;=$D142,0,IF(SUM($D142,OFFSET($I128,-$B142,0))&gt;L$5,OFFSET(L139,-$B142,-K$4+$B142)/OFFSET($I128,-$B142,0),OFFSET(L139,-$B142,-K$4+$B142)-SUM($I142:K142)))</f>
        <v>0</v>
      </c>
      <c r="M142" s="235">
        <f ca="1">IF(M$5&lt;=$D142,0,IF(SUM($D142,OFFSET($I128,-$B142,0))&gt;M$5,OFFSET(M139,-$B142,-L$4+$B142)/OFFSET($I128,-$B142,0),OFFSET(M139,-$B142,-L$4+$B142)-SUM($I142:L142)))</f>
        <v>0</v>
      </c>
      <c r="N142" s="235">
        <f ca="1">IF(N$5&lt;=$D142,0,IF(SUM($D142,OFFSET($I128,-$B142,0))&gt;N$5,OFFSET(N139,-$B142,-M$4+$B142)/OFFSET($I128,-$B142,0),OFFSET(N139,-$B142,-M$4+$B142)-SUM($I142:M142)))</f>
        <v>0</v>
      </c>
      <c r="O142" s="235">
        <f ca="1">IF(O$5&lt;=$D142,0,IF(SUM($D142,OFFSET($I128,-$B142,0))&gt;O$5,OFFSET(O139,-$B142,-N$4+$B142)/OFFSET($I128,-$B142,0),OFFSET(O139,-$B142,-N$4+$B142)-SUM($I142:N142)))</f>
        <v>0</v>
      </c>
      <c r="P142" s="235">
        <f ca="1">IF(P$5&lt;=$D142,0,IF(SUM($D142,OFFSET($I128,-$B142,0))&gt;P$5,OFFSET(P139,-$B142,-O$4+$B142)/OFFSET($I128,-$B142,0),OFFSET(P139,-$B142,-O$4+$B142)-SUM($I142:O142)))</f>
        <v>0</v>
      </c>
      <c r="Q142" s="235">
        <f ca="1">IF(Q$5&lt;=$D142,0,IF(SUM($D142,OFFSET($I128,-$B142,0))&gt;Q$5,OFFSET(Q139,-$B142,-P$4+$B142)/OFFSET($I128,-$B142,0),OFFSET(Q139,-$B142,-P$4+$B142)-SUM($I142:P142)))</f>
        <v>0</v>
      </c>
      <c r="R142" s="235">
        <f ca="1">IF(R$5&lt;=$D142,0,IF(SUM($D142,OFFSET($I128,-$B142,0))&gt;R$5,OFFSET(R139,-$B142,-Q$4+$B142)/OFFSET($I128,-$B142,0),OFFSET(R139,-$B142,-Q$4+$B142)-SUM($I142:Q142)))</f>
        <v>0</v>
      </c>
      <c r="S142" s="235">
        <f ca="1">IF(S$5&lt;=$D142,0,IF(SUM($D142,OFFSET($I128,-$B142,0))&gt;S$5,OFFSET(S139,-$B142,-R$4+$B142)/OFFSET($I128,-$B142,0),OFFSET(S139,-$B142,-R$4+$B142)-SUM($I142:R142)))</f>
        <v>0</v>
      </c>
      <c r="T142" s="235">
        <f ca="1">IF(T$5&lt;=$D142,0,IF(SUM($D142,OFFSET($I128,-$B142,0))&gt;T$5,OFFSET(T139,-$B142,-S$4+$B142)/OFFSET($I128,-$B142,0),OFFSET(T139,-$B142,-S$4+$B142)-SUM($I142:S142)))</f>
        <v>0</v>
      </c>
      <c r="U142" s="235">
        <f ca="1">IF(U$5&lt;=$D142,0,IF(SUM($D142,OFFSET($I128,-$B142,0))&gt;U$5,OFFSET(U139,-$B142,-T$4+$B142)/OFFSET($I128,-$B142,0),OFFSET(U139,-$B142,-T$4+$B142)-SUM($I142:T142)))</f>
        <v>0</v>
      </c>
      <c r="V142" s="235">
        <f ca="1">IF(V$5&lt;=$D142,0,IF(SUM($D142,OFFSET($I128,-$B142,0))&gt;V$5,OFFSET(V139,-$B142,-U$4+$B142)/OFFSET($I128,-$B142,0),OFFSET(V139,-$B142,-U$4+$B142)-SUM($I142:U142)))</f>
        <v>0</v>
      </c>
      <c r="W142" s="235">
        <f ca="1">IF(W$5&lt;=$D142,0,IF(SUM($D142,OFFSET($I128,-$B142,0))&gt;W$5,OFFSET(W139,-$B142,-V$4+$B142)/OFFSET($I128,-$B142,0),OFFSET(W139,-$B142,-V$4+$B142)-SUM($I142:V142)))</f>
        <v>0</v>
      </c>
      <c r="X142" s="235">
        <f ca="1">IF(X$5&lt;=$D142,0,IF(SUM($D142,OFFSET($I128,-$B142,0))&gt;X$5,OFFSET(X139,-$B142,-W$4+$B142)/OFFSET($I128,-$B142,0),OFFSET(X139,-$B142,-W$4+$B142)-SUM($I142:W142)))</f>
        <v>0</v>
      </c>
      <c r="Y142" s="235">
        <f ca="1">IF(Y$5&lt;=$D142,0,IF(SUM($D142,OFFSET($I128,-$B142,0))&gt;Y$5,OFFSET(Y139,-$B142,-X$4+$B142)/OFFSET($I128,-$B142,0),OFFSET(Y139,-$B142,-X$4+$B142)-SUM($I142:X142)))</f>
        <v>0</v>
      </c>
      <c r="Z142" s="235">
        <f ca="1">IF(Z$5&lt;=$D142,0,IF(SUM($D142,OFFSET($I128,-$B142,0))&gt;Z$5,OFFSET(Z139,-$B142,-Y$4+$B142)/OFFSET($I128,-$B142,0),OFFSET(Z139,-$B142,-Y$4+$B142)-SUM($I142:Y142)))</f>
        <v>0</v>
      </c>
      <c r="AA142" s="235">
        <f ca="1">IF(AA$5&lt;=$D142,0,IF(SUM($D142,OFFSET($I128,-$B142,0))&gt;AA$5,OFFSET(AA139,-$B142,-Z$4+$B142)/OFFSET($I128,-$B142,0),OFFSET(AA139,-$B142,-Z$4+$B142)-SUM($I142:Z142)))</f>
        <v>0</v>
      </c>
      <c r="AB142" s="235">
        <f ca="1">IF(AB$5&lt;=$D142,0,IF(SUM($D142,OFFSET($I128,-$B142,0))&gt;AB$5,OFFSET(AB139,-$B142,-AA$4+$B142)/OFFSET($I128,-$B142,0),OFFSET(AB139,-$B142,-AA$4+$B142)-SUM($I142:AA142)))</f>
        <v>0</v>
      </c>
      <c r="AC142" s="235">
        <f ca="1">IF(AC$5&lt;=$D142,0,IF(SUM($D142,OFFSET($I128,-$B142,0))&gt;AC$5,OFFSET(AC139,-$B142,-AB$4+$B142)/OFFSET($I128,-$B142,0),OFFSET(AC139,-$B142,-AB$4+$B142)-SUM($I142:AB142)))</f>
        <v>0</v>
      </c>
      <c r="AD142" s="235">
        <f ca="1">IF(AD$5&lt;=$D142,0,IF(SUM($D142,OFFSET($I128,-$B142,0))&gt;AD$5,OFFSET(AD139,-$B142,-AC$4+$B142)/OFFSET($I128,-$B142,0),OFFSET(AD139,-$B142,-AC$4+$B142)-SUM($I142:AC142)))</f>
        <v>0</v>
      </c>
      <c r="AE142" s="235">
        <f ca="1">IF(AE$5&lt;=$D142,0,IF(SUM($D142,OFFSET($I128,-$B142,0))&gt;AE$5,OFFSET(AE139,-$B142,-AD$4+$B142)/OFFSET($I128,-$B142,0),OFFSET(AE139,-$B142,-AD$4+$B142)-SUM($I142:AD142)))</f>
        <v>0</v>
      </c>
      <c r="AF142" s="235">
        <f ca="1">IF(AF$5&lt;=$D142,0,IF(SUM($D142,OFFSET($I128,-$B142,0))&gt;AF$5,OFFSET(AF139,-$B142,-AE$4+$B142)/OFFSET($I128,-$B142,0),OFFSET(AF139,-$B142,-AE$4+$B142)-SUM($I142:AE142)))</f>
        <v>0</v>
      </c>
      <c r="AG142" s="235">
        <f ca="1">IF(AG$5&lt;=$D142,0,IF(SUM($D142,OFFSET($I128,-$B142,0))&gt;AG$5,OFFSET(AG139,-$B142,-AF$4+$B142)/OFFSET($I128,-$B142,0),OFFSET(AG139,-$B142,-AF$4+$B142)-SUM($I142:AF142)))</f>
        <v>0</v>
      </c>
      <c r="AH142" s="235">
        <f ca="1">IF(AH$5&lt;=$D142,0,IF(SUM($D142,OFFSET($I128,-$B142,0))&gt;AH$5,OFFSET(AH139,-$B142,-AG$4+$B142)/OFFSET($I128,-$B142,0),OFFSET(AH139,-$B142,-AG$4+$B142)-SUM($I142:AG142)))</f>
        <v>0</v>
      </c>
      <c r="AI142" s="235">
        <f ca="1">IF(AI$5&lt;=$D142,0,IF(SUM($D142,OFFSET($I128,-$B142,0))&gt;AI$5,OFFSET(AI139,-$B142,-AH$4+$B142)/OFFSET($I128,-$B142,0),OFFSET(AI139,-$B142,-AH$4+$B142)-SUM($I142:AH142)))</f>
        <v>0</v>
      </c>
      <c r="AJ142" s="235">
        <f ca="1">IF(AJ$5&lt;=$D142,0,IF(SUM($D142,OFFSET($I128,-$B142,0))&gt;AJ$5,OFFSET(AJ139,-$B142,-AI$4+$B142)/OFFSET($I128,-$B142,0),OFFSET(AJ139,-$B142,-AI$4+$B142)-SUM($I142:AI142)))</f>
        <v>0</v>
      </c>
      <c r="AK142" s="235">
        <f ca="1">IF(AK$5&lt;=$D142,0,IF(SUM($D142,OFFSET($I128,-$B142,0))&gt;AK$5,OFFSET(AK139,-$B142,-AJ$4+$B142)/OFFSET($I128,-$B142,0),OFFSET(AK139,-$B142,-AJ$4+$B142)-SUM($I142:AJ142)))</f>
        <v>0</v>
      </c>
      <c r="AL142" s="235">
        <f ca="1">IF(AL$5&lt;=$D142,0,IF(SUM($D142,OFFSET($I128,-$B142,0))&gt;AL$5,OFFSET(AL139,-$B142,-AK$4+$B142)/OFFSET($I128,-$B142,0),OFFSET(AL139,-$B142,-AK$4+$B142)-SUM($I142:AK142)))</f>
        <v>0</v>
      </c>
      <c r="AM142" s="235">
        <f ca="1">IF(AM$5&lt;=$D142,0,IF(SUM($D142,OFFSET($I128,-$B142,0))&gt;AM$5,OFFSET(AM139,-$B142,-AL$4+$B142)/OFFSET($I128,-$B142,0),OFFSET(AM139,-$B142,-AL$4+$B142)-SUM($I142:AL142)))</f>
        <v>0</v>
      </c>
      <c r="AN142" s="235">
        <f ca="1">IF(AN$5&lt;=$D142,0,IF(SUM($D142,OFFSET($I128,-$B142,0))&gt;AN$5,OFFSET(AN139,-$B142,-AM$4+$B142)/OFFSET($I128,-$B142,0),OFFSET(AN139,-$B142,-AM$4+$B142)-SUM($I142:AM142)))</f>
        <v>0</v>
      </c>
      <c r="AO142" s="235">
        <f ca="1">IF(AO$5&lt;=$D142,0,IF(SUM($D142,OFFSET($I128,-$B142,0))&gt;AO$5,OFFSET(AO139,-$B142,-AN$4+$B142)/OFFSET($I128,-$B142,0),OFFSET(AO139,-$B142,-AN$4+$B142)-SUM($I142:AN142)))</f>
        <v>0</v>
      </c>
      <c r="AP142" s="235">
        <f ca="1">IF(AP$5&lt;=$D142,0,IF(SUM($D142,OFFSET($I128,-$B142,0))&gt;AP$5,OFFSET(AP139,-$B142,-AO$4+$B142)/OFFSET($I128,-$B142,0),OFFSET(AP139,-$B142,-AO$4+$B142)-SUM($I142:AO142)))</f>
        <v>0</v>
      </c>
      <c r="AQ142" s="235">
        <f ca="1">IF(AQ$5&lt;=$D142,0,IF(SUM($D142,OFFSET($I128,-$B142,0))&gt;AQ$5,OFFSET(AQ139,-$B142,-AP$4+$B142)/OFFSET($I128,-$B142,0),OFFSET(AQ139,-$B142,-AP$4+$B142)-SUM($I142:AP142)))</f>
        <v>0</v>
      </c>
      <c r="AR142" s="235">
        <f ca="1">IF(AR$5&lt;=$D142,0,IF(SUM($D142,OFFSET($I128,-$B142,0))&gt;AR$5,OFFSET(AR139,-$B142,-AQ$4+$B142)/OFFSET($I128,-$B142,0),OFFSET(AR139,-$B142,-AQ$4+$B142)-SUM($I142:AQ142)))</f>
        <v>0</v>
      </c>
      <c r="AS142" s="235">
        <f ca="1">IF(AS$5&lt;=$D142,0,IF(SUM($D142,OFFSET($I128,-$B142,0))&gt;AS$5,OFFSET(AS139,-$B142,-AR$4+$B142)/OFFSET($I128,-$B142,0),OFFSET(AS139,-$B142,-AR$4+$B142)-SUM($I142:AR142)))</f>
        <v>0</v>
      </c>
      <c r="AT142" s="235">
        <f ca="1">IF(AT$5&lt;=$D142,0,IF(SUM($D142,OFFSET($I128,-$B142,0))&gt;AT$5,OFFSET(AT139,-$B142,-AS$4+$B142)/OFFSET($I128,-$B142,0),OFFSET(AT139,-$B142,-AS$4+$B142)-SUM($I142:AS142)))</f>
        <v>0</v>
      </c>
      <c r="AU142" s="235">
        <f ca="1">IF(AU$5&lt;=$D142,0,IF(SUM($D142,OFFSET($I128,-$B142,0))&gt;AU$5,OFFSET(AU139,-$B142,-AT$4+$B142)/OFFSET($I128,-$B142,0),OFFSET(AU139,-$B142,-AT$4+$B142)-SUM($I142:AT142)))</f>
        <v>0</v>
      </c>
      <c r="AV142" s="235">
        <f ca="1">IF(AV$5&lt;=$D142,0,IF(SUM($D142,OFFSET($I128,-$B142,0))&gt;AV$5,OFFSET(AV139,-$B142,-AU$4+$B142)/OFFSET($I128,-$B142,0),OFFSET(AV139,-$B142,-AU$4+$B142)-SUM($I142:AU142)))</f>
        <v>0</v>
      </c>
      <c r="AW142" s="235">
        <f ca="1">IF(AW$5&lt;=$D142,0,IF(SUM($D142,OFFSET($I128,-$B142,0))&gt;AW$5,OFFSET(AW139,-$B142,-AV$4+$B142)/OFFSET($I128,-$B142,0),OFFSET(AW139,-$B142,-AV$4+$B142)-SUM($I142:AV142)))</f>
        <v>0</v>
      </c>
      <c r="AX142" s="235">
        <f ca="1">IF(AX$5&lt;=$D142,0,IF(SUM($D142,OFFSET($I128,-$B142,0))&gt;AX$5,OFFSET(AX139,-$B142,-AW$4+$B142)/OFFSET($I128,-$B142,0),OFFSET(AX139,-$B142,-AW$4+$B142)-SUM($I142:AW142)))</f>
        <v>0</v>
      </c>
      <c r="AY142" s="235">
        <f ca="1">IF(AY$5&lt;=$D142,0,IF(SUM($D142,OFFSET($I128,-$B142,0))&gt;AY$5,OFFSET(AY139,-$B142,-AX$4+$B142)/OFFSET($I128,-$B142,0),OFFSET(AY139,-$B142,-AX$4+$B142)-SUM($I142:AX142)))</f>
        <v>0</v>
      </c>
      <c r="AZ142" s="235">
        <f ca="1">IF(AZ$5&lt;=$D142,0,IF(SUM($D142,OFFSET($I128,-$B142,0))&gt;AZ$5,OFFSET(AZ139,-$B142,-AY$4+$B142)/OFFSET($I128,-$B142,0),OFFSET(AZ139,-$B142,-AY$4+$B142)-SUM($I142:AY142)))</f>
        <v>0</v>
      </c>
      <c r="BA142" s="235">
        <f ca="1">IF(BA$5&lt;=$D142,0,IF(SUM($D142,OFFSET($I128,-$B142,0))&gt;BA$5,OFFSET(BA139,-$B142,-AZ$4+$B142)/OFFSET($I128,-$B142,0),OFFSET(BA139,-$B142,-AZ$4+$B142)-SUM($I142:AZ142)))</f>
        <v>0</v>
      </c>
      <c r="BB142" s="235">
        <f ca="1">IF(BB$5&lt;=$D142,0,IF(SUM($D142,OFFSET($I128,-$B142,0))&gt;BB$5,OFFSET(BB139,-$B142,-BA$4+$B142)/OFFSET($I128,-$B142,0),OFFSET(BB139,-$B142,-BA$4+$B142)-SUM($I142:BA142)))</f>
        <v>0</v>
      </c>
      <c r="BC142" s="235">
        <f ca="1">IF(BC$5&lt;=$D142,0,IF(SUM($D142,OFFSET($I128,-$B142,0))&gt;BC$5,OFFSET(BC139,-$B142,-BB$4+$B142)/OFFSET($I128,-$B142,0),OFFSET(BC139,-$B142,-BB$4+$B142)-SUM($I142:BB142)))</f>
        <v>0</v>
      </c>
      <c r="BD142" s="235">
        <f ca="1">IF(BD$5&lt;=$D142,0,IF(SUM($D142,OFFSET($I128,-$B142,0))&gt;BD$5,OFFSET(BD139,-$B142,-BC$4+$B142)/OFFSET($I128,-$B142,0),OFFSET(BD139,-$B142,-BC$4+$B142)-SUM($I142:BC142)))</f>
        <v>0</v>
      </c>
      <c r="BE142" s="235">
        <f ca="1">IF(BE$5&lt;=$D142,0,IF(SUM($D142,OFFSET($I128,-$B142,0))&gt;BE$5,OFFSET(BE139,-$B142,-BD$4+$B142)/OFFSET($I128,-$B142,0),OFFSET(BE139,-$B142,-BD$4+$B142)-SUM($I142:BD142)))</f>
        <v>0</v>
      </c>
      <c r="BF142" s="235">
        <f ca="1">IF(BF$5&lt;=$D142,0,IF(SUM($D142,OFFSET($I128,-$B142,0))&gt;BF$5,OFFSET(BF139,-$B142,-BE$4+$B142)/OFFSET($I128,-$B142,0),OFFSET(BF139,-$B142,-BE$4+$B142)-SUM($I142:BE142)))</f>
        <v>0</v>
      </c>
      <c r="BG142" s="235">
        <f ca="1">IF(BG$5&lt;=$D142,0,IF(SUM($D142,OFFSET($I128,-$B142,0))&gt;BG$5,OFFSET(BG139,-$B142,-BF$4+$B142)/OFFSET($I128,-$B142,0),OFFSET(BG139,-$B142,-BF$4+$B142)-SUM($I142:BF142)))</f>
        <v>0</v>
      </c>
      <c r="BH142" s="235">
        <f ca="1">IF(BH$5&lt;=$D142,0,IF(SUM($D142,OFFSET($I128,-$B142,0))&gt;BH$5,OFFSET(BH139,-$B142,-BG$4+$B142)/OFFSET($I128,-$B142,0),OFFSET(BH139,-$B142,-BG$4+$B142)-SUM($I142:BG142)))</f>
        <v>0</v>
      </c>
      <c r="BI142" s="235">
        <f ca="1">IF(BI$5&lt;=$D142,0,IF(SUM($D142,OFFSET($I128,-$B142,0))&gt;BI$5,OFFSET(BI139,-$B142,-BH$4+$B142)/OFFSET($I128,-$B142,0),OFFSET(BI139,-$B142,-BH$4+$B142)-SUM($I142:BH142)))</f>
        <v>0</v>
      </c>
      <c r="BJ142" s="235">
        <f ca="1">IF(BJ$5&lt;=$D142,0,IF(SUM($D142,OFFSET($I128,-$B142,0))&gt;BJ$5,OFFSET(BJ139,-$B142,-BI$4+$B142)/OFFSET($I128,-$B142,0),OFFSET(BJ139,-$B142,-BI$4+$B142)-SUM($I142:BI142)))</f>
        <v>0</v>
      </c>
      <c r="BK142" s="235">
        <f ca="1">IF(BK$5&lt;=$D142,0,IF(SUM($D142,OFFSET($I128,-$B142,0))&gt;BK$5,OFFSET(BK139,-$B142,-BJ$4+$B142)/OFFSET($I128,-$B142,0),OFFSET(BK139,-$B142,-BJ$4+$B142)-SUM($I142:BJ142)))</f>
        <v>0</v>
      </c>
      <c r="BL142" s="235">
        <f ca="1">IF(BL$5&lt;=$D142,0,IF(SUM($D142,OFFSET($I128,-$B142,0))&gt;BL$5,OFFSET(BL139,-$B142,-BK$4+$B142)/OFFSET($I128,-$B142,0),OFFSET(BL139,-$B142,-BK$4+$B142)-SUM($I142:BK142)))</f>
        <v>0</v>
      </c>
      <c r="BM142" s="235">
        <f ca="1">IF(BM$5&lt;=$D142,0,IF(SUM($D142,OFFSET($I128,-$B142,0))&gt;BM$5,OFFSET(BM139,-$B142,-BL$4+$B142)/OFFSET($I128,-$B142,0),OFFSET(BM139,-$B142,-BL$4+$B142)-SUM($I142:BL142)))</f>
        <v>0</v>
      </c>
      <c r="BN142" s="235">
        <f ca="1">IF(BN$5&lt;=$D142,0,IF(SUM($D142,OFFSET($I128,-$B142,0))&gt;BN$5,OFFSET(BN139,-$B142,-BM$4+$B142)/OFFSET($I128,-$B142,0),OFFSET(BN139,-$B142,-BM$4+$B142)-SUM($I142:BM142)))</f>
        <v>0</v>
      </c>
      <c r="BO142" s="235">
        <f ca="1">IF(BO$5&lt;=$D142,0,IF(SUM($D142,OFFSET($I128,-$B142,0))&gt;BO$5,OFFSET(BO139,-$B142,-BN$4+$B142)/OFFSET($I128,-$B142,0),OFFSET(BO139,-$B142,-BN$4+$B142)-SUM($I142:BN142)))</f>
        <v>0</v>
      </c>
      <c r="BP142" s="235">
        <f ca="1">IF(BP$5&lt;=$D142,0,IF(SUM($D142,OFFSET($I128,-$B142,0))&gt;BP$5,OFFSET(BP139,-$B142,-BO$4+$B142)/OFFSET($I128,-$B142,0),OFFSET(BP139,-$B142,-BO$4+$B142)-SUM($I142:BO142)))</f>
        <v>0</v>
      </c>
      <c r="BQ142" s="235">
        <f ca="1">IF(BQ$5&lt;=$D142,0,IF(SUM($D142,OFFSET($I128,-$B142,0))&gt;BQ$5,OFFSET(BQ139,-$B142,-BP$4+$B142)/OFFSET($I128,-$B142,0),OFFSET(BQ139,-$B142,-BP$4+$B142)-SUM($I142:BP142)))</f>
        <v>0</v>
      </c>
      <c r="BR142" s="211">
        <f ca="1">IF(BR$5&lt;=$D142,0,IF(SUM($D142,OFFSET($I128,-$B142,0))&gt;BR$5,OFFSET(BR139,-$B142,-BQ$4+$B142)/OFFSET($I128,-$B142,0),OFFSET(BR139,-$B142,-BQ$4+$B142)-SUM($I142:BQ142)))</f>
        <v>0</v>
      </c>
      <c r="BS142" s="211">
        <f ca="1">IF(BS$5&lt;=$D142,0,IF(SUM($D142,OFFSET($I128,-$B142,0))&gt;BS$5,OFFSET(BS139,-$B142,-BR$4+$B142)/OFFSET($I128,-$B142,0),OFFSET(BS139,-$B142,-BR$4+$B142)-SUM($I142:BR142)))</f>
        <v>0</v>
      </c>
      <c r="BT142" s="211">
        <f ca="1">IF(BT$5&lt;=$D142,0,IF(SUM($D142,OFFSET($I128,-$B142,0))&gt;BT$5,OFFSET(BT139,-$B142,-BS$4+$B142)/OFFSET($I128,-$B142,0),OFFSET(BT139,-$B142,-BS$4+$B142)-SUM($I142:BS142)))</f>
        <v>0</v>
      </c>
      <c r="BU142" s="211">
        <f ca="1">IF(BU$5&lt;=$D142,0,IF(SUM($D142,OFFSET($I128,-$B142,0))&gt;BU$5,OFFSET(BU139,-$B142,-BT$4+$B142)/OFFSET($I128,-$B142,0),OFFSET(BU139,-$B142,-BT$4+$B142)-SUM($I142:BT142)))</f>
        <v>0</v>
      </c>
      <c r="BV142" s="211">
        <f ca="1">IF(BV$5&lt;=$D142,0,IF(SUM($D142,OFFSET($I128,-$B142,0))&gt;BV$5,OFFSET(BV139,-$B142,-BU$4+$B142)/OFFSET($I128,-$B142,0),OFFSET(BV139,-$B142,-BU$4+$B142)-SUM($I142:BU142)))</f>
        <v>0</v>
      </c>
      <c r="BW142" s="211">
        <f ca="1">IF(BW$5&lt;=$D142,0,IF(SUM($D142,OFFSET($I128,-$B142,0))&gt;BW$5,OFFSET(BW139,-$B142,-BV$4+$B142)/OFFSET($I128,-$B142,0),OFFSET(BW139,-$B142,-BV$4+$B142)-SUM($I142:BV142)))</f>
        <v>0</v>
      </c>
    </row>
    <row r="143" spans="1:75" ht="12.75" customHeight="1">
      <c r="A143" s="8"/>
      <c r="B143" s="244">
        <v>6</v>
      </c>
      <c r="C143" s="8"/>
      <c r="D143" s="245">
        <f t="shared" si="253"/>
        <v>2019</v>
      </c>
      <c r="E143" s="8" t="str">
        <f t="shared" si="252"/>
        <v>$m Real (2012)</v>
      </c>
      <c r="F143" s="8"/>
      <c r="G143" s="8"/>
      <c r="H143" s="8"/>
      <c r="I143" s="32"/>
      <c r="J143" s="235">
        <f ca="1">IF(J$5&lt;=$D143,0,IF(SUM($D143,OFFSET($I129,-$B143,0))&gt;J$5,OFFSET(J140,-$B143,-I$4+$B143)/OFFSET($I129,-$B143,0),OFFSET(J140,-$B143,-I$4+$B143)-SUM($I143:I143)))</f>
        <v>0</v>
      </c>
      <c r="K143" s="235">
        <f ca="1">IF(K$5&lt;=$D143,0,IF(SUM($D143,OFFSET($I129,-$B143,0))&gt;K$5,OFFSET(K140,-$B143,-J$4+$B143)/OFFSET($I129,-$B143,0),OFFSET(K140,-$B143,-J$4+$B143)-SUM($I143:J143)))</f>
        <v>0</v>
      </c>
      <c r="L143" s="235">
        <f ca="1">IF(L$5&lt;=$D143,0,IF(SUM($D143,OFFSET($I129,-$B143,0))&gt;L$5,OFFSET(L140,-$B143,-K$4+$B143)/OFFSET($I129,-$B143,0),OFFSET(L140,-$B143,-K$4+$B143)-SUM($I143:K143)))</f>
        <v>0</v>
      </c>
      <c r="M143" s="235">
        <f ca="1">IF(M$5&lt;=$D143,0,IF(SUM($D143,OFFSET($I129,-$B143,0))&gt;M$5,OFFSET(M140,-$B143,-L$4+$B143)/OFFSET($I129,-$B143,0),OFFSET(M140,-$B143,-L$4+$B143)-SUM($I143:L143)))</f>
        <v>0</v>
      </c>
      <c r="N143" s="235">
        <f ca="1">IF(N$5&lt;=$D143,0,IF(SUM($D143,OFFSET($I129,-$B143,0))&gt;N$5,OFFSET(N140,-$B143,-M$4+$B143)/OFFSET($I129,-$B143,0),OFFSET(N140,-$B143,-M$4+$B143)-SUM($I143:M143)))</f>
        <v>0</v>
      </c>
      <c r="O143" s="235">
        <f ca="1">IF(O$5&lt;=$D143,0,IF(SUM($D143,OFFSET($I129,-$B143,0))&gt;O$5,OFFSET(O140,-$B143,-N$4+$B143)/OFFSET($I129,-$B143,0),OFFSET(O140,-$B143,-N$4+$B143)-SUM($I143:N143)))</f>
        <v>0</v>
      </c>
      <c r="P143" s="235">
        <f ca="1">IF(P$5&lt;=$D143,0,IF(SUM($D143,OFFSET($I129,-$B143,0))&gt;P$5,OFFSET(P140,-$B143,-O$4+$B143)/OFFSET($I129,-$B143,0),OFFSET(P140,-$B143,-O$4+$B143)-SUM($I143:O143)))</f>
        <v>0</v>
      </c>
      <c r="Q143" s="235">
        <f ca="1">IF(Q$5&lt;=$D143,0,IF(SUM($D143,OFFSET($I129,-$B143,0))&gt;Q$5,OFFSET(Q140,-$B143,-P$4+$B143)/OFFSET($I129,-$B143,0),OFFSET(Q140,-$B143,-P$4+$B143)-SUM($I143:P143)))</f>
        <v>0</v>
      </c>
      <c r="R143" s="235">
        <f ca="1">IF(R$5&lt;=$D143,0,IF(SUM($D143,OFFSET($I129,-$B143,0))&gt;R$5,OFFSET(R140,-$B143,-Q$4+$B143)/OFFSET($I129,-$B143,0),OFFSET(R140,-$B143,-Q$4+$B143)-SUM($I143:Q143)))</f>
        <v>0</v>
      </c>
      <c r="S143" s="235">
        <f ca="1">IF(S$5&lt;=$D143,0,IF(SUM($D143,OFFSET($I129,-$B143,0))&gt;S$5,OFFSET(S140,-$B143,-R$4+$B143)/OFFSET($I129,-$B143,0),OFFSET(S140,-$B143,-R$4+$B143)-SUM($I143:R143)))</f>
        <v>0</v>
      </c>
      <c r="T143" s="235">
        <f ca="1">IF(T$5&lt;=$D143,0,IF(SUM($D143,OFFSET($I129,-$B143,0))&gt;T$5,OFFSET(T140,-$B143,-S$4+$B143)/OFFSET($I129,-$B143,0),OFFSET(T140,-$B143,-S$4+$B143)-SUM($I143:S143)))</f>
        <v>0</v>
      </c>
      <c r="U143" s="235">
        <f ca="1">IF(U$5&lt;=$D143,0,IF(SUM($D143,OFFSET($I129,-$B143,0))&gt;U$5,OFFSET(U140,-$B143,-T$4+$B143)/OFFSET($I129,-$B143,0),OFFSET(U140,-$B143,-T$4+$B143)-SUM($I143:T143)))</f>
        <v>0</v>
      </c>
      <c r="V143" s="235">
        <f ca="1">IF(V$5&lt;=$D143,0,IF(SUM($D143,OFFSET($I129,-$B143,0))&gt;V$5,OFFSET(V140,-$B143,-U$4+$B143)/OFFSET($I129,-$B143,0),OFFSET(V140,-$B143,-U$4+$B143)-SUM($I143:U143)))</f>
        <v>0</v>
      </c>
      <c r="W143" s="235">
        <f ca="1">IF(W$5&lt;=$D143,0,IF(SUM($D143,OFFSET($I129,-$B143,0))&gt;W$5,OFFSET(W140,-$B143,-V$4+$B143)/OFFSET($I129,-$B143,0),OFFSET(W140,-$B143,-V$4+$B143)-SUM($I143:V143)))</f>
        <v>0</v>
      </c>
      <c r="X143" s="235">
        <f ca="1">IF(X$5&lt;=$D143,0,IF(SUM($D143,OFFSET($I129,-$B143,0))&gt;X$5,OFFSET(X140,-$B143,-W$4+$B143)/OFFSET($I129,-$B143,0),OFFSET(X140,-$B143,-W$4+$B143)-SUM($I143:W143)))</f>
        <v>0</v>
      </c>
      <c r="Y143" s="235">
        <f ca="1">IF(Y$5&lt;=$D143,0,IF(SUM($D143,OFFSET($I129,-$B143,0))&gt;Y$5,OFFSET(Y140,-$B143,-X$4+$B143)/OFFSET($I129,-$B143,0),OFFSET(Y140,-$B143,-X$4+$B143)-SUM($I143:X143)))</f>
        <v>0</v>
      </c>
      <c r="Z143" s="235">
        <f ca="1">IF(Z$5&lt;=$D143,0,IF(SUM($D143,OFFSET($I129,-$B143,0))&gt;Z$5,OFFSET(Z140,-$B143,-Y$4+$B143)/OFFSET($I129,-$B143,0),OFFSET(Z140,-$B143,-Y$4+$B143)-SUM($I143:Y143)))</f>
        <v>0</v>
      </c>
      <c r="AA143" s="235">
        <f ca="1">IF(AA$5&lt;=$D143,0,IF(SUM($D143,OFFSET($I129,-$B143,0))&gt;AA$5,OFFSET(AA140,-$B143,-Z$4+$B143)/OFFSET($I129,-$B143,0),OFFSET(AA140,-$B143,-Z$4+$B143)-SUM($I143:Z143)))</f>
        <v>0</v>
      </c>
      <c r="AB143" s="235">
        <f ca="1">IF(AB$5&lt;=$D143,0,IF(SUM($D143,OFFSET($I129,-$B143,0))&gt;AB$5,OFFSET(AB140,-$B143,-AA$4+$B143)/OFFSET($I129,-$B143,0),OFFSET(AB140,-$B143,-AA$4+$B143)-SUM($I143:AA143)))</f>
        <v>0</v>
      </c>
      <c r="AC143" s="235">
        <f ca="1">IF(AC$5&lt;=$D143,0,IF(SUM($D143,OFFSET($I129,-$B143,0))&gt;AC$5,OFFSET(AC140,-$B143,-AB$4+$B143)/OFFSET($I129,-$B143,0),OFFSET(AC140,-$B143,-AB$4+$B143)-SUM($I143:AB143)))</f>
        <v>0</v>
      </c>
      <c r="AD143" s="235">
        <f ca="1">IF(AD$5&lt;=$D143,0,IF(SUM($D143,OFFSET($I129,-$B143,0))&gt;AD$5,OFFSET(AD140,-$B143,-AC$4+$B143)/OFFSET($I129,-$B143,0),OFFSET(AD140,-$B143,-AC$4+$B143)-SUM($I143:AC143)))</f>
        <v>0</v>
      </c>
      <c r="AE143" s="235">
        <f ca="1">IF(AE$5&lt;=$D143,0,IF(SUM($D143,OFFSET($I129,-$B143,0))&gt;AE$5,OFFSET(AE140,-$B143,-AD$4+$B143)/OFFSET($I129,-$B143,0),OFFSET(AE140,-$B143,-AD$4+$B143)-SUM($I143:AD143)))</f>
        <v>0</v>
      </c>
      <c r="AF143" s="235">
        <f ca="1">IF(AF$5&lt;=$D143,0,IF(SUM($D143,OFFSET($I129,-$B143,0))&gt;AF$5,OFFSET(AF140,-$B143,-AE$4+$B143)/OFFSET($I129,-$B143,0),OFFSET(AF140,-$B143,-AE$4+$B143)-SUM($I143:AE143)))</f>
        <v>0</v>
      </c>
      <c r="AG143" s="235">
        <f ca="1">IF(AG$5&lt;=$D143,0,IF(SUM($D143,OFFSET($I129,-$B143,0))&gt;AG$5,OFFSET(AG140,-$B143,-AF$4+$B143)/OFFSET($I129,-$B143,0),OFFSET(AG140,-$B143,-AF$4+$B143)-SUM($I143:AF143)))</f>
        <v>0</v>
      </c>
      <c r="AH143" s="235">
        <f ca="1">IF(AH$5&lt;=$D143,0,IF(SUM($D143,OFFSET($I129,-$B143,0))&gt;AH$5,OFFSET(AH140,-$B143,-AG$4+$B143)/OFFSET($I129,-$B143,0),OFFSET(AH140,-$B143,-AG$4+$B143)-SUM($I143:AG143)))</f>
        <v>0</v>
      </c>
      <c r="AI143" s="235">
        <f ca="1">IF(AI$5&lt;=$D143,0,IF(SUM($D143,OFFSET($I129,-$B143,0))&gt;AI$5,OFFSET(AI140,-$B143,-AH$4+$B143)/OFFSET($I129,-$B143,0),OFFSET(AI140,-$B143,-AH$4+$B143)-SUM($I143:AH143)))</f>
        <v>0</v>
      </c>
      <c r="AJ143" s="235">
        <f ca="1">IF(AJ$5&lt;=$D143,0,IF(SUM($D143,OFFSET($I129,-$B143,0))&gt;AJ$5,OFFSET(AJ140,-$B143,-AI$4+$B143)/OFFSET($I129,-$B143,0),OFFSET(AJ140,-$B143,-AI$4+$B143)-SUM($I143:AI143)))</f>
        <v>0</v>
      </c>
      <c r="AK143" s="235">
        <f ca="1">IF(AK$5&lt;=$D143,0,IF(SUM($D143,OFFSET($I129,-$B143,0))&gt;AK$5,OFFSET(AK140,-$B143,-AJ$4+$B143)/OFFSET($I129,-$B143,0),OFFSET(AK140,-$B143,-AJ$4+$B143)-SUM($I143:AJ143)))</f>
        <v>0</v>
      </c>
      <c r="AL143" s="235">
        <f ca="1">IF(AL$5&lt;=$D143,0,IF(SUM($D143,OFFSET($I129,-$B143,0))&gt;AL$5,OFFSET(AL140,-$B143,-AK$4+$B143)/OFFSET($I129,-$B143,0),OFFSET(AL140,-$B143,-AK$4+$B143)-SUM($I143:AK143)))</f>
        <v>0</v>
      </c>
      <c r="AM143" s="235">
        <f ca="1">IF(AM$5&lt;=$D143,0,IF(SUM($D143,OFFSET($I129,-$B143,0))&gt;AM$5,OFFSET(AM140,-$B143,-AL$4+$B143)/OFFSET($I129,-$B143,0),OFFSET(AM140,-$B143,-AL$4+$B143)-SUM($I143:AL143)))</f>
        <v>0</v>
      </c>
      <c r="AN143" s="235">
        <f ca="1">IF(AN$5&lt;=$D143,0,IF(SUM($D143,OFFSET($I129,-$B143,0))&gt;AN$5,OFFSET(AN140,-$B143,-AM$4+$B143)/OFFSET($I129,-$B143,0),OFFSET(AN140,-$B143,-AM$4+$B143)-SUM($I143:AM143)))</f>
        <v>0</v>
      </c>
      <c r="AO143" s="235">
        <f ca="1">IF(AO$5&lt;=$D143,0,IF(SUM($D143,OFFSET($I129,-$B143,0))&gt;AO$5,OFFSET(AO140,-$B143,-AN$4+$B143)/OFFSET($I129,-$B143,0),OFFSET(AO140,-$B143,-AN$4+$B143)-SUM($I143:AN143)))</f>
        <v>0</v>
      </c>
      <c r="AP143" s="235">
        <f ca="1">IF(AP$5&lt;=$D143,0,IF(SUM($D143,OFFSET($I129,-$B143,0))&gt;AP$5,OFFSET(AP140,-$B143,-AO$4+$B143)/OFFSET($I129,-$B143,0),OFFSET(AP140,-$B143,-AO$4+$B143)-SUM($I143:AO143)))</f>
        <v>0</v>
      </c>
      <c r="AQ143" s="235">
        <f ca="1">IF(AQ$5&lt;=$D143,0,IF(SUM($D143,OFFSET($I129,-$B143,0))&gt;AQ$5,OFFSET(AQ140,-$B143,-AP$4+$B143)/OFFSET($I129,-$B143,0),OFFSET(AQ140,-$B143,-AP$4+$B143)-SUM($I143:AP143)))</f>
        <v>0</v>
      </c>
      <c r="AR143" s="235">
        <f ca="1">IF(AR$5&lt;=$D143,0,IF(SUM($D143,OFFSET($I129,-$B143,0))&gt;AR$5,OFFSET(AR140,-$B143,-AQ$4+$B143)/OFFSET($I129,-$B143,0),OFFSET(AR140,-$B143,-AQ$4+$B143)-SUM($I143:AQ143)))</f>
        <v>0</v>
      </c>
      <c r="AS143" s="235">
        <f ca="1">IF(AS$5&lt;=$D143,0,IF(SUM($D143,OFFSET($I129,-$B143,0))&gt;AS$5,OFFSET(AS140,-$B143,-AR$4+$B143)/OFFSET($I129,-$B143,0),OFFSET(AS140,-$B143,-AR$4+$B143)-SUM($I143:AR143)))</f>
        <v>0</v>
      </c>
      <c r="AT143" s="235">
        <f ca="1">IF(AT$5&lt;=$D143,0,IF(SUM($D143,OFFSET($I129,-$B143,0))&gt;AT$5,OFFSET(AT140,-$B143,-AS$4+$B143)/OFFSET($I129,-$B143,0),OFFSET(AT140,-$B143,-AS$4+$B143)-SUM($I143:AS143)))</f>
        <v>0</v>
      </c>
      <c r="AU143" s="235">
        <f ca="1">IF(AU$5&lt;=$D143,0,IF(SUM($D143,OFFSET($I129,-$B143,0))&gt;AU$5,OFFSET(AU140,-$B143,-AT$4+$B143)/OFFSET($I129,-$B143,0),OFFSET(AU140,-$B143,-AT$4+$B143)-SUM($I143:AT143)))</f>
        <v>0</v>
      </c>
      <c r="AV143" s="235">
        <f ca="1">IF(AV$5&lt;=$D143,0,IF(SUM($D143,OFFSET($I129,-$B143,0))&gt;AV$5,OFFSET(AV140,-$B143,-AU$4+$B143)/OFFSET($I129,-$B143,0),OFFSET(AV140,-$B143,-AU$4+$B143)-SUM($I143:AU143)))</f>
        <v>0</v>
      </c>
      <c r="AW143" s="235">
        <f ca="1">IF(AW$5&lt;=$D143,0,IF(SUM($D143,OFFSET($I129,-$B143,0))&gt;AW$5,OFFSET(AW140,-$B143,-AV$4+$B143)/OFFSET($I129,-$B143,0),OFFSET(AW140,-$B143,-AV$4+$B143)-SUM($I143:AV143)))</f>
        <v>0</v>
      </c>
      <c r="AX143" s="235">
        <f ca="1">IF(AX$5&lt;=$D143,0,IF(SUM($D143,OFFSET($I129,-$B143,0))&gt;AX$5,OFFSET(AX140,-$B143,-AW$4+$B143)/OFFSET($I129,-$B143,0),OFFSET(AX140,-$B143,-AW$4+$B143)-SUM($I143:AW143)))</f>
        <v>0</v>
      </c>
      <c r="AY143" s="235">
        <f ca="1">IF(AY$5&lt;=$D143,0,IF(SUM($D143,OFFSET($I129,-$B143,0))&gt;AY$5,OFFSET(AY140,-$B143,-AX$4+$B143)/OFFSET($I129,-$B143,0),OFFSET(AY140,-$B143,-AX$4+$B143)-SUM($I143:AX143)))</f>
        <v>0</v>
      </c>
      <c r="AZ143" s="235">
        <f ca="1">IF(AZ$5&lt;=$D143,0,IF(SUM($D143,OFFSET($I129,-$B143,0))&gt;AZ$5,OFFSET(AZ140,-$B143,-AY$4+$B143)/OFFSET($I129,-$B143,0),OFFSET(AZ140,-$B143,-AY$4+$B143)-SUM($I143:AY143)))</f>
        <v>0</v>
      </c>
      <c r="BA143" s="235">
        <f ca="1">IF(BA$5&lt;=$D143,0,IF(SUM($D143,OFFSET($I129,-$B143,0))&gt;BA$5,OFFSET(BA140,-$B143,-AZ$4+$B143)/OFFSET($I129,-$B143,0),OFFSET(BA140,-$B143,-AZ$4+$B143)-SUM($I143:AZ143)))</f>
        <v>0</v>
      </c>
      <c r="BB143" s="235">
        <f ca="1">IF(BB$5&lt;=$D143,0,IF(SUM($D143,OFFSET($I129,-$B143,0))&gt;BB$5,OFFSET(BB140,-$B143,-BA$4+$B143)/OFFSET($I129,-$B143,0),OFFSET(BB140,-$B143,-BA$4+$B143)-SUM($I143:BA143)))</f>
        <v>0</v>
      </c>
      <c r="BC143" s="235">
        <f ca="1">IF(BC$5&lt;=$D143,0,IF(SUM($D143,OFFSET($I129,-$B143,0))&gt;BC$5,OFFSET(BC140,-$B143,-BB$4+$B143)/OFFSET($I129,-$B143,0),OFFSET(BC140,-$B143,-BB$4+$B143)-SUM($I143:BB143)))</f>
        <v>0</v>
      </c>
      <c r="BD143" s="235">
        <f ca="1">IF(BD$5&lt;=$D143,0,IF(SUM($D143,OFFSET($I129,-$B143,0))&gt;BD$5,OFFSET(BD140,-$B143,-BC$4+$B143)/OFFSET($I129,-$B143,0),OFFSET(BD140,-$B143,-BC$4+$B143)-SUM($I143:BC143)))</f>
        <v>0</v>
      </c>
      <c r="BE143" s="235">
        <f ca="1">IF(BE$5&lt;=$D143,0,IF(SUM($D143,OFFSET($I129,-$B143,0))&gt;BE$5,OFFSET(BE140,-$B143,-BD$4+$B143)/OFFSET($I129,-$B143,0),OFFSET(BE140,-$B143,-BD$4+$B143)-SUM($I143:BD143)))</f>
        <v>0</v>
      </c>
      <c r="BF143" s="235">
        <f ca="1">IF(BF$5&lt;=$D143,0,IF(SUM($D143,OFFSET($I129,-$B143,0))&gt;BF$5,OFFSET(BF140,-$B143,-BE$4+$B143)/OFFSET($I129,-$B143,0),OFFSET(BF140,-$B143,-BE$4+$B143)-SUM($I143:BE143)))</f>
        <v>0</v>
      </c>
      <c r="BG143" s="235">
        <f ca="1">IF(BG$5&lt;=$D143,0,IF(SUM($D143,OFFSET($I129,-$B143,0))&gt;BG$5,OFFSET(BG140,-$B143,-BF$4+$B143)/OFFSET($I129,-$B143,0),OFFSET(BG140,-$B143,-BF$4+$B143)-SUM($I143:BF143)))</f>
        <v>0</v>
      </c>
      <c r="BH143" s="235">
        <f ca="1">IF(BH$5&lt;=$D143,0,IF(SUM($D143,OFFSET($I129,-$B143,0))&gt;BH$5,OFFSET(BH140,-$B143,-BG$4+$B143)/OFFSET($I129,-$B143,0),OFFSET(BH140,-$B143,-BG$4+$B143)-SUM($I143:BG143)))</f>
        <v>0</v>
      </c>
      <c r="BI143" s="235">
        <f ca="1">IF(BI$5&lt;=$D143,0,IF(SUM($D143,OFFSET($I129,-$B143,0))&gt;BI$5,OFFSET(BI140,-$B143,-BH$4+$B143)/OFFSET($I129,-$B143,0),OFFSET(BI140,-$B143,-BH$4+$B143)-SUM($I143:BH143)))</f>
        <v>0</v>
      </c>
      <c r="BJ143" s="235">
        <f ca="1">IF(BJ$5&lt;=$D143,0,IF(SUM($D143,OFFSET($I129,-$B143,0))&gt;BJ$5,OFFSET(BJ140,-$B143,-BI$4+$B143)/OFFSET($I129,-$B143,0),OFFSET(BJ140,-$B143,-BI$4+$B143)-SUM($I143:BI143)))</f>
        <v>0</v>
      </c>
      <c r="BK143" s="235">
        <f ca="1">IF(BK$5&lt;=$D143,0,IF(SUM($D143,OFFSET($I129,-$B143,0))&gt;BK$5,OFFSET(BK140,-$B143,-BJ$4+$B143)/OFFSET($I129,-$B143,0),OFFSET(BK140,-$B143,-BJ$4+$B143)-SUM($I143:BJ143)))</f>
        <v>0</v>
      </c>
      <c r="BL143" s="235">
        <f ca="1">IF(BL$5&lt;=$D143,0,IF(SUM($D143,OFFSET($I129,-$B143,0))&gt;BL$5,OFFSET(BL140,-$B143,-BK$4+$B143)/OFFSET($I129,-$B143,0),OFFSET(BL140,-$B143,-BK$4+$B143)-SUM($I143:BK143)))</f>
        <v>0</v>
      </c>
      <c r="BM143" s="235">
        <f ca="1">IF(BM$5&lt;=$D143,0,IF(SUM($D143,OFFSET($I129,-$B143,0))&gt;BM$5,OFFSET(BM140,-$B143,-BL$4+$B143)/OFFSET($I129,-$B143,0),OFFSET(BM140,-$B143,-BL$4+$B143)-SUM($I143:BL143)))</f>
        <v>0</v>
      </c>
      <c r="BN143" s="235">
        <f ca="1">IF(BN$5&lt;=$D143,0,IF(SUM($D143,OFFSET($I129,-$B143,0))&gt;BN$5,OFFSET(BN140,-$B143,-BM$4+$B143)/OFFSET($I129,-$B143,0),OFFSET(BN140,-$B143,-BM$4+$B143)-SUM($I143:BM143)))</f>
        <v>0</v>
      </c>
      <c r="BO143" s="235">
        <f ca="1">IF(BO$5&lt;=$D143,0,IF(SUM($D143,OFFSET($I129,-$B143,0))&gt;BO$5,OFFSET(BO140,-$B143,-BN$4+$B143)/OFFSET($I129,-$B143,0),OFFSET(BO140,-$B143,-BN$4+$B143)-SUM($I143:BN143)))</f>
        <v>0</v>
      </c>
      <c r="BP143" s="235">
        <f ca="1">IF(BP$5&lt;=$D143,0,IF(SUM($D143,OFFSET($I129,-$B143,0))&gt;BP$5,OFFSET(BP140,-$B143,-BO$4+$B143)/OFFSET($I129,-$B143,0),OFFSET(BP140,-$B143,-BO$4+$B143)-SUM($I143:BO143)))</f>
        <v>0</v>
      </c>
      <c r="BQ143" s="235">
        <f ca="1">IF(BQ$5&lt;=$D143,0,IF(SUM($D143,OFFSET($I129,-$B143,0))&gt;BQ$5,OFFSET(BQ140,-$B143,-BP$4+$B143)/OFFSET($I129,-$B143,0),OFFSET(BQ140,-$B143,-BP$4+$B143)-SUM($I143:BP143)))</f>
        <v>0</v>
      </c>
      <c r="BR143" s="211">
        <f ca="1">IF(BR$5&lt;=$D143,0,IF(SUM($D143,OFFSET($I129,-$B143,0))&gt;BR$5,OFFSET(BR140,-$B143,-BQ$4+$B143)/OFFSET($I129,-$B143,0),OFFSET(BR140,-$B143,-BQ$4+$B143)-SUM($I143:BQ143)))</f>
        <v>0</v>
      </c>
      <c r="BS143" s="211">
        <f ca="1">IF(BS$5&lt;=$D143,0,IF(SUM($D143,OFFSET($I129,-$B143,0))&gt;BS$5,OFFSET(BS140,-$B143,-BR$4+$B143)/OFFSET($I129,-$B143,0),OFFSET(BS140,-$B143,-BR$4+$B143)-SUM($I143:BR143)))</f>
        <v>0</v>
      </c>
      <c r="BT143" s="211">
        <f ca="1">IF(BT$5&lt;=$D143,0,IF(SUM($D143,OFFSET($I129,-$B143,0))&gt;BT$5,OFFSET(BT140,-$B143,-BS$4+$B143)/OFFSET($I129,-$B143,0),OFFSET(BT140,-$B143,-BS$4+$B143)-SUM($I143:BS143)))</f>
        <v>0</v>
      </c>
      <c r="BU143" s="211">
        <f ca="1">IF(BU$5&lt;=$D143,0,IF(SUM($D143,OFFSET($I129,-$B143,0))&gt;BU$5,OFFSET(BU140,-$B143,-BT$4+$B143)/OFFSET($I129,-$B143,0),OFFSET(BU140,-$B143,-BT$4+$B143)-SUM($I143:BT143)))</f>
        <v>0</v>
      </c>
      <c r="BV143" s="211">
        <f ca="1">IF(BV$5&lt;=$D143,0,IF(SUM($D143,OFFSET($I129,-$B143,0))&gt;BV$5,OFFSET(BV140,-$B143,-BU$4+$B143)/OFFSET($I129,-$B143,0),OFFSET(BV140,-$B143,-BU$4+$B143)-SUM($I143:BU143)))</f>
        <v>0</v>
      </c>
      <c r="BW143" s="211">
        <f ca="1">IF(BW$5&lt;=$D143,0,IF(SUM($D143,OFFSET($I129,-$B143,0))&gt;BW$5,OFFSET(BW140,-$B143,-BV$4+$B143)/OFFSET($I129,-$B143,0),OFFSET(BW140,-$B143,-BV$4+$B143)-SUM($I143:BV143)))</f>
        <v>0</v>
      </c>
    </row>
    <row r="144" spans="1:75" ht="12.75" customHeight="1">
      <c r="A144" s="8"/>
      <c r="B144" s="244">
        <v>7</v>
      </c>
      <c r="C144" s="8"/>
      <c r="D144" s="245">
        <f t="shared" si="253"/>
        <v>2020</v>
      </c>
      <c r="E144" s="8" t="str">
        <f t="shared" si="252"/>
        <v>$m Real (2012)</v>
      </c>
      <c r="F144" s="8"/>
      <c r="G144" s="8"/>
      <c r="H144" s="8"/>
      <c r="I144" s="32"/>
      <c r="J144" s="235">
        <f ca="1">IF(J$5&lt;=$D144,0,IF(SUM($D144,OFFSET($I130,-$B144,0))&gt;J$5,OFFSET(J141,-$B144,-I$4+$B144)/OFFSET($I130,-$B144,0),OFFSET(J141,-$B144,-I$4+$B144)-SUM($I144:I144)))</f>
        <v>0</v>
      </c>
      <c r="K144" s="235">
        <f ca="1">IF(K$5&lt;=$D144,0,IF(SUM($D144,OFFSET($I130,-$B144,0))&gt;K$5,OFFSET(K141,-$B144,-J$4+$B144)/OFFSET($I130,-$B144,0),OFFSET(K141,-$B144,-J$4+$B144)-SUM($I144:J144)))</f>
        <v>0</v>
      </c>
      <c r="L144" s="235">
        <f ca="1">IF(L$5&lt;=$D144,0,IF(SUM($D144,OFFSET($I130,-$B144,0))&gt;L$5,OFFSET(L141,-$B144,-K$4+$B144)/OFFSET($I130,-$B144,0),OFFSET(L141,-$B144,-K$4+$B144)-SUM($I144:K144)))</f>
        <v>0</v>
      </c>
      <c r="M144" s="235">
        <f ca="1">IF(M$5&lt;=$D144,0,IF(SUM($D144,OFFSET($I130,-$B144,0))&gt;M$5,OFFSET(M141,-$B144,-L$4+$B144)/OFFSET($I130,-$B144,0),OFFSET(M141,-$B144,-L$4+$B144)-SUM($I144:L144)))</f>
        <v>0</v>
      </c>
      <c r="N144" s="235">
        <f ca="1">IF(N$5&lt;=$D144,0,IF(SUM($D144,OFFSET($I130,-$B144,0))&gt;N$5,OFFSET(N141,-$B144,-M$4+$B144)/OFFSET($I130,-$B144,0),OFFSET(N141,-$B144,-M$4+$B144)-SUM($I144:M144)))</f>
        <v>0</v>
      </c>
      <c r="O144" s="235">
        <f ca="1">IF(O$5&lt;=$D144,0,IF(SUM($D144,OFFSET($I130,-$B144,0))&gt;O$5,OFFSET(O141,-$B144,-N$4+$B144)/OFFSET($I130,-$B144,0),OFFSET(O141,-$B144,-N$4+$B144)-SUM($I144:N144)))</f>
        <v>0</v>
      </c>
      <c r="P144" s="235">
        <f ca="1">IF(P$5&lt;=$D144,0,IF(SUM($D144,OFFSET($I130,-$B144,0))&gt;P$5,OFFSET(P141,-$B144,-O$4+$B144)/OFFSET($I130,-$B144,0),OFFSET(P141,-$B144,-O$4+$B144)-SUM($I144:O144)))</f>
        <v>0</v>
      </c>
      <c r="Q144" s="235">
        <f ca="1">IF(Q$5&lt;=$D144,0,IF(SUM($D144,OFFSET($I130,-$B144,0))&gt;Q$5,OFFSET(Q141,-$B144,-P$4+$B144)/OFFSET($I130,-$B144,0),OFFSET(Q141,-$B144,-P$4+$B144)-SUM($I144:P144)))</f>
        <v>0</v>
      </c>
      <c r="R144" s="235">
        <f ca="1">IF(R$5&lt;=$D144,0,IF(SUM($D144,OFFSET($I130,-$B144,0))&gt;R$5,OFFSET(R141,-$B144,-Q$4+$B144)/OFFSET($I130,-$B144,0),OFFSET(R141,-$B144,-Q$4+$B144)-SUM($I144:Q144)))</f>
        <v>0</v>
      </c>
      <c r="S144" s="235">
        <f ca="1">IF(S$5&lt;=$D144,0,IF(SUM($D144,OFFSET($I130,-$B144,0))&gt;S$5,OFFSET(S141,-$B144,-R$4+$B144)/OFFSET($I130,-$B144,0),OFFSET(S141,-$B144,-R$4+$B144)-SUM($I144:R144)))</f>
        <v>0</v>
      </c>
      <c r="T144" s="235">
        <f ca="1">IF(T$5&lt;=$D144,0,IF(SUM($D144,OFFSET($I130,-$B144,0))&gt;T$5,OFFSET(T141,-$B144,-S$4+$B144)/OFFSET($I130,-$B144,0),OFFSET(T141,-$B144,-S$4+$B144)-SUM($I144:S144)))</f>
        <v>0</v>
      </c>
      <c r="U144" s="235">
        <f ca="1">IF(U$5&lt;=$D144,0,IF(SUM($D144,OFFSET($I130,-$B144,0))&gt;U$5,OFFSET(U141,-$B144,-T$4+$B144)/OFFSET($I130,-$B144,0),OFFSET(U141,-$B144,-T$4+$B144)-SUM($I144:T144)))</f>
        <v>0</v>
      </c>
      <c r="V144" s="235">
        <f ca="1">IF(V$5&lt;=$D144,0,IF(SUM($D144,OFFSET($I130,-$B144,0))&gt;V$5,OFFSET(V141,-$B144,-U$4+$B144)/OFFSET($I130,-$B144,0),OFFSET(V141,-$B144,-U$4+$B144)-SUM($I144:U144)))</f>
        <v>0</v>
      </c>
      <c r="W144" s="235">
        <f ca="1">IF(W$5&lt;=$D144,0,IF(SUM($D144,OFFSET($I130,-$B144,0))&gt;W$5,OFFSET(W141,-$B144,-V$4+$B144)/OFFSET($I130,-$B144,0),OFFSET(W141,-$B144,-V$4+$B144)-SUM($I144:V144)))</f>
        <v>0</v>
      </c>
      <c r="X144" s="235">
        <f ca="1">IF(X$5&lt;=$D144,0,IF(SUM($D144,OFFSET($I130,-$B144,0))&gt;X$5,OFFSET(X141,-$B144,-W$4+$B144)/OFFSET($I130,-$B144,0),OFFSET(X141,-$B144,-W$4+$B144)-SUM($I144:W144)))</f>
        <v>0</v>
      </c>
      <c r="Y144" s="235">
        <f ca="1">IF(Y$5&lt;=$D144,0,IF(SUM($D144,OFFSET($I130,-$B144,0))&gt;Y$5,OFFSET(Y141,-$B144,-X$4+$B144)/OFFSET($I130,-$B144,0),OFFSET(Y141,-$B144,-X$4+$B144)-SUM($I144:X144)))</f>
        <v>0</v>
      </c>
      <c r="Z144" s="235">
        <f ca="1">IF(Z$5&lt;=$D144,0,IF(SUM($D144,OFFSET($I130,-$B144,0))&gt;Z$5,OFFSET(Z141,-$B144,-Y$4+$B144)/OFFSET($I130,-$B144,0),OFFSET(Z141,-$B144,-Y$4+$B144)-SUM($I144:Y144)))</f>
        <v>0</v>
      </c>
      <c r="AA144" s="235">
        <f ca="1">IF(AA$5&lt;=$D144,0,IF(SUM($D144,OFFSET($I130,-$B144,0))&gt;AA$5,OFFSET(AA141,-$B144,-Z$4+$B144)/OFFSET($I130,-$B144,0),OFFSET(AA141,-$B144,-Z$4+$B144)-SUM($I144:Z144)))</f>
        <v>0</v>
      </c>
      <c r="AB144" s="235">
        <f ca="1">IF(AB$5&lt;=$D144,0,IF(SUM($D144,OFFSET($I130,-$B144,0))&gt;AB$5,OFFSET(AB141,-$B144,-AA$4+$B144)/OFFSET($I130,-$B144,0),OFFSET(AB141,-$B144,-AA$4+$B144)-SUM($I144:AA144)))</f>
        <v>0</v>
      </c>
      <c r="AC144" s="235">
        <f ca="1">IF(AC$5&lt;=$D144,0,IF(SUM($D144,OFFSET($I130,-$B144,0))&gt;AC$5,OFFSET(AC141,-$B144,-AB$4+$B144)/OFFSET($I130,-$B144,0),OFFSET(AC141,-$B144,-AB$4+$B144)-SUM($I144:AB144)))</f>
        <v>0</v>
      </c>
      <c r="AD144" s="235">
        <f ca="1">IF(AD$5&lt;=$D144,0,IF(SUM($D144,OFFSET($I130,-$B144,0))&gt;AD$5,OFFSET(AD141,-$B144,-AC$4+$B144)/OFFSET($I130,-$B144,0),OFFSET(AD141,-$B144,-AC$4+$B144)-SUM($I144:AC144)))</f>
        <v>0</v>
      </c>
      <c r="AE144" s="235">
        <f ca="1">IF(AE$5&lt;=$D144,0,IF(SUM($D144,OFFSET($I130,-$B144,0))&gt;AE$5,OFFSET(AE141,-$B144,-AD$4+$B144)/OFFSET($I130,-$B144,0),OFFSET(AE141,-$B144,-AD$4+$B144)-SUM($I144:AD144)))</f>
        <v>0</v>
      </c>
      <c r="AF144" s="235">
        <f ca="1">IF(AF$5&lt;=$D144,0,IF(SUM($D144,OFFSET($I130,-$B144,0))&gt;AF$5,OFFSET(AF141,-$B144,-AE$4+$B144)/OFFSET($I130,-$B144,0),OFFSET(AF141,-$B144,-AE$4+$B144)-SUM($I144:AE144)))</f>
        <v>0</v>
      </c>
      <c r="AG144" s="235">
        <f ca="1">IF(AG$5&lt;=$D144,0,IF(SUM($D144,OFFSET($I130,-$B144,0))&gt;AG$5,OFFSET(AG141,-$B144,-AF$4+$B144)/OFFSET($I130,-$B144,0),OFFSET(AG141,-$B144,-AF$4+$B144)-SUM($I144:AF144)))</f>
        <v>0</v>
      </c>
      <c r="AH144" s="235">
        <f ca="1">IF(AH$5&lt;=$D144,0,IF(SUM($D144,OFFSET($I130,-$B144,0))&gt;AH$5,OFFSET(AH141,-$B144,-AG$4+$B144)/OFFSET($I130,-$B144,0),OFFSET(AH141,-$B144,-AG$4+$B144)-SUM($I144:AG144)))</f>
        <v>0</v>
      </c>
      <c r="AI144" s="235">
        <f ca="1">IF(AI$5&lt;=$D144,0,IF(SUM($D144,OFFSET($I130,-$B144,0))&gt;AI$5,OFFSET(AI141,-$B144,-AH$4+$B144)/OFFSET($I130,-$B144,0),OFFSET(AI141,-$B144,-AH$4+$B144)-SUM($I144:AH144)))</f>
        <v>0</v>
      </c>
      <c r="AJ144" s="235">
        <f ca="1">IF(AJ$5&lt;=$D144,0,IF(SUM($D144,OFFSET($I130,-$B144,0))&gt;AJ$5,OFFSET(AJ141,-$B144,-AI$4+$B144)/OFFSET($I130,-$B144,0),OFFSET(AJ141,-$B144,-AI$4+$B144)-SUM($I144:AI144)))</f>
        <v>0</v>
      </c>
      <c r="AK144" s="235">
        <f ca="1">IF(AK$5&lt;=$D144,0,IF(SUM($D144,OFFSET($I130,-$B144,0))&gt;AK$5,OFFSET(AK141,-$B144,-AJ$4+$B144)/OFFSET($I130,-$B144,0),OFFSET(AK141,-$B144,-AJ$4+$B144)-SUM($I144:AJ144)))</f>
        <v>0</v>
      </c>
      <c r="AL144" s="235">
        <f ca="1">IF(AL$5&lt;=$D144,0,IF(SUM($D144,OFFSET($I130,-$B144,0))&gt;AL$5,OFFSET(AL141,-$B144,-AK$4+$B144)/OFFSET($I130,-$B144,0),OFFSET(AL141,-$B144,-AK$4+$B144)-SUM($I144:AK144)))</f>
        <v>0</v>
      </c>
      <c r="AM144" s="235">
        <f ca="1">IF(AM$5&lt;=$D144,0,IF(SUM($D144,OFFSET($I130,-$B144,0))&gt;AM$5,OFFSET(AM141,-$B144,-AL$4+$B144)/OFFSET($I130,-$B144,0),OFFSET(AM141,-$B144,-AL$4+$B144)-SUM($I144:AL144)))</f>
        <v>0</v>
      </c>
      <c r="AN144" s="235">
        <f ca="1">IF(AN$5&lt;=$D144,0,IF(SUM($D144,OFFSET($I130,-$B144,0))&gt;AN$5,OFFSET(AN141,-$B144,-AM$4+$B144)/OFFSET($I130,-$B144,0),OFFSET(AN141,-$B144,-AM$4+$B144)-SUM($I144:AM144)))</f>
        <v>0</v>
      </c>
      <c r="AO144" s="235">
        <f ca="1">IF(AO$5&lt;=$D144,0,IF(SUM($D144,OFFSET($I130,-$B144,0))&gt;AO$5,OFFSET(AO141,-$B144,-AN$4+$B144)/OFFSET($I130,-$B144,0),OFFSET(AO141,-$B144,-AN$4+$B144)-SUM($I144:AN144)))</f>
        <v>0</v>
      </c>
      <c r="AP144" s="235">
        <f ca="1">IF(AP$5&lt;=$D144,0,IF(SUM($D144,OFFSET($I130,-$B144,0))&gt;AP$5,OFFSET(AP141,-$B144,-AO$4+$B144)/OFFSET($I130,-$B144,0),OFFSET(AP141,-$B144,-AO$4+$B144)-SUM($I144:AO144)))</f>
        <v>0</v>
      </c>
      <c r="AQ144" s="235">
        <f ca="1">IF(AQ$5&lt;=$D144,0,IF(SUM($D144,OFFSET($I130,-$B144,0))&gt;AQ$5,OFFSET(AQ141,-$B144,-AP$4+$B144)/OFFSET($I130,-$B144,0),OFFSET(AQ141,-$B144,-AP$4+$B144)-SUM($I144:AP144)))</f>
        <v>0</v>
      </c>
      <c r="AR144" s="235">
        <f ca="1">IF(AR$5&lt;=$D144,0,IF(SUM($D144,OFFSET($I130,-$B144,0))&gt;AR$5,OFFSET(AR141,-$B144,-AQ$4+$B144)/OFFSET($I130,-$B144,0),OFFSET(AR141,-$B144,-AQ$4+$B144)-SUM($I144:AQ144)))</f>
        <v>0</v>
      </c>
      <c r="AS144" s="235">
        <f ca="1">IF(AS$5&lt;=$D144,0,IF(SUM($D144,OFFSET($I130,-$B144,0))&gt;AS$5,OFFSET(AS141,-$B144,-AR$4+$B144)/OFFSET($I130,-$B144,0),OFFSET(AS141,-$B144,-AR$4+$B144)-SUM($I144:AR144)))</f>
        <v>0</v>
      </c>
      <c r="AT144" s="235">
        <f ca="1">IF(AT$5&lt;=$D144,0,IF(SUM($D144,OFFSET($I130,-$B144,0))&gt;AT$5,OFFSET(AT141,-$B144,-AS$4+$B144)/OFFSET($I130,-$B144,0),OFFSET(AT141,-$B144,-AS$4+$B144)-SUM($I144:AS144)))</f>
        <v>0</v>
      </c>
      <c r="AU144" s="235">
        <f ca="1">IF(AU$5&lt;=$D144,0,IF(SUM($D144,OFFSET($I130,-$B144,0))&gt;AU$5,OFFSET(AU141,-$B144,-AT$4+$B144)/OFFSET($I130,-$B144,0),OFFSET(AU141,-$B144,-AT$4+$B144)-SUM($I144:AT144)))</f>
        <v>0</v>
      </c>
      <c r="AV144" s="235">
        <f ca="1">IF(AV$5&lt;=$D144,0,IF(SUM($D144,OFFSET($I130,-$B144,0))&gt;AV$5,OFFSET(AV141,-$B144,-AU$4+$B144)/OFFSET($I130,-$B144,0),OFFSET(AV141,-$B144,-AU$4+$B144)-SUM($I144:AU144)))</f>
        <v>0</v>
      </c>
      <c r="AW144" s="235">
        <f ca="1">IF(AW$5&lt;=$D144,0,IF(SUM($D144,OFFSET($I130,-$B144,0))&gt;AW$5,OFFSET(AW141,-$B144,-AV$4+$B144)/OFFSET($I130,-$B144,0),OFFSET(AW141,-$B144,-AV$4+$B144)-SUM($I144:AV144)))</f>
        <v>0</v>
      </c>
      <c r="AX144" s="235">
        <f ca="1">IF(AX$5&lt;=$D144,0,IF(SUM($D144,OFFSET($I130,-$B144,0))&gt;AX$5,OFFSET(AX141,-$B144,-AW$4+$B144)/OFFSET($I130,-$B144,0),OFFSET(AX141,-$B144,-AW$4+$B144)-SUM($I144:AW144)))</f>
        <v>0</v>
      </c>
      <c r="AY144" s="235">
        <f ca="1">IF(AY$5&lt;=$D144,0,IF(SUM($D144,OFFSET($I130,-$B144,0))&gt;AY$5,OFFSET(AY141,-$B144,-AX$4+$B144)/OFFSET($I130,-$B144,0),OFFSET(AY141,-$B144,-AX$4+$B144)-SUM($I144:AX144)))</f>
        <v>0</v>
      </c>
      <c r="AZ144" s="235">
        <f ca="1">IF(AZ$5&lt;=$D144,0,IF(SUM($D144,OFFSET($I130,-$B144,0))&gt;AZ$5,OFFSET(AZ141,-$B144,-AY$4+$B144)/OFFSET($I130,-$B144,0),OFFSET(AZ141,-$B144,-AY$4+$B144)-SUM($I144:AY144)))</f>
        <v>0</v>
      </c>
      <c r="BA144" s="235">
        <f ca="1">IF(BA$5&lt;=$D144,0,IF(SUM($D144,OFFSET($I130,-$B144,0))&gt;BA$5,OFFSET(BA141,-$B144,-AZ$4+$B144)/OFFSET($I130,-$B144,0),OFFSET(BA141,-$B144,-AZ$4+$B144)-SUM($I144:AZ144)))</f>
        <v>0</v>
      </c>
      <c r="BB144" s="235">
        <f ca="1">IF(BB$5&lt;=$D144,0,IF(SUM($D144,OFFSET($I130,-$B144,0))&gt;BB$5,OFFSET(BB141,-$B144,-BA$4+$B144)/OFFSET($I130,-$B144,0),OFFSET(BB141,-$B144,-BA$4+$B144)-SUM($I144:BA144)))</f>
        <v>0</v>
      </c>
      <c r="BC144" s="235">
        <f ca="1">IF(BC$5&lt;=$D144,0,IF(SUM($D144,OFFSET($I130,-$B144,0))&gt;BC$5,OFFSET(BC141,-$B144,-BB$4+$B144)/OFFSET($I130,-$B144,0),OFFSET(BC141,-$B144,-BB$4+$B144)-SUM($I144:BB144)))</f>
        <v>0</v>
      </c>
      <c r="BD144" s="235">
        <f ca="1">IF(BD$5&lt;=$D144,0,IF(SUM($D144,OFFSET($I130,-$B144,0))&gt;BD$5,OFFSET(BD141,-$B144,-BC$4+$B144)/OFFSET($I130,-$B144,0),OFFSET(BD141,-$B144,-BC$4+$B144)-SUM($I144:BC144)))</f>
        <v>0</v>
      </c>
      <c r="BE144" s="235">
        <f ca="1">IF(BE$5&lt;=$D144,0,IF(SUM($D144,OFFSET($I130,-$B144,0))&gt;BE$5,OFFSET(BE141,-$B144,-BD$4+$B144)/OFFSET($I130,-$B144,0),OFFSET(BE141,-$B144,-BD$4+$B144)-SUM($I144:BD144)))</f>
        <v>0</v>
      </c>
      <c r="BF144" s="235">
        <f ca="1">IF(BF$5&lt;=$D144,0,IF(SUM($D144,OFFSET($I130,-$B144,0))&gt;BF$5,OFFSET(BF141,-$B144,-BE$4+$B144)/OFFSET($I130,-$B144,0),OFFSET(BF141,-$B144,-BE$4+$B144)-SUM($I144:BE144)))</f>
        <v>0</v>
      </c>
      <c r="BG144" s="235">
        <f ca="1">IF(BG$5&lt;=$D144,0,IF(SUM($D144,OFFSET($I130,-$B144,0))&gt;BG$5,OFFSET(BG141,-$B144,-BF$4+$B144)/OFFSET($I130,-$B144,0),OFFSET(BG141,-$B144,-BF$4+$B144)-SUM($I144:BF144)))</f>
        <v>0</v>
      </c>
      <c r="BH144" s="235">
        <f ca="1">IF(BH$5&lt;=$D144,0,IF(SUM($D144,OFFSET($I130,-$B144,0))&gt;BH$5,OFFSET(BH141,-$B144,-BG$4+$B144)/OFFSET($I130,-$B144,0),OFFSET(BH141,-$B144,-BG$4+$B144)-SUM($I144:BG144)))</f>
        <v>0</v>
      </c>
      <c r="BI144" s="235">
        <f ca="1">IF(BI$5&lt;=$D144,0,IF(SUM($D144,OFFSET($I130,-$B144,0))&gt;BI$5,OFFSET(BI141,-$B144,-BH$4+$B144)/OFFSET($I130,-$B144,0),OFFSET(BI141,-$B144,-BH$4+$B144)-SUM($I144:BH144)))</f>
        <v>0</v>
      </c>
      <c r="BJ144" s="235">
        <f ca="1">IF(BJ$5&lt;=$D144,0,IF(SUM($D144,OFFSET($I130,-$B144,0))&gt;BJ$5,OFFSET(BJ141,-$B144,-BI$4+$B144)/OFFSET($I130,-$B144,0),OFFSET(BJ141,-$B144,-BI$4+$B144)-SUM($I144:BI144)))</f>
        <v>0</v>
      </c>
      <c r="BK144" s="235">
        <f ca="1">IF(BK$5&lt;=$D144,0,IF(SUM($D144,OFFSET($I130,-$B144,0))&gt;BK$5,OFFSET(BK141,-$B144,-BJ$4+$B144)/OFFSET($I130,-$B144,0),OFFSET(BK141,-$B144,-BJ$4+$B144)-SUM($I144:BJ144)))</f>
        <v>0</v>
      </c>
      <c r="BL144" s="235">
        <f ca="1">IF(BL$5&lt;=$D144,0,IF(SUM($D144,OFFSET($I130,-$B144,0))&gt;BL$5,OFFSET(BL141,-$B144,-BK$4+$B144)/OFFSET($I130,-$B144,0),OFFSET(BL141,-$B144,-BK$4+$B144)-SUM($I144:BK144)))</f>
        <v>0</v>
      </c>
      <c r="BM144" s="235">
        <f ca="1">IF(BM$5&lt;=$D144,0,IF(SUM($D144,OFFSET($I130,-$B144,0))&gt;BM$5,OFFSET(BM141,-$B144,-BL$4+$B144)/OFFSET($I130,-$B144,0),OFFSET(BM141,-$B144,-BL$4+$B144)-SUM($I144:BL144)))</f>
        <v>0</v>
      </c>
      <c r="BN144" s="235">
        <f ca="1">IF(BN$5&lt;=$D144,0,IF(SUM($D144,OFFSET($I130,-$B144,0))&gt;BN$5,OFFSET(BN141,-$B144,-BM$4+$B144)/OFFSET($I130,-$B144,0),OFFSET(BN141,-$B144,-BM$4+$B144)-SUM($I144:BM144)))</f>
        <v>0</v>
      </c>
      <c r="BO144" s="235">
        <f ca="1">IF(BO$5&lt;=$D144,0,IF(SUM($D144,OFFSET($I130,-$B144,0))&gt;BO$5,OFFSET(BO141,-$B144,-BN$4+$B144)/OFFSET($I130,-$B144,0),OFFSET(BO141,-$B144,-BN$4+$B144)-SUM($I144:BN144)))</f>
        <v>0</v>
      </c>
      <c r="BP144" s="235">
        <f ca="1">IF(BP$5&lt;=$D144,0,IF(SUM($D144,OFFSET($I130,-$B144,0))&gt;BP$5,OFFSET(BP141,-$B144,-BO$4+$B144)/OFFSET($I130,-$B144,0),OFFSET(BP141,-$B144,-BO$4+$B144)-SUM($I144:BO144)))</f>
        <v>0</v>
      </c>
      <c r="BQ144" s="235">
        <f ca="1">IF(BQ$5&lt;=$D144,0,IF(SUM($D144,OFFSET($I130,-$B144,0))&gt;BQ$5,OFFSET(BQ141,-$B144,-BP$4+$B144)/OFFSET($I130,-$B144,0),OFFSET(BQ141,-$B144,-BP$4+$B144)-SUM($I144:BP144)))</f>
        <v>0</v>
      </c>
      <c r="BR144" s="211">
        <f ca="1">IF(BR$5&lt;=$D144,0,IF(SUM($D144,OFFSET($I130,-$B144,0))&gt;BR$5,OFFSET(BR141,-$B144,-BQ$4+$B144)/OFFSET($I130,-$B144,0),OFFSET(BR141,-$B144,-BQ$4+$B144)-SUM($I144:BQ144)))</f>
        <v>0</v>
      </c>
      <c r="BS144" s="211">
        <f ca="1">IF(BS$5&lt;=$D144,0,IF(SUM($D144,OFFSET($I130,-$B144,0))&gt;BS$5,OFFSET(BS141,-$B144,-BR$4+$B144)/OFFSET($I130,-$B144,0),OFFSET(BS141,-$B144,-BR$4+$B144)-SUM($I144:BR144)))</f>
        <v>0</v>
      </c>
      <c r="BT144" s="211">
        <f ca="1">IF(BT$5&lt;=$D144,0,IF(SUM($D144,OFFSET($I130,-$B144,0))&gt;BT$5,OFFSET(BT141,-$B144,-BS$4+$B144)/OFFSET($I130,-$B144,0),OFFSET(BT141,-$B144,-BS$4+$B144)-SUM($I144:BS144)))</f>
        <v>0</v>
      </c>
      <c r="BU144" s="211">
        <f ca="1">IF(BU$5&lt;=$D144,0,IF(SUM($D144,OFFSET($I130,-$B144,0))&gt;BU$5,OFFSET(BU141,-$B144,-BT$4+$B144)/OFFSET($I130,-$B144,0),OFFSET(BU141,-$B144,-BT$4+$B144)-SUM($I144:BT144)))</f>
        <v>0</v>
      </c>
      <c r="BV144" s="211">
        <f ca="1">IF(BV$5&lt;=$D144,0,IF(SUM($D144,OFFSET($I130,-$B144,0))&gt;BV$5,OFFSET(BV141,-$B144,-BU$4+$B144)/OFFSET($I130,-$B144,0),OFFSET(BV141,-$B144,-BU$4+$B144)-SUM($I144:BU144)))</f>
        <v>0</v>
      </c>
      <c r="BW144" s="211">
        <f ca="1">IF(BW$5&lt;=$D144,0,IF(SUM($D144,OFFSET($I130,-$B144,0))&gt;BW$5,OFFSET(BW141,-$B144,-BV$4+$B144)/OFFSET($I130,-$B144,0),OFFSET(BW141,-$B144,-BV$4+$B144)-SUM($I144:BV144)))</f>
        <v>0</v>
      </c>
    </row>
    <row r="145" spans="1:75" ht="12.75" customHeight="1">
      <c r="A145" s="8"/>
      <c r="B145" s="244">
        <v>8</v>
      </c>
      <c r="C145" s="8"/>
      <c r="D145" s="245">
        <f t="shared" si="253"/>
        <v>2021</v>
      </c>
      <c r="E145" s="8" t="str">
        <f t="shared" si="252"/>
        <v>$m Real (2012)</v>
      </c>
      <c r="F145" s="8"/>
      <c r="G145" s="8"/>
      <c r="H145" s="8"/>
      <c r="I145" s="32"/>
      <c r="J145" s="235">
        <f ca="1">IF(J$5&lt;=$D145,0,IF(SUM($D145,OFFSET($I131,-$B145,0))&gt;J$5,OFFSET(J142,-$B145,-I$4+$B145)/OFFSET($I131,-$B145,0),OFFSET(J142,-$B145,-I$4+$B145)-SUM($I145:I145)))</f>
        <v>0</v>
      </c>
      <c r="K145" s="235">
        <f ca="1">IF(K$5&lt;=$D145,0,IF(SUM($D145,OFFSET($I131,-$B145,0))&gt;K$5,OFFSET(K142,-$B145,-J$4+$B145)/OFFSET($I131,-$B145,0),OFFSET(K142,-$B145,-J$4+$B145)-SUM($I145:J145)))</f>
        <v>0</v>
      </c>
      <c r="L145" s="235">
        <f ca="1">IF(L$5&lt;=$D145,0,IF(SUM($D145,OFFSET($I131,-$B145,0))&gt;L$5,OFFSET(L142,-$B145,-K$4+$B145)/OFFSET($I131,-$B145,0),OFFSET(L142,-$B145,-K$4+$B145)-SUM($I145:K145)))</f>
        <v>0</v>
      </c>
      <c r="M145" s="235">
        <f ca="1">IF(M$5&lt;=$D145,0,IF(SUM($D145,OFFSET($I131,-$B145,0))&gt;M$5,OFFSET(M142,-$B145,-L$4+$B145)/OFFSET($I131,-$B145,0),OFFSET(M142,-$B145,-L$4+$B145)-SUM($I145:L145)))</f>
        <v>0</v>
      </c>
      <c r="N145" s="235">
        <f ca="1">IF(N$5&lt;=$D145,0,IF(SUM($D145,OFFSET($I131,-$B145,0))&gt;N$5,OFFSET(N142,-$B145,-M$4+$B145)/OFFSET($I131,-$B145,0),OFFSET(N142,-$B145,-M$4+$B145)-SUM($I145:M145)))</f>
        <v>0</v>
      </c>
      <c r="O145" s="235">
        <f ca="1">IF(O$5&lt;=$D145,0,IF(SUM($D145,OFFSET($I131,-$B145,0))&gt;O$5,OFFSET(O142,-$B145,-N$4+$B145)/OFFSET($I131,-$B145,0),OFFSET(O142,-$B145,-N$4+$B145)-SUM($I145:N145)))</f>
        <v>0</v>
      </c>
      <c r="P145" s="235">
        <f ca="1">IF(P$5&lt;=$D145,0,IF(SUM($D145,OFFSET($I131,-$B145,0))&gt;P$5,OFFSET(P142,-$B145,-O$4+$B145)/OFFSET($I131,-$B145,0),OFFSET(P142,-$B145,-O$4+$B145)-SUM($I145:O145)))</f>
        <v>0</v>
      </c>
      <c r="Q145" s="235">
        <f ca="1">IF(Q$5&lt;=$D145,0,IF(SUM($D145,OFFSET($I131,-$B145,0))&gt;Q$5,OFFSET(Q142,-$B145,-P$4+$B145)/OFFSET($I131,-$B145,0),OFFSET(Q142,-$B145,-P$4+$B145)-SUM($I145:P145)))</f>
        <v>0</v>
      </c>
      <c r="R145" s="235">
        <f ca="1">IF(R$5&lt;=$D145,0,IF(SUM($D145,OFFSET($I131,-$B145,0))&gt;R$5,OFFSET(R142,-$B145,-Q$4+$B145)/OFFSET($I131,-$B145,0),OFFSET(R142,-$B145,-Q$4+$B145)-SUM($I145:Q145)))</f>
        <v>0</v>
      </c>
      <c r="S145" s="235">
        <f ca="1">IF(S$5&lt;=$D145,0,IF(SUM($D145,OFFSET($I131,-$B145,0))&gt;S$5,OFFSET(S142,-$B145,-R$4+$B145)/OFFSET($I131,-$B145,0),OFFSET(S142,-$B145,-R$4+$B145)-SUM($I145:R145)))</f>
        <v>0</v>
      </c>
      <c r="T145" s="235">
        <f ca="1">IF(T$5&lt;=$D145,0,IF(SUM($D145,OFFSET($I131,-$B145,0))&gt;T$5,OFFSET(T142,-$B145,-S$4+$B145)/OFFSET($I131,-$B145,0),OFFSET(T142,-$B145,-S$4+$B145)-SUM($I145:S145)))</f>
        <v>0</v>
      </c>
      <c r="U145" s="235">
        <f ca="1">IF(U$5&lt;=$D145,0,IF(SUM($D145,OFFSET($I131,-$B145,0))&gt;U$5,OFFSET(U142,-$B145,-T$4+$B145)/OFFSET($I131,-$B145,0),OFFSET(U142,-$B145,-T$4+$B145)-SUM($I145:T145)))</f>
        <v>0</v>
      </c>
      <c r="V145" s="235">
        <f ca="1">IF(V$5&lt;=$D145,0,IF(SUM($D145,OFFSET($I131,-$B145,0))&gt;V$5,OFFSET(V142,-$B145,-U$4+$B145)/OFFSET($I131,-$B145,0),OFFSET(V142,-$B145,-U$4+$B145)-SUM($I145:U145)))</f>
        <v>0</v>
      </c>
      <c r="W145" s="235">
        <f ca="1">IF(W$5&lt;=$D145,0,IF(SUM($D145,OFFSET($I131,-$B145,0))&gt;W$5,OFFSET(W142,-$B145,-V$4+$B145)/OFFSET($I131,-$B145,0),OFFSET(W142,-$B145,-V$4+$B145)-SUM($I145:V145)))</f>
        <v>0</v>
      </c>
      <c r="X145" s="235">
        <f ca="1">IF(X$5&lt;=$D145,0,IF(SUM($D145,OFFSET($I131,-$B145,0))&gt;X$5,OFFSET(X142,-$B145,-W$4+$B145)/OFFSET($I131,-$B145,0),OFFSET(X142,-$B145,-W$4+$B145)-SUM($I145:W145)))</f>
        <v>0</v>
      </c>
      <c r="Y145" s="235">
        <f ca="1">IF(Y$5&lt;=$D145,0,IF(SUM($D145,OFFSET($I131,-$B145,0))&gt;Y$5,OFFSET(Y142,-$B145,-X$4+$B145)/OFFSET($I131,-$B145,0),OFFSET(Y142,-$B145,-X$4+$B145)-SUM($I145:X145)))</f>
        <v>0</v>
      </c>
      <c r="Z145" s="235">
        <f ca="1">IF(Z$5&lt;=$D145,0,IF(SUM($D145,OFFSET($I131,-$B145,0))&gt;Z$5,OFFSET(Z142,-$B145,-Y$4+$B145)/OFFSET($I131,-$B145,0),OFFSET(Z142,-$B145,-Y$4+$B145)-SUM($I145:Y145)))</f>
        <v>0</v>
      </c>
      <c r="AA145" s="235">
        <f ca="1">IF(AA$5&lt;=$D145,0,IF(SUM($D145,OFFSET($I131,-$B145,0))&gt;AA$5,OFFSET(AA142,-$B145,-Z$4+$B145)/OFFSET($I131,-$B145,0),OFFSET(AA142,-$B145,-Z$4+$B145)-SUM($I145:Z145)))</f>
        <v>0</v>
      </c>
      <c r="AB145" s="235">
        <f ca="1">IF(AB$5&lt;=$D145,0,IF(SUM($D145,OFFSET($I131,-$B145,0))&gt;AB$5,OFFSET(AB142,-$B145,-AA$4+$B145)/OFFSET($I131,-$B145,0),OFFSET(AB142,-$B145,-AA$4+$B145)-SUM($I145:AA145)))</f>
        <v>0</v>
      </c>
      <c r="AC145" s="235">
        <f ca="1">IF(AC$5&lt;=$D145,0,IF(SUM($D145,OFFSET($I131,-$B145,0))&gt;AC$5,OFFSET(AC142,-$B145,-AB$4+$B145)/OFFSET($I131,-$B145,0),OFFSET(AC142,-$B145,-AB$4+$B145)-SUM($I145:AB145)))</f>
        <v>0</v>
      </c>
      <c r="AD145" s="235">
        <f ca="1">IF(AD$5&lt;=$D145,0,IF(SUM($D145,OFFSET($I131,-$B145,0))&gt;AD$5,OFFSET(AD142,-$B145,-AC$4+$B145)/OFFSET($I131,-$B145,0),OFFSET(AD142,-$B145,-AC$4+$B145)-SUM($I145:AC145)))</f>
        <v>0</v>
      </c>
      <c r="AE145" s="235">
        <f ca="1">IF(AE$5&lt;=$D145,0,IF(SUM($D145,OFFSET($I131,-$B145,0))&gt;AE$5,OFFSET(AE142,-$B145,-AD$4+$B145)/OFFSET($I131,-$B145,0),OFFSET(AE142,-$B145,-AD$4+$B145)-SUM($I145:AD145)))</f>
        <v>0</v>
      </c>
      <c r="AF145" s="235">
        <f ca="1">IF(AF$5&lt;=$D145,0,IF(SUM($D145,OFFSET($I131,-$B145,0))&gt;AF$5,OFFSET(AF142,-$B145,-AE$4+$B145)/OFFSET($I131,-$B145,0),OFFSET(AF142,-$B145,-AE$4+$B145)-SUM($I145:AE145)))</f>
        <v>0</v>
      </c>
      <c r="AG145" s="235">
        <f ca="1">IF(AG$5&lt;=$D145,0,IF(SUM($D145,OFFSET($I131,-$B145,0))&gt;AG$5,OFFSET(AG142,-$B145,-AF$4+$B145)/OFFSET($I131,-$B145,0),OFFSET(AG142,-$B145,-AF$4+$B145)-SUM($I145:AF145)))</f>
        <v>0</v>
      </c>
      <c r="AH145" s="235">
        <f ca="1">IF(AH$5&lt;=$D145,0,IF(SUM($D145,OFFSET($I131,-$B145,0))&gt;AH$5,OFFSET(AH142,-$B145,-AG$4+$B145)/OFFSET($I131,-$B145,0),OFFSET(AH142,-$B145,-AG$4+$B145)-SUM($I145:AG145)))</f>
        <v>0</v>
      </c>
      <c r="AI145" s="235">
        <f ca="1">IF(AI$5&lt;=$D145,0,IF(SUM($D145,OFFSET($I131,-$B145,0))&gt;AI$5,OFFSET(AI142,-$B145,-AH$4+$B145)/OFFSET($I131,-$B145,0),OFFSET(AI142,-$B145,-AH$4+$B145)-SUM($I145:AH145)))</f>
        <v>0</v>
      </c>
      <c r="AJ145" s="235">
        <f ca="1">IF(AJ$5&lt;=$D145,0,IF(SUM($D145,OFFSET($I131,-$B145,0))&gt;AJ$5,OFFSET(AJ142,-$B145,-AI$4+$B145)/OFFSET($I131,-$B145,0),OFFSET(AJ142,-$B145,-AI$4+$B145)-SUM($I145:AI145)))</f>
        <v>0</v>
      </c>
      <c r="AK145" s="235">
        <f ca="1">IF(AK$5&lt;=$D145,0,IF(SUM($D145,OFFSET($I131,-$B145,0))&gt;AK$5,OFFSET(AK142,-$B145,-AJ$4+$B145)/OFFSET($I131,-$B145,0),OFFSET(AK142,-$B145,-AJ$4+$B145)-SUM($I145:AJ145)))</f>
        <v>0</v>
      </c>
      <c r="AL145" s="235">
        <f ca="1">IF(AL$5&lt;=$D145,0,IF(SUM($D145,OFFSET($I131,-$B145,0))&gt;AL$5,OFFSET(AL142,-$B145,-AK$4+$B145)/OFFSET($I131,-$B145,0),OFFSET(AL142,-$B145,-AK$4+$B145)-SUM($I145:AK145)))</f>
        <v>0</v>
      </c>
      <c r="AM145" s="235">
        <f ca="1">IF(AM$5&lt;=$D145,0,IF(SUM($D145,OFFSET($I131,-$B145,0))&gt;AM$5,OFFSET(AM142,-$B145,-AL$4+$B145)/OFFSET($I131,-$B145,0),OFFSET(AM142,-$B145,-AL$4+$B145)-SUM($I145:AL145)))</f>
        <v>0</v>
      </c>
      <c r="AN145" s="235">
        <f ca="1">IF(AN$5&lt;=$D145,0,IF(SUM($D145,OFFSET($I131,-$B145,0))&gt;AN$5,OFFSET(AN142,-$B145,-AM$4+$B145)/OFFSET($I131,-$B145,0),OFFSET(AN142,-$B145,-AM$4+$B145)-SUM($I145:AM145)))</f>
        <v>0</v>
      </c>
      <c r="AO145" s="235">
        <f ca="1">IF(AO$5&lt;=$D145,0,IF(SUM($D145,OFFSET($I131,-$B145,0))&gt;AO$5,OFFSET(AO142,-$B145,-AN$4+$B145)/OFFSET($I131,-$B145,0),OFFSET(AO142,-$B145,-AN$4+$B145)-SUM($I145:AN145)))</f>
        <v>0</v>
      </c>
      <c r="AP145" s="235">
        <f ca="1">IF(AP$5&lt;=$D145,0,IF(SUM($D145,OFFSET($I131,-$B145,0))&gt;AP$5,OFFSET(AP142,-$B145,-AO$4+$B145)/OFFSET($I131,-$B145,0),OFFSET(AP142,-$B145,-AO$4+$B145)-SUM($I145:AO145)))</f>
        <v>0</v>
      </c>
      <c r="AQ145" s="235">
        <f ca="1">IF(AQ$5&lt;=$D145,0,IF(SUM($D145,OFFSET($I131,-$B145,0))&gt;AQ$5,OFFSET(AQ142,-$B145,-AP$4+$B145)/OFFSET($I131,-$B145,0),OFFSET(AQ142,-$B145,-AP$4+$B145)-SUM($I145:AP145)))</f>
        <v>0</v>
      </c>
      <c r="AR145" s="235">
        <f ca="1">IF(AR$5&lt;=$D145,0,IF(SUM($D145,OFFSET($I131,-$B145,0))&gt;AR$5,OFFSET(AR142,-$B145,-AQ$4+$B145)/OFFSET($I131,-$B145,0),OFFSET(AR142,-$B145,-AQ$4+$B145)-SUM($I145:AQ145)))</f>
        <v>0</v>
      </c>
      <c r="AS145" s="235">
        <f ca="1">IF(AS$5&lt;=$D145,0,IF(SUM($D145,OFFSET($I131,-$B145,0))&gt;AS$5,OFFSET(AS142,-$B145,-AR$4+$B145)/OFFSET($I131,-$B145,0),OFFSET(AS142,-$B145,-AR$4+$B145)-SUM($I145:AR145)))</f>
        <v>0</v>
      </c>
      <c r="AT145" s="235">
        <f ca="1">IF(AT$5&lt;=$D145,0,IF(SUM($D145,OFFSET($I131,-$B145,0))&gt;AT$5,OFFSET(AT142,-$B145,-AS$4+$B145)/OFFSET($I131,-$B145,0),OFFSET(AT142,-$B145,-AS$4+$B145)-SUM($I145:AS145)))</f>
        <v>0</v>
      </c>
      <c r="AU145" s="235">
        <f ca="1">IF(AU$5&lt;=$D145,0,IF(SUM($D145,OFFSET($I131,-$B145,0))&gt;AU$5,OFFSET(AU142,-$B145,-AT$4+$B145)/OFFSET($I131,-$B145,0),OFFSET(AU142,-$B145,-AT$4+$B145)-SUM($I145:AT145)))</f>
        <v>0</v>
      </c>
      <c r="AV145" s="235">
        <f ca="1">IF(AV$5&lt;=$D145,0,IF(SUM($D145,OFFSET($I131,-$B145,0))&gt;AV$5,OFFSET(AV142,-$B145,-AU$4+$B145)/OFFSET($I131,-$B145,0),OFFSET(AV142,-$B145,-AU$4+$B145)-SUM($I145:AU145)))</f>
        <v>0</v>
      </c>
      <c r="AW145" s="235">
        <f ca="1">IF(AW$5&lt;=$D145,0,IF(SUM($D145,OFFSET($I131,-$B145,0))&gt;AW$5,OFFSET(AW142,-$B145,-AV$4+$B145)/OFFSET($I131,-$B145,0),OFFSET(AW142,-$B145,-AV$4+$B145)-SUM($I145:AV145)))</f>
        <v>0</v>
      </c>
      <c r="AX145" s="235">
        <f ca="1">IF(AX$5&lt;=$D145,0,IF(SUM($D145,OFFSET($I131,-$B145,0))&gt;AX$5,OFFSET(AX142,-$B145,-AW$4+$B145)/OFFSET($I131,-$B145,0),OFFSET(AX142,-$B145,-AW$4+$B145)-SUM($I145:AW145)))</f>
        <v>0</v>
      </c>
      <c r="AY145" s="235">
        <f ca="1">IF(AY$5&lt;=$D145,0,IF(SUM($D145,OFFSET($I131,-$B145,0))&gt;AY$5,OFFSET(AY142,-$B145,-AX$4+$B145)/OFFSET($I131,-$B145,0),OFFSET(AY142,-$B145,-AX$4+$B145)-SUM($I145:AX145)))</f>
        <v>0</v>
      </c>
      <c r="AZ145" s="235">
        <f ca="1">IF(AZ$5&lt;=$D145,0,IF(SUM($D145,OFFSET($I131,-$B145,0))&gt;AZ$5,OFFSET(AZ142,-$B145,-AY$4+$B145)/OFFSET($I131,-$B145,0),OFFSET(AZ142,-$B145,-AY$4+$B145)-SUM($I145:AY145)))</f>
        <v>0</v>
      </c>
      <c r="BA145" s="235">
        <f ca="1">IF(BA$5&lt;=$D145,0,IF(SUM($D145,OFFSET($I131,-$B145,0))&gt;BA$5,OFFSET(BA142,-$B145,-AZ$4+$B145)/OFFSET($I131,-$B145,0),OFFSET(BA142,-$B145,-AZ$4+$B145)-SUM($I145:AZ145)))</f>
        <v>0</v>
      </c>
      <c r="BB145" s="235">
        <f ca="1">IF(BB$5&lt;=$D145,0,IF(SUM($D145,OFFSET($I131,-$B145,0))&gt;BB$5,OFFSET(BB142,-$B145,-BA$4+$B145)/OFFSET($I131,-$B145,0),OFFSET(BB142,-$B145,-BA$4+$B145)-SUM($I145:BA145)))</f>
        <v>0</v>
      </c>
      <c r="BC145" s="235">
        <f ca="1">IF(BC$5&lt;=$D145,0,IF(SUM($D145,OFFSET($I131,-$B145,0))&gt;BC$5,OFFSET(BC142,-$B145,-BB$4+$B145)/OFFSET($I131,-$B145,0),OFFSET(BC142,-$B145,-BB$4+$B145)-SUM($I145:BB145)))</f>
        <v>0</v>
      </c>
      <c r="BD145" s="235">
        <f ca="1">IF(BD$5&lt;=$D145,0,IF(SUM($D145,OFFSET($I131,-$B145,0))&gt;BD$5,OFFSET(BD142,-$B145,-BC$4+$B145)/OFFSET($I131,-$B145,0),OFFSET(BD142,-$B145,-BC$4+$B145)-SUM($I145:BC145)))</f>
        <v>0</v>
      </c>
      <c r="BE145" s="235">
        <f ca="1">IF(BE$5&lt;=$D145,0,IF(SUM($D145,OFFSET($I131,-$B145,0))&gt;BE$5,OFFSET(BE142,-$B145,-BD$4+$B145)/OFFSET($I131,-$B145,0),OFFSET(BE142,-$B145,-BD$4+$B145)-SUM($I145:BD145)))</f>
        <v>0</v>
      </c>
      <c r="BF145" s="235">
        <f ca="1">IF(BF$5&lt;=$D145,0,IF(SUM($D145,OFFSET($I131,-$B145,0))&gt;BF$5,OFFSET(BF142,-$B145,-BE$4+$B145)/OFFSET($I131,-$B145,0),OFFSET(BF142,-$B145,-BE$4+$B145)-SUM($I145:BE145)))</f>
        <v>0</v>
      </c>
      <c r="BG145" s="235">
        <f ca="1">IF(BG$5&lt;=$D145,0,IF(SUM($D145,OFFSET($I131,-$B145,0))&gt;BG$5,OFFSET(BG142,-$B145,-BF$4+$B145)/OFFSET($I131,-$B145,0),OFFSET(BG142,-$B145,-BF$4+$B145)-SUM($I145:BF145)))</f>
        <v>0</v>
      </c>
      <c r="BH145" s="235">
        <f ca="1">IF(BH$5&lt;=$D145,0,IF(SUM($D145,OFFSET($I131,-$B145,0))&gt;BH$5,OFFSET(BH142,-$B145,-BG$4+$B145)/OFFSET($I131,-$B145,0),OFFSET(BH142,-$B145,-BG$4+$B145)-SUM($I145:BG145)))</f>
        <v>0</v>
      </c>
      <c r="BI145" s="235">
        <f ca="1">IF(BI$5&lt;=$D145,0,IF(SUM($D145,OFFSET($I131,-$B145,0))&gt;BI$5,OFFSET(BI142,-$B145,-BH$4+$B145)/OFFSET($I131,-$B145,0),OFFSET(BI142,-$B145,-BH$4+$B145)-SUM($I145:BH145)))</f>
        <v>0</v>
      </c>
      <c r="BJ145" s="235">
        <f ca="1">IF(BJ$5&lt;=$D145,0,IF(SUM($D145,OFFSET($I131,-$B145,0))&gt;BJ$5,OFFSET(BJ142,-$B145,-BI$4+$B145)/OFFSET($I131,-$B145,0),OFFSET(BJ142,-$B145,-BI$4+$B145)-SUM($I145:BI145)))</f>
        <v>0</v>
      </c>
      <c r="BK145" s="235">
        <f ca="1">IF(BK$5&lt;=$D145,0,IF(SUM($D145,OFFSET($I131,-$B145,0))&gt;BK$5,OFFSET(BK142,-$B145,-BJ$4+$B145)/OFFSET($I131,-$B145,0),OFFSET(BK142,-$B145,-BJ$4+$B145)-SUM($I145:BJ145)))</f>
        <v>0</v>
      </c>
      <c r="BL145" s="235">
        <f ca="1">IF(BL$5&lt;=$D145,0,IF(SUM($D145,OFFSET($I131,-$B145,0))&gt;BL$5,OFFSET(BL142,-$B145,-BK$4+$B145)/OFFSET($I131,-$B145,0),OFFSET(BL142,-$B145,-BK$4+$B145)-SUM($I145:BK145)))</f>
        <v>0</v>
      </c>
      <c r="BM145" s="235">
        <f ca="1">IF(BM$5&lt;=$D145,0,IF(SUM($D145,OFFSET($I131,-$B145,0))&gt;BM$5,OFFSET(BM142,-$B145,-BL$4+$B145)/OFFSET($I131,-$B145,0),OFFSET(BM142,-$B145,-BL$4+$B145)-SUM($I145:BL145)))</f>
        <v>0</v>
      </c>
      <c r="BN145" s="235">
        <f ca="1">IF(BN$5&lt;=$D145,0,IF(SUM($D145,OFFSET($I131,-$B145,0))&gt;BN$5,OFFSET(BN142,-$B145,-BM$4+$B145)/OFFSET($I131,-$B145,0),OFFSET(BN142,-$B145,-BM$4+$B145)-SUM($I145:BM145)))</f>
        <v>0</v>
      </c>
      <c r="BO145" s="235">
        <f ca="1">IF(BO$5&lt;=$D145,0,IF(SUM($D145,OFFSET($I131,-$B145,0))&gt;BO$5,OFFSET(BO142,-$B145,-BN$4+$B145)/OFFSET($I131,-$B145,0),OFFSET(BO142,-$B145,-BN$4+$B145)-SUM($I145:BN145)))</f>
        <v>0</v>
      </c>
      <c r="BP145" s="235">
        <f ca="1">IF(BP$5&lt;=$D145,0,IF(SUM($D145,OFFSET($I131,-$B145,0))&gt;BP$5,OFFSET(BP142,-$B145,-BO$4+$B145)/OFFSET($I131,-$B145,0),OFFSET(BP142,-$B145,-BO$4+$B145)-SUM($I145:BO145)))</f>
        <v>0</v>
      </c>
      <c r="BQ145" s="235">
        <f ca="1">IF(BQ$5&lt;=$D145,0,IF(SUM($D145,OFFSET($I131,-$B145,0))&gt;BQ$5,OFFSET(BQ142,-$B145,-BP$4+$B145)/OFFSET($I131,-$B145,0),OFFSET(BQ142,-$B145,-BP$4+$B145)-SUM($I145:BP145)))</f>
        <v>0</v>
      </c>
      <c r="BR145" s="211">
        <f ca="1">IF(BR$5&lt;=$D145,0,IF(SUM($D145,OFFSET($I131,-$B145,0))&gt;BR$5,OFFSET(BR142,-$B145,-BQ$4+$B145)/OFFSET($I131,-$B145,0),OFFSET(BR142,-$B145,-BQ$4+$B145)-SUM($I145:BQ145)))</f>
        <v>0</v>
      </c>
      <c r="BS145" s="211">
        <f ca="1">IF(BS$5&lt;=$D145,0,IF(SUM($D145,OFFSET($I131,-$B145,0))&gt;BS$5,OFFSET(BS142,-$B145,-BR$4+$B145)/OFFSET($I131,-$B145,0),OFFSET(BS142,-$B145,-BR$4+$B145)-SUM($I145:BR145)))</f>
        <v>0</v>
      </c>
      <c r="BT145" s="211">
        <f ca="1">IF(BT$5&lt;=$D145,0,IF(SUM($D145,OFFSET($I131,-$B145,0))&gt;BT$5,OFFSET(BT142,-$B145,-BS$4+$B145)/OFFSET($I131,-$B145,0),OFFSET(BT142,-$B145,-BS$4+$B145)-SUM($I145:BS145)))</f>
        <v>0</v>
      </c>
      <c r="BU145" s="211">
        <f ca="1">IF(BU$5&lt;=$D145,0,IF(SUM($D145,OFFSET($I131,-$B145,0))&gt;BU$5,OFFSET(BU142,-$B145,-BT$4+$B145)/OFFSET($I131,-$B145,0),OFFSET(BU142,-$B145,-BT$4+$B145)-SUM($I145:BT145)))</f>
        <v>0</v>
      </c>
      <c r="BV145" s="211">
        <f ca="1">IF(BV$5&lt;=$D145,0,IF(SUM($D145,OFFSET($I131,-$B145,0))&gt;BV$5,OFFSET(BV142,-$B145,-BU$4+$B145)/OFFSET($I131,-$B145,0),OFFSET(BV142,-$B145,-BU$4+$B145)-SUM($I145:BU145)))</f>
        <v>0</v>
      </c>
      <c r="BW145" s="211">
        <f ca="1">IF(BW$5&lt;=$D145,0,IF(SUM($D145,OFFSET($I131,-$B145,0))&gt;BW$5,OFFSET(BW142,-$B145,-BV$4+$B145)/OFFSET($I131,-$B145,0),OFFSET(BW142,-$B145,-BV$4+$B145)-SUM($I145:BV145)))</f>
        <v>0</v>
      </c>
    </row>
    <row r="146" spans="1:75" ht="12.75" customHeight="1">
      <c r="A146" s="8"/>
      <c r="B146" s="244">
        <v>9</v>
      </c>
      <c r="C146" s="8"/>
      <c r="D146" s="245">
        <f t="shared" si="253"/>
        <v>2022</v>
      </c>
      <c r="E146" s="8" t="str">
        <f t="shared" si="252"/>
        <v>$m Real (2012)</v>
      </c>
      <c r="F146" s="8"/>
      <c r="G146" s="8"/>
      <c r="H146" s="8"/>
      <c r="I146" s="32"/>
      <c r="J146" s="235">
        <f ca="1">IF(J$5&lt;=$D146,0,IF(SUM($D146,OFFSET($I132,-$B146,0))&gt;J$5,OFFSET(J143,-$B146,-I$4+$B146)/OFFSET($I132,-$B146,0),OFFSET(J143,-$B146,-I$4+$B146)-SUM($I146:I146)))</f>
        <v>0</v>
      </c>
      <c r="K146" s="235">
        <f ca="1">IF(K$5&lt;=$D146,0,IF(SUM($D146,OFFSET($I132,-$B146,0))&gt;K$5,OFFSET(K143,-$B146,-J$4+$B146)/OFFSET($I132,-$B146,0),OFFSET(K143,-$B146,-J$4+$B146)-SUM($I146:J146)))</f>
        <v>0</v>
      </c>
      <c r="L146" s="235">
        <f ca="1">IF(L$5&lt;=$D146,0,IF(SUM($D146,OFFSET($I132,-$B146,0))&gt;L$5,OFFSET(L143,-$B146,-K$4+$B146)/OFFSET($I132,-$B146,0),OFFSET(L143,-$B146,-K$4+$B146)-SUM($I146:K146)))</f>
        <v>0</v>
      </c>
      <c r="M146" s="235">
        <f ca="1">IF(M$5&lt;=$D146,0,IF(SUM($D146,OFFSET($I132,-$B146,0))&gt;M$5,OFFSET(M143,-$B146,-L$4+$B146)/OFFSET($I132,-$B146,0),OFFSET(M143,-$B146,-L$4+$B146)-SUM($I146:L146)))</f>
        <v>0</v>
      </c>
      <c r="N146" s="235">
        <f ca="1">IF(N$5&lt;=$D146,0,IF(SUM($D146,OFFSET($I132,-$B146,0))&gt;N$5,OFFSET(N143,-$B146,-M$4+$B146)/OFFSET($I132,-$B146,0),OFFSET(N143,-$B146,-M$4+$B146)-SUM($I146:M146)))</f>
        <v>0</v>
      </c>
      <c r="O146" s="235">
        <f ca="1">IF(O$5&lt;=$D146,0,IF(SUM($D146,OFFSET($I132,-$B146,0))&gt;O$5,OFFSET(O143,-$B146,-N$4+$B146)/OFFSET($I132,-$B146,0),OFFSET(O143,-$B146,-N$4+$B146)-SUM($I146:N146)))</f>
        <v>0</v>
      </c>
      <c r="P146" s="235">
        <f ca="1">IF(P$5&lt;=$D146,0,IF(SUM($D146,OFFSET($I132,-$B146,0))&gt;P$5,OFFSET(P143,-$B146,-O$4+$B146)/OFFSET($I132,-$B146,0),OFFSET(P143,-$B146,-O$4+$B146)-SUM($I146:O146)))</f>
        <v>0</v>
      </c>
      <c r="Q146" s="235">
        <f ca="1">IF(Q$5&lt;=$D146,0,IF(SUM($D146,OFFSET($I132,-$B146,0))&gt;Q$5,OFFSET(Q143,-$B146,-P$4+$B146)/OFFSET($I132,-$B146,0),OFFSET(Q143,-$B146,-P$4+$B146)-SUM($I146:P146)))</f>
        <v>0</v>
      </c>
      <c r="R146" s="235">
        <f ca="1">IF(R$5&lt;=$D146,0,IF(SUM($D146,OFFSET($I132,-$B146,0))&gt;R$5,OFFSET(R143,-$B146,-Q$4+$B146)/OFFSET($I132,-$B146,0),OFFSET(R143,-$B146,-Q$4+$B146)-SUM($I146:Q146)))</f>
        <v>0</v>
      </c>
      <c r="S146" s="235">
        <f ca="1">IF(S$5&lt;=$D146,0,IF(SUM($D146,OFFSET($I132,-$B146,0))&gt;S$5,OFFSET(S143,-$B146,-R$4+$B146)/OFFSET($I132,-$B146,0),OFFSET(S143,-$B146,-R$4+$B146)-SUM($I146:R146)))</f>
        <v>0</v>
      </c>
      <c r="T146" s="235">
        <f ca="1">IF(T$5&lt;=$D146,0,IF(SUM($D146,OFFSET($I132,-$B146,0))&gt;T$5,OFFSET(T143,-$B146,-S$4+$B146)/OFFSET($I132,-$B146,0),OFFSET(T143,-$B146,-S$4+$B146)-SUM($I146:S146)))</f>
        <v>0</v>
      </c>
      <c r="U146" s="235">
        <f ca="1">IF(U$5&lt;=$D146,0,IF(SUM($D146,OFFSET($I132,-$B146,0))&gt;U$5,OFFSET(U143,-$B146,-T$4+$B146)/OFFSET($I132,-$B146,0),OFFSET(U143,-$B146,-T$4+$B146)-SUM($I146:T146)))</f>
        <v>0</v>
      </c>
      <c r="V146" s="235">
        <f ca="1">IF(V$5&lt;=$D146,0,IF(SUM($D146,OFFSET($I132,-$B146,0))&gt;V$5,OFFSET(V143,-$B146,-U$4+$B146)/OFFSET($I132,-$B146,0),OFFSET(V143,-$B146,-U$4+$B146)-SUM($I146:U146)))</f>
        <v>0</v>
      </c>
      <c r="W146" s="235">
        <f ca="1">IF(W$5&lt;=$D146,0,IF(SUM($D146,OFFSET($I132,-$B146,0))&gt;W$5,OFFSET(W143,-$B146,-V$4+$B146)/OFFSET($I132,-$B146,0),OFFSET(W143,-$B146,-V$4+$B146)-SUM($I146:V146)))</f>
        <v>0</v>
      </c>
      <c r="X146" s="235">
        <f ca="1">IF(X$5&lt;=$D146,0,IF(SUM($D146,OFFSET($I132,-$B146,0))&gt;X$5,OFFSET(X143,-$B146,-W$4+$B146)/OFFSET($I132,-$B146,0),OFFSET(X143,-$B146,-W$4+$B146)-SUM($I146:W146)))</f>
        <v>0</v>
      </c>
      <c r="Y146" s="235">
        <f ca="1">IF(Y$5&lt;=$D146,0,IF(SUM($D146,OFFSET($I132,-$B146,0))&gt;Y$5,OFFSET(Y143,-$B146,-X$4+$B146)/OFFSET($I132,-$B146,0),OFFSET(Y143,-$B146,-X$4+$B146)-SUM($I146:X146)))</f>
        <v>0</v>
      </c>
      <c r="Z146" s="235">
        <f ca="1">IF(Z$5&lt;=$D146,0,IF(SUM($D146,OFFSET($I132,-$B146,0))&gt;Z$5,OFFSET(Z143,-$B146,-Y$4+$B146)/OFFSET($I132,-$B146,0),OFFSET(Z143,-$B146,-Y$4+$B146)-SUM($I146:Y146)))</f>
        <v>0</v>
      </c>
      <c r="AA146" s="235">
        <f ca="1">IF(AA$5&lt;=$D146,0,IF(SUM($D146,OFFSET($I132,-$B146,0))&gt;AA$5,OFFSET(AA143,-$B146,-Z$4+$B146)/OFFSET($I132,-$B146,0),OFFSET(AA143,-$B146,-Z$4+$B146)-SUM($I146:Z146)))</f>
        <v>0</v>
      </c>
      <c r="AB146" s="235">
        <f ca="1">IF(AB$5&lt;=$D146,0,IF(SUM($D146,OFFSET($I132,-$B146,0))&gt;AB$5,OFFSET(AB143,-$B146,-AA$4+$B146)/OFFSET($I132,-$B146,0),OFFSET(AB143,-$B146,-AA$4+$B146)-SUM($I146:AA146)))</f>
        <v>0</v>
      </c>
      <c r="AC146" s="235">
        <f ca="1">IF(AC$5&lt;=$D146,0,IF(SUM($D146,OFFSET($I132,-$B146,0))&gt;AC$5,OFFSET(AC143,-$B146,-AB$4+$B146)/OFFSET($I132,-$B146,0),OFFSET(AC143,-$B146,-AB$4+$B146)-SUM($I146:AB146)))</f>
        <v>0</v>
      </c>
      <c r="AD146" s="235">
        <f ca="1">IF(AD$5&lt;=$D146,0,IF(SUM($D146,OFFSET($I132,-$B146,0))&gt;AD$5,OFFSET(AD143,-$B146,-AC$4+$B146)/OFFSET($I132,-$B146,0),OFFSET(AD143,-$B146,-AC$4+$B146)-SUM($I146:AC146)))</f>
        <v>0</v>
      </c>
      <c r="AE146" s="235">
        <f ca="1">IF(AE$5&lt;=$D146,0,IF(SUM($D146,OFFSET($I132,-$B146,0))&gt;AE$5,OFFSET(AE143,-$B146,-AD$4+$B146)/OFFSET($I132,-$B146,0),OFFSET(AE143,-$B146,-AD$4+$B146)-SUM($I146:AD146)))</f>
        <v>0</v>
      </c>
      <c r="AF146" s="235">
        <f ca="1">IF(AF$5&lt;=$D146,0,IF(SUM($D146,OFFSET($I132,-$B146,0))&gt;AF$5,OFFSET(AF143,-$B146,-AE$4+$B146)/OFFSET($I132,-$B146,0),OFFSET(AF143,-$B146,-AE$4+$B146)-SUM($I146:AE146)))</f>
        <v>0</v>
      </c>
      <c r="AG146" s="235">
        <f ca="1">IF(AG$5&lt;=$D146,0,IF(SUM($D146,OFFSET($I132,-$B146,0))&gt;AG$5,OFFSET(AG143,-$B146,-AF$4+$B146)/OFFSET($I132,-$B146,0),OFFSET(AG143,-$B146,-AF$4+$B146)-SUM($I146:AF146)))</f>
        <v>0</v>
      </c>
      <c r="AH146" s="235">
        <f ca="1">IF(AH$5&lt;=$D146,0,IF(SUM($D146,OFFSET($I132,-$B146,0))&gt;AH$5,OFFSET(AH143,-$B146,-AG$4+$B146)/OFFSET($I132,-$B146,0),OFFSET(AH143,-$B146,-AG$4+$B146)-SUM($I146:AG146)))</f>
        <v>0</v>
      </c>
      <c r="AI146" s="235">
        <f ca="1">IF(AI$5&lt;=$D146,0,IF(SUM($D146,OFFSET($I132,-$B146,0))&gt;AI$5,OFFSET(AI143,-$B146,-AH$4+$B146)/OFFSET($I132,-$B146,0),OFFSET(AI143,-$B146,-AH$4+$B146)-SUM($I146:AH146)))</f>
        <v>0</v>
      </c>
      <c r="AJ146" s="235">
        <f ca="1">IF(AJ$5&lt;=$D146,0,IF(SUM($D146,OFFSET($I132,-$B146,0))&gt;AJ$5,OFFSET(AJ143,-$B146,-AI$4+$B146)/OFFSET($I132,-$B146,0),OFFSET(AJ143,-$B146,-AI$4+$B146)-SUM($I146:AI146)))</f>
        <v>0</v>
      </c>
      <c r="AK146" s="235">
        <f ca="1">IF(AK$5&lt;=$D146,0,IF(SUM($D146,OFFSET($I132,-$B146,0))&gt;AK$5,OFFSET(AK143,-$B146,-AJ$4+$B146)/OFFSET($I132,-$B146,0),OFFSET(AK143,-$B146,-AJ$4+$B146)-SUM($I146:AJ146)))</f>
        <v>0</v>
      </c>
      <c r="AL146" s="235">
        <f ca="1">IF(AL$5&lt;=$D146,0,IF(SUM($D146,OFFSET($I132,-$B146,0))&gt;AL$5,OFFSET(AL143,-$B146,-AK$4+$B146)/OFFSET($I132,-$B146,0),OFFSET(AL143,-$B146,-AK$4+$B146)-SUM($I146:AK146)))</f>
        <v>0</v>
      </c>
      <c r="AM146" s="235">
        <f ca="1">IF(AM$5&lt;=$D146,0,IF(SUM($D146,OFFSET($I132,-$B146,0))&gt;AM$5,OFFSET(AM143,-$B146,-AL$4+$B146)/OFFSET($I132,-$B146,0),OFFSET(AM143,-$B146,-AL$4+$B146)-SUM($I146:AL146)))</f>
        <v>0</v>
      </c>
      <c r="AN146" s="235">
        <f ca="1">IF(AN$5&lt;=$D146,0,IF(SUM($D146,OFFSET($I132,-$B146,0))&gt;AN$5,OFFSET(AN143,-$B146,-AM$4+$B146)/OFFSET($I132,-$B146,0),OFFSET(AN143,-$B146,-AM$4+$B146)-SUM($I146:AM146)))</f>
        <v>0</v>
      </c>
      <c r="AO146" s="235">
        <f ca="1">IF(AO$5&lt;=$D146,0,IF(SUM($D146,OFFSET($I132,-$B146,0))&gt;AO$5,OFFSET(AO143,-$B146,-AN$4+$B146)/OFFSET($I132,-$B146,0),OFFSET(AO143,-$B146,-AN$4+$B146)-SUM($I146:AN146)))</f>
        <v>0</v>
      </c>
      <c r="AP146" s="235">
        <f ca="1">IF(AP$5&lt;=$D146,0,IF(SUM($D146,OFFSET($I132,-$B146,0))&gt;AP$5,OFFSET(AP143,-$B146,-AO$4+$B146)/OFFSET($I132,-$B146,0),OFFSET(AP143,-$B146,-AO$4+$B146)-SUM($I146:AO146)))</f>
        <v>0</v>
      </c>
      <c r="AQ146" s="235">
        <f ca="1">IF(AQ$5&lt;=$D146,0,IF(SUM($D146,OFFSET($I132,-$B146,0))&gt;AQ$5,OFFSET(AQ143,-$B146,-AP$4+$B146)/OFFSET($I132,-$B146,0),OFFSET(AQ143,-$B146,-AP$4+$B146)-SUM($I146:AP146)))</f>
        <v>0</v>
      </c>
      <c r="AR146" s="235">
        <f ca="1">IF(AR$5&lt;=$D146,0,IF(SUM($D146,OFFSET($I132,-$B146,0))&gt;AR$5,OFFSET(AR143,-$B146,-AQ$4+$B146)/OFFSET($I132,-$B146,0),OFFSET(AR143,-$B146,-AQ$4+$B146)-SUM($I146:AQ146)))</f>
        <v>0</v>
      </c>
      <c r="AS146" s="235">
        <f ca="1">IF(AS$5&lt;=$D146,0,IF(SUM($D146,OFFSET($I132,-$B146,0))&gt;AS$5,OFFSET(AS143,-$B146,-AR$4+$B146)/OFFSET($I132,-$B146,0),OFFSET(AS143,-$B146,-AR$4+$B146)-SUM($I146:AR146)))</f>
        <v>0</v>
      </c>
      <c r="AT146" s="235">
        <f ca="1">IF(AT$5&lt;=$D146,0,IF(SUM($D146,OFFSET($I132,-$B146,0))&gt;AT$5,OFFSET(AT143,-$B146,-AS$4+$B146)/OFFSET($I132,-$B146,0),OFFSET(AT143,-$B146,-AS$4+$B146)-SUM($I146:AS146)))</f>
        <v>0</v>
      </c>
      <c r="AU146" s="235">
        <f ca="1">IF(AU$5&lt;=$D146,0,IF(SUM($D146,OFFSET($I132,-$B146,0))&gt;AU$5,OFFSET(AU143,-$B146,-AT$4+$B146)/OFFSET($I132,-$B146,0),OFFSET(AU143,-$B146,-AT$4+$B146)-SUM($I146:AT146)))</f>
        <v>0</v>
      </c>
      <c r="AV146" s="235">
        <f ca="1">IF(AV$5&lt;=$D146,0,IF(SUM($D146,OFFSET($I132,-$B146,0))&gt;AV$5,OFFSET(AV143,-$B146,-AU$4+$B146)/OFFSET($I132,-$B146,0),OFFSET(AV143,-$B146,-AU$4+$B146)-SUM($I146:AU146)))</f>
        <v>0</v>
      </c>
      <c r="AW146" s="235">
        <f ca="1">IF(AW$5&lt;=$D146,0,IF(SUM($D146,OFFSET($I132,-$B146,0))&gt;AW$5,OFFSET(AW143,-$B146,-AV$4+$B146)/OFFSET($I132,-$B146,0),OFFSET(AW143,-$B146,-AV$4+$B146)-SUM($I146:AV146)))</f>
        <v>0</v>
      </c>
      <c r="AX146" s="235">
        <f ca="1">IF(AX$5&lt;=$D146,0,IF(SUM($D146,OFFSET($I132,-$B146,0))&gt;AX$5,OFFSET(AX143,-$B146,-AW$4+$B146)/OFFSET($I132,-$B146,0),OFFSET(AX143,-$B146,-AW$4+$B146)-SUM($I146:AW146)))</f>
        <v>0</v>
      </c>
      <c r="AY146" s="235">
        <f ca="1">IF(AY$5&lt;=$D146,0,IF(SUM($D146,OFFSET($I132,-$B146,0))&gt;AY$5,OFFSET(AY143,-$B146,-AX$4+$B146)/OFFSET($I132,-$B146,0),OFFSET(AY143,-$B146,-AX$4+$B146)-SUM($I146:AX146)))</f>
        <v>0</v>
      </c>
      <c r="AZ146" s="235">
        <f ca="1">IF(AZ$5&lt;=$D146,0,IF(SUM($D146,OFFSET($I132,-$B146,0))&gt;AZ$5,OFFSET(AZ143,-$B146,-AY$4+$B146)/OFFSET($I132,-$B146,0),OFFSET(AZ143,-$B146,-AY$4+$B146)-SUM($I146:AY146)))</f>
        <v>0</v>
      </c>
      <c r="BA146" s="235">
        <f ca="1">IF(BA$5&lt;=$D146,0,IF(SUM($D146,OFFSET($I132,-$B146,0))&gt;BA$5,OFFSET(BA143,-$B146,-AZ$4+$B146)/OFFSET($I132,-$B146,0),OFFSET(BA143,-$B146,-AZ$4+$B146)-SUM($I146:AZ146)))</f>
        <v>0</v>
      </c>
      <c r="BB146" s="235">
        <f ca="1">IF(BB$5&lt;=$D146,0,IF(SUM($D146,OFFSET($I132,-$B146,0))&gt;BB$5,OFFSET(BB143,-$B146,-BA$4+$B146)/OFFSET($I132,-$B146,0),OFFSET(BB143,-$B146,-BA$4+$B146)-SUM($I146:BA146)))</f>
        <v>0</v>
      </c>
      <c r="BC146" s="235">
        <f ca="1">IF(BC$5&lt;=$D146,0,IF(SUM($D146,OFFSET($I132,-$B146,0))&gt;BC$5,OFFSET(BC143,-$B146,-BB$4+$B146)/OFFSET($I132,-$B146,0),OFFSET(BC143,-$B146,-BB$4+$B146)-SUM($I146:BB146)))</f>
        <v>0</v>
      </c>
      <c r="BD146" s="235">
        <f ca="1">IF(BD$5&lt;=$D146,0,IF(SUM($D146,OFFSET($I132,-$B146,0))&gt;BD$5,OFFSET(BD143,-$B146,-BC$4+$B146)/OFFSET($I132,-$B146,0),OFFSET(BD143,-$B146,-BC$4+$B146)-SUM($I146:BC146)))</f>
        <v>0</v>
      </c>
      <c r="BE146" s="235">
        <f ca="1">IF(BE$5&lt;=$D146,0,IF(SUM($D146,OFFSET($I132,-$B146,0))&gt;BE$5,OFFSET(BE143,-$B146,-BD$4+$B146)/OFFSET($I132,-$B146,0),OFFSET(BE143,-$B146,-BD$4+$B146)-SUM($I146:BD146)))</f>
        <v>0</v>
      </c>
      <c r="BF146" s="235">
        <f ca="1">IF(BF$5&lt;=$D146,0,IF(SUM($D146,OFFSET($I132,-$B146,0))&gt;BF$5,OFFSET(BF143,-$B146,-BE$4+$B146)/OFFSET($I132,-$B146,0),OFFSET(BF143,-$B146,-BE$4+$B146)-SUM($I146:BE146)))</f>
        <v>0</v>
      </c>
      <c r="BG146" s="235">
        <f ca="1">IF(BG$5&lt;=$D146,0,IF(SUM($D146,OFFSET($I132,-$B146,0))&gt;BG$5,OFFSET(BG143,-$B146,-BF$4+$B146)/OFFSET($I132,-$B146,0),OFFSET(BG143,-$B146,-BF$4+$B146)-SUM($I146:BF146)))</f>
        <v>0</v>
      </c>
      <c r="BH146" s="235">
        <f ca="1">IF(BH$5&lt;=$D146,0,IF(SUM($D146,OFFSET($I132,-$B146,0))&gt;BH$5,OFFSET(BH143,-$B146,-BG$4+$B146)/OFFSET($I132,-$B146,0),OFFSET(BH143,-$B146,-BG$4+$B146)-SUM($I146:BG146)))</f>
        <v>0</v>
      </c>
      <c r="BI146" s="235">
        <f ca="1">IF(BI$5&lt;=$D146,0,IF(SUM($D146,OFFSET($I132,-$B146,0))&gt;BI$5,OFFSET(BI143,-$B146,-BH$4+$B146)/OFFSET($I132,-$B146,0),OFFSET(BI143,-$B146,-BH$4+$B146)-SUM($I146:BH146)))</f>
        <v>0</v>
      </c>
      <c r="BJ146" s="235">
        <f ca="1">IF(BJ$5&lt;=$D146,0,IF(SUM($D146,OFFSET($I132,-$B146,0))&gt;BJ$5,OFFSET(BJ143,-$B146,-BI$4+$B146)/OFFSET($I132,-$B146,0),OFFSET(BJ143,-$B146,-BI$4+$B146)-SUM($I146:BI146)))</f>
        <v>0</v>
      </c>
      <c r="BK146" s="235">
        <f ca="1">IF(BK$5&lt;=$D146,0,IF(SUM($D146,OFFSET($I132,-$B146,0))&gt;BK$5,OFFSET(BK143,-$B146,-BJ$4+$B146)/OFFSET($I132,-$B146,0),OFFSET(BK143,-$B146,-BJ$4+$B146)-SUM($I146:BJ146)))</f>
        <v>0</v>
      </c>
      <c r="BL146" s="235">
        <f ca="1">IF(BL$5&lt;=$D146,0,IF(SUM($D146,OFFSET($I132,-$B146,0))&gt;BL$5,OFFSET(BL143,-$B146,-BK$4+$B146)/OFFSET($I132,-$B146,0),OFFSET(BL143,-$B146,-BK$4+$B146)-SUM($I146:BK146)))</f>
        <v>0</v>
      </c>
      <c r="BM146" s="235">
        <f ca="1">IF(BM$5&lt;=$D146,0,IF(SUM($D146,OFFSET($I132,-$B146,0))&gt;BM$5,OFFSET(BM143,-$B146,-BL$4+$B146)/OFFSET($I132,-$B146,0),OFFSET(BM143,-$B146,-BL$4+$B146)-SUM($I146:BL146)))</f>
        <v>0</v>
      </c>
      <c r="BN146" s="235">
        <f ca="1">IF(BN$5&lt;=$D146,0,IF(SUM($D146,OFFSET($I132,-$B146,0))&gt;BN$5,OFFSET(BN143,-$B146,-BM$4+$B146)/OFFSET($I132,-$B146,0),OFFSET(BN143,-$B146,-BM$4+$B146)-SUM($I146:BM146)))</f>
        <v>0</v>
      </c>
      <c r="BO146" s="235">
        <f ca="1">IF(BO$5&lt;=$D146,0,IF(SUM($D146,OFFSET($I132,-$B146,0))&gt;BO$5,OFFSET(BO143,-$B146,-BN$4+$B146)/OFFSET($I132,-$B146,0),OFFSET(BO143,-$B146,-BN$4+$B146)-SUM($I146:BN146)))</f>
        <v>0</v>
      </c>
      <c r="BP146" s="235">
        <f ca="1">IF(BP$5&lt;=$D146,0,IF(SUM($D146,OFFSET($I132,-$B146,0))&gt;BP$5,OFFSET(BP143,-$B146,-BO$4+$B146)/OFFSET($I132,-$B146,0),OFFSET(BP143,-$B146,-BO$4+$B146)-SUM($I146:BO146)))</f>
        <v>0</v>
      </c>
      <c r="BQ146" s="235">
        <f ca="1">IF(BQ$5&lt;=$D146,0,IF(SUM($D146,OFFSET($I132,-$B146,0))&gt;BQ$5,OFFSET(BQ143,-$B146,-BP$4+$B146)/OFFSET($I132,-$B146,0),OFFSET(BQ143,-$B146,-BP$4+$B146)-SUM($I146:BP146)))</f>
        <v>0</v>
      </c>
      <c r="BR146" s="211">
        <f ca="1">IF(BR$5&lt;=$D146,0,IF(SUM($D146,OFFSET($I132,-$B146,0))&gt;BR$5,OFFSET(BR143,-$B146,-BQ$4+$B146)/OFFSET($I132,-$B146,0),OFFSET(BR143,-$B146,-BQ$4+$B146)-SUM($I146:BQ146)))</f>
        <v>0</v>
      </c>
      <c r="BS146" s="211">
        <f ca="1">IF(BS$5&lt;=$D146,0,IF(SUM($D146,OFFSET($I132,-$B146,0))&gt;BS$5,OFFSET(BS143,-$B146,-BR$4+$B146)/OFFSET($I132,-$B146,0),OFFSET(BS143,-$B146,-BR$4+$B146)-SUM($I146:BR146)))</f>
        <v>0</v>
      </c>
      <c r="BT146" s="211">
        <f ca="1">IF(BT$5&lt;=$D146,0,IF(SUM($D146,OFFSET($I132,-$B146,0))&gt;BT$5,OFFSET(BT143,-$B146,-BS$4+$B146)/OFFSET($I132,-$B146,0),OFFSET(BT143,-$B146,-BS$4+$B146)-SUM($I146:BS146)))</f>
        <v>0</v>
      </c>
      <c r="BU146" s="211">
        <f ca="1">IF(BU$5&lt;=$D146,0,IF(SUM($D146,OFFSET($I132,-$B146,0))&gt;BU$5,OFFSET(BU143,-$B146,-BT$4+$B146)/OFFSET($I132,-$B146,0),OFFSET(BU143,-$B146,-BT$4+$B146)-SUM($I146:BT146)))</f>
        <v>0</v>
      </c>
      <c r="BV146" s="211">
        <f ca="1">IF(BV$5&lt;=$D146,0,IF(SUM($D146,OFFSET($I132,-$B146,0))&gt;BV$5,OFFSET(BV143,-$B146,-BU$4+$B146)/OFFSET($I132,-$B146,0),OFFSET(BV143,-$B146,-BU$4+$B146)-SUM($I146:BU146)))</f>
        <v>0</v>
      </c>
      <c r="BW146" s="211">
        <f ca="1">IF(BW$5&lt;=$D146,0,IF(SUM($D146,OFFSET($I132,-$B146,0))&gt;BW$5,OFFSET(BW143,-$B146,-BV$4+$B146)/OFFSET($I132,-$B146,0),OFFSET(BW143,-$B146,-BV$4+$B146)-SUM($I146:BV146)))</f>
        <v>0</v>
      </c>
    </row>
    <row r="147" spans="1:75" ht="12.75" customHeight="1">
      <c r="A147" s="8"/>
      <c r="B147" s="244">
        <v>10</v>
      </c>
      <c r="C147" s="8"/>
      <c r="D147" s="245">
        <f t="shared" si="253"/>
        <v>2023</v>
      </c>
      <c r="E147" s="8" t="str">
        <f t="shared" si="252"/>
        <v>$m Real (2012)</v>
      </c>
      <c r="F147" s="8"/>
      <c r="G147" s="8"/>
      <c r="H147" s="8"/>
      <c r="I147" s="32"/>
      <c r="J147" s="235">
        <f ca="1">IF(J$5&lt;=$D147,0,IF(SUM($D147,OFFSET($I133,-$B147,0))&gt;J$5,OFFSET(J144,-$B147,-I$4+$B147)/OFFSET($I133,-$B147,0),OFFSET(J144,-$B147,-I$4+$B147)-SUM($I147:I147)))</f>
        <v>0</v>
      </c>
      <c r="K147" s="235">
        <f ca="1">IF(K$5&lt;=$D147,0,IF(SUM($D147,OFFSET($I133,-$B147,0))&gt;K$5,OFFSET(K144,-$B147,-J$4+$B147)/OFFSET($I133,-$B147,0),OFFSET(K144,-$B147,-J$4+$B147)-SUM($I147:J147)))</f>
        <v>0</v>
      </c>
      <c r="L147" s="235">
        <f ca="1">IF(L$5&lt;=$D147,0,IF(SUM($D147,OFFSET($I133,-$B147,0))&gt;L$5,OFFSET(L144,-$B147,-K$4+$B147)/OFFSET($I133,-$B147,0),OFFSET(L144,-$B147,-K$4+$B147)-SUM($I147:K147)))</f>
        <v>0</v>
      </c>
      <c r="M147" s="235">
        <f ca="1">IF(M$5&lt;=$D147,0,IF(SUM($D147,OFFSET($I133,-$B147,0))&gt;M$5,OFFSET(M144,-$B147,-L$4+$B147)/OFFSET($I133,-$B147,0),OFFSET(M144,-$B147,-L$4+$B147)-SUM($I147:L147)))</f>
        <v>0</v>
      </c>
      <c r="N147" s="235">
        <f ca="1">IF(N$5&lt;=$D147,0,IF(SUM($D147,OFFSET($I133,-$B147,0))&gt;N$5,OFFSET(N144,-$B147,-M$4+$B147)/OFFSET($I133,-$B147,0),OFFSET(N144,-$B147,-M$4+$B147)-SUM($I147:M147)))</f>
        <v>0</v>
      </c>
      <c r="O147" s="235">
        <f ca="1">IF(O$5&lt;=$D147,0,IF(SUM($D147,OFFSET($I133,-$B147,0))&gt;O$5,OFFSET(O144,-$B147,-N$4+$B147)/OFFSET($I133,-$B147,0),OFFSET(O144,-$B147,-N$4+$B147)-SUM($I147:N147)))</f>
        <v>0</v>
      </c>
      <c r="P147" s="235">
        <f ca="1">IF(P$5&lt;=$D147,0,IF(SUM($D147,OFFSET($I133,-$B147,0))&gt;P$5,OFFSET(P144,-$B147,-O$4+$B147)/OFFSET($I133,-$B147,0),OFFSET(P144,-$B147,-O$4+$B147)-SUM($I147:O147)))</f>
        <v>0</v>
      </c>
      <c r="Q147" s="235">
        <f ca="1">IF(Q$5&lt;=$D147,0,IF(SUM($D147,OFFSET($I133,-$B147,0))&gt;Q$5,OFFSET(Q144,-$B147,-P$4+$B147)/OFFSET($I133,-$B147,0),OFFSET(Q144,-$B147,-P$4+$B147)-SUM($I147:P147)))</f>
        <v>0</v>
      </c>
      <c r="R147" s="235">
        <f ca="1">IF(R$5&lt;=$D147,0,IF(SUM($D147,OFFSET($I133,-$B147,0))&gt;R$5,OFFSET(R144,-$B147,-Q$4+$B147)/OFFSET($I133,-$B147,0),OFFSET(R144,-$B147,-Q$4+$B147)-SUM($I147:Q147)))</f>
        <v>0</v>
      </c>
      <c r="S147" s="235">
        <f ca="1">IF(S$5&lt;=$D147,0,IF(SUM($D147,OFFSET($I133,-$B147,0))&gt;S$5,OFFSET(S144,-$B147,-R$4+$B147)/OFFSET($I133,-$B147,0),OFFSET(S144,-$B147,-R$4+$B147)-SUM($I147:R147)))</f>
        <v>0</v>
      </c>
      <c r="T147" s="235">
        <f ca="1">IF(T$5&lt;=$D147,0,IF(SUM($D147,OFFSET($I133,-$B147,0))&gt;T$5,OFFSET(T144,-$B147,-S$4+$B147)/OFFSET($I133,-$B147,0),OFFSET(T144,-$B147,-S$4+$B147)-SUM($I147:S147)))</f>
        <v>0</v>
      </c>
      <c r="U147" s="235">
        <f ca="1">IF(U$5&lt;=$D147,0,IF(SUM($D147,OFFSET($I133,-$B147,0))&gt;U$5,OFFSET(U144,-$B147,-T$4+$B147)/OFFSET($I133,-$B147,0),OFFSET(U144,-$B147,-T$4+$B147)-SUM($I147:T147)))</f>
        <v>0</v>
      </c>
      <c r="V147" s="235">
        <f ca="1">IF(V$5&lt;=$D147,0,IF(SUM($D147,OFFSET($I133,-$B147,0))&gt;V$5,OFFSET(V144,-$B147,-U$4+$B147)/OFFSET($I133,-$B147,0),OFFSET(V144,-$B147,-U$4+$B147)-SUM($I147:U147)))</f>
        <v>0</v>
      </c>
      <c r="W147" s="235">
        <f ca="1">IF(W$5&lt;=$D147,0,IF(SUM($D147,OFFSET($I133,-$B147,0))&gt;W$5,OFFSET(W144,-$B147,-V$4+$B147)/OFFSET($I133,-$B147,0),OFFSET(W144,-$B147,-V$4+$B147)-SUM($I147:V147)))</f>
        <v>0</v>
      </c>
      <c r="X147" s="235">
        <f ca="1">IF(X$5&lt;=$D147,0,IF(SUM($D147,OFFSET($I133,-$B147,0))&gt;X$5,OFFSET(X144,-$B147,-W$4+$B147)/OFFSET($I133,-$B147,0),OFFSET(X144,-$B147,-W$4+$B147)-SUM($I147:W147)))</f>
        <v>0</v>
      </c>
      <c r="Y147" s="235">
        <f ca="1">IF(Y$5&lt;=$D147,0,IF(SUM($D147,OFFSET($I133,-$B147,0))&gt;Y$5,OFFSET(Y144,-$B147,-X$4+$B147)/OFFSET($I133,-$B147,0),OFFSET(Y144,-$B147,-X$4+$B147)-SUM($I147:X147)))</f>
        <v>0</v>
      </c>
      <c r="Z147" s="235">
        <f ca="1">IF(Z$5&lt;=$D147,0,IF(SUM($D147,OFFSET($I133,-$B147,0))&gt;Z$5,OFFSET(Z144,-$B147,-Y$4+$B147)/OFFSET($I133,-$B147,0),OFFSET(Z144,-$B147,-Y$4+$B147)-SUM($I147:Y147)))</f>
        <v>0</v>
      </c>
      <c r="AA147" s="235">
        <f ca="1">IF(AA$5&lt;=$D147,0,IF(SUM($D147,OFFSET($I133,-$B147,0))&gt;AA$5,OFFSET(AA144,-$B147,-Z$4+$B147)/OFFSET($I133,-$B147,0),OFFSET(AA144,-$B147,-Z$4+$B147)-SUM($I147:Z147)))</f>
        <v>0</v>
      </c>
      <c r="AB147" s="235">
        <f ca="1">IF(AB$5&lt;=$D147,0,IF(SUM($D147,OFFSET($I133,-$B147,0))&gt;AB$5,OFFSET(AB144,-$B147,-AA$4+$B147)/OFFSET($I133,-$B147,0),OFFSET(AB144,-$B147,-AA$4+$B147)-SUM($I147:AA147)))</f>
        <v>0</v>
      </c>
      <c r="AC147" s="235">
        <f ca="1">IF(AC$5&lt;=$D147,0,IF(SUM($D147,OFFSET($I133,-$B147,0))&gt;AC$5,OFFSET(AC144,-$B147,-AB$4+$B147)/OFFSET($I133,-$B147,0),OFFSET(AC144,-$B147,-AB$4+$B147)-SUM($I147:AB147)))</f>
        <v>0</v>
      </c>
      <c r="AD147" s="235">
        <f ca="1">IF(AD$5&lt;=$D147,0,IF(SUM($D147,OFFSET($I133,-$B147,0))&gt;AD$5,OFFSET(AD144,-$B147,-AC$4+$B147)/OFFSET($I133,-$B147,0),OFFSET(AD144,-$B147,-AC$4+$B147)-SUM($I147:AC147)))</f>
        <v>0</v>
      </c>
      <c r="AE147" s="235">
        <f ca="1">IF(AE$5&lt;=$D147,0,IF(SUM($D147,OFFSET($I133,-$B147,0))&gt;AE$5,OFFSET(AE144,-$B147,-AD$4+$B147)/OFFSET($I133,-$B147,0),OFFSET(AE144,-$B147,-AD$4+$B147)-SUM($I147:AD147)))</f>
        <v>0</v>
      </c>
      <c r="AF147" s="235">
        <f ca="1">IF(AF$5&lt;=$D147,0,IF(SUM($D147,OFFSET($I133,-$B147,0))&gt;AF$5,OFFSET(AF144,-$B147,-AE$4+$B147)/OFFSET($I133,-$B147,0),OFFSET(AF144,-$B147,-AE$4+$B147)-SUM($I147:AE147)))</f>
        <v>0</v>
      </c>
      <c r="AG147" s="235">
        <f ca="1">IF(AG$5&lt;=$D147,0,IF(SUM($D147,OFFSET($I133,-$B147,0))&gt;AG$5,OFFSET(AG144,-$B147,-AF$4+$B147)/OFFSET($I133,-$B147,0),OFFSET(AG144,-$B147,-AF$4+$B147)-SUM($I147:AF147)))</f>
        <v>0</v>
      </c>
      <c r="AH147" s="235">
        <f ca="1">IF(AH$5&lt;=$D147,0,IF(SUM($D147,OFFSET($I133,-$B147,0))&gt;AH$5,OFFSET(AH144,-$B147,-AG$4+$B147)/OFFSET($I133,-$B147,0),OFFSET(AH144,-$B147,-AG$4+$B147)-SUM($I147:AG147)))</f>
        <v>0</v>
      </c>
      <c r="AI147" s="235">
        <f ca="1">IF(AI$5&lt;=$D147,0,IF(SUM($D147,OFFSET($I133,-$B147,0))&gt;AI$5,OFFSET(AI144,-$B147,-AH$4+$B147)/OFFSET($I133,-$B147,0),OFFSET(AI144,-$B147,-AH$4+$B147)-SUM($I147:AH147)))</f>
        <v>0</v>
      </c>
      <c r="AJ147" s="235">
        <f ca="1">IF(AJ$5&lt;=$D147,0,IF(SUM($D147,OFFSET($I133,-$B147,0))&gt;AJ$5,OFFSET(AJ144,-$B147,-AI$4+$B147)/OFFSET($I133,-$B147,0),OFFSET(AJ144,-$B147,-AI$4+$B147)-SUM($I147:AI147)))</f>
        <v>0</v>
      </c>
      <c r="AK147" s="235">
        <f ca="1">IF(AK$5&lt;=$D147,0,IF(SUM($D147,OFFSET($I133,-$B147,0))&gt;AK$5,OFFSET(AK144,-$B147,-AJ$4+$B147)/OFFSET($I133,-$B147,0),OFFSET(AK144,-$B147,-AJ$4+$B147)-SUM($I147:AJ147)))</f>
        <v>0</v>
      </c>
      <c r="AL147" s="235">
        <f ca="1">IF(AL$5&lt;=$D147,0,IF(SUM($D147,OFFSET($I133,-$B147,0))&gt;AL$5,OFFSET(AL144,-$B147,-AK$4+$B147)/OFFSET($I133,-$B147,0),OFFSET(AL144,-$B147,-AK$4+$B147)-SUM($I147:AK147)))</f>
        <v>0</v>
      </c>
      <c r="AM147" s="235">
        <f ca="1">IF(AM$5&lt;=$D147,0,IF(SUM($D147,OFFSET($I133,-$B147,0))&gt;AM$5,OFFSET(AM144,-$B147,-AL$4+$B147)/OFFSET($I133,-$B147,0),OFFSET(AM144,-$B147,-AL$4+$B147)-SUM($I147:AL147)))</f>
        <v>0</v>
      </c>
      <c r="AN147" s="235">
        <f ca="1">IF(AN$5&lt;=$D147,0,IF(SUM($D147,OFFSET($I133,-$B147,0))&gt;AN$5,OFFSET(AN144,-$B147,-AM$4+$B147)/OFFSET($I133,-$B147,0),OFFSET(AN144,-$B147,-AM$4+$B147)-SUM($I147:AM147)))</f>
        <v>0</v>
      </c>
      <c r="AO147" s="235">
        <f ca="1">IF(AO$5&lt;=$D147,0,IF(SUM($D147,OFFSET($I133,-$B147,0))&gt;AO$5,OFFSET(AO144,-$B147,-AN$4+$B147)/OFFSET($I133,-$B147,0),OFFSET(AO144,-$B147,-AN$4+$B147)-SUM($I147:AN147)))</f>
        <v>0</v>
      </c>
      <c r="AP147" s="235">
        <f ca="1">IF(AP$5&lt;=$D147,0,IF(SUM($D147,OFFSET($I133,-$B147,0))&gt;AP$5,OFFSET(AP144,-$B147,-AO$4+$B147)/OFFSET($I133,-$B147,0),OFFSET(AP144,-$B147,-AO$4+$B147)-SUM($I147:AO147)))</f>
        <v>0</v>
      </c>
      <c r="AQ147" s="235">
        <f ca="1">IF(AQ$5&lt;=$D147,0,IF(SUM($D147,OFFSET($I133,-$B147,0))&gt;AQ$5,OFFSET(AQ144,-$B147,-AP$4+$B147)/OFFSET($I133,-$B147,0),OFFSET(AQ144,-$B147,-AP$4+$B147)-SUM($I147:AP147)))</f>
        <v>0</v>
      </c>
      <c r="AR147" s="235">
        <f ca="1">IF(AR$5&lt;=$D147,0,IF(SUM($D147,OFFSET($I133,-$B147,0))&gt;AR$5,OFFSET(AR144,-$B147,-AQ$4+$B147)/OFFSET($I133,-$B147,0),OFFSET(AR144,-$B147,-AQ$4+$B147)-SUM($I147:AQ147)))</f>
        <v>0</v>
      </c>
      <c r="AS147" s="235">
        <f ca="1">IF(AS$5&lt;=$D147,0,IF(SUM($D147,OFFSET($I133,-$B147,0))&gt;AS$5,OFFSET(AS144,-$B147,-AR$4+$B147)/OFFSET($I133,-$B147,0),OFFSET(AS144,-$B147,-AR$4+$B147)-SUM($I147:AR147)))</f>
        <v>0</v>
      </c>
      <c r="AT147" s="235">
        <f ca="1">IF(AT$5&lt;=$D147,0,IF(SUM($D147,OFFSET($I133,-$B147,0))&gt;AT$5,OFFSET(AT144,-$B147,-AS$4+$B147)/OFFSET($I133,-$B147,0),OFFSET(AT144,-$B147,-AS$4+$B147)-SUM($I147:AS147)))</f>
        <v>0</v>
      </c>
      <c r="AU147" s="235">
        <f ca="1">IF(AU$5&lt;=$D147,0,IF(SUM($D147,OFFSET($I133,-$B147,0))&gt;AU$5,OFFSET(AU144,-$B147,-AT$4+$B147)/OFFSET($I133,-$B147,0),OFFSET(AU144,-$B147,-AT$4+$B147)-SUM($I147:AT147)))</f>
        <v>0</v>
      </c>
      <c r="AV147" s="235">
        <f ca="1">IF(AV$5&lt;=$D147,0,IF(SUM($D147,OFFSET($I133,-$B147,0))&gt;AV$5,OFFSET(AV144,-$B147,-AU$4+$B147)/OFFSET($I133,-$B147,0),OFFSET(AV144,-$B147,-AU$4+$B147)-SUM($I147:AU147)))</f>
        <v>0</v>
      </c>
      <c r="AW147" s="235">
        <f ca="1">IF(AW$5&lt;=$D147,0,IF(SUM($D147,OFFSET($I133,-$B147,0))&gt;AW$5,OFFSET(AW144,-$B147,-AV$4+$B147)/OFFSET($I133,-$B147,0),OFFSET(AW144,-$B147,-AV$4+$B147)-SUM($I147:AV147)))</f>
        <v>0</v>
      </c>
      <c r="AX147" s="235">
        <f ca="1">IF(AX$5&lt;=$D147,0,IF(SUM($D147,OFFSET($I133,-$B147,0))&gt;AX$5,OFFSET(AX144,-$B147,-AW$4+$B147)/OFFSET($I133,-$B147,0),OFFSET(AX144,-$B147,-AW$4+$B147)-SUM($I147:AW147)))</f>
        <v>0</v>
      </c>
      <c r="AY147" s="235">
        <f ca="1">IF(AY$5&lt;=$D147,0,IF(SUM($D147,OFFSET($I133,-$B147,0))&gt;AY$5,OFFSET(AY144,-$B147,-AX$4+$B147)/OFFSET($I133,-$B147,0),OFFSET(AY144,-$B147,-AX$4+$B147)-SUM($I147:AX147)))</f>
        <v>0</v>
      </c>
      <c r="AZ147" s="235">
        <f ca="1">IF(AZ$5&lt;=$D147,0,IF(SUM($D147,OFFSET($I133,-$B147,0))&gt;AZ$5,OFFSET(AZ144,-$B147,-AY$4+$B147)/OFFSET($I133,-$B147,0),OFFSET(AZ144,-$B147,-AY$4+$B147)-SUM($I147:AY147)))</f>
        <v>0</v>
      </c>
      <c r="BA147" s="235">
        <f ca="1">IF(BA$5&lt;=$D147,0,IF(SUM($D147,OFFSET($I133,-$B147,0))&gt;BA$5,OFFSET(BA144,-$B147,-AZ$4+$B147)/OFFSET($I133,-$B147,0),OFFSET(BA144,-$B147,-AZ$4+$B147)-SUM($I147:AZ147)))</f>
        <v>0</v>
      </c>
      <c r="BB147" s="235">
        <f ca="1">IF(BB$5&lt;=$D147,0,IF(SUM($D147,OFFSET($I133,-$B147,0))&gt;BB$5,OFFSET(BB144,-$B147,-BA$4+$B147)/OFFSET($I133,-$B147,0),OFFSET(BB144,-$B147,-BA$4+$B147)-SUM($I147:BA147)))</f>
        <v>0</v>
      </c>
      <c r="BC147" s="235">
        <f ca="1">IF(BC$5&lt;=$D147,0,IF(SUM($D147,OFFSET($I133,-$B147,0))&gt;BC$5,OFFSET(BC144,-$B147,-BB$4+$B147)/OFFSET($I133,-$B147,0),OFFSET(BC144,-$B147,-BB$4+$B147)-SUM($I147:BB147)))</f>
        <v>0</v>
      </c>
      <c r="BD147" s="235">
        <f ca="1">IF(BD$5&lt;=$D147,0,IF(SUM($D147,OFFSET($I133,-$B147,0))&gt;BD$5,OFFSET(BD144,-$B147,-BC$4+$B147)/OFFSET($I133,-$B147,0),OFFSET(BD144,-$B147,-BC$4+$B147)-SUM($I147:BC147)))</f>
        <v>0</v>
      </c>
      <c r="BE147" s="235">
        <f ca="1">IF(BE$5&lt;=$D147,0,IF(SUM($D147,OFFSET($I133,-$B147,0))&gt;BE$5,OFFSET(BE144,-$B147,-BD$4+$B147)/OFFSET($I133,-$B147,0),OFFSET(BE144,-$B147,-BD$4+$B147)-SUM($I147:BD147)))</f>
        <v>0</v>
      </c>
      <c r="BF147" s="235">
        <f ca="1">IF(BF$5&lt;=$D147,0,IF(SUM($D147,OFFSET($I133,-$B147,0))&gt;BF$5,OFFSET(BF144,-$B147,-BE$4+$B147)/OFFSET($I133,-$B147,0),OFFSET(BF144,-$B147,-BE$4+$B147)-SUM($I147:BE147)))</f>
        <v>0</v>
      </c>
      <c r="BG147" s="235">
        <f ca="1">IF(BG$5&lt;=$D147,0,IF(SUM($D147,OFFSET($I133,-$B147,0))&gt;BG$5,OFFSET(BG144,-$B147,-BF$4+$B147)/OFFSET($I133,-$B147,0),OFFSET(BG144,-$B147,-BF$4+$B147)-SUM($I147:BF147)))</f>
        <v>0</v>
      </c>
      <c r="BH147" s="235">
        <f ca="1">IF(BH$5&lt;=$D147,0,IF(SUM($D147,OFFSET($I133,-$B147,0))&gt;BH$5,OFFSET(BH144,-$B147,-BG$4+$B147)/OFFSET($I133,-$B147,0),OFFSET(BH144,-$B147,-BG$4+$B147)-SUM($I147:BG147)))</f>
        <v>0</v>
      </c>
      <c r="BI147" s="235">
        <f ca="1">IF(BI$5&lt;=$D147,0,IF(SUM($D147,OFFSET($I133,-$B147,0))&gt;BI$5,OFFSET(BI144,-$B147,-BH$4+$B147)/OFFSET($I133,-$B147,0),OFFSET(BI144,-$B147,-BH$4+$B147)-SUM($I147:BH147)))</f>
        <v>0</v>
      </c>
      <c r="BJ147" s="235">
        <f ca="1">IF(BJ$5&lt;=$D147,0,IF(SUM($D147,OFFSET($I133,-$B147,0))&gt;BJ$5,OFFSET(BJ144,-$B147,-BI$4+$B147)/OFFSET($I133,-$B147,0),OFFSET(BJ144,-$B147,-BI$4+$B147)-SUM($I147:BI147)))</f>
        <v>0</v>
      </c>
      <c r="BK147" s="235">
        <f ca="1">IF(BK$5&lt;=$D147,0,IF(SUM($D147,OFFSET($I133,-$B147,0))&gt;BK$5,OFFSET(BK144,-$B147,-BJ$4+$B147)/OFFSET($I133,-$B147,0),OFFSET(BK144,-$B147,-BJ$4+$B147)-SUM($I147:BJ147)))</f>
        <v>0</v>
      </c>
      <c r="BL147" s="235">
        <f ca="1">IF(BL$5&lt;=$D147,0,IF(SUM($D147,OFFSET($I133,-$B147,0))&gt;BL$5,OFFSET(BL144,-$B147,-BK$4+$B147)/OFFSET($I133,-$B147,0),OFFSET(BL144,-$B147,-BK$4+$B147)-SUM($I147:BK147)))</f>
        <v>0</v>
      </c>
      <c r="BM147" s="235">
        <f ca="1">IF(BM$5&lt;=$D147,0,IF(SUM($D147,OFFSET($I133,-$B147,0))&gt;BM$5,OFFSET(BM144,-$B147,-BL$4+$B147)/OFFSET($I133,-$B147,0),OFFSET(BM144,-$B147,-BL$4+$B147)-SUM($I147:BL147)))</f>
        <v>0</v>
      </c>
      <c r="BN147" s="235">
        <f ca="1">IF(BN$5&lt;=$D147,0,IF(SUM($D147,OFFSET($I133,-$B147,0))&gt;BN$5,OFFSET(BN144,-$B147,-BM$4+$B147)/OFFSET($I133,-$B147,0),OFFSET(BN144,-$B147,-BM$4+$B147)-SUM($I147:BM147)))</f>
        <v>0</v>
      </c>
      <c r="BO147" s="235">
        <f ca="1">IF(BO$5&lt;=$D147,0,IF(SUM($D147,OFFSET($I133,-$B147,0))&gt;BO$5,OFFSET(BO144,-$B147,-BN$4+$B147)/OFFSET($I133,-$B147,0),OFFSET(BO144,-$B147,-BN$4+$B147)-SUM($I147:BN147)))</f>
        <v>0</v>
      </c>
      <c r="BP147" s="235">
        <f ca="1">IF(BP$5&lt;=$D147,0,IF(SUM($D147,OFFSET($I133,-$B147,0))&gt;BP$5,OFFSET(BP144,-$B147,-BO$4+$B147)/OFFSET($I133,-$B147,0),OFFSET(BP144,-$B147,-BO$4+$B147)-SUM($I147:BO147)))</f>
        <v>0</v>
      </c>
      <c r="BQ147" s="235">
        <f ca="1">IF(BQ$5&lt;=$D147,0,IF(SUM($D147,OFFSET($I133,-$B147,0))&gt;BQ$5,OFFSET(BQ144,-$B147,-BP$4+$B147)/OFFSET($I133,-$B147,0),OFFSET(BQ144,-$B147,-BP$4+$B147)-SUM($I147:BP147)))</f>
        <v>0</v>
      </c>
      <c r="BR147" s="211">
        <f ca="1">IF(BR$5&lt;=$D147,0,IF(SUM($D147,OFFSET($I133,-$B147,0))&gt;BR$5,OFFSET(BR144,-$B147,-BQ$4+$B147)/OFFSET($I133,-$B147,0),OFFSET(BR144,-$B147,-BQ$4+$B147)-SUM($I147:BQ147)))</f>
        <v>0</v>
      </c>
      <c r="BS147" s="211">
        <f ca="1">IF(BS$5&lt;=$D147,0,IF(SUM($D147,OFFSET($I133,-$B147,0))&gt;BS$5,OFFSET(BS144,-$B147,-BR$4+$B147)/OFFSET($I133,-$B147,0),OFFSET(BS144,-$B147,-BR$4+$B147)-SUM($I147:BR147)))</f>
        <v>0</v>
      </c>
      <c r="BT147" s="211">
        <f ca="1">IF(BT$5&lt;=$D147,0,IF(SUM($D147,OFFSET($I133,-$B147,0))&gt;BT$5,OFFSET(BT144,-$B147,-BS$4+$B147)/OFFSET($I133,-$B147,0),OFFSET(BT144,-$B147,-BS$4+$B147)-SUM($I147:BS147)))</f>
        <v>0</v>
      </c>
      <c r="BU147" s="211">
        <f ca="1">IF(BU$5&lt;=$D147,0,IF(SUM($D147,OFFSET($I133,-$B147,0))&gt;BU$5,OFFSET(BU144,-$B147,-BT$4+$B147)/OFFSET($I133,-$B147,0),OFFSET(BU144,-$B147,-BT$4+$B147)-SUM($I147:BT147)))</f>
        <v>0</v>
      </c>
      <c r="BV147" s="211">
        <f ca="1">IF(BV$5&lt;=$D147,0,IF(SUM($D147,OFFSET($I133,-$B147,0))&gt;BV$5,OFFSET(BV144,-$B147,-BU$4+$B147)/OFFSET($I133,-$B147,0),OFFSET(BV144,-$B147,-BU$4+$B147)-SUM($I147:BU147)))</f>
        <v>0</v>
      </c>
      <c r="BW147" s="211">
        <f ca="1">IF(BW$5&lt;=$D147,0,IF(SUM($D147,OFFSET($I133,-$B147,0))&gt;BW$5,OFFSET(BW144,-$B147,-BV$4+$B147)/OFFSET($I133,-$B147,0),OFFSET(BW144,-$B147,-BV$4+$B147)-SUM($I147:BV147)))</f>
        <v>0</v>
      </c>
    </row>
    <row r="148" spans="1:75" ht="12.75" customHeight="1">
      <c r="A148" s="8"/>
      <c r="B148" s="244">
        <v>11</v>
      </c>
      <c r="C148" s="8"/>
      <c r="D148" s="245">
        <f t="shared" si="253"/>
        <v>2024</v>
      </c>
      <c r="E148" s="8" t="str">
        <f t="shared" si="252"/>
        <v>$m Real (2012)</v>
      </c>
      <c r="F148" s="8"/>
      <c r="G148" s="8"/>
      <c r="H148" s="8"/>
      <c r="I148" s="32"/>
      <c r="J148" s="235">
        <f ca="1">IF(J$5&lt;=$D148,0,IF(SUM($D148,OFFSET($I134,-$B148,0))&gt;J$5,OFFSET(J145,-$B148,-I$4+$B148)/OFFSET($I134,-$B148,0),OFFSET(J145,-$B148,-I$4+$B148)-SUM($I148:I148)))</f>
        <v>0</v>
      </c>
      <c r="K148" s="235">
        <f ca="1">IF(K$5&lt;=$D148,0,IF(SUM($D148,OFFSET($I134,-$B148,0))&gt;K$5,OFFSET(K145,-$B148,-J$4+$B148)/OFFSET($I134,-$B148,0),OFFSET(K145,-$B148,-J$4+$B148)-SUM($I148:J148)))</f>
        <v>0</v>
      </c>
      <c r="L148" s="235">
        <f ca="1">IF(L$5&lt;=$D148,0,IF(SUM($D148,OFFSET($I134,-$B148,0))&gt;L$5,OFFSET(L145,-$B148,-K$4+$B148)/OFFSET($I134,-$B148,0),OFFSET(L145,-$B148,-K$4+$B148)-SUM($I148:K148)))</f>
        <v>0</v>
      </c>
      <c r="M148" s="235">
        <f ca="1">IF(M$5&lt;=$D148,0,IF(SUM($D148,OFFSET($I134,-$B148,0))&gt;M$5,OFFSET(M145,-$B148,-L$4+$B148)/OFFSET($I134,-$B148,0),OFFSET(M145,-$B148,-L$4+$B148)-SUM($I148:L148)))</f>
        <v>0</v>
      </c>
      <c r="N148" s="235">
        <f ca="1">IF(N$5&lt;=$D148,0,IF(SUM($D148,OFFSET($I134,-$B148,0))&gt;N$5,OFFSET(N145,-$B148,-M$4+$B148)/OFFSET($I134,-$B148,0),OFFSET(N145,-$B148,-M$4+$B148)-SUM($I148:M148)))</f>
        <v>0</v>
      </c>
      <c r="O148" s="235">
        <f ca="1">IF(O$5&lt;=$D148,0,IF(SUM($D148,OFFSET($I134,-$B148,0))&gt;O$5,OFFSET(O145,-$B148,-N$4+$B148)/OFFSET($I134,-$B148,0),OFFSET(O145,-$B148,-N$4+$B148)-SUM($I148:N148)))</f>
        <v>0</v>
      </c>
      <c r="P148" s="235">
        <f ca="1">IF(P$5&lt;=$D148,0,IF(SUM($D148,OFFSET($I134,-$B148,0))&gt;P$5,OFFSET(P145,-$B148,-O$4+$B148)/OFFSET($I134,-$B148,0),OFFSET(P145,-$B148,-O$4+$B148)-SUM($I148:O148)))</f>
        <v>0</v>
      </c>
      <c r="Q148" s="235">
        <f ca="1">IF(Q$5&lt;=$D148,0,IF(SUM($D148,OFFSET($I134,-$B148,0))&gt;Q$5,OFFSET(Q145,-$B148,-P$4+$B148)/OFFSET($I134,-$B148,0),OFFSET(Q145,-$B148,-P$4+$B148)-SUM($I148:P148)))</f>
        <v>0</v>
      </c>
      <c r="R148" s="235">
        <f ca="1">IF(R$5&lt;=$D148,0,IF(SUM($D148,OFFSET($I134,-$B148,0))&gt;R$5,OFFSET(R145,-$B148,-Q$4+$B148)/OFFSET($I134,-$B148,0),OFFSET(R145,-$B148,-Q$4+$B148)-SUM($I148:Q148)))</f>
        <v>0</v>
      </c>
      <c r="S148" s="235">
        <f ca="1">IF(S$5&lt;=$D148,0,IF(SUM($D148,OFFSET($I134,-$B148,0))&gt;S$5,OFFSET(S145,-$B148,-R$4+$B148)/OFFSET($I134,-$B148,0),OFFSET(S145,-$B148,-R$4+$B148)-SUM($I148:R148)))</f>
        <v>0</v>
      </c>
      <c r="T148" s="235">
        <f ca="1">IF(T$5&lt;=$D148,0,IF(SUM($D148,OFFSET($I134,-$B148,0))&gt;T$5,OFFSET(T145,-$B148,-S$4+$B148)/OFFSET($I134,-$B148,0),OFFSET(T145,-$B148,-S$4+$B148)-SUM($I148:S148)))</f>
        <v>0</v>
      </c>
      <c r="U148" s="235">
        <f ca="1">IF(U$5&lt;=$D148,0,IF(SUM($D148,OFFSET($I134,-$B148,0))&gt;U$5,OFFSET(U145,-$B148,-T$4+$B148)/OFFSET($I134,-$B148,0),OFFSET(U145,-$B148,-T$4+$B148)-SUM($I148:T148)))</f>
        <v>0</v>
      </c>
      <c r="V148" s="235">
        <f ca="1">IF(V$5&lt;=$D148,0,IF(SUM($D148,OFFSET($I134,-$B148,0))&gt;V$5,OFFSET(V145,-$B148,-U$4+$B148)/OFFSET($I134,-$B148,0),OFFSET(V145,-$B148,-U$4+$B148)-SUM($I148:U148)))</f>
        <v>0</v>
      </c>
      <c r="W148" s="235">
        <f ca="1">IF(W$5&lt;=$D148,0,IF(SUM($D148,OFFSET($I134,-$B148,0))&gt;W$5,OFFSET(W145,-$B148,-V$4+$B148)/OFFSET($I134,-$B148,0),OFFSET(W145,-$B148,-V$4+$B148)-SUM($I148:V148)))</f>
        <v>0</v>
      </c>
      <c r="X148" s="235">
        <f ca="1">IF(X$5&lt;=$D148,0,IF(SUM($D148,OFFSET($I134,-$B148,0))&gt;X$5,OFFSET(X145,-$B148,-W$4+$B148)/OFFSET($I134,-$B148,0),OFFSET(X145,-$B148,-W$4+$B148)-SUM($I148:W148)))</f>
        <v>0</v>
      </c>
      <c r="Y148" s="235">
        <f ca="1">IF(Y$5&lt;=$D148,0,IF(SUM($D148,OFFSET($I134,-$B148,0))&gt;Y$5,OFFSET(Y145,-$B148,-X$4+$B148)/OFFSET($I134,-$B148,0),OFFSET(Y145,-$B148,-X$4+$B148)-SUM($I148:X148)))</f>
        <v>0</v>
      </c>
      <c r="Z148" s="235">
        <f ca="1">IF(Z$5&lt;=$D148,0,IF(SUM($D148,OFFSET($I134,-$B148,0))&gt;Z$5,OFFSET(Z145,-$B148,-Y$4+$B148)/OFFSET($I134,-$B148,0),OFFSET(Z145,-$B148,-Y$4+$B148)-SUM($I148:Y148)))</f>
        <v>0</v>
      </c>
      <c r="AA148" s="235">
        <f ca="1">IF(AA$5&lt;=$D148,0,IF(SUM($D148,OFFSET($I134,-$B148,0))&gt;AA$5,OFFSET(AA145,-$B148,-Z$4+$B148)/OFFSET($I134,-$B148,0),OFFSET(AA145,-$B148,-Z$4+$B148)-SUM($I148:Z148)))</f>
        <v>0</v>
      </c>
      <c r="AB148" s="235">
        <f ca="1">IF(AB$5&lt;=$D148,0,IF(SUM($D148,OFFSET($I134,-$B148,0))&gt;AB$5,OFFSET(AB145,-$B148,-AA$4+$B148)/OFFSET($I134,-$B148,0),OFFSET(AB145,-$B148,-AA$4+$B148)-SUM($I148:AA148)))</f>
        <v>0</v>
      </c>
      <c r="AC148" s="235">
        <f ca="1">IF(AC$5&lt;=$D148,0,IF(SUM($D148,OFFSET($I134,-$B148,0))&gt;AC$5,OFFSET(AC145,-$B148,-AB$4+$B148)/OFFSET($I134,-$B148,0),OFFSET(AC145,-$B148,-AB$4+$B148)-SUM($I148:AB148)))</f>
        <v>0</v>
      </c>
      <c r="AD148" s="235">
        <f ca="1">IF(AD$5&lt;=$D148,0,IF(SUM($D148,OFFSET($I134,-$B148,0))&gt;AD$5,OFFSET(AD145,-$B148,-AC$4+$B148)/OFFSET($I134,-$B148,0),OFFSET(AD145,-$B148,-AC$4+$B148)-SUM($I148:AC148)))</f>
        <v>0</v>
      </c>
      <c r="AE148" s="235">
        <f ca="1">IF(AE$5&lt;=$D148,0,IF(SUM($D148,OFFSET($I134,-$B148,0))&gt;AE$5,OFFSET(AE145,-$B148,-AD$4+$B148)/OFFSET($I134,-$B148,0),OFFSET(AE145,-$B148,-AD$4+$B148)-SUM($I148:AD148)))</f>
        <v>0</v>
      </c>
      <c r="AF148" s="235">
        <f ca="1">IF(AF$5&lt;=$D148,0,IF(SUM($D148,OFFSET($I134,-$B148,0))&gt;AF$5,OFFSET(AF145,-$B148,-AE$4+$B148)/OFFSET($I134,-$B148,0),OFFSET(AF145,-$B148,-AE$4+$B148)-SUM($I148:AE148)))</f>
        <v>0</v>
      </c>
      <c r="AG148" s="235">
        <f ca="1">IF(AG$5&lt;=$D148,0,IF(SUM($D148,OFFSET($I134,-$B148,0))&gt;AG$5,OFFSET(AG145,-$B148,-AF$4+$B148)/OFFSET($I134,-$B148,0),OFFSET(AG145,-$B148,-AF$4+$B148)-SUM($I148:AF148)))</f>
        <v>0</v>
      </c>
      <c r="AH148" s="235">
        <f ca="1">IF(AH$5&lt;=$D148,0,IF(SUM($D148,OFFSET($I134,-$B148,0))&gt;AH$5,OFFSET(AH145,-$B148,-AG$4+$B148)/OFFSET($I134,-$B148,0),OFFSET(AH145,-$B148,-AG$4+$B148)-SUM($I148:AG148)))</f>
        <v>0</v>
      </c>
      <c r="AI148" s="235">
        <f ca="1">IF(AI$5&lt;=$D148,0,IF(SUM($D148,OFFSET($I134,-$B148,0))&gt;AI$5,OFFSET(AI145,-$B148,-AH$4+$B148)/OFFSET($I134,-$B148,0),OFFSET(AI145,-$B148,-AH$4+$B148)-SUM($I148:AH148)))</f>
        <v>0</v>
      </c>
      <c r="AJ148" s="235">
        <f ca="1">IF(AJ$5&lt;=$D148,0,IF(SUM($D148,OFFSET($I134,-$B148,0))&gt;AJ$5,OFFSET(AJ145,-$B148,-AI$4+$B148)/OFFSET($I134,-$B148,0),OFFSET(AJ145,-$B148,-AI$4+$B148)-SUM($I148:AI148)))</f>
        <v>0</v>
      </c>
      <c r="AK148" s="235">
        <f ca="1">IF(AK$5&lt;=$D148,0,IF(SUM($D148,OFFSET($I134,-$B148,0))&gt;AK$5,OFFSET(AK145,-$B148,-AJ$4+$B148)/OFFSET($I134,-$B148,0),OFFSET(AK145,-$B148,-AJ$4+$B148)-SUM($I148:AJ148)))</f>
        <v>0</v>
      </c>
      <c r="AL148" s="235">
        <f ca="1">IF(AL$5&lt;=$D148,0,IF(SUM($D148,OFFSET($I134,-$B148,0))&gt;AL$5,OFFSET(AL145,-$B148,-AK$4+$B148)/OFFSET($I134,-$B148,0),OFFSET(AL145,-$B148,-AK$4+$B148)-SUM($I148:AK148)))</f>
        <v>0</v>
      </c>
      <c r="AM148" s="235">
        <f ca="1">IF(AM$5&lt;=$D148,0,IF(SUM($D148,OFFSET($I134,-$B148,0))&gt;AM$5,OFFSET(AM145,-$B148,-AL$4+$B148)/OFFSET($I134,-$B148,0),OFFSET(AM145,-$B148,-AL$4+$B148)-SUM($I148:AL148)))</f>
        <v>0</v>
      </c>
      <c r="AN148" s="235">
        <f ca="1">IF(AN$5&lt;=$D148,0,IF(SUM($D148,OFFSET($I134,-$B148,0))&gt;AN$5,OFFSET(AN145,-$B148,-AM$4+$B148)/OFFSET($I134,-$B148,0),OFFSET(AN145,-$B148,-AM$4+$B148)-SUM($I148:AM148)))</f>
        <v>0</v>
      </c>
      <c r="AO148" s="235">
        <f ca="1">IF(AO$5&lt;=$D148,0,IF(SUM($D148,OFFSET($I134,-$B148,0))&gt;AO$5,OFFSET(AO145,-$B148,-AN$4+$B148)/OFFSET($I134,-$B148,0),OFFSET(AO145,-$B148,-AN$4+$B148)-SUM($I148:AN148)))</f>
        <v>0</v>
      </c>
      <c r="AP148" s="235">
        <f ca="1">IF(AP$5&lt;=$D148,0,IF(SUM($D148,OFFSET($I134,-$B148,0))&gt;AP$5,OFFSET(AP145,-$B148,-AO$4+$B148)/OFFSET($I134,-$B148,0),OFFSET(AP145,-$B148,-AO$4+$B148)-SUM($I148:AO148)))</f>
        <v>0</v>
      </c>
      <c r="AQ148" s="235">
        <f ca="1">IF(AQ$5&lt;=$D148,0,IF(SUM($D148,OFFSET($I134,-$B148,0))&gt;AQ$5,OFFSET(AQ145,-$B148,-AP$4+$B148)/OFFSET($I134,-$B148,0),OFFSET(AQ145,-$B148,-AP$4+$B148)-SUM($I148:AP148)))</f>
        <v>0</v>
      </c>
      <c r="AR148" s="235">
        <f ca="1">IF(AR$5&lt;=$D148,0,IF(SUM($D148,OFFSET($I134,-$B148,0))&gt;AR$5,OFFSET(AR145,-$B148,-AQ$4+$B148)/OFFSET($I134,-$B148,0),OFFSET(AR145,-$B148,-AQ$4+$B148)-SUM($I148:AQ148)))</f>
        <v>0</v>
      </c>
      <c r="AS148" s="235">
        <f ca="1">IF(AS$5&lt;=$D148,0,IF(SUM($D148,OFFSET($I134,-$B148,0))&gt;AS$5,OFFSET(AS145,-$B148,-AR$4+$B148)/OFFSET($I134,-$B148,0),OFFSET(AS145,-$B148,-AR$4+$B148)-SUM($I148:AR148)))</f>
        <v>0</v>
      </c>
      <c r="AT148" s="235">
        <f ca="1">IF(AT$5&lt;=$D148,0,IF(SUM($D148,OFFSET($I134,-$B148,0))&gt;AT$5,OFFSET(AT145,-$B148,-AS$4+$B148)/OFFSET($I134,-$B148,0),OFFSET(AT145,-$B148,-AS$4+$B148)-SUM($I148:AS148)))</f>
        <v>0</v>
      </c>
      <c r="AU148" s="235">
        <f ca="1">IF(AU$5&lt;=$D148,0,IF(SUM($D148,OFFSET($I134,-$B148,0))&gt;AU$5,OFFSET(AU145,-$B148,-AT$4+$B148)/OFFSET($I134,-$B148,0),OFFSET(AU145,-$B148,-AT$4+$B148)-SUM($I148:AT148)))</f>
        <v>0</v>
      </c>
      <c r="AV148" s="235">
        <f ca="1">IF(AV$5&lt;=$D148,0,IF(SUM($D148,OFFSET($I134,-$B148,0))&gt;AV$5,OFFSET(AV145,-$B148,-AU$4+$B148)/OFFSET($I134,-$B148,0),OFFSET(AV145,-$B148,-AU$4+$B148)-SUM($I148:AU148)))</f>
        <v>0</v>
      </c>
      <c r="AW148" s="235">
        <f ca="1">IF(AW$5&lt;=$D148,0,IF(SUM($D148,OFFSET($I134,-$B148,0))&gt;AW$5,OFFSET(AW145,-$B148,-AV$4+$B148)/OFFSET($I134,-$B148,0),OFFSET(AW145,-$B148,-AV$4+$B148)-SUM($I148:AV148)))</f>
        <v>0</v>
      </c>
      <c r="AX148" s="235">
        <f ca="1">IF(AX$5&lt;=$D148,0,IF(SUM($D148,OFFSET($I134,-$B148,0))&gt;AX$5,OFFSET(AX145,-$B148,-AW$4+$B148)/OFFSET($I134,-$B148,0),OFFSET(AX145,-$B148,-AW$4+$B148)-SUM($I148:AW148)))</f>
        <v>0</v>
      </c>
      <c r="AY148" s="235">
        <f ca="1">IF(AY$5&lt;=$D148,0,IF(SUM($D148,OFFSET($I134,-$B148,0))&gt;AY$5,OFFSET(AY145,-$B148,-AX$4+$B148)/OFFSET($I134,-$B148,0),OFFSET(AY145,-$B148,-AX$4+$B148)-SUM($I148:AX148)))</f>
        <v>0</v>
      </c>
      <c r="AZ148" s="235">
        <f ca="1">IF(AZ$5&lt;=$D148,0,IF(SUM($D148,OFFSET($I134,-$B148,0))&gt;AZ$5,OFFSET(AZ145,-$B148,-AY$4+$B148)/OFFSET($I134,-$B148,0),OFFSET(AZ145,-$B148,-AY$4+$B148)-SUM($I148:AY148)))</f>
        <v>0</v>
      </c>
      <c r="BA148" s="235">
        <f ca="1">IF(BA$5&lt;=$D148,0,IF(SUM($D148,OFFSET($I134,-$B148,0))&gt;BA$5,OFFSET(BA145,-$B148,-AZ$4+$B148)/OFFSET($I134,-$B148,0),OFFSET(BA145,-$B148,-AZ$4+$B148)-SUM($I148:AZ148)))</f>
        <v>0</v>
      </c>
      <c r="BB148" s="235">
        <f ca="1">IF(BB$5&lt;=$D148,0,IF(SUM($D148,OFFSET($I134,-$B148,0))&gt;BB$5,OFFSET(BB145,-$B148,-BA$4+$B148)/OFFSET($I134,-$B148,0),OFFSET(BB145,-$B148,-BA$4+$B148)-SUM($I148:BA148)))</f>
        <v>0</v>
      </c>
      <c r="BC148" s="235">
        <f ca="1">IF(BC$5&lt;=$D148,0,IF(SUM($D148,OFFSET($I134,-$B148,0))&gt;BC$5,OFFSET(BC145,-$B148,-BB$4+$B148)/OFFSET($I134,-$B148,0),OFFSET(BC145,-$B148,-BB$4+$B148)-SUM($I148:BB148)))</f>
        <v>0</v>
      </c>
      <c r="BD148" s="235">
        <f ca="1">IF(BD$5&lt;=$D148,0,IF(SUM($D148,OFFSET($I134,-$B148,0))&gt;BD$5,OFFSET(BD145,-$B148,-BC$4+$B148)/OFFSET($I134,-$B148,0),OFFSET(BD145,-$B148,-BC$4+$B148)-SUM($I148:BC148)))</f>
        <v>0</v>
      </c>
      <c r="BE148" s="235">
        <f ca="1">IF(BE$5&lt;=$D148,0,IF(SUM($D148,OFFSET($I134,-$B148,0))&gt;BE$5,OFFSET(BE145,-$B148,-BD$4+$B148)/OFFSET($I134,-$B148,0),OFFSET(BE145,-$B148,-BD$4+$B148)-SUM($I148:BD148)))</f>
        <v>0</v>
      </c>
      <c r="BF148" s="235">
        <f ca="1">IF(BF$5&lt;=$D148,0,IF(SUM($D148,OFFSET($I134,-$B148,0))&gt;BF$5,OFFSET(BF145,-$B148,-BE$4+$B148)/OFFSET($I134,-$B148,0),OFFSET(BF145,-$B148,-BE$4+$B148)-SUM($I148:BE148)))</f>
        <v>0</v>
      </c>
      <c r="BG148" s="235">
        <f ca="1">IF(BG$5&lt;=$D148,0,IF(SUM($D148,OFFSET($I134,-$B148,0))&gt;BG$5,OFFSET(BG145,-$B148,-BF$4+$B148)/OFFSET($I134,-$B148,0),OFFSET(BG145,-$B148,-BF$4+$B148)-SUM($I148:BF148)))</f>
        <v>0</v>
      </c>
      <c r="BH148" s="235">
        <f ca="1">IF(BH$5&lt;=$D148,0,IF(SUM($D148,OFFSET($I134,-$B148,0))&gt;BH$5,OFFSET(BH145,-$B148,-BG$4+$B148)/OFFSET($I134,-$B148,0),OFFSET(BH145,-$B148,-BG$4+$B148)-SUM($I148:BG148)))</f>
        <v>0</v>
      </c>
      <c r="BI148" s="235">
        <f ca="1">IF(BI$5&lt;=$D148,0,IF(SUM($D148,OFFSET($I134,-$B148,0))&gt;BI$5,OFFSET(BI145,-$B148,-BH$4+$B148)/OFFSET($I134,-$B148,0),OFFSET(BI145,-$B148,-BH$4+$B148)-SUM($I148:BH148)))</f>
        <v>0</v>
      </c>
      <c r="BJ148" s="235">
        <f ca="1">IF(BJ$5&lt;=$D148,0,IF(SUM($D148,OFFSET($I134,-$B148,0))&gt;BJ$5,OFFSET(BJ145,-$B148,-BI$4+$B148)/OFFSET($I134,-$B148,0),OFFSET(BJ145,-$B148,-BI$4+$B148)-SUM($I148:BI148)))</f>
        <v>0</v>
      </c>
      <c r="BK148" s="235">
        <f ca="1">IF(BK$5&lt;=$D148,0,IF(SUM($D148,OFFSET($I134,-$B148,0))&gt;BK$5,OFFSET(BK145,-$B148,-BJ$4+$B148)/OFFSET($I134,-$B148,0),OFFSET(BK145,-$B148,-BJ$4+$B148)-SUM($I148:BJ148)))</f>
        <v>0</v>
      </c>
      <c r="BL148" s="235">
        <f ca="1">IF(BL$5&lt;=$D148,0,IF(SUM($D148,OFFSET($I134,-$B148,0))&gt;BL$5,OFFSET(BL145,-$B148,-BK$4+$B148)/OFFSET($I134,-$B148,0),OFFSET(BL145,-$B148,-BK$4+$B148)-SUM($I148:BK148)))</f>
        <v>0</v>
      </c>
      <c r="BM148" s="235">
        <f ca="1">IF(BM$5&lt;=$D148,0,IF(SUM($D148,OFFSET($I134,-$B148,0))&gt;BM$5,OFFSET(BM145,-$B148,-BL$4+$B148)/OFFSET($I134,-$B148,0),OFFSET(BM145,-$B148,-BL$4+$B148)-SUM($I148:BL148)))</f>
        <v>0</v>
      </c>
      <c r="BN148" s="235">
        <f ca="1">IF(BN$5&lt;=$D148,0,IF(SUM($D148,OFFSET($I134,-$B148,0))&gt;BN$5,OFFSET(BN145,-$B148,-BM$4+$B148)/OFFSET($I134,-$B148,0),OFFSET(BN145,-$B148,-BM$4+$B148)-SUM($I148:BM148)))</f>
        <v>0</v>
      </c>
      <c r="BO148" s="235">
        <f ca="1">IF(BO$5&lt;=$D148,0,IF(SUM($D148,OFFSET($I134,-$B148,0))&gt;BO$5,OFFSET(BO145,-$B148,-BN$4+$B148)/OFFSET($I134,-$B148,0),OFFSET(BO145,-$B148,-BN$4+$B148)-SUM($I148:BN148)))</f>
        <v>0</v>
      </c>
      <c r="BP148" s="235">
        <f ca="1">IF(BP$5&lt;=$D148,0,IF(SUM($D148,OFFSET($I134,-$B148,0))&gt;BP$5,OFFSET(BP145,-$B148,-BO$4+$B148)/OFFSET($I134,-$B148,0),OFFSET(BP145,-$B148,-BO$4+$B148)-SUM($I148:BO148)))</f>
        <v>0</v>
      </c>
      <c r="BQ148" s="235">
        <f ca="1">IF(BQ$5&lt;=$D148,0,IF(SUM($D148,OFFSET($I134,-$B148,0))&gt;BQ$5,OFFSET(BQ145,-$B148,-BP$4+$B148)/OFFSET($I134,-$B148,0),OFFSET(BQ145,-$B148,-BP$4+$B148)-SUM($I148:BP148)))</f>
        <v>0</v>
      </c>
      <c r="BR148" s="211">
        <f ca="1">IF(BR$5&lt;=$D148,0,IF(SUM($D148,OFFSET($I134,-$B148,0))&gt;BR$5,OFFSET(BR145,-$B148,-BQ$4+$B148)/OFFSET($I134,-$B148,0),OFFSET(BR145,-$B148,-BQ$4+$B148)-SUM($I148:BQ148)))</f>
        <v>0</v>
      </c>
      <c r="BS148" s="211">
        <f ca="1">IF(BS$5&lt;=$D148,0,IF(SUM($D148,OFFSET($I134,-$B148,0))&gt;BS$5,OFFSET(BS145,-$B148,-BR$4+$B148)/OFFSET($I134,-$B148,0),OFFSET(BS145,-$B148,-BR$4+$B148)-SUM($I148:BR148)))</f>
        <v>0</v>
      </c>
      <c r="BT148" s="211">
        <f ca="1">IF(BT$5&lt;=$D148,0,IF(SUM($D148,OFFSET($I134,-$B148,0))&gt;BT$5,OFFSET(BT145,-$B148,-BS$4+$B148)/OFFSET($I134,-$B148,0),OFFSET(BT145,-$B148,-BS$4+$B148)-SUM($I148:BS148)))</f>
        <v>0</v>
      </c>
      <c r="BU148" s="211">
        <f ca="1">IF(BU$5&lt;=$D148,0,IF(SUM($D148,OFFSET($I134,-$B148,0))&gt;BU$5,OFFSET(BU145,-$B148,-BT$4+$B148)/OFFSET($I134,-$B148,0),OFFSET(BU145,-$B148,-BT$4+$B148)-SUM($I148:BT148)))</f>
        <v>0</v>
      </c>
      <c r="BV148" s="211">
        <f ca="1">IF(BV$5&lt;=$D148,0,IF(SUM($D148,OFFSET($I134,-$B148,0))&gt;BV$5,OFFSET(BV145,-$B148,-BU$4+$B148)/OFFSET($I134,-$B148,0),OFFSET(BV145,-$B148,-BU$4+$B148)-SUM($I148:BU148)))</f>
        <v>0</v>
      </c>
      <c r="BW148" s="211">
        <f ca="1">IF(BW$5&lt;=$D148,0,IF(SUM($D148,OFFSET($I134,-$B148,0))&gt;BW$5,OFFSET(BW145,-$B148,-BV$4+$B148)/OFFSET($I134,-$B148,0),OFFSET(BW145,-$B148,-BV$4+$B148)-SUM($I148:BV148)))</f>
        <v>0</v>
      </c>
    </row>
    <row r="149" spans="1:75" ht="12.75" customHeight="1">
      <c r="A149" s="8"/>
      <c r="B149" s="244">
        <v>12</v>
      </c>
      <c r="C149" s="8"/>
      <c r="D149" s="245">
        <f t="shared" si="253"/>
        <v>2025</v>
      </c>
      <c r="E149" s="8" t="str">
        <f t="shared" si="252"/>
        <v>$m Real (2012)</v>
      </c>
      <c r="F149" s="8"/>
      <c r="G149" s="8"/>
      <c r="H149" s="8"/>
      <c r="I149" s="32"/>
      <c r="J149" s="235">
        <f ca="1">IF(J$5&lt;=$D149,0,IF(SUM($D149,OFFSET($I135,-$B149,0))&gt;J$5,OFFSET(J146,-$B149,-I$4+$B149)/OFFSET($I135,-$B149,0),OFFSET(J146,-$B149,-I$4+$B149)-SUM($I149:I149)))</f>
        <v>0</v>
      </c>
      <c r="K149" s="235">
        <f ca="1">IF(K$5&lt;=$D149,0,IF(SUM($D149,OFFSET($I135,-$B149,0))&gt;K$5,OFFSET(K146,-$B149,-J$4+$B149)/OFFSET($I135,-$B149,0),OFFSET(K146,-$B149,-J$4+$B149)-SUM($I149:J149)))</f>
        <v>0</v>
      </c>
      <c r="L149" s="235">
        <f ca="1">IF(L$5&lt;=$D149,0,IF(SUM($D149,OFFSET($I135,-$B149,0))&gt;L$5,OFFSET(L146,-$B149,-K$4+$B149)/OFFSET($I135,-$B149,0),OFFSET(L146,-$B149,-K$4+$B149)-SUM($I149:K149)))</f>
        <v>0</v>
      </c>
      <c r="M149" s="235">
        <f ca="1">IF(M$5&lt;=$D149,0,IF(SUM($D149,OFFSET($I135,-$B149,0))&gt;M$5,OFFSET(M146,-$B149,-L$4+$B149)/OFFSET($I135,-$B149,0),OFFSET(M146,-$B149,-L$4+$B149)-SUM($I149:L149)))</f>
        <v>0</v>
      </c>
      <c r="N149" s="235">
        <f ca="1">IF(N$5&lt;=$D149,0,IF(SUM($D149,OFFSET($I135,-$B149,0))&gt;N$5,OFFSET(N146,-$B149,-M$4+$B149)/OFFSET($I135,-$B149,0),OFFSET(N146,-$B149,-M$4+$B149)-SUM($I149:M149)))</f>
        <v>0</v>
      </c>
      <c r="O149" s="235">
        <f ca="1">IF(O$5&lt;=$D149,0,IF(SUM($D149,OFFSET($I135,-$B149,0))&gt;O$5,OFFSET(O146,-$B149,-N$4+$B149)/OFFSET($I135,-$B149,0),OFFSET(O146,-$B149,-N$4+$B149)-SUM($I149:N149)))</f>
        <v>0</v>
      </c>
      <c r="P149" s="235">
        <f ca="1">IF(P$5&lt;=$D149,0,IF(SUM($D149,OFFSET($I135,-$B149,0))&gt;P$5,OFFSET(P146,-$B149,-O$4+$B149)/OFFSET($I135,-$B149,0),OFFSET(P146,-$B149,-O$4+$B149)-SUM($I149:O149)))</f>
        <v>0</v>
      </c>
      <c r="Q149" s="235">
        <f ca="1">IF(Q$5&lt;=$D149,0,IF(SUM($D149,OFFSET($I135,-$B149,0))&gt;Q$5,OFFSET(Q146,-$B149,-P$4+$B149)/OFFSET($I135,-$B149,0),OFFSET(Q146,-$B149,-P$4+$B149)-SUM($I149:P149)))</f>
        <v>0</v>
      </c>
      <c r="R149" s="235">
        <f ca="1">IF(R$5&lt;=$D149,0,IF(SUM($D149,OFFSET($I135,-$B149,0))&gt;R$5,OFFSET(R146,-$B149,-Q$4+$B149)/OFFSET($I135,-$B149,0),OFFSET(R146,-$B149,-Q$4+$B149)-SUM($I149:Q149)))</f>
        <v>0</v>
      </c>
      <c r="S149" s="235">
        <f ca="1">IF(S$5&lt;=$D149,0,IF(SUM($D149,OFFSET($I135,-$B149,0))&gt;S$5,OFFSET(S146,-$B149,-R$4+$B149)/OFFSET($I135,-$B149,0),OFFSET(S146,-$B149,-R$4+$B149)-SUM($I149:R149)))</f>
        <v>0</v>
      </c>
      <c r="T149" s="235">
        <f ca="1">IF(T$5&lt;=$D149,0,IF(SUM($D149,OFFSET($I135,-$B149,0))&gt;T$5,OFFSET(T146,-$B149,-S$4+$B149)/OFFSET($I135,-$B149,0),OFFSET(T146,-$B149,-S$4+$B149)-SUM($I149:S149)))</f>
        <v>0</v>
      </c>
      <c r="U149" s="235">
        <f ca="1">IF(U$5&lt;=$D149,0,IF(SUM($D149,OFFSET($I135,-$B149,0))&gt;U$5,OFFSET(U146,-$B149,-T$4+$B149)/OFFSET($I135,-$B149,0),OFFSET(U146,-$B149,-T$4+$B149)-SUM($I149:T149)))</f>
        <v>0</v>
      </c>
      <c r="V149" s="235">
        <f ca="1">IF(V$5&lt;=$D149,0,IF(SUM($D149,OFFSET($I135,-$B149,0))&gt;V$5,OFFSET(V146,-$B149,-U$4+$B149)/OFFSET($I135,-$B149,0),OFFSET(V146,-$B149,-U$4+$B149)-SUM($I149:U149)))</f>
        <v>0</v>
      </c>
      <c r="W149" s="235">
        <f ca="1">IF(W$5&lt;=$D149,0,IF(SUM($D149,OFFSET($I135,-$B149,0))&gt;W$5,OFFSET(W146,-$B149,-V$4+$B149)/OFFSET($I135,-$B149,0),OFFSET(W146,-$B149,-V$4+$B149)-SUM($I149:V149)))</f>
        <v>0</v>
      </c>
      <c r="X149" s="235">
        <f ca="1">IF(X$5&lt;=$D149,0,IF(SUM($D149,OFFSET($I135,-$B149,0))&gt;X$5,OFFSET(X146,-$B149,-W$4+$B149)/OFFSET($I135,-$B149,0),OFFSET(X146,-$B149,-W$4+$B149)-SUM($I149:W149)))</f>
        <v>0</v>
      </c>
      <c r="Y149" s="235">
        <f ca="1">IF(Y$5&lt;=$D149,0,IF(SUM($D149,OFFSET($I135,-$B149,0))&gt;Y$5,OFFSET(Y146,-$B149,-X$4+$B149)/OFFSET($I135,-$B149,0),OFFSET(Y146,-$B149,-X$4+$B149)-SUM($I149:X149)))</f>
        <v>0</v>
      </c>
      <c r="Z149" s="235">
        <f ca="1">IF(Z$5&lt;=$D149,0,IF(SUM($D149,OFFSET($I135,-$B149,0))&gt;Z$5,OFFSET(Z146,-$B149,-Y$4+$B149)/OFFSET($I135,-$B149,0),OFFSET(Z146,-$B149,-Y$4+$B149)-SUM($I149:Y149)))</f>
        <v>0</v>
      </c>
      <c r="AA149" s="235">
        <f ca="1">IF(AA$5&lt;=$D149,0,IF(SUM($D149,OFFSET($I135,-$B149,0))&gt;AA$5,OFFSET(AA146,-$B149,-Z$4+$B149)/OFFSET($I135,-$B149,0),OFFSET(AA146,-$B149,-Z$4+$B149)-SUM($I149:Z149)))</f>
        <v>0</v>
      </c>
      <c r="AB149" s="235">
        <f ca="1">IF(AB$5&lt;=$D149,0,IF(SUM($D149,OFFSET($I135,-$B149,0))&gt;AB$5,OFFSET(AB146,-$B149,-AA$4+$B149)/OFFSET($I135,-$B149,0),OFFSET(AB146,-$B149,-AA$4+$B149)-SUM($I149:AA149)))</f>
        <v>0</v>
      </c>
      <c r="AC149" s="235">
        <f ca="1">IF(AC$5&lt;=$D149,0,IF(SUM($D149,OFFSET($I135,-$B149,0))&gt;AC$5,OFFSET(AC146,-$B149,-AB$4+$B149)/OFFSET($I135,-$B149,0),OFFSET(AC146,-$B149,-AB$4+$B149)-SUM($I149:AB149)))</f>
        <v>0</v>
      </c>
      <c r="AD149" s="235">
        <f ca="1">IF(AD$5&lt;=$D149,0,IF(SUM($D149,OFFSET($I135,-$B149,0))&gt;AD$5,OFFSET(AD146,-$B149,-AC$4+$B149)/OFFSET($I135,-$B149,0),OFFSET(AD146,-$B149,-AC$4+$B149)-SUM($I149:AC149)))</f>
        <v>0</v>
      </c>
      <c r="AE149" s="235">
        <f ca="1">IF(AE$5&lt;=$D149,0,IF(SUM($D149,OFFSET($I135,-$B149,0))&gt;AE$5,OFFSET(AE146,-$B149,-AD$4+$B149)/OFFSET($I135,-$B149,0),OFFSET(AE146,-$B149,-AD$4+$B149)-SUM($I149:AD149)))</f>
        <v>0</v>
      </c>
      <c r="AF149" s="235">
        <f ca="1">IF(AF$5&lt;=$D149,0,IF(SUM($D149,OFFSET($I135,-$B149,0))&gt;AF$5,OFFSET(AF146,-$B149,-AE$4+$B149)/OFFSET($I135,-$B149,0),OFFSET(AF146,-$B149,-AE$4+$B149)-SUM($I149:AE149)))</f>
        <v>0</v>
      </c>
      <c r="AG149" s="235">
        <f ca="1">IF(AG$5&lt;=$D149,0,IF(SUM($D149,OFFSET($I135,-$B149,0))&gt;AG$5,OFFSET(AG146,-$B149,-AF$4+$B149)/OFFSET($I135,-$B149,0),OFFSET(AG146,-$B149,-AF$4+$B149)-SUM($I149:AF149)))</f>
        <v>0</v>
      </c>
      <c r="AH149" s="235">
        <f ca="1">IF(AH$5&lt;=$D149,0,IF(SUM($D149,OFFSET($I135,-$B149,0))&gt;AH$5,OFFSET(AH146,-$B149,-AG$4+$B149)/OFFSET($I135,-$B149,0),OFFSET(AH146,-$B149,-AG$4+$B149)-SUM($I149:AG149)))</f>
        <v>0</v>
      </c>
      <c r="AI149" s="235">
        <f ca="1">IF(AI$5&lt;=$D149,0,IF(SUM($D149,OFFSET($I135,-$B149,0))&gt;AI$5,OFFSET(AI146,-$B149,-AH$4+$B149)/OFFSET($I135,-$B149,0),OFFSET(AI146,-$B149,-AH$4+$B149)-SUM($I149:AH149)))</f>
        <v>0</v>
      </c>
      <c r="AJ149" s="235">
        <f ca="1">IF(AJ$5&lt;=$D149,0,IF(SUM($D149,OFFSET($I135,-$B149,0))&gt;AJ$5,OFFSET(AJ146,-$B149,-AI$4+$B149)/OFFSET($I135,-$B149,0),OFFSET(AJ146,-$B149,-AI$4+$B149)-SUM($I149:AI149)))</f>
        <v>0</v>
      </c>
      <c r="AK149" s="235">
        <f ca="1">IF(AK$5&lt;=$D149,0,IF(SUM($D149,OFFSET($I135,-$B149,0))&gt;AK$5,OFFSET(AK146,-$B149,-AJ$4+$B149)/OFFSET($I135,-$B149,0),OFFSET(AK146,-$B149,-AJ$4+$B149)-SUM($I149:AJ149)))</f>
        <v>0</v>
      </c>
      <c r="AL149" s="235">
        <f ca="1">IF(AL$5&lt;=$D149,0,IF(SUM($D149,OFFSET($I135,-$B149,0))&gt;AL$5,OFFSET(AL146,-$B149,-AK$4+$B149)/OFFSET($I135,-$B149,0),OFFSET(AL146,-$B149,-AK$4+$B149)-SUM($I149:AK149)))</f>
        <v>0</v>
      </c>
      <c r="AM149" s="235">
        <f ca="1">IF(AM$5&lt;=$D149,0,IF(SUM($D149,OFFSET($I135,-$B149,0))&gt;AM$5,OFFSET(AM146,-$B149,-AL$4+$B149)/OFFSET($I135,-$B149,0),OFFSET(AM146,-$B149,-AL$4+$B149)-SUM($I149:AL149)))</f>
        <v>0</v>
      </c>
      <c r="AN149" s="235">
        <f ca="1">IF(AN$5&lt;=$D149,0,IF(SUM($D149,OFFSET($I135,-$B149,0))&gt;AN$5,OFFSET(AN146,-$B149,-AM$4+$B149)/OFFSET($I135,-$B149,0),OFFSET(AN146,-$B149,-AM$4+$B149)-SUM($I149:AM149)))</f>
        <v>0</v>
      </c>
      <c r="AO149" s="235">
        <f ca="1">IF(AO$5&lt;=$D149,0,IF(SUM($D149,OFFSET($I135,-$B149,0))&gt;AO$5,OFFSET(AO146,-$B149,-AN$4+$B149)/OFFSET($I135,-$B149,0),OFFSET(AO146,-$B149,-AN$4+$B149)-SUM($I149:AN149)))</f>
        <v>0</v>
      </c>
      <c r="AP149" s="235">
        <f ca="1">IF(AP$5&lt;=$D149,0,IF(SUM($D149,OFFSET($I135,-$B149,0))&gt;AP$5,OFFSET(AP146,-$B149,-AO$4+$B149)/OFFSET($I135,-$B149,0),OFFSET(AP146,-$B149,-AO$4+$B149)-SUM($I149:AO149)))</f>
        <v>0</v>
      </c>
      <c r="AQ149" s="235">
        <f ca="1">IF(AQ$5&lt;=$D149,0,IF(SUM($D149,OFFSET($I135,-$B149,0))&gt;AQ$5,OFFSET(AQ146,-$B149,-AP$4+$B149)/OFFSET($I135,-$B149,0),OFFSET(AQ146,-$B149,-AP$4+$B149)-SUM($I149:AP149)))</f>
        <v>0</v>
      </c>
      <c r="AR149" s="235">
        <f ca="1">IF(AR$5&lt;=$D149,0,IF(SUM($D149,OFFSET($I135,-$B149,0))&gt;AR$5,OFFSET(AR146,-$B149,-AQ$4+$B149)/OFFSET($I135,-$B149,0),OFFSET(AR146,-$B149,-AQ$4+$B149)-SUM($I149:AQ149)))</f>
        <v>0</v>
      </c>
      <c r="AS149" s="235">
        <f ca="1">IF(AS$5&lt;=$D149,0,IF(SUM($D149,OFFSET($I135,-$B149,0))&gt;AS$5,OFFSET(AS146,-$B149,-AR$4+$B149)/OFFSET($I135,-$B149,0),OFFSET(AS146,-$B149,-AR$4+$B149)-SUM($I149:AR149)))</f>
        <v>0</v>
      </c>
      <c r="AT149" s="235">
        <f ca="1">IF(AT$5&lt;=$D149,0,IF(SUM($D149,OFFSET($I135,-$B149,0))&gt;AT$5,OFFSET(AT146,-$B149,-AS$4+$B149)/OFFSET($I135,-$B149,0),OFFSET(AT146,-$B149,-AS$4+$B149)-SUM($I149:AS149)))</f>
        <v>0</v>
      </c>
      <c r="AU149" s="235">
        <f ca="1">IF(AU$5&lt;=$D149,0,IF(SUM($D149,OFFSET($I135,-$B149,0))&gt;AU$5,OFFSET(AU146,-$B149,-AT$4+$B149)/OFFSET($I135,-$B149,0),OFFSET(AU146,-$B149,-AT$4+$B149)-SUM($I149:AT149)))</f>
        <v>0</v>
      </c>
      <c r="AV149" s="235">
        <f ca="1">IF(AV$5&lt;=$D149,0,IF(SUM($D149,OFFSET($I135,-$B149,0))&gt;AV$5,OFFSET(AV146,-$B149,-AU$4+$B149)/OFFSET($I135,-$B149,0),OFFSET(AV146,-$B149,-AU$4+$B149)-SUM($I149:AU149)))</f>
        <v>0</v>
      </c>
      <c r="AW149" s="235">
        <f ca="1">IF(AW$5&lt;=$D149,0,IF(SUM($D149,OFFSET($I135,-$B149,0))&gt;AW$5,OFFSET(AW146,-$B149,-AV$4+$B149)/OFFSET($I135,-$B149,0),OFFSET(AW146,-$B149,-AV$4+$B149)-SUM($I149:AV149)))</f>
        <v>0</v>
      </c>
      <c r="AX149" s="235">
        <f ca="1">IF(AX$5&lt;=$D149,0,IF(SUM($D149,OFFSET($I135,-$B149,0))&gt;AX$5,OFFSET(AX146,-$B149,-AW$4+$B149)/OFFSET($I135,-$B149,0),OFFSET(AX146,-$B149,-AW$4+$B149)-SUM($I149:AW149)))</f>
        <v>0</v>
      </c>
      <c r="AY149" s="235">
        <f ca="1">IF(AY$5&lt;=$D149,0,IF(SUM($D149,OFFSET($I135,-$B149,0))&gt;AY$5,OFFSET(AY146,-$B149,-AX$4+$B149)/OFFSET($I135,-$B149,0),OFFSET(AY146,-$B149,-AX$4+$B149)-SUM($I149:AX149)))</f>
        <v>0</v>
      </c>
      <c r="AZ149" s="235">
        <f ca="1">IF(AZ$5&lt;=$D149,0,IF(SUM($D149,OFFSET($I135,-$B149,0))&gt;AZ$5,OFFSET(AZ146,-$B149,-AY$4+$B149)/OFFSET($I135,-$B149,0),OFFSET(AZ146,-$B149,-AY$4+$B149)-SUM($I149:AY149)))</f>
        <v>0</v>
      </c>
      <c r="BA149" s="235">
        <f ca="1">IF(BA$5&lt;=$D149,0,IF(SUM($D149,OFFSET($I135,-$B149,0))&gt;BA$5,OFFSET(BA146,-$B149,-AZ$4+$B149)/OFFSET($I135,-$B149,0),OFFSET(BA146,-$B149,-AZ$4+$B149)-SUM($I149:AZ149)))</f>
        <v>0</v>
      </c>
      <c r="BB149" s="235">
        <f ca="1">IF(BB$5&lt;=$D149,0,IF(SUM($D149,OFFSET($I135,-$B149,0))&gt;BB$5,OFFSET(BB146,-$B149,-BA$4+$B149)/OFFSET($I135,-$B149,0),OFFSET(BB146,-$B149,-BA$4+$B149)-SUM($I149:BA149)))</f>
        <v>0</v>
      </c>
      <c r="BC149" s="235">
        <f ca="1">IF(BC$5&lt;=$D149,0,IF(SUM($D149,OFFSET($I135,-$B149,0))&gt;BC$5,OFFSET(BC146,-$B149,-BB$4+$B149)/OFFSET($I135,-$B149,0),OFFSET(BC146,-$B149,-BB$4+$B149)-SUM($I149:BB149)))</f>
        <v>0</v>
      </c>
      <c r="BD149" s="235">
        <f ca="1">IF(BD$5&lt;=$D149,0,IF(SUM($D149,OFFSET($I135,-$B149,0))&gt;BD$5,OFFSET(BD146,-$B149,-BC$4+$B149)/OFFSET($I135,-$B149,0),OFFSET(BD146,-$B149,-BC$4+$B149)-SUM($I149:BC149)))</f>
        <v>0</v>
      </c>
      <c r="BE149" s="235">
        <f ca="1">IF(BE$5&lt;=$D149,0,IF(SUM($D149,OFFSET($I135,-$B149,0))&gt;BE$5,OFFSET(BE146,-$B149,-BD$4+$B149)/OFFSET($I135,-$B149,0),OFFSET(BE146,-$B149,-BD$4+$B149)-SUM($I149:BD149)))</f>
        <v>0</v>
      </c>
      <c r="BF149" s="235">
        <f ca="1">IF(BF$5&lt;=$D149,0,IF(SUM($D149,OFFSET($I135,-$B149,0))&gt;BF$5,OFFSET(BF146,-$B149,-BE$4+$B149)/OFFSET($I135,-$B149,0),OFFSET(BF146,-$B149,-BE$4+$B149)-SUM($I149:BE149)))</f>
        <v>0</v>
      </c>
      <c r="BG149" s="235">
        <f ca="1">IF(BG$5&lt;=$D149,0,IF(SUM($D149,OFFSET($I135,-$B149,0))&gt;BG$5,OFFSET(BG146,-$B149,-BF$4+$B149)/OFFSET($I135,-$B149,0),OFFSET(BG146,-$B149,-BF$4+$B149)-SUM($I149:BF149)))</f>
        <v>0</v>
      </c>
      <c r="BH149" s="235">
        <f ca="1">IF(BH$5&lt;=$D149,0,IF(SUM($D149,OFFSET($I135,-$B149,0))&gt;BH$5,OFFSET(BH146,-$B149,-BG$4+$B149)/OFFSET($I135,-$B149,0),OFFSET(BH146,-$B149,-BG$4+$B149)-SUM($I149:BG149)))</f>
        <v>0</v>
      </c>
      <c r="BI149" s="235">
        <f ca="1">IF(BI$5&lt;=$D149,0,IF(SUM($D149,OFFSET($I135,-$B149,0))&gt;BI$5,OFFSET(BI146,-$B149,-BH$4+$B149)/OFFSET($I135,-$B149,0),OFFSET(BI146,-$B149,-BH$4+$B149)-SUM($I149:BH149)))</f>
        <v>0</v>
      </c>
      <c r="BJ149" s="235">
        <f ca="1">IF(BJ$5&lt;=$D149,0,IF(SUM($D149,OFFSET($I135,-$B149,0))&gt;BJ$5,OFFSET(BJ146,-$B149,-BI$4+$B149)/OFFSET($I135,-$B149,0),OFFSET(BJ146,-$B149,-BI$4+$B149)-SUM($I149:BI149)))</f>
        <v>0</v>
      </c>
      <c r="BK149" s="235">
        <f ca="1">IF(BK$5&lt;=$D149,0,IF(SUM($D149,OFFSET($I135,-$B149,0))&gt;BK$5,OFFSET(BK146,-$B149,-BJ$4+$B149)/OFFSET($I135,-$B149,0),OFFSET(BK146,-$B149,-BJ$4+$B149)-SUM($I149:BJ149)))</f>
        <v>0</v>
      </c>
      <c r="BL149" s="235">
        <f ca="1">IF(BL$5&lt;=$D149,0,IF(SUM($D149,OFFSET($I135,-$B149,0))&gt;BL$5,OFFSET(BL146,-$B149,-BK$4+$B149)/OFFSET($I135,-$B149,0),OFFSET(BL146,-$B149,-BK$4+$B149)-SUM($I149:BK149)))</f>
        <v>0</v>
      </c>
      <c r="BM149" s="235">
        <f ca="1">IF(BM$5&lt;=$D149,0,IF(SUM($D149,OFFSET($I135,-$B149,0))&gt;BM$5,OFFSET(BM146,-$B149,-BL$4+$B149)/OFFSET($I135,-$B149,0),OFFSET(BM146,-$B149,-BL$4+$B149)-SUM($I149:BL149)))</f>
        <v>0</v>
      </c>
      <c r="BN149" s="235">
        <f ca="1">IF(BN$5&lt;=$D149,0,IF(SUM($D149,OFFSET($I135,-$B149,0))&gt;BN$5,OFFSET(BN146,-$B149,-BM$4+$B149)/OFFSET($I135,-$B149,0),OFFSET(BN146,-$B149,-BM$4+$B149)-SUM($I149:BM149)))</f>
        <v>0</v>
      </c>
      <c r="BO149" s="235">
        <f ca="1">IF(BO$5&lt;=$D149,0,IF(SUM($D149,OFFSET($I135,-$B149,0))&gt;BO$5,OFFSET(BO146,-$B149,-BN$4+$B149)/OFFSET($I135,-$B149,0),OFFSET(BO146,-$B149,-BN$4+$B149)-SUM($I149:BN149)))</f>
        <v>0</v>
      </c>
      <c r="BP149" s="235">
        <f ca="1">IF(BP$5&lt;=$D149,0,IF(SUM($D149,OFFSET($I135,-$B149,0))&gt;BP$5,OFFSET(BP146,-$B149,-BO$4+$B149)/OFFSET($I135,-$B149,0),OFFSET(BP146,-$B149,-BO$4+$B149)-SUM($I149:BO149)))</f>
        <v>0</v>
      </c>
      <c r="BQ149" s="235">
        <f ca="1">IF(BQ$5&lt;=$D149,0,IF(SUM($D149,OFFSET($I135,-$B149,0))&gt;BQ$5,OFFSET(BQ146,-$B149,-BP$4+$B149)/OFFSET($I135,-$B149,0),OFFSET(BQ146,-$B149,-BP$4+$B149)-SUM($I149:BP149)))</f>
        <v>0</v>
      </c>
      <c r="BR149" s="211">
        <f ca="1">IF(BR$5&lt;=$D149,0,IF(SUM($D149,OFFSET($I135,-$B149,0))&gt;BR$5,OFFSET(BR146,-$B149,-BQ$4+$B149)/OFFSET($I135,-$B149,0),OFFSET(BR146,-$B149,-BQ$4+$B149)-SUM($I149:BQ149)))</f>
        <v>0</v>
      </c>
      <c r="BS149" s="211">
        <f ca="1">IF(BS$5&lt;=$D149,0,IF(SUM($D149,OFFSET($I135,-$B149,0))&gt;BS$5,OFFSET(BS146,-$B149,-BR$4+$B149)/OFFSET($I135,-$B149,0),OFFSET(BS146,-$B149,-BR$4+$B149)-SUM($I149:BR149)))</f>
        <v>0</v>
      </c>
      <c r="BT149" s="211">
        <f ca="1">IF(BT$5&lt;=$D149,0,IF(SUM($D149,OFFSET($I135,-$B149,0))&gt;BT$5,OFFSET(BT146,-$B149,-BS$4+$B149)/OFFSET($I135,-$B149,0),OFFSET(BT146,-$B149,-BS$4+$B149)-SUM($I149:BS149)))</f>
        <v>0</v>
      </c>
      <c r="BU149" s="211">
        <f ca="1">IF(BU$5&lt;=$D149,0,IF(SUM($D149,OFFSET($I135,-$B149,0))&gt;BU$5,OFFSET(BU146,-$B149,-BT$4+$B149)/OFFSET($I135,-$B149,0),OFFSET(BU146,-$B149,-BT$4+$B149)-SUM($I149:BT149)))</f>
        <v>0</v>
      </c>
      <c r="BV149" s="211">
        <f ca="1">IF(BV$5&lt;=$D149,0,IF(SUM($D149,OFFSET($I135,-$B149,0))&gt;BV$5,OFFSET(BV146,-$B149,-BU$4+$B149)/OFFSET($I135,-$B149,0),OFFSET(BV146,-$B149,-BU$4+$B149)-SUM($I149:BU149)))</f>
        <v>0</v>
      </c>
      <c r="BW149" s="211">
        <f ca="1">IF(BW$5&lt;=$D149,0,IF(SUM($D149,OFFSET($I135,-$B149,0))&gt;BW$5,OFFSET(BW146,-$B149,-BV$4+$B149)/OFFSET($I135,-$B149,0),OFFSET(BW146,-$B149,-BV$4+$B149)-SUM($I149:BV149)))</f>
        <v>0</v>
      </c>
    </row>
    <row r="150" spans="1:75" ht="12.75" customHeight="1">
      <c r="A150" s="8"/>
      <c r="B150" s="244">
        <v>13</v>
      </c>
      <c r="C150" s="8"/>
      <c r="D150" s="245">
        <f t="shared" si="253"/>
        <v>2026</v>
      </c>
      <c r="E150" s="8" t="str">
        <f t="shared" si="252"/>
        <v>$m Real (2012)</v>
      </c>
      <c r="F150" s="8"/>
      <c r="G150" s="8"/>
      <c r="H150" s="8"/>
      <c r="I150" s="32"/>
      <c r="J150" s="235">
        <f ca="1">IF(J$5&lt;=$D150,0,IF(SUM($D150,OFFSET($I136,-$B150,0))&gt;J$5,OFFSET(J147,-$B150,-I$4+$B150)/OFFSET($I136,-$B150,0),OFFSET(J147,-$B150,-I$4+$B150)-SUM($I150:I150)))</f>
        <v>0</v>
      </c>
      <c r="K150" s="235">
        <f ca="1">IF(K$5&lt;=$D150,0,IF(SUM($D150,OFFSET($I136,-$B150,0))&gt;K$5,OFFSET(K147,-$B150,-J$4+$B150)/OFFSET($I136,-$B150,0),OFFSET(K147,-$B150,-J$4+$B150)-SUM($I150:J150)))</f>
        <v>0</v>
      </c>
      <c r="L150" s="235">
        <f ca="1">IF(L$5&lt;=$D150,0,IF(SUM($D150,OFFSET($I136,-$B150,0))&gt;L$5,OFFSET(L147,-$B150,-K$4+$B150)/OFFSET($I136,-$B150,0),OFFSET(L147,-$B150,-K$4+$B150)-SUM($I150:K150)))</f>
        <v>0</v>
      </c>
      <c r="M150" s="235">
        <f ca="1">IF(M$5&lt;=$D150,0,IF(SUM($D150,OFFSET($I136,-$B150,0))&gt;M$5,OFFSET(M147,-$B150,-L$4+$B150)/OFFSET($I136,-$B150,0),OFFSET(M147,-$B150,-L$4+$B150)-SUM($I150:L150)))</f>
        <v>0</v>
      </c>
      <c r="N150" s="235">
        <f ca="1">IF(N$5&lt;=$D150,0,IF(SUM($D150,OFFSET($I136,-$B150,0))&gt;N$5,OFFSET(N147,-$B150,-M$4+$B150)/OFFSET($I136,-$B150,0),OFFSET(N147,-$B150,-M$4+$B150)-SUM($I150:M150)))</f>
        <v>0</v>
      </c>
      <c r="O150" s="235">
        <f ca="1">IF(O$5&lt;=$D150,0,IF(SUM($D150,OFFSET($I136,-$B150,0))&gt;O$5,OFFSET(O147,-$B150,-N$4+$B150)/OFFSET($I136,-$B150,0),OFFSET(O147,-$B150,-N$4+$B150)-SUM($I150:N150)))</f>
        <v>0</v>
      </c>
      <c r="P150" s="235">
        <f ca="1">IF(P$5&lt;=$D150,0,IF(SUM($D150,OFFSET($I136,-$B150,0))&gt;P$5,OFFSET(P147,-$B150,-O$4+$B150)/OFFSET($I136,-$B150,0),OFFSET(P147,-$B150,-O$4+$B150)-SUM($I150:O150)))</f>
        <v>0</v>
      </c>
      <c r="Q150" s="235">
        <f ca="1">IF(Q$5&lt;=$D150,0,IF(SUM($D150,OFFSET($I136,-$B150,0))&gt;Q$5,OFFSET(Q147,-$B150,-P$4+$B150)/OFFSET($I136,-$B150,0),OFFSET(Q147,-$B150,-P$4+$B150)-SUM($I150:P150)))</f>
        <v>0</v>
      </c>
      <c r="R150" s="235">
        <f ca="1">IF(R$5&lt;=$D150,0,IF(SUM($D150,OFFSET($I136,-$B150,0))&gt;R$5,OFFSET(R147,-$B150,-Q$4+$B150)/OFFSET($I136,-$B150,0),OFFSET(R147,-$B150,-Q$4+$B150)-SUM($I150:Q150)))</f>
        <v>0</v>
      </c>
      <c r="S150" s="235">
        <f ca="1">IF(S$5&lt;=$D150,0,IF(SUM($D150,OFFSET($I136,-$B150,0))&gt;S$5,OFFSET(S147,-$B150,-R$4+$B150)/OFFSET($I136,-$B150,0),OFFSET(S147,-$B150,-R$4+$B150)-SUM($I150:R150)))</f>
        <v>0</v>
      </c>
      <c r="T150" s="235">
        <f ca="1">IF(T$5&lt;=$D150,0,IF(SUM($D150,OFFSET($I136,-$B150,0))&gt;T$5,OFFSET(T147,-$B150,-S$4+$B150)/OFFSET($I136,-$B150,0),OFFSET(T147,-$B150,-S$4+$B150)-SUM($I150:S150)))</f>
        <v>0</v>
      </c>
      <c r="U150" s="235">
        <f ca="1">IF(U$5&lt;=$D150,0,IF(SUM($D150,OFFSET($I136,-$B150,0))&gt;U$5,OFFSET(U147,-$B150,-T$4+$B150)/OFFSET($I136,-$B150,0),OFFSET(U147,-$B150,-T$4+$B150)-SUM($I150:T150)))</f>
        <v>0</v>
      </c>
      <c r="V150" s="235">
        <f ca="1">IF(V$5&lt;=$D150,0,IF(SUM($D150,OFFSET($I136,-$B150,0))&gt;V$5,OFFSET(V147,-$B150,-U$4+$B150)/OFFSET($I136,-$B150,0),OFFSET(V147,-$B150,-U$4+$B150)-SUM($I150:U150)))</f>
        <v>0</v>
      </c>
      <c r="W150" s="235">
        <f ca="1">IF(W$5&lt;=$D150,0,IF(SUM($D150,OFFSET($I136,-$B150,0))&gt;W$5,OFFSET(W147,-$B150,-V$4+$B150)/OFFSET($I136,-$B150,0),OFFSET(W147,-$B150,-V$4+$B150)-SUM($I150:V150)))</f>
        <v>0</v>
      </c>
      <c r="X150" s="235">
        <f ca="1">IF(X$5&lt;=$D150,0,IF(SUM($D150,OFFSET($I136,-$B150,0))&gt;X$5,OFFSET(X147,-$B150,-W$4+$B150)/OFFSET($I136,-$B150,0),OFFSET(X147,-$B150,-W$4+$B150)-SUM($I150:W150)))</f>
        <v>0</v>
      </c>
      <c r="Y150" s="235">
        <f ca="1">IF(Y$5&lt;=$D150,0,IF(SUM($D150,OFFSET($I136,-$B150,0))&gt;Y$5,OFFSET(Y147,-$B150,-X$4+$B150)/OFFSET($I136,-$B150,0),OFFSET(Y147,-$B150,-X$4+$B150)-SUM($I150:X150)))</f>
        <v>0</v>
      </c>
      <c r="Z150" s="235">
        <f ca="1">IF(Z$5&lt;=$D150,0,IF(SUM($D150,OFFSET($I136,-$B150,0))&gt;Z$5,OFFSET(Z147,-$B150,-Y$4+$B150)/OFFSET($I136,-$B150,0),OFFSET(Z147,-$B150,-Y$4+$B150)-SUM($I150:Y150)))</f>
        <v>0</v>
      </c>
      <c r="AA150" s="235">
        <f ca="1">IF(AA$5&lt;=$D150,0,IF(SUM($D150,OFFSET($I136,-$B150,0))&gt;AA$5,OFFSET(AA147,-$B150,-Z$4+$B150)/OFFSET($I136,-$B150,0),OFFSET(AA147,-$B150,-Z$4+$B150)-SUM($I150:Z150)))</f>
        <v>0</v>
      </c>
      <c r="AB150" s="235">
        <f ca="1">IF(AB$5&lt;=$D150,0,IF(SUM($D150,OFFSET($I136,-$B150,0))&gt;AB$5,OFFSET(AB147,-$B150,-AA$4+$B150)/OFFSET($I136,-$B150,0),OFFSET(AB147,-$B150,-AA$4+$B150)-SUM($I150:AA150)))</f>
        <v>0</v>
      </c>
      <c r="AC150" s="235">
        <f ca="1">IF(AC$5&lt;=$D150,0,IF(SUM($D150,OFFSET($I136,-$B150,0))&gt;AC$5,OFFSET(AC147,-$B150,-AB$4+$B150)/OFFSET($I136,-$B150,0),OFFSET(AC147,-$B150,-AB$4+$B150)-SUM($I150:AB150)))</f>
        <v>0</v>
      </c>
      <c r="AD150" s="235">
        <f ca="1">IF(AD$5&lt;=$D150,0,IF(SUM($D150,OFFSET($I136,-$B150,0))&gt;AD$5,OFFSET(AD147,-$B150,-AC$4+$B150)/OFFSET($I136,-$B150,0),OFFSET(AD147,-$B150,-AC$4+$B150)-SUM($I150:AC150)))</f>
        <v>0</v>
      </c>
      <c r="AE150" s="235">
        <f ca="1">IF(AE$5&lt;=$D150,0,IF(SUM($D150,OFFSET($I136,-$B150,0))&gt;AE$5,OFFSET(AE147,-$B150,-AD$4+$B150)/OFFSET($I136,-$B150,0),OFFSET(AE147,-$B150,-AD$4+$B150)-SUM($I150:AD150)))</f>
        <v>0</v>
      </c>
      <c r="AF150" s="235">
        <f ca="1">IF(AF$5&lt;=$D150,0,IF(SUM($D150,OFFSET($I136,-$B150,0))&gt;AF$5,OFFSET(AF147,-$B150,-AE$4+$B150)/OFFSET($I136,-$B150,0),OFFSET(AF147,-$B150,-AE$4+$B150)-SUM($I150:AE150)))</f>
        <v>0</v>
      </c>
      <c r="AG150" s="235">
        <f ca="1">IF(AG$5&lt;=$D150,0,IF(SUM($D150,OFFSET($I136,-$B150,0))&gt;AG$5,OFFSET(AG147,-$B150,-AF$4+$B150)/OFFSET($I136,-$B150,0),OFFSET(AG147,-$B150,-AF$4+$B150)-SUM($I150:AF150)))</f>
        <v>0</v>
      </c>
      <c r="AH150" s="235">
        <f ca="1">IF(AH$5&lt;=$D150,0,IF(SUM($D150,OFFSET($I136,-$B150,0))&gt;AH$5,OFFSET(AH147,-$B150,-AG$4+$B150)/OFFSET($I136,-$B150,0),OFFSET(AH147,-$B150,-AG$4+$B150)-SUM($I150:AG150)))</f>
        <v>0</v>
      </c>
      <c r="AI150" s="235">
        <f ca="1">IF(AI$5&lt;=$D150,0,IF(SUM($D150,OFFSET($I136,-$B150,0))&gt;AI$5,OFFSET(AI147,-$B150,-AH$4+$B150)/OFFSET($I136,-$B150,0),OFFSET(AI147,-$B150,-AH$4+$B150)-SUM($I150:AH150)))</f>
        <v>0</v>
      </c>
      <c r="AJ150" s="235">
        <f ca="1">IF(AJ$5&lt;=$D150,0,IF(SUM($D150,OFFSET($I136,-$B150,0))&gt;AJ$5,OFFSET(AJ147,-$B150,-AI$4+$B150)/OFFSET($I136,-$B150,0),OFFSET(AJ147,-$B150,-AI$4+$B150)-SUM($I150:AI150)))</f>
        <v>0</v>
      </c>
      <c r="AK150" s="235">
        <f ca="1">IF(AK$5&lt;=$D150,0,IF(SUM($D150,OFFSET($I136,-$B150,0))&gt;AK$5,OFFSET(AK147,-$B150,-AJ$4+$B150)/OFFSET($I136,-$B150,0),OFFSET(AK147,-$B150,-AJ$4+$B150)-SUM($I150:AJ150)))</f>
        <v>0</v>
      </c>
      <c r="AL150" s="235">
        <f ca="1">IF(AL$5&lt;=$D150,0,IF(SUM($D150,OFFSET($I136,-$B150,0))&gt;AL$5,OFFSET(AL147,-$B150,-AK$4+$B150)/OFFSET($I136,-$B150,0),OFFSET(AL147,-$B150,-AK$4+$B150)-SUM($I150:AK150)))</f>
        <v>0</v>
      </c>
      <c r="AM150" s="235">
        <f ca="1">IF(AM$5&lt;=$D150,0,IF(SUM($D150,OFFSET($I136,-$B150,0))&gt;AM$5,OFFSET(AM147,-$B150,-AL$4+$B150)/OFFSET($I136,-$B150,0),OFFSET(AM147,-$B150,-AL$4+$B150)-SUM($I150:AL150)))</f>
        <v>0</v>
      </c>
      <c r="AN150" s="235">
        <f ca="1">IF(AN$5&lt;=$D150,0,IF(SUM($D150,OFFSET($I136,-$B150,0))&gt;AN$5,OFFSET(AN147,-$B150,-AM$4+$B150)/OFFSET($I136,-$B150,0),OFFSET(AN147,-$B150,-AM$4+$B150)-SUM($I150:AM150)))</f>
        <v>0</v>
      </c>
      <c r="AO150" s="235">
        <f ca="1">IF(AO$5&lt;=$D150,0,IF(SUM($D150,OFFSET($I136,-$B150,0))&gt;AO$5,OFFSET(AO147,-$B150,-AN$4+$B150)/OFFSET($I136,-$B150,0),OFFSET(AO147,-$B150,-AN$4+$B150)-SUM($I150:AN150)))</f>
        <v>0</v>
      </c>
      <c r="AP150" s="235">
        <f ca="1">IF(AP$5&lt;=$D150,0,IF(SUM($D150,OFFSET($I136,-$B150,0))&gt;AP$5,OFFSET(AP147,-$B150,-AO$4+$B150)/OFFSET($I136,-$B150,0),OFFSET(AP147,-$B150,-AO$4+$B150)-SUM($I150:AO150)))</f>
        <v>0</v>
      </c>
      <c r="AQ150" s="235">
        <f ca="1">IF(AQ$5&lt;=$D150,0,IF(SUM($D150,OFFSET($I136,-$B150,0))&gt;AQ$5,OFFSET(AQ147,-$B150,-AP$4+$B150)/OFFSET($I136,-$B150,0),OFFSET(AQ147,-$B150,-AP$4+$B150)-SUM($I150:AP150)))</f>
        <v>0</v>
      </c>
      <c r="AR150" s="235">
        <f ca="1">IF(AR$5&lt;=$D150,0,IF(SUM($D150,OFFSET($I136,-$B150,0))&gt;AR$5,OFFSET(AR147,-$B150,-AQ$4+$B150)/OFFSET($I136,-$B150,0),OFFSET(AR147,-$B150,-AQ$4+$B150)-SUM($I150:AQ150)))</f>
        <v>0</v>
      </c>
      <c r="AS150" s="235">
        <f ca="1">IF(AS$5&lt;=$D150,0,IF(SUM($D150,OFFSET($I136,-$B150,0))&gt;AS$5,OFFSET(AS147,-$B150,-AR$4+$B150)/OFFSET($I136,-$B150,0),OFFSET(AS147,-$B150,-AR$4+$B150)-SUM($I150:AR150)))</f>
        <v>0</v>
      </c>
      <c r="AT150" s="235">
        <f ca="1">IF(AT$5&lt;=$D150,0,IF(SUM($D150,OFFSET($I136,-$B150,0))&gt;AT$5,OFFSET(AT147,-$B150,-AS$4+$B150)/OFFSET($I136,-$B150,0),OFFSET(AT147,-$B150,-AS$4+$B150)-SUM($I150:AS150)))</f>
        <v>0</v>
      </c>
      <c r="AU150" s="235">
        <f ca="1">IF(AU$5&lt;=$D150,0,IF(SUM($D150,OFFSET($I136,-$B150,0))&gt;AU$5,OFFSET(AU147,-$B150,-AT$4+$B150)/OFFSET($I136,-$B150,0),OFFSET(AU147,-$B150,-AT$4+$B150)-SUM($I150:AT150)))</f>
        <v>0</v>
      </c>
      <c r="AV150" s="235">
        <f ca="1">IF(AV$5&lt;=$D150,0,IF(SUM($D150,OFFSET($I136,-$B150,0))&gt;AV$5,OFFSET(AV147,-$B150,-AU$4+$B150)/OFFSET($I136,-$B150,0),OFFSET(AV147,-$B150,-AU$4+$B150)-SUM($I150:AU150)))</f>
        <v>0</v>
      </c>
      <c r="AW150" s="235">
        <f ca="1">IF(AW$5&lt;=$D150,0,IF(SUM($D150,OFFSET($I136,-$B150,0))&gt;AW$5,OFFSET(AW147,-$B150,-AV$4+$B150)/OFFSET($I136,-$B150,0),OFFSET(AW147,-$B150,-AV$4+$B150)-SUM($I150:AV150)))</f>
        <v>0</v>
      </c>
      <c r="AX150" s="235">
        <f ca="1">IF(AX$5&lt;=$D150,0,IF(SUM($D150,OFFSET($I136,-$B150,0))&gt;AX$5,OFFSET(AX147,-$B150,-AW$4+$B150)/OFFSET($I136,-$B150,0),OFFSET(AX147,-$B150,-AW$4+$B150)-SUM($I150:AW150)))</f>
        <v>0</v>
      </c>
      <c r="AY150" s="235">
        <f ca="1">IF(AY$5&lt;=$D150,0,IF(SUM($D150,OFFSET($I136,-$B150,0))&gt;AY$5,OFFSET(AY147,-$B150,-AX$4+$B150)/OFFSET($I136,-$B150,0),OFFSET(AY147,-$B150,-AX$4+$B150)-SUM($I150:AX150)))</f>
        <v>0</v>
      </c>
      <c r="AZ150" s="235">
        <f ca="1">IF(AZ$5&lt;=$D150,0,IF(SUM($D150,OFFSET($I136,-$B150,0))&gt;AZ$5,OFFSET(AZ147,-$B150,-AY$4+$B150)/OFFSET($I136,-$B150,0),OFFSET(AZ147,-$B150,-AY$4+$B150)-SUM($I150:AY150)))</f>
        <v>0</v>
      </c>
      <c r="BA150" s="235">
        <f ca="1">IF(BA$5&lt;=$D150,0,IF(SUM($D150,OFFSET($I136,-$B150,0))&gt;BA$5,OFFSET(BA147,-$B150,-AZ$4+$B150)/OFFSET($I136,-$B150,0),OFFSET(BA147,-$B150,-AZ$4+$B150)-SUM($I150:AZ150)))</f>
        <v>0</v>
      </c>
      <c r="BB150" s="235">
        <f ca="1">IF(BB$5&lt;=$D150,0,IF(SUM($D150,OFFSET($I136,-$B150,0))&gt;BB$5,OFFSET(BB147,-$B150,-BA$4+$B150)/OFFSET($I136,-$B150,0),OFFSET(BB147,-$B150,-BA$4+$B150)-SUM($I150:BA150)))</f>
        <v>0</v>
      </c>
      <c r="BC150" s="235">
        <f ca="1">IF(BC$5&lt;=$D150,0,IF(SUM($D150,OFFSET($I136,-$B150,0))&gt;BC$5,OFFSET(BC147,-$B150,-BB$4+$B150)/OFFSET($I136,-$B150,0),OFFSET(BC147,-$B150,-BB$4+$B150)-SUM($I150:BB150)))</f>
        <v>0</v>
      </c>
      <c r="BD150" s="235">
        <f ca="1">IF(BD$5&lt;=$D150,0,IF(SUM($D150,OFFSET($I136,-$B150,0))&gt;BD$5,OFFSET(BD147,-$B150,-BC$4+$B150)/OFFSET($I136,-$B150,0),OFFSET(BD147,-$B150,-BC$4+$B150)-SUM($I150:BC150)))</f>
        <v>0</v>
      </c>
      <c r="BE150" s="235">
        <f ca="1">IF(BE$5&lt;=$D150,0,IF(SUM($D150,OFFSET($I136,-$B150,0))&gt;BE$5,OFFSET(BE147,-$B150,-BD$4+$B150)/OFFSET($I136,-$B150,0),OFFSET(BE147,-$B150,-BD$4+$B150)-SUM($I150:BD150)))</f>
        <v>0</v>
      </c>
      <c r="BF150" s="235">
        <f ca="1">IF(BF$5&lt;=$D150,0,IF(SUM($D150,OFFSET($I136,-$B150,0))&gt;BF$5,OFFSET(BF147,-$B150,-BE$4+$B150)/OFFSET($I136,-$B150,0),OFFSET(BF147,-$B150,-BE$4+$B150)-SUM($I150:BE150)))</f>
        <v>0</v>
      </c>
      <c r="BG150" s="235">
        <f ca="1">IF(BG$5&lt;=$D150,0,IF(SUM($D150,OFFSET($I136,-$B150,0))&gt;BG$5,OFFSET(BG147,-$B150,-BF$4+$B150)/OFFSET($I136,-$B150,0),OFFSET(BG147,-$B150,-BF$4+$B150)-SUM($I150:BF150)))</f>
        <v>0</v>
      </c>
      <c r="BH150" s="235">
        <f ca="1">IF(BH$5&lt;=$D150,0,IF(SUM($D150,OFFSET($I136,-$B150,0))&gt;BH$5,OFFSET(BH147,-$B150,-BG$4+$B150)/OFFSET($I136,-$B150,0),OFFSET(BH147,-$B150,-BG$4+$B150)-SUM($I150:BG150)))</f>
        <v>0</v>
      </c>
      <c r="BI150" s="235">
        <f ca="1">IF(BI$5&lt;=$D150,0,IF(SUM($D150,OFFSET($I136,-$B150,0))&gt;BI$5,OFFSET(BI147,-$B150,-BH$4+$B150)/OFFSET($I136,-$B150,0),OFFSET(BI147,-$B150,-BH$4+$B150)-SUM($I150:BH150)))</f>
        <v>0</v>
      </c>
      <c r="BJ150" s="235">
        <f ca="1">IF(BJ$5&lt;=$D150,0,IF(SUM($D150,OFFSET($I136,-$B150,0))&gt;BJ$5,OFFSET(BJ147,-$B150,-BI$4+$B150)/OFFSET($I136,-$B150,0),OFFSET(BJ147,-$B150,-BI$4+$B150)-SUM($I150:BI150)))</f>
        <v>0</v>
      </c>
      <c r="BK150" s="235">
        <f ca="1">IF(BK$5&lt;=$D150,0,IF(SUM($D150,OFFSET($I136,-$B150,0))&gt;BK$5,OFFSET(BK147,-$B150,-BJ$4+$B150)/OFFSET($I136,-$B150,0),OFFSET(BK147,-$B150,-BJ$4+$B150)-SUM($I150:BJ150)))</f>
        <v>0</v>
      </c>
      <c r="BL150" s="235">
        <f ca="1">IF(BL$5&lt;=$D150,0,IF(SUM($D150,OFFSET($I136,-$B150,0))&gt;BL$5,OFFSET(BL147,-$B150,-BK$4+$B150)/OFFSET($I136,-$B150,0),OFFSET(BL147,-$B150,-BK$4+$B150)-SUM($I150:BK150)))</f>
        <v>0</v>
      </c>
      <c r="BM150" s="235">
        <f ca="1">IF(BM$5&lt;=$D150,0,IF(SUM($D150,OFFSET($I136,-$B150,0))&gt;BM$5,OFFSET(BM147,-$B150,-BL$4+$B150)/OFFSET($I136,-$B150,0),OFFSET(BM147,-$B150,-BL$4+$B150)-SUM($I150:BL150)))</f>
        <v>0</v>
      </c>
      <c r="BN150" s="235">
        <f ca="1">IF(BN$5&lt;=$D150,0,IF(SUM($D150,OFFSET($I136,-$B150,0))&gt;BN$5,OFFSET(BN147,-$B150,-BM$4+$B150)/OFFSET($I136,-$B150,0),OFFSET(BN147,-$B150,-BM$4+$B150)-SUM($I150:BM150)))</f>
        <v>0</v>
      </c>
      <c r="BO150" s="235">
        <f ca="1">IF(BO$5&lt;=$D150,0,IF(SUM($D150,OFFSET($I136,-$B150,0))&gt;BO$5,OFFSET(BO147,-$B150,-BN$4+$B150)/OFFSET($I136,-$B150,0),OFFSET(BO147,-$B150,-BN$4+$B150)-SUM($I150:BN150)))</f>
        <v>0</v>
      </c>
      <c r="BP150" s="235">
        <f ca="1">IF(BP$5&lt;=$D150,0,IF(SUM($D150,OFFSET($I136,-$B150,0))&gt;BP$5,OFFSET(BP147,-$B150,-BO$4+$B150)/OFFSET($I136,-$B150,0),OFFSET(BP147,-$B150,-BO$4+$B150)-SUM($I150:BO150)))</f>
        <v>0</v>
      </c>
      <c r="BQ150" s="235">
        <f ca="1">IF(BQ$5&lt;=$D150,0,IF(SUM($D150,OFFSET($I136,-$B150,0))&gt;BQ$5,OFFSET(BQ147,-$B150,-BP$4+$B150)/OFFSET($I136,-$B150,0),OFFSET(BQ147,-$B150,-BP$4+$B150)-SUM($I150:BP150)))</f>
        <v>0</v>
      </c>
      <c r="BR150" s="211">
        <f ca="1">IF(BR$5&lt;=$D150,0,IF(SUM($D150,OFFSET($I136,-$B150,0))&gt;BR$5,OFFSET(BR147,-$B150,-BQ$4+$B150)/OFFSET($I136,-$B150,0),OFFSET(BR147,-$B150,-BQ$4+$B150)-SUM($I150:BQ150)))</f>
        <v>0</v>
      </c>
      <c r="BS150" s="211">
        <f ca="1">IF(BS$5&lt;=$D150,0,IF(SUM($D150,OFFSET($I136,-$B150,0))&gt;BS$5,OFFSET(BS147,-$B150,-BR$4+$B150)/OFFSET($I136,-$B150,0),OFFSET(BS147,-$B150,-BR$4+$B150)-SUM($I150:BR150)))</f>
        <v>0</v>
      </c>
      <c r="BT150" s="211">
        <f ca="1">IF(BT$5&lt;=$D150,0,IF(SUM($D150,OFFSET($I136,-$B150,0))&gt;BT$5,OFFSET(BT147,-$B150,-BS$4+$B150)/OFFSET($I136,-$B150,0),OFFSET(BT147,-$B150,-BS$4+$B150)-SUM($I150:BS150)))</f>
        <v>0</v>
      </c>
      <c r="BU150" s="211">
        <f ca="1">IF(BU$5&lt;=$D150,0,IF(SUM($D150,OFFSET($I136,-$B150,0))&gt;BU$5,OFFSET(BU147,-$B150,-BT$4+$B150)/OFFSET($I136,-$B150,0),OFFSET(BU147,-$B150,-BT$4+$B150)-SUM($I150:BT150)))</f>
        <v>0</v>
      </c>
      <c r="BV150" s="211">
        <f ca="1">IF(BV$5&lt;=$D150,0,IF(SUM($D150,OFFSET($I136,-$B150,0))&gt;BV$5,OFFSET(BV147,-$B150,-BU$4+$B150)/OFFSET($I136,-$B150,0),OFFSET(BV147,-$B150,-BU$4+$B150)-SUM($I150:BU150)))</f>
        <v>0</v>
      </c>
      <c r="BW150" s="211">
        <f ca="1">IF(BW$5&lt;=$D150,0,IF(SUM($D150,OFFSET($I136,-$B150,0))&gt;BW$5,OFFSET(BW147,-$B150,-BV$4+$B150)/OFFSET($I136,-$B150,0),OFFSET(BW147,-$B150,-BV$4+$B150)-SUM($I150:BV150)))</f>
        <v>0</v>
      </c>
    </row>
    <row r="151" spans="1:75" ht="12.75" customHeight="1">
      <c r="A151" s="8"/>
      <c r="B151" s="244">
        <v>14</v>
      </c>
      <c r="C151" s="8"/>
      <c r="D151" s="245">
        <f t="shared" si="253"/>
        <v>2027</v>
      </c>
      <c r="E151" s="8" t="str">
        <f t="shared" si="252"/>
        <v>$m Real (2012)</v>
      </c>
      <c r="F151" s="8"/>
      <c r="G151" s="8"/>
      <c r="H151" s="8"/>
      <c r="I151" s="32"/>
      <c r="J151" s="235">
        <f ca="1">IF(J$5&lt;=$D151,0,IF(SUM($D151,OFFSET($I137,-$B151,0))&gt;J$5,OFFSET(J148,-$B151,-I$4+$B151)/OFFSET($I137,-$B151,0),OFFSET(J148,-$B151,-I$4+$B151)-SUM($I151:I151)))</f>
        <v>0</v>
      </c>
      <c r="K151" s="235">
        <f ca="1">IF(K$5&lt;=$D151,0,IF(SUM($D151,OFFSET($I137,-$B151,0))&gt;K$5,OFFSET(K148,-$B151,-J$4+$B151)/OFFSET($I137,-$B151,0),OFFSET(K148,-$B151,-J$4+$B151)-SUM($I151:J151)))</f>
        <v>0</v>
      </c>
      <c r="L151" s="235">
        <f ca="1">IF(L$5&lt;=$D151,0,IF(SUM($D151,OFFSET($I137,-$B151,0))&gt;L$5,OFFSET(L148,-$B151,-K$4+$B151)/OFFSET($I137,-$B151,0),OFFSET(L148,-$B151,-K$4+$B151)-SUM($I151:K151)))</f>
        <v>0</v>
      </c>
      <c r="M151" s="235">
        <f ca="1">IF(M$5&lt;=$D151,0,IF(SUM($D151,OFFSET($I137,-$B151,0))&gt;M$5,OFFSET(M148,-$B151,-L$4+$B151)/OFFSET($I137,-$B151,0),OFFSET(M148,-$B151,-L$4+$B151)-SUM($I151:L151)))</f>
        <v>0</v>
      </c>
      <c r="N151" s="235">
        <f ca="1">IF(N$5&lt;=$D151,0,IF(SUM($D151,OFFSET($I137,-$B151,0))&gt;N$5,OFFSET(N148,-$B151,-M$4+$B151)/OFFSET($I137,-$B151,0),OFFSET(N148,-$B151,-M$4+$B151)-SUM($I151:M151)))</f>
        <v>0</v>
      </c>
      <c r="O151" s="235">
        <f ca="1">IF(O$5&lt;=$D151,0,IF(SUM($D151,OFFSET($I137,-$B151,0))&gt;O$5,OFFSET(O148,-$B151,-N$4+$B151)/OFFSET($I137,-$B151,0),OFFSET(O148,-$B151,-N$4+$B151)-SUM($I151:N151)))</f>
        <v>0</v>
      </c>
      <c r="P151" s="235">
        <f ca="1">IF(P$5&lt;=$D151,0,IF(SUM($D151,OFFSET($I137,-$B151,0))&gt;P$5,OFFSET(P148,-$B151,-O$4+$B151)/OFFSET($I137,-$B151,0),OFFSET(P148,-$B151,-O$4+$B151)-SUM($I151:O151)))</f>
        <v>0</v>
      </c>
      <c r="Q151" s="235">
        <f ca="1">IF(Q$5&lt;=$D151,0,IF(SUM($D151,OFFSET($I137,-$B151,0))&gt;Q$5,OFFSET(Q148,-$B151,-P$4+$B151)/OFFSET($I137,-$B151,0),OFFSET(Q148,-$B151,-P$4+$B151)-SUM($I151:P151)))</f>
        <v>0</v>
      </c>
      <c r="R151" s="235">
        <f ca="1">IF(R$5&lt;=$D151,0,IF(SUM($D151,OFFSET($I137,-$B151,0))&gt;R$5,OFFSET(R148,-$B151,-Q$4+$B151)/OFFSET($I137,-$B151,0),OFFSET(R148,-$B151,-Q$4+$B151)-SUM($I151:Q151)))</f>
        <v>0</v>
      </c>
      <c r="S151" s="235">
        <f ca="1">IF(S$5&lt;=$D151,0,IF(SUM($D151,OFFSET($I137,-$B151,0))&gt;S$5,OFFSET(S148,-$B151,-R$4+$B151)/OFFSET($I137,-$B151,0),OFFSET(S148,-$B151,-R$4+$B151)-SUM($I151:R151)))</f>
        <v>0</v>
      </c>
      <c r="T151" s="235">
        <f ca="1">IF(T$5&lt;=$D151,0,IF(SUM($D151,OFFSET($I137,-$B151,0))&gt;T$5,OFFSET(T148,-$B151,-S$4+$B151)/OFFSET($I137,-$B151,0),OFFSET(T148,-$B151,-S$4+$B151)-SUM($I151:S151)))</f>
        <v>0</v>
      </c>
      <c r="U151" s="235">
        <f ca="1">IF(U$5&lt;=$D151,0,IF(SUM($D151,OFFSET($I137,-$B151,0))&gt;U$5,OFFSET(U148,-$B151,-T$4+$B151)/OFFSET($I137,-$B151,0),OFFSET(U148,-$B151,-T$4+$B151)-SUM($I151:T151)))</f>
        <v>0</v>
      </c>
      <c r="V151" s="235">
        <f ca="1">IF(V$5&lt;=$D151,0,IF(SUM($D151,OFFSET($I137,-$B151,0))&gt;V$5,OFFSET(V148,-$B151,-U$4+$B151)/OFFSET($I137,-$B151,0),OFFSET(V148,-$B151,-U$4+$B151)-SUM($I151:U151)))</f>
        <v>0</v>
      </c>
      <c r="W151" s="235">
        <f ca="1">IF(W$5&lt;=$D151,0,IF(SUM($D151,OFFSET($I137,-$B151,0))&gt;W$5,OFFSET(W148,-$B151,-V$4+$B151)/OFFSET($I137,-$B151,0),OFFSET(W148,-$B151,-V$4+$B151)-SUM($I151:V151)))</f>
        <v>0</v>
      </c>
      <c r="X151" s="235">
        <f ca="1">IF(X$5&lt;=$D151,0,IF(SUM($D151,OFFSET($I137,-$B151,0))&gt;X$5,OFFSET(X148,-$B151,-W$4+$B151)/OFFSET($I137,-$B151,0),OFFSET(X148,-$B151,-W$4+$B151)-SUM($I151:W151)))</f>
        <v>0</v>
      </c>
      <c r="Y151" s="235">
        <f ca="1">IF(Y$5&lt;=$D151,0,IF(SUM($D151,OFFSET($I137,-$B151,0))&gt;Y$5,OFFSET(Y148,-$B151,-X$4+$B151)/OFFSET($I137,-$B151,0),OFFSET(Y148,-$B151,-X$4+$B151)-SUM($I151:X151)))</f>
        <v>0</v>
      </c>
      <c r="Z151" s="235">
        <f ca="1">IF(Z$5&lt;=$D151,0,IF(SUM($D151,OFFSET($I137,-$B151,0))&gt;Z$5,OFFSET(Z148,-$B151,-Y$4+$B151)/OFFSET($I137,-$B151,0),OFFSET(Z148,-$B151,-Y$4+$B151)-SUM($I151:Y151)))</f>
        <v>0</v>
      </c>
      <c r="AA151" s="235">
        <f ca="1">IF(AA$5&lt;=$D151,0,IF(SUM($D151,OFFSET($I137,-$B151,0))&gt;AA$5,OFFSET(AA148,-$B151,-Z$4+$B151)/OFFSET($I137,-$B151,0),OFFSET(AA148,-$B151,-Z$4+$B151)-SUM($I151:Z151)))</f>
        <v>0</v>
      </c>
      <c r="AB151" s="235">
        <f ca="1">IF(AB$5&lt;=$D151,0,IF(SUM($D151,OFFSET($I137,-$B151,0))&gt;AB$5,OFFSET(AB148,-$B151,-AA$4+$B151)/OFFSET($I137,-$B151,0),OFFSET(AB148,-$B151,-AA$4+$B151)-SUM($I151:AA151)))</f>
        <v>0</v>
      </c>
      <c r="AC151" s="235">
        <f ca="1">IF(AC$5&lt;=$D151,0,IF(SUM($D151,OFFSET($I137,-$B151,0))&gt;AC$5,OFFSET(AC148,-$B151,-AB$4+$B151)/OFFSET($I137,-$B151,0),OFFSET(AC148,-$B151,-AB$4+$B151)-SUM($I151:AB151)))</f>
        <v>0</v>
      </c>
      <c r="AD151" s="235">
        <f ca="1">IF(AD$5&lt;=$D151,0,IF(SUM($D151,OFFSET($I137,-$B151,0))&gt;AD$5,OFFSET(AD148,-$B151,-AC$4+$B151)/OFFSET($I137,-$B151,0),OFFSET(AD148,-$B151,-AC$4+$B151)-SUM($I151:AC151)))</f>
        <v>0</v>
      </c>
      <c r="AE151" s="235">
        <f ca="1">IF(AE$5&lt;=$D151,0,IF(SUM($D151,OFFSET($I137,-$B151,0))&gt;AE$5,OFFSET(AE148,-$B151,-AD$4+$B151)/OFFSET($I137,-$B151,0),OFFSET(AE148,-$B151,-AD$4+$B151)-SUM($I151:AD151)))</f>
        <v>0</v>
      </c>
      <c r="AF151" s="235">
        <f ca="1">IF(AF$5&lt;=$D151,0,IF(SUM($D151,OFFSET($I137,-$B151,0))&gt;AF$5,OFFSET(AF148,-$B151,-AE$4+$B151)/OFFSET($I137,-$B151,0),OFFSET(AF148,-$B151,-AE$4+$B151)-SUM($I151:AE151)))</f>
        <v>0</v>
      </c>
      <c r="AG151" s="235">
        <f ca="1">IF(AG$5&lt;=$D151,0,IF(SUM($D151,OFFSET($I137,-$B151,0))&gt;AG$5,OFFSET(AG148,-$B151,-AF$4+$B151)/OFFSET($I137,-$B151,0),OFFSET(AG148,-$B151,-AF$4+$B151)-SUM($I151:AF151)))</f>
        <v>0</v>
      </c>
      <c r="AH151" s="235">
        <f ca="1">IF(AH$5&lt;=$D151,0,IF(SUM($D151,OFFSET($I137,-$B151,0))&gt;AH$5,OFFSET(AH148,-$B151,-AG$4+$B151)/OFFSET($I137,-$B151,0),OFFSET(AH148,-$B151,-AG$4+$B151)-SUM($I151:AG151)))</f>
        <v>0</v>
      </c>
      <c r="AI151" s="235">
        <f ca="1">IF(AI$5&lt;=$D151,0,IF(SUM($D151,OFFSET($I137,-$B151,0))&gt;AI$5,OFFSET(AI148,-$B151,-AH$4+$B151)/OFFSET($I137,-$B151,0),OFFSET(AI148,-$B151,-AH$4+$B151)-SUM($I151:AH151)))</f>
        <v>0</v>
      </c>
      <c r="AJ151" s="235">
        <f ca="1">IF(AJ$5&lt;=$D151,0,IF(SUM($D151,OFFSET($I137,-$B151,0))&gt;AJ$5,OFFSET(AJ148,-$B151,-AI$4+$B151)/OFFSET($I137,-$B151,0),OFFSET(AJ148,-$B151,-AI$4+$B151)-SUM($I151:AI151)))</f>
        <v>0</v>
      </c>
      <c r="AK151" s="235">
        <f ca="1">IF(AK$5&lt;=$D151,0,IF(SUM($D151,OFFSET($I137,-$B151,0))&gt;AK$5,OFFSET(AK148,-$B151,-AJ$4+$B151)/OFFSET($I137,-$B151,0),OFFSET(AK148,-$B151,-AJ$4+$B151)-SUM($I151:AJ151)))</f>
        <v>0</v>
      </c>
      <c r="AL151" s="235">
        <f ca="1">IF(AL$5&lt;=$D151,0,IF(SUM($D151,OFFSET($I137,-$B151,0))&gt;AL$5,OFFSET(AL148,-$B151,-AK$4+$B151)/OFFSET($I137,-$B151,0),OFFSET(AL148,-$B151,-AK$4+$B151)-SUM($I151:AK151)))</f>
        <v>0</v>
      </c>
      <c r="AM151" s="235">
        <f ca="1">IF(AM$5&lt;=$D151,0,IF(SUM($D151,OFFSET($I137,-$B151,0))&gt;AM$5,OFFSET(AM148,-$B151,-AL$4+$B151)/OFFSET($I137,-$B151,0),OFFSET(AM148,-$B151,-AL$4+$B151)-SUM($I151:AL151)))</f>
        <v>0</v>
      </c>
      <c r="AN151" s="235">
        <f ca="1">IF(AN$5&lt;=$D151,0,IF(SUM($D151,OFFSET($I137,-$B151,0))&gt;AN$5,OFFSET(AN148,-$B151,-AM$4+$B151)/OFFSET($I137,-$B151,0),OFFSET(AN148,-$B151,-AM$4+$B151)-SUM($I151:AM151)))</f>
        <v>0</v>
      </c>
      <c r="AO151" s="235">
        <f ca="1">IF(AO$5&lt;=$D151,0,IF(SUM($D151,OFFSET($I137,-$B151,0))&gt;AO$5,OFFSET(AO148,-$B151,-AN$4+$B151)/OFFSET($I137,-$B151,0),OFFSET(AO148,-$B151,-AN$4+$B151)-SUM($I151:AN151)))</f>
        <v>0</v>
      </c>
      <c r="AP151" s="235">
        <f ca="1">IF(AP$5&lt;=$D151,0,IF(SUM($D151,OFFSET($I137,-$B151,0))&gt;AP$5,OFFSET(AP148,-$B151,-AO$4+$B151)/OFFSET($I137,-$B151,0),OFFSET(AP148,-$B151,-AO$4+$B151)-SUM($I151:AO151)))</f>
        <v>0</v>
      </c>
      <c r="AQ151" s="235">
        <f ca="1">IF(AQ$5&lt;=$D151,0,IF(SUM($D151,OFFSET($I137,-$B151,0))&gt;AQ$5,OFFSET(AQ148,-$B151,-AP$4+$B151)/OFFSET($I137,-$B151,0),OFFSET(AQ148,-$B151,-AP$4+$B151)-SUM($I151:AP151)))</f>
        <v>0</v>
      </c>
      <c r="AR151" s="235">
        <f ca="1">IF(AR$5&lt;=$D151,0,IF(SUM($D151,OFFSET($I137,-$B151,0))&gt;AR$5,OFFSET(AR148,-$B151,-AQ$4+$B151)/OFFSET($I137,-$B151,0),OFFSET(AR148,-$B151,-AQ$4+$B151)-SUM($I151:AQ151)))</f>
        <v>0</v>
      </c>
      <c r="AS151" s="235">
        <f ca="1">IF(AS$5&lt;=$D151,0,IF(SUM($D151,OFFSET($I137,-$B151,0))&gt;AS$5,OFFSET(AS148,-$B151,-AR$4+$B151)/OFFSET($I137,-$B151,0),OFFSET(AS148,-$B151,-AR$4+$B151)-SUM($I151:AR151)))</f>
        <v>0</v>
      </c>
      <c r="AT151" s="235">
        <f ca="1">IF(AT$5&lt;=$D151,0,IF(SUM($D151,OFFSET($I137,-$B151,0))&gt;AT$5,OFFSET(AT148,-$B151,-AS$4+$B151)/OFFSET($I137,-$B151,0),OFFSET(AT148,-$B151,-AS$4+$B151)-SUM($I151:AS151)))</f>
        <v>0</v>
      </c>
      <c r="AU151" s="235">
        <f ca="1">IF(AU$5&lt;=$D151,0,IF(SUM($D151,OFFSET($I137,-$B151,0))&gt;AU$5,OFFSET(AU148,-$B151,-AT$4+$B151)/OFFSET($I137,-$B151,0),OFFSET(AU148,-$B151,-AT$4+$B151)-SUM($I151:AT151)))</f>
        <v>0</v>
      </c>
      <c r="AV151" s="235">
        <f ca="1">IF(AV$5&lt;=$D151,0,IF(SUM($D151,OFFSET($I137,-$B151,0))&gt;AV$5,OFFSET(AV148,-$B151,-AU$4+$B151)/OFFSET($I137,-$B151,0),OFFSET(AV148,-$B151,-AU$4+$B151)-SUM($I151:AU151)))</f>
        <v>0</v>
      </c>
      <c r="AW151" s="235">
        <f ca="1">IF(AW$5&lt;=$D151,0,IF(SUM($D151,OFFSET($I137,-$B151,0))&gt;AW$5,OFFSET(AW148,-$B151,-AV$4+$B151)/OFFSET($I137,-$B151,0),OFFSET(AW148,-$B151,-AV$4+$B151)-SUM($I151:AV151)))</f>
        <v>0</v>
      </c>
      <c r="AX151" s="235">
        <f ca="1">IF(AX$5&lt;=$D151,0,IF(SUM($D151,OFFSET($I137,-$B151,0))&gt;AX$5,OFFSET(AX148,-$B151,-AW$4+$B151)/OFFSET($I137,-$B151,0),OFFSET(AX148,-$B151,-AW$4+$B151)-SUM($I151:AW151)))</f>
        <v>0</v>
      </c>
      <c r="AY151" s="235">
        <f ca="1">IF(AY$5&lt;=$D151,0,IF(SUM($D151,OFFSET($I137,-$B151,0))&gt;AY$5,OFFSET(AY148,-$B151,-AX$4+$B151)/OFFSET($I137,-$B151,0),OFFSET(AY148,-$B151,-AX$4+$B151)-SUM($I151:AX151)))</f>
        <v>0</v>
      </c>
      <c r="AZ151" s="235">
        <f ca="1">IF(AZ$5&lt;=$D151,0,IF(SUM($D151,OFFSET($I137,-$B151,0))&gt;AZ$5,OFFSET(AZ148,-$B151,-AY$4+$B151)/OFFSET($I137,-$B151,0),OFFSET(AZ148,-$B151,-AY$4+$B151)-SUM($I151:AY151)))</f>
        <v>0</v>
      </c>
      <c r="BA151" s="235">
        <f ca="1">IF(BA$5&lt;=$D151,0,IF(SUM($D151,OFFSET($I137,-$B151,0))&gt;BA$5,OFFSET(BA148,-$B151,-AZ$4+$B151)/OFFSET($I137,-$B151,0),OFFSET(BA148,-$B151,-AZ$4+$B151)-SUM($I151:AZ151)))</f>
        <v>0</v>
      </c>
      <c r="BB151" s="235">
        <f ca="1">IF(BB$5&lt;=$D151,0,IF(SUM($D151,OFFSET($I137,-$B151,0))&gt;BB$5,OFFSET(BB148,-$B151,-BA$4+$B151)/OFFSET($I137,-$B151,0),OFFSET(BB148,-$B151,-BA$4+$B151)-SUM($I151:BA151)))</f>
        <v>0</v>
      </c>
      <c r="BC151" s="235">
        <f ca="1">IF(BC$5&lt;=$D151,0,IF(SUM($D151,OFFSET($I137,-$B151,0))&gt;BC$5,OFFSET(BC148,-$B151,-BB$4+$B151)/OFFSET($I137,-$B151,0),OFFSET(BC148,-$B151,-BB$4+$B151)-SUM($I151:BB151)))</f>
        <v>0</v>
      </c>
      <c r="BD151" s="235">
        <f ca="1">IF(BD$5&lt;=$D151,0,IF(SUM($D151,OFFSET($I137,-$B151,0))&gt;BD$5,OFFSET(BD148,-$B151,-BC$4+$B151)/OFFSET($I137,-$B151,0),OFFSET(BD148,-$B151,-BC$4+$B151)-SUM($I151:BC151)))</f>
        <v>0</v>
      </c>
      <c r="BE151" s="235">
        <f ca="1">IF(BE$5&lt;=$D151,0,IF(SUM($D151,OFFSET($I137,-$B151,0))&gt;BE$5,OFFSET(BE148,-$B151,-BD$4+$B151)/OFFSET($I137,-$B151,0),OFFSET(BE148,-$B151,-BD$4+$B151)-SUM($I151:BD151)))</f>
        <v>0</v>
      </c>
      <c r="BF151" s="235">
        <f ca="1">IF(BF$5&lt;=$D151,0,IF(SUM($D151,OFFSET($I137,-$B151,0))&gt;BF$5,OFFSET(BF148,-$B151,-BE$4+$B151)/OFFSET($I137,-$B151,0),OFFSET(BF148,-$B151,-BE$4+$B151)-SUM($I151:BE151)))</f>
        <v>0</v>
      </c>
      <c r="BG151" s="235">
        <f ca="1">IF(BG$5&lt;=$D151,0,IF(SUM($D151,OFFSET($I137,-$B151,0))&gt;BG$5,OFFSET(BG148,-$B151,-BF$4+$B151)/OFFSET($I137,-$B151,0),OFFSET(BG148,-$B151,-BF$4+$B151)-SUM($I151:BF151)))</f>
        <v>0</v>
      </c>
      <c r="BH151" s="235">
        <f ca="1">IF(BH$5&lt;=$D151,0,IF(SUM($D151,OFFSET($I137,-$B151,0))&gt;BH$5,OFFSET(BH148,-$B151,-BG$4+$B151)/OFFSET($I137,-$B151,0),OFFSET(BH148,-$B151,-BG$4+$B151)-SUM($I151:BG151)))</f>
        <v>0</v>
      </c>
      <c r="BI151" s="235">
        <f ca="1">IF(BI$5&lt;=$D151,0,IF(SUM($D151,OFFSET($I137,-$B151,0))&gt;BI$5,OFFSET(BI148,-$B151,-BH$4+$B151)/OFFSET($I137,-$B151,0),OFFSET(BI148,-$B151,-BH$4+$B151)-SUM($I151:BH151)))</f>
        <v>0</v>
      </c>
      <c r="BJ151" s="235">
        <f ca="1">IF(BJ$5&lt;=$D151,0,IF(SUM($D151,OFFSET($I137,-$B151,0))&gt;BJ$5,OFFSET(BJ148,-$B151,-BI$4+$B151)/OFFSET($I137,-$B151,0),OFFSET(BJ148,-$B151,-BI$4+$B151)-SUM($I151:BI151)))</f>
        <v>0</v>
      </c>
      <c r="BK151" s="235">
        <f ca="1">IF(BK$5&lt;=$D151,0,IF(SUM($D151,OFFSET($I137,-$B151,0))&gt;BK$5,OFFSET(BK148,-$B151,-BJ$4+$B151)/OFFSET($I137,-$B151,0),OFFSET(BK148,-$B151,-BJ$4+$B151)-SUM($I151:BJ151)))</f>
        <v>0</v>
      </c>
      <c r="BL151" s="235">
        <f ca="1">IF(BL$5&lt;=$D151,0,IF(SUM($D151,OFFSET($I137,-$B151,0))&gt;BL$5,OFFSET(BL148,-$B151,-BK$4+$B151)/OFFSET($I137,-$B151,0),OFFSET(BL148,-$B151,-BK$4+$B151)-SUM($I151:BK151)))</f>
        <v>0</v>
      </c>
      <c r="BM151" s="235">
        <f ca="1">IF(BM$5&lt;=$D151,0,IF(SUM($D151,OFFSET($I137,-$B151,0))&gt;BM$5,OFFSET(BM148,-$B151,-BL$4+$B151)/OFFSET($I137,-$B151,0),OFFSET(BM148,-$B151,-BL$4+$B151)-SUM($I151:BL151)))</f>
        <v>0</v>
      </c>
      <c r="BN151" s="235">
        <f ca="1">IF(BN$5&lt;=$D151,0,IF(SUM($D151,OFFSET($I137,-$B151,0))&gt;BN$5,OFFSET(BN148,-$B151,-BM$4+$B151)/OFFSET($I137,-$B151,0),OFFSET(BN148,-$B151,-BM$4+$B151)-SUM($I151:BM151)))</f>
        <v>0</v>
      </c>
      <c r="BO151" s="235">
        <f ca="1">IF(BO$5&lt;=$D151,0,IF(SUM($D151,OFFSET($I137,-$B151,0))&gt;BO$5,OFFSET(BO148,-$B151,-BN$4+$B151)/OFFSET($I137,-$B151,0),OFFSET(BO148,-$B151,-BN$4+$B151)-SUM($I151:BN151)))</f>
        <v>0</v>
      </c>
      <c r="BP151" s="235">
        <f ca="1">IF(BP$5&lt;=$D151,0,IF(SUM($D151,OFFSET($I137,-$B151,0))&gt;BP$5,OFFSET(BP148,-$B151,-BO$4+$B151)/OFFSET($I137,-$B151,0),OFFSET(BP148,-$B151,-BO$4+$B151)-SUM($I151:BO151)))</f>
        <v>0</v>
      </c>
      <c r="BQ151" s="235">
        <f ca="1">IF(BQ$5&lt;=$D151,0,IF(SUM($D151,OFFSET($I137,-$B151,0))&gt;BQ$5,OFFSET(BQ148,-$B151,-BP$4+$B151)/OFFSET($I137,-$B151,0),OFFSET(BQ148,-$B151,-BP$4+$B151)-SUM($I151:BP151)))</f>
        <v>0</v>
      </c>
      <c r="BR151" s="211">
        <f ca="1">IF(BR$5&lt;=$D151,0,IF(SUM($D151,OFFSET($I137,-$B151,0))&gt;BR$5,OFFSET(BR148,-$B151,-BQ$4+$B151)/OFFSET($I137,-$B151,0),OFFSET(BR148,-$B151,-BQ$4+$B151)-SUM($I151:BQ151)))</f>
        <v>0</v>
      </c>
      <c r="BS151" s="211">
        <f ca="1">IF(BS$5&lt;=$D151,0,IF(SUM($D151,OFFSET($I137,-$B151,0))&gt;BS$5,OFFSET(BS148,-$B151,-BR$4+$B151)/OFFSET($I137,-$B151,0),OFFSET(BS148,-$B151,-BR$4+$B151)-SUM($I151:BR151)))</f>
        <v>0</v>
      </c>
      <c r="BT151" s="211">
        <f ca="1">IF(BT$5&lt;=$D151,0,IF(SUM($D151,OFFSET($I137,-$B151,0))&gt;BT$5,OFFSET(BT148,-$B151,-BS$4+$B151)/OFFSET($I137,-$B151,0),OFFSET(BT148,-$B151,-BS$4+$B151)-SUM($I151:BS151)))</f>
        <v>0</v>
      </c>
      <c r="BU151" s="211">
        <f ca="1">IF(BU$5&lt;=$D151,0,IF(SUM($D151,OFFSET($I137,-$B151,0))&gt;BU$5,OFFSET(BU148,-$B151,-BT$4+$B151)/OFFSET($I137,-$B151,0),OFFSET(BU148,-$B151,-BT$4+$B151)-SUM($I151:BT151)))</f>
        <v>0</v>
      </c>
      <c r="BV151" s="211">
        <f ca="1">IF(BV$5&lt;=$D151,0,IF(SUM($D151,OFFSET($I137,-$B151,0))&gt;BV$5,OFFSET(BV148,-$B151,-BU$4+$B151)/OFFSET($I137,-$B151,0),OFFSET(BV148,-$B151,-BU$4+$B151)-SUM($I151:BU151)))</f>
        <v>0</v>
      </c>
      <c r="BW151" s="211">
        <f ca="1">IF(BW$5&lt;=$D151,0,IF(SUM($D151,OFFSET($I137,-$B151,0))&gt;BW$5,OFFSET(BW148,-$B151,-BV$4+$B151)/OFFSET($I137,-$B151,0),OFFSET(BW148,-$B151,-BV$4+$B151)-SUM($I151:BV151)))</f>
        <v>0</v>
      </c>
    </row>
    <row r="152" spans="1:75" ht="12.75" customHeight="1">
      <c r="A152" s="8"/>
      <c r="B152" s="244">
        <v>15</v>
      </c>
      <c r="C152" s="8"/>
      <c r="D152" s="245">
        <f t="shared" si="253"/>
        <v>2028</v>
      </c>
      <c r="E152" s="8" t="str">
        <f t="shared" si="252"/>
        <v>$m Real (2012)</v>
      </c>
      <c r="F152" s="8"/>
      <c r="G152" s="8"/>
      <c r="H152" s="8"/>
      <c r="I152" s="32"/>
      <c r="J152" s="235">
        <f ca="1">IF(J$5&lt;=$D152,0,IF(SUM($D152,OFFSET($I138,-$B152,0))&gt;J$5,OFFSET(J149,-$B152,-I$4+$B152)/OFFSET($I138,-$B152,0),OFFSET(J149,-$B152,-I$4+$B152)-SUM($I152:I152)))</f>
        <v>0</v>
      </c>
      <c r="K152" s="235">
        <f ca="1">IF(K$5&lt;=$D152,0,IF(SUM($D152,OFFSET($I138,-$B152,0))&gt;K$5,OFFSET(K149,-$B152,-J$4+$B152)/OFFSET($I138,-$B152,0),OFFSET(K149,-$B152,-J$4+$B152)-SUM($I152:J152)))</f>
        <v>0</v>
      </c>
      <c r="L152" s="235">
        <f ca="1">IF(L$5&lt;=$D152,0,IF(SUM($D152,OFFSET($I138,-$B152,0))&gt;L$5,OFFSET(L149,-$B152,-K$4+$B152)/OFFSET($I138,-$B152,0),OFFSET(L149,-$B152,-K$4+$B152)-SUM($I152:K152)))</f>
        <v>0</v>
      </c>
      <c r="M152" s="235">
        <f ca="1">IF(M$5&lt;=$D152,0,IF(SUM($D152,OFFSET($I138,-$B152,0))&gt;M$5,OFFSET(M149,-$B152,-L$4+$B152)/OFFSET($I138,-$B152,0),OFFSET(M149,-$B152,-L$4+$B152)-SUM($I152:L152)))</f>
        <v>0</v>
      </c>
      <c r="N152" s="235">
        <f ca="1">IF(N$5&lt;=$D152,0,IF(SUM($D152,OFFSET($I138,-$B152,0))&gt;N$5,OFFSET(N149,-$B152,-M$4+$B152)/OFFSET($I138,-$B152,0),OFFSET(N149,-$B152,-M$4+$B152)-SUM($I152:M152)))</f>
        <v>0</v>
      </c>
      <c r="O152" s="235">
        <f ca="1">IF(O$5&lt;=$D152,0,IF(SUM($D152,OFFSET($I138,-$B152,0))&gt;O$5,OFFSET(O149,-$B152,-N$4+$B152)/OFFSET($I138,-$B152,0),OFFSET(O149,-$B152,-N$4+$B152)-SUM($I152:N152)))</f>
        <v>0</v>
      </c>
      <c r="P152" s="235">
        <f ca="1">IF(P$5&lt;=$D152,0,IF(SUM($D152,OFFSET($I138,-$B152,0))&gt;P$5,OFFSET(P149,-$B152,-O$4+$B152)/OFFSET($I138,-$B152,0),OFFSET(P149,-$B152,-O$4+$B152)-SUM($I152:O152)))</f>
        <v>0</v>
      </c>
      <c r="Q152" s="235">
        <f ca="1">IF(Q$5&lt;=$D152,0,IF(SUM($D152,OFFSET($I138,-$B152,0))&gt;Q$5,OFFSET(Q149,-$B152,-P$4+$B152)/OFFSET($I138,-$B152,0),OFFSET(Q149,-$B152,-P$4+$B152)-SUM($I152:P152)))</f>
        <v>0</v>
      </c>
      <c r="R152" s="235">
        <f ca="1">IF(R$5&lt;=$D152,0,IF(SUM($D152,OFFSET($I138,-$B152,0))&gt;R$5,OFFSET(R149,-$B152,-Q$4+$B152)/OFFSET($I138,-$B152,0),OFFSET(R149,-$B152,-Q$4+$B152)-SUM($I152:Q152)))</f>
        <v>0</v>
      </c>
      <c r="S152" s="235">
        <f ca="1">IF(S$5&lt;=$D152,0,IF(SUM($D152,OFFSET($I138,-$B152,0))&gt;S$5,OFFSET(S149,-$B152,-R$4+$B152)/OFFSET($I138,-$B152,0),OFFSET(S149,-$B152,-R$4+$B152)-SUM($I152:R152)))</f>
        <v>0</v>
      </c>
      <c r="T152" s="235">
        <f ca="1">IF(T$5&lt;=$D152,0,IF(SUM($D152,OFFSET($I138,-$B152,0))&gt;T$5,OFFSET(T149,-$B152,-S$4+$B152)/OFFSET($I138,-$B152,0),OFFSET(T149,-$B152,-S$4+$B152)-SUM($I152:S152)))</f>
        <v>0</v>
      </c>
      <c r="U152" s="235">
        <f ca="1">IF(U$5&lt;=$D152,0,IF(SUM($D152,OFFSET($I138,-$B152,0))&gt;U$5,OFFSET(U149,-$B152,-T$4+$B152)/OFFSET($I138,-$B152,0),OFFSET(U149,-$B152,-T$4+$B152)-SUM($I152:T152)))</f>
        <v>0</v>
      </c>
      <c r="V152" s="235">
        <f ca="1">IF(V$5&lt;=$D152,0,IF(SUM($D152,OFFSET($I138,-$B152,0))&gt;V$5,OFFSET(V149,-$B152,-U$4+$B152)/OFFSET($I138,-$B152,0),OFFSET(V149,-$B152,-U$4+$B152)-SUM($I152:U152)))</f>
        <v>0</v>
      </c>
      <c r="W152" s="235">
        <f ca="1">IF(W$5&lt;=$D152,0,IF(SUM($D152,OFFSET($I138,-$B152,0))&gt;W$5,OFFSET(W149,-$B152,-V$4+$B152)/OFFSET($I138,-$B152,0),OFFSET(W149,-$B152,-V$4+$B152)-SUM($I152:V152)))</f>
        <v>0</v>
      </c>
      <c r="X152" s="235">
        <f ca="1">IF(X$5&lt;=$D152,0,IF(SUM($D152,OFFSET($I138,-$B152,0))&gt;X$5,OFFSET(X149,-$B152,-W$4+$B152)/OFFSET($I138,-$B152,0),OFFSET(X149,-$B152,-W$4+$B152)-SUM($I152:W152)))</f>
        <v>0</v>
      </c>
      <c r="Y152" s="235">
        <f ca="1">IF(Y$5&lt;=$D152,0,IF(SUM($D152,OFFSET($I138,-$B152,0))&gt;Y$5,OFFSET(Y149,-$B152,-X$4+$B152)/OFFSET($I138,-$B152,0),OFFSET(Y149,-$B152,-X$4+$B152)-SUM($I152:X152)))</f>
        <v>0</v>
      </c>
      <c r="Z152" s="235">
        <f ca="1">IF(Z$5&lt;=$D152,0,IF(SUM($D152,OFFSET($I138,-$B152,0))&gt;Z$5,OFFSET(Z149,-$B152,-Y$4+$B152)/OFFSET($I138,-$B152,0),OFFSET(Z149,-$B152,-Y$4+$B152)-SUM($I152:Y152)))</f>
        <v>0</v>
      </c>
      <c r="AA152" s="235">
        <f ca="1">IF(AA$5&lt;=$D152,0,IF(SUM($D152,OFFSET($I138,-$B152,0))&gt;AA$5,OFFSET(AA149,-$B152,-Z$4+$B152)/OFFSET($I138,-$B152,0),OFFSET(AA149,-$B152,-Z$4+$B152)-SUM($I152:Z152)))</f>
        <v>0</v>
      </c>
      <c r="AB152" s="235">
        <f ca="1">IF(AB$5&lt;=$D152,0,IF(SUM($D152,OFFSET($I138,-$B152,0))&gt;AB$5,OFFSET(AB149,-$B152,-AA$4+$B152)/OFFSET($I138,-$B152,0),OFFSET(AB149,-$B152,-AA$4+$B152)-SUM($I152:AA152)))</f>
        <v>0</v>
      </c>
      <c r="AC152" s="235">
        <f ca="1">IF(AC$5&lt;=$D152,0,IF(SUM($D152,OFFSET($I138,-$B152,0))&gt;AC$5,OFFSET(AC149,-$B152,-AB$4+$B152)/OFFSET($I138,-$B152,0),OFFSET(AC149,-$B152,-AB$4+$B152)-SUM($I152:AB152)))</f>
        <v>0</v>
      </c>
      <c r="AD152" s="235">
        <f ca="1">IF(AD$5&lt;=$D152,0,IF(SUM($D152,OFFSET($I138,-$B152,0))&gt;AD$5,OFFSET(AD149,-$B152,-AC$4+$B152)/OFFSET($I138,-$B152,0),OFFSET(AD149,-$B152,-AC$4+$B152)-SUM($I152:AC152)))</f>
        <v>0</v>
      </c>
      <c r="AE152" s="235">
        <f ca="1">IF(AE$5&lt;=$D152,0,IF(SUM($D152,OFFSET($I138,-$B152,0))&gt;AE$5,OFFSET(AE149,-$B152,-AD$4+$B152)/OFFSET($I138,-$B152,0),OFFSET(AE149,-$B152,-AD$4+$B152)-SUM($I152:AD152)))</f>
        <v>0</v>
      </c>
      <c r="AF152" s="235">
        <f ca="1">IF(AF$5&lt;=$D152,0,IF(SUM($D152,OFFSET($I138,-$B152,0))&gt;AF$5,OFFSET(AF149,-$B152,-AE$4+$B152)/OFFSET($I138,-$B152,0),OFFSET(AF149,-$B152,-AE$4+$B152)-SUM($I152:AE152)))</f>
        <v>0</v>
      </c>
      <c r="AG152" s="235">
        <f ca="1">IF(AG$5&lt;=$D152,0,IF(SUM($D152,OFFSET($I138,-$B152,0))&gt;AG$5,OFFSET(AG149,-$B152,-AF$4+$B152)/OFFSET($I138,-$B152,0),OFFSET(AG149,-$B152,-AF$4+$B152)-SUM($I152:AF152)))</f>
        <v>0</v>
      </c>
      <c r="AH152" s="235">
        <f ca="1">IF(AH$5&lt;=$D152,0,IF(SUM($D152,OFFSET($I138,-$B152,0))&gt;AH$5,OFFSET(AH149,-$B152,-AG$4+$B152)/OFFSET($I138,-$B152,0),OFFSET(AH149,-$B152,-AG$4+$B152)-SUM($I152:AG152)))</f>
        <v>0</v>
      </c>
      <c r="AI152" s="235">
        <f ca="1">IF(AI$5&lt;=$D152,0,IF(SUM($D152,OFFSET($I138,-$B152,0))&gt;AI$5,OFFSET(AI149,-$B152,-AH$4+$B152)/OFFSET($I138,-$B152,0),OFFSET(AI149,-$B152,-AH$4+$B152)-SUM($I152:AH152)))</f>
        <v>0</v>
      </c>
      <c r="AJ152" s="235">
        <f ca="1">IF(AJ$5&lt;=$D152,0,IF(SUM($D152,OFFSET($I138,-$B152,0))&gt;AJ$5,OFFSET(AJ149,-$B152,-AI$4+$B152)/OFFSET($I138,-$B152,0),OFFSET(AJ149,-$B152,-AI$4+$B152)-SUM($I152:AI152)))</f>
        <v>0</v>
      </c>
      <c r="AK152" s="235">
        <f ca="1">IF(AK$5&lt;=$D152,0,IF(SUM($D152,OFFSET($I138,-$B152,0))&gt;AK$5,OFFSET(AK149,-$B152,-AJ$4+$B152)/OFFSET($I138,-$B152,0),OFFSET(AK149,-$B152,-AJ$4+$B152)-SUM($I152:AJ152)))</f>
        <v>0</v>
      </c>
      <c r="AL152" s="235">
        <f ca="1">IF(AL$5&lt;=$D152,0,IF(SUM($D152,OFFSET($I138,-$B152,0))&gt;AL$5,OFFSET(AL149,-$B152,-AK$4+$B152)/OFFSET($I138,-$B152,0),OFFSET(AL149,-$B152,-AK$4+$B152)-SUM($I152:AK152)))</f>
        <v>0</v>
      </c>
      <c r="AM152" s="235">
        <f ca="1">IF(AM$5&lt;=$D152,0,IF(SUM($D152,OFFSET($I138,-$B152,0))&gt;AM$5,OFFSET(AM149,-$B152,-AL$4+$B152)/OFFSET($I138,-$B152,0),OFFSET(AM149,-$B152,-AL$4+$B152)-SUM($I152:AL152)))</f>
        <v>0</v>
      </c>
      <c r="AN152" s="235">
        <f ca="1">IF(AN$5&lt;=$D152,0,IF(SUM($D152,OFFSET($I138,-$B152,0))&gt;AN$5,OFFSET(AN149,-$B152,-AM$4+$B152)/OFFSET($I138,-$B152,0),OFFSET(AN149,-$B152,-AM$4+$B152)-SUM($I152:AM152)))</f>
        <v>0</v>
      </c>
      <c r="AO152" s="235">
        <f ca="1">IF(AO$5&lt;=$D152,0,IF(SUM($D152,OFFSET($I138,-$B152,0))&gt;AO$5,OFFSET(AO149,-$B152,-AN$4+$B152)/OFFSET($I138,-$B152,0),OFFSET(AO149,-$B152,-AN$4+$B152)-SUM($I152:AN152)))</f>
        <v>0</v>
      </c>
      <c r="AP152" s="235">
        <f ca="1">IF(AP$5&lt;=$D152,0,IF(SUM($D152,OFFSET($I138,-$B152,0))&gt;AP$5,OFFSET(AP149,-$B152,-AO$4+$B152)/OFFSET($I138,-$B152,0),OFFSET(AP149,-$B152,-AO$4+$B152)-SUM($I152:AO152)))</f>
        <v>0</v>
      </c>
      <c r="AQ152" s="235">
        <f ca="1">IF(AQ$5&lt;=$D152,0,IF(SUM($D152,OFFSET($I138,-$B152,0))&gt;AQ$5,OFFSET(AQ149,-$B152,-AP$4+$B152)/OFFSET($I138,-$B152,0),OFFSET(AQ149,-$B152,-AP$4+$B152)-SUM($I152:AP152)))</f>
        <v>0</v>
      </c>
      <c r="AR152" s="235">
        <f ca="1">IF(AR$5&lt;=$D152,0,IF(SUM($D152,OFFSET($I138,-$B152,0))&gt;AR$5,OFFSET(AR149,-$B152,-AQ$4+$B152)/OFFSET($I138,-$B152,0),OFFSET(AR149,-$B152,-AQ$4+$B152)-SUM($I152:AQ152)))</f>
        <v>0</v>
      </c>
      <c r="AS152" s="235">
        <f ca="1">IF(AS$5&lt;=$D152,0,IF(SUM($D152,OFFSET($I138,-$B152,0))&gt;AS$5,OFFSET(AS149,-$B152,-AR$4+$B152)/OFFSET($I138,-$B152,0),OFFSET(AS149,-$B152,-AR$4+$B152)-SUM($I152:AR152)))</f>
        <v>0</v>
      </c>
      <c r="AT152" s="235">
        <f ca="1">IF(AT$5&lt;=$D152,0,IF(SUM($D152,OFFSET($I138,-$B152,0))&gt;AT$5,OFFSET(AT149,-$B152,-AS$4+$B152)/OFFSET($I138,-$B152,0),OFFSET(AT149,-$B152,-AS$4+$B152)-SUM($I152:AS152)))</f>
        <v>0</v>
      </c>
      <c r="AU152" s="235">
        <f ca="1">IF(AU$5&lt;=$D152,0,IF(SUM($D152,OFFSET($I138,-$B152,0))&gt;AU$5,OFFSET(AU149,-$B152,-AT$4+$B152)/OFFSET($I138,-$B152,0),OFFSET(AU149,-$B152,-AT$4+$B152)-SUM($I152:AT152)))</f>
        <v>0</v>
      </c>
      <c r="AV152" s="235">
        <f ca="1">IF(AV$5&lt;=$D152,0,IF(SUM($D152,OFFSET($I138,-$B152,0))&gt;AV$5,OFFSET(AV149,-$B152,-AU$4+$B152)/OFFSET($I138,-$B152,0),OFFSET(AV149,-$B152,-AU$4+$B152)-SUM($I152:AU152)))</f>
        <v>0</v>
      </c>
      <c r="AW152" s="235">
        <f ca="1">IF(AW$5&lt;=$D152,0,IF(SUM($D152,OFFSET($I138,-$B152,0))&gt;AW$5,OFFSET(AW149,-$B152,-AV$4+$B152)/OFFSET($I138,-$B152,0),OFFSET(AW149,-$B152,-AV$4+$B152)-SUM($I152:AV152)))</f>
        <v>0</v>
      </c>
      <c r="AX152" s="235">
        <f ca="1">IF(AX$5&lt;=$D152,0,IF(SUM($D152,OFFSET($I138,-$B152,0))&gt;AX$5,OFFSET(AX149,-$B152,-AW$4+$B152)/OFFSET($I138,-$B152,0),OFFSET(AX149,-$B152,-AW$4+$B152)-SUM($I152:AW152)))</f>
        <v>0</v>
      </c>
      <c r="AY152" s="235">
        <f ca="1">IF(AY$5&lt;=$D152,0,IF(SUM($D152,OFFSET($I138,-$B152,0))&gt;AY$5,OFFSET(AY149,-$B152,-AX$4+$B152)/OFFSET($I138,-$B152,0),OFFSET(AY149,-$B152,-AX$4+$B152)-SUM($I152:AX152)))</f>
        <v>0</v>
      </c>
      <c r="AZ152" s="235">
        <f ca="1">IF(AZ$5&lt;=$D152,0,IF(SUM($D152,OFFSET($I138,-$B152,0))&gt;AZ$5,OFFSET(AZ149,-$B152,-AY$4+$B152)/OFFSET($I138,-$B152,0),OFFSET(AZ149,-$B152,-AY$4+$B152)-SUM($I152:AY152)))</f>
        <v>0</v>
      </c>
      <c r="BA152" s="235">
        <f ca="1">IF(BA$5&lt;=$D152,0,IF(SUM($D152,OFFSET($I138,-$B152,0))&gt;BA$5,OFFSET(BA149,-$B152,-AZ$4+$B152)/OFFSET($I138,-$B152,0),OFFSET(BA149,-$B152,-AZ$4+$B152)-SUM($I152:AZ152)))</f>
        <v>0</v>
      </c>
      <c r="BB152" s="235">
        <f ca="1">IF(BB$5&lt;=$D152,0,IF(SUM($D152,OFFSET($I138,-$B152,0))&gt;BB$5,OFFSET(BB149,-$B152,-BA$4+$B152)/OFFSET($I138,-$B152,0),OFFSET(BB149,-$B152,-BA$4+$B152)-SUM($I152:BA152)))</f>
        <v>0</v>
      </c>
      <c r="BC152" s="235">
        <f ca="1">IF(BC$5&lt;=$D152,0,IF(SUM($D152,OFFSET($I138,-$B152,0))&gt;BC$5,OFFSET(BC149,-$B152,-BB$4+$B152)/OFFSET($I138,-$B152,0),OFFSET(BC149,-$B152,-BB$4+$B152)-SUM($I152:BB152)))</f>
        <v>0</v>
      </c>
      <c r="BD152" s="235">
        <f ca="1">IF(BD$5&lt;=$D152,0,IF(SUM($D152,OFFSET($I138,-$B152,0))&gt;BD$5,OFFSET(BD149,-$B152,-BC$4+$B152)/OFFSET($I138,-$B152,0),OFFSET(BD149,-$B152,-BC$4+$B152)-SUM($I152:BC152)))</f>
        <v>0</v>
      </c>
      <c r="BE152" s="235">
        <f ca="1">IF(BE$5&lt;=$D152,0,IF(SUM($D152,OFFSET($I138,-$B152,0))&gt;BE$5,OFFSET(BE149,-$B152,-BD$4+$B152)/OFFSET($I138,-$B152,0),OFFSET(BE149,-$B152,-BD$4+$B152)-SUM($I152:BD152)))</f>
        <v>0</v>
      </c>
      <c r="BF152" s="235">
        <f ca="1">IF(BF$5&lt;=$D152,0,IF(SUM($D152,OFFSET($I138,-$B152,0))&gt;BF$5,OFFSET(BF149,-$B152,-BE$4+$B152)/OFFSET($I138,-$B152,0),OFFSET(BF149,-$B152,-BE$4+$B152)-SUM($I152:BE152)))</f>
        <v>0</v>
      </c>
      <c r="BG152" s="235">
        <f ca="1">IF(BG$5&lt;=$D152,0,IF(SUM($D152,OFFSET($I138,-$B152,0))&gt;BG$5,OFFSET(BG149,-$B152,-BF$4+$B152)/OFFSET($I138,-$B152,0),OFFSET(BG149,-$B152,-BF$4+$B152)-SUM($I152:BF152)))</f>
        <v>0</v>
      </c>
      <c r="BH152" s="235">
        <f ca="1">IF(BH$5&lt;=$D152,0,IF(SUM($D152,OFFSET($I138,-$B152,0))&gt;BH$5,OFFSET(BH149,-$B152,-BG$4+$B152)/OFFSET($I138,-$B152,0),OFFSET(BH149,-$B152,-BG$4+$B152)-SUM($I152:BG152)))</f>
        <v>0</v>
      </c>
      <c r="BI152" s="235">
        <f ca="1">IF(BI$5&lt;=$D152,0,IF(SUM($D152,OFFSET($I138,-$B152,0))&gt;BI$5,OFFSET(BI149,-$B152,-BH$4+$B152)/OFFSET($I138,-$B152,0),OFFSET(BI149,-$B152,-BH$4+$B152)-SUM($I152:BH152)))</f>
        <v>0</v>
      </c>
      <c r="BJ152" s="235">
        <f ca="1">IF(BJ$5&lt;=$D152,0,IF(SUM($D152,OFFSET($I138,-$B152,0))&gt;BJ$5,OFFSET(BJ149,-$B152,-BI$4+$B152)/OFFSET($I138,-$B152,0),OFFSET(BJ149,-$B152,-BI$4+$B152)-SUM($I152:BI152)))</f>
        <v>0</v>
      </c>
      <c r="BK152" s="235">
        <f ca="1">IF(BK$5&lt;=$D152,0,IF(SUM($D152,OFFSET($I138,-$B152,0))&gt;BK$5,OFFSET(BK149,-$B152,-BJ$4+$B152)/OFFSET($I138,-$B152,0),OFFSET(BK149,-$B152,-BJ$4+$B152)-SUM($I152:BJ152)))</f>
        <v>0</v>
      </c>
      <c r="BL152" s="235">
        <f ca="1">IF(BL$5&lt;=$D152,0,IF(SUM($D152,OFFSET($I138,-$B152,0))&gt;BL$5,OFFSET(BL149,-$B152,-BK$4+$B152)/OFFSET($I138,-$B152,0),OFFSET(BL149,-$B152,-BK$4+$B152)-SUM($I152:BK152)))</f>
        <v>0</v>
      </c>
      <c r="BM152" s="235">
        <f ca="1">IF(BM$5&lt;=$D152,0,IF(SUM($D152,OFFSET($I138,-$B152,0))&gt;BM$5,OFFSET(BM149,-$B152,-BL$4+$B152)/OFFSET($I138,-$B152,0),OFFSET(BM149,-$B152,-BL$4+$B152)-SUM($I152:BL152)))</f>
        <v>0</v>
      </c>
      <c r="BN152" s="235">
        <f ca="1">IF(BN$5&lt;=$D152,0,IF(SUM($D152,OFFSET($I138,-$B152,0))&gt;BN$5,OFFSET(BN149,-$B152,-BM$4+$B152)/OFFSET($I138,-$B152,0),OFFSET(BN149,-$B152,-BM$4+$B152)-SUM($I152:BM152)))</f>
        <v>0</v>
      </c>
      <c r="BO152" s="235">
        <f ca="1">IF(BO$5&lt;=$D152,0,IF(SUM($D152,OFFSET($I138,-$B152,0))&gt;BO$5,OFFSET(BO149,-$B152,-BN$4+$B152)/OFFSET($I138,-$B152,0),OFFSET(BO149,-$B152,-BN$4+$B152)-SUM($I152:BN152)))</f>
        <v>0</v>
      </c>
      <c r="BP152" s="235">
        <f ca="1">IF(BP$5&lt;=$D152,0,IF(SUM($D152,OFFSET($I138,-$B152,0))&gt;BP$5,OFFSET(BP149,-$B152,-BO$4+$B152)/OFFSET($I138,-$B152,0),OFFSET(BP149,-$B152,-BO$4+$B152)-SUM($I152:BO152)))</f>
        <v>0</v>
      </c>
      <c r="BQ152" s="235">
        <f ca="1">IF(BQ$5&lt;=$D152,0,IF(SUM($D152,OFFSET($I138,-$B152,0))&gt;BQ$5,OFFSET(BQ149,-$B152,-BP$4+$B152)/OFFSET($I138,-$B152,0),OFFSET(BQ149,-$B152,-BP$4+$B152)-SUM($I152:BP152)))</f>
        <v>0</v>
      </c>
      <c r="BR152" s="211">
        <f ca="1">IF(BR$5&lt;=$D152,0,IF(SUM($D152,OFFSET($I138,-$B152,0))&gt;BR$5,OFFSET(BR149,-$B152,-BQ$4+$B152)/OFFSET($I138,-$B152,0),OFFSET(BR149,-$B152,-BQ$4+$B152)-SUM($I152:BQ152)))</f>
        <v>0</v>
      </c>
      <c r="BS152" s="211">
        <f ca="1">IF(BS$5&lt;=$D152,0,IF(SUM($D152,OFFSET($I138,-$B152,0))&gt;BS$5,OFFSET(BS149,-$B152,-BR$4+$B152)/OFFSET($I138,-$B152,0),OFFSET(BS149,-$B152,-BR$4+$B152)-SUM($I152:BR152)))</f>
        <v>0</v>
      </c>
      <c r="BT152" s="211">
        <f ca="1">IF(BT$5&lt;=$D152,0,IF(SUM($D152,OFFSET($I138,-$B152,0))&gt;BT$5,OFFSET(BT149,-$B152,-BS$4+$B152)/OFFSET($I138,-$B152,0),OFFSET(BT149,-$B152,-BS$4+$B152)-SUM($I152:BS152)))</f>
        <v>0</v>
      </c>
      <c r="BU152" s="211">
        <f ca="1">IF(BU$5&lt;=$D152,0,IF(SUM($D152,OFFSET($I138,-$B152,0))&gt;BU$5,OFFSET(BU149,-$B152,-BT$4+$B152)/OFFSET($I138,-$B152,0),OFFSET(BU149,-$B152,-BT$4+$B152)-SUM($I152:BT152)))</f>
        <v>0</v>
      </c>
      <c r="BV152" s="211">
        <f ca="1">IF(BV$5&lt;=$D152,0,IF(SUM($D152,OFFSET($I138,-$B152,0))&gt;BV$5,OFFSET(BV149,-$B152,-BU$4+$B152)/OFFSET($I138,-$B152,0),OFFSET(BV149,-$B152,-BU$4+$B152)-SUM($I152:BU152)))</f>
        <v>0</v>
      </c>
      <c r="BW152" s="211">
        <f ca="1">IF(BW$5&lt;=$D152,0,IF(SUM($D152,OFFSET($I138,-$B152,0))&gt;BW$5,OFFSET(BW149,-$B152,-BV$4+$B152)/OFFSET($I138,-$B152,0),OFFSET(BW149,-$B152,-BV$4+$B152)-SUM($I152:BV152)))</f>
        <v>0</v>
      </c>
    </row>
    <row r="153" spans="1:75" ht="12.75" customHeight="1">
      <c r="A153" s="8"/>
      <c r="B153" s="244">
        <v>16</v>
      </c>
      <c r="C153" s="8"/>
      <c r="D153" s="245">
        <f t="shared" si="253"/>
        <v>2029</v>
      </c>
      <c r="E153" s="8" t="str">
        <f t="shared" si="252"/>
        <v>$m Real (2012)</v>
      </c>
      <c r="F153" s="8"/>
      <c r="G153" s="8"/>
      <c r="H153" s="8"/>
      <c r="I153" s="32"/>
      <c r="J153" s="235">
        <f ca="1">IF(J$5&lt;=$D153,0,IF(SUM($D153,OFFSET($I139,-$B153,0))&gt;J$5,OFFSET(J150,-$B153,-I$4+$B153)/OFFSET($I139,-$B153,0),OFFSET(J150,-$B153,-I$4+$B153)-SUM($I153:I153)))</f>
        <v>0</v>
      </c>
      <c r="K153" s="235">
        <f ca="1">IF(K$5&lt;=$D153,0,IF(SUM($D153,OFFSET($I139,-$B153,0))&gt;K$5,OFFSET(K150,-$B153,-J$4+$B153)/OFFSET($I139,-$B153,0),OFFSET(K150,-$B153,-J$4+$B153)-SUM($I153:J153)))</f>
        <v>0</v>
      </c>
      <c r="L153" s="235">
        <f ca="1">IF(L$5&lt;=$D153,0,IF(SUM($D153,OFFSET($I139,-$B153,0))&gt;L$5,OFFSET(L150,-$B153,-K$4+$B153)/OFFSET($I139,-$B153,0),OFFSET(L150,-$B153,-K$4+$B153)-SUM($I153:K153)))</f>
        <v>0</v>
      </c>
      <c r="M153" s="235">
        <f ca="1">IF(M$5&lt;=$D153,0,IF(SUM($D153,OFFSET($I139,-$B153,0))&gt;M$5,OFFSET(M150,-$B153,-L$4+$B153)/OFFSET($I139,-$B153,0),OFFSET(M150,-$B153,-L$4+$B153)-SUM($I153:L153)))</f>
        <v>0</v>
      </c>
      <c r="N153" s="235">
        <f ca="1">IF(N$5&lt;=$D153,0,IF(SUM($D153,OFFSET($I139,-$B153,0))&gt;N$5,OFFSET(N150,-$B153,-M$4+$B153)/OFFSET($I139,-$B153,0),OFFSET(N150,-$B153,-M$4+$B153)-SUM($I153:M153)))</f>
        <v>0</v>
      </c>
      <c r="O153" s="235">
        <f ca="1">IF(O$5&lt;=$D153,0,IF(SUM($D153,OFFSET($I139,-$B153,0))&gt;O$5,OFFSET(O150,-$B153,-N$4+$B153)/OFFSET($I139,-$B153,0),OFFSET(O150,-$B153,-N$4+$B153)-SUM($I153:N153)))</f>
        <v>0</v>
      </c>
      <c r="P153" s="235">
        <f ca="1">IF(P$5&lt;=$D153,0,IF(SUM($D153,OFFSET($I139,-$B153,0))&gt;P$5,OFFSET(P150,-$B153,-O$4+$B153)/OFFSET($I139,-$B153,0),OFFSET(P150,-$B153,-O$4+$B153)-SUM($I153:O153)))</f>
        <v>0</v>
      </c>
      <c r="Q153" s="235">
        <f ca="1">IF(Q$5&lt;=$D153,0,IF(SUM($D153,OFFSET($I139,-$B153,0))&gt;Q$5,OFFSET(Q150,-$B153,-P$4+$B153)/OFFSET($I139,-$B153,0),OFFSET(Q150,-$B153,-P$4+$B153)-SUM($I153:P153)))</f>
        <v>0</v>
      </c>
      <c r="R153" s="235">
        <f ca="1">IF(R$5&lt;=$D153,0,IF(SUM($D153,OFFSET($I139,-$B153,0))&gt;R$5,OFFSET(R150,-$B153,-Q$4+$B153)/OFFSET($I139,-$B153,0),OFFSET(R150,-$B153,-Q$4+$B153)-SUM($I153:Q153)))</f>
        <v>0</v>
      </c>
      <c r="S153" s="235">
        <f ca="1">IF(S$5&lt;=$D153,0,IF(SUM($D153,OFFSET($I139,-$B153,0))&gt;S$5,OFFSET(S150,-$B153,-R$4+$B153)/OFFSET($I139,-$B153,0),OFFSET(S150,-$B153,-R$4+$B153)-SUM($I153:R153)))</f>
        <v>0</v>
      </c>
      <c r="T153" s="235">
        <f ca="1">IF(T$5&lt;=$D153,0,IF(SUM($D153,OFFSET($I139,-$B153,0))&gt;T$5,OFFSET(T150,-$B153,-S$4+$B153)/OFFSET($I139,-$B153,0),OFFSET(T150,-$B153,-S$4+$B153)-SUM($I153:S153)))</f>
        <v>0</v>
      </c>
      <c r="U153" s="235">
        <f ca="1">IF(U$5&lt;=$D153,0,IF(SUM($D153,OFFSET($I139,-$B153,0))&gt;U$5,OFFSET(U150,-$B153,-T$4+$B153)/OFFSET($I139,-$B153,0),OFFSET(U150,-$B153,-T$4+$B153)-SUM($I153:T153)))</f>
        <v>0</v>
      </c>
      <c r="V153" s="235">
        <f ca="1">IF(V$5&lt;=$D153,0,IF(SUM($D153,OFFSET($I139,-$B153,0))&gt;V$5,OFFSET(V150,-$B153,-U$4+$B153)/OFFSET($I139,-$B153,0),OFFSET(V150,-$B153,-U$4+$B153)-SUM($I153:U153)))</f>
        <v>0</v>
      </c>
      <c r="W153" s="235">
        <f ca="1">IF(W$5&lt;=$D153,0,IF(SUM($D153,OFFSET($I139,-$B153,0))&gt;W$5,OFFSET(W150,-$B153,-V$4+$B153)/OFFSET($I139,-$B153,0),OFFSET(W150,-$B153,-V$4+$B153)-SUM($I153:V153)))</f>
        <v>0</v>
      </c>
      <c r="X153" s="235">
        <f ca="1">IF(X$5&lt;=$D153,0,IF(SUM($D153,OFFSET($I139,-$B153,0))&gt;X$5,OFFSET(X150,-$B153,-W$4+$B153)/OFFSET($I139,-$B153,0),OFFSET(X150,-$B153,-W$4+$B153)-SUM($I153:W153)))</f>
        <v>0</v>
      </c>
      <c r="Y153" s="235">
        <f ca="1">IF(Y$5&lt;=$D153,0,IF(SUM($D153,OFFSET($I139,-$B153,0))&gt;Y$5,OFFSET(Y150,-$B153,-X$4+$B153)/OFFSET($I139,-$B153,0),OFFSET(Y150,-$B153,-X$4+$B153)-SUM($I153:X153)))</f>
        <v>0</v>
      </c>
      <c r="Z153" s="235">
        <f ca="1">IF(Z$5&lt;=$D153,0,IF(SUM($D153,OFFSET($I139,-$B153,0))&gt;Z$5,OFFSET(Z150,-$B153,-Y$4+$B153)/OFFSET($I139,-$B153,0),OFFSET(Z150,-$B153,-Y$4+$B153)-SUM($I153:Y153)))</f>
        <v>0</v>
      </c>
      <c r="AA153" s="235">
        <f ca="1">IF(AA$5&lt;=$D153,0,IF(SUM($D153,OFFSET($I139,-$B153,0))&gt;AA$5,OFFSET(AA150,-$B153,-Z$4+$B153)/OFFSET($I139,-$B153,0),OFFSET(AA150,-$B153,-Z$4+$B153)-SUM($I153:Z153)))</f>
        <v>0</v>
      </c>
      <c r="AB153" s="235">
        <f ca="1">IF(AB$5&lt;=$D153,0,IF(SUM($D153,OFFSET($I139,-$B153,0))&gt;AB$5,OFFSET(AB150,-$B153,-AA$4+$B153)/OFFSET($I139,-$B153,0),OFFSET(AB150,-$B153,-AA$4+$B153)-SUM($I153:AA153)))</f>
        <v>0</v>
      </c>
      <c r="AC153" s="235">
        <f ca="1">IF(AC$5&lt;=$D153,0,IF(SUM($D153,OFFSET($I139,-$B153,0))&gt;AC$5,OFFSET(AC150,-$B153,-AB$4+$B153)/OFFSET($I139,-$B153,0),OFFSET(AC150,-$B153,-AB$4+$B153)-SUM($I153:AB153)))</f>
        <v>0</v>
      </c>
      <c r="AD153" s="235">
        <f ca="1">IF(AD$5&lt;=$D153,0,IF(SUM($D153,OFFSET($I139,-$B153,0))&gt;AD$5,OFFSET(AD150,-$B153,-AC$4+$B153)/OFFSET($I139,-$B153,0),OFFSET(AD150,-$B153,-AC$4+$B153)-SUM($I153:AC153)))</f>
        <v>0</v>
      </c>
      <c r="AE153" s="235">
        <f ca="1">IF(AE$5&lt;=$D153,0,IF(SUM($D153,OFFSET($I139,-$B153,0))&gt;AE$5,OFFSET(AE150,-$B153,-AD$4+$B153)/OFFSET($I139,-$B153,0),OFFSET(AE150,-$B153,-AD$4+$B153)-SUM($I153:AD153)))</f>
        <v>0</v>
      </c>
      <c r="AF153" s="235">
        <f ca="1">IF(AF$5&lt;=$D153,0,IF(SUM($D153,OFFSET($I139,-$B153,0))&gt;AF$5,OFFSET(AF150,-$B153,-AE$4+$B153)/OFFSET($I139,-$B153,0),OFFSET(AF150,-$B153,-AE$4+$B153)-SUM($I153:AE153)))</f>
        <v>0</v>
      </c>
      <c r="AG153" s="235">
        <f ca="1">IF(AG$5&lt;=$D153,0,IF(SUM($D153,OFFSET($I139,-$B153,0))&gt;AG$5,OFFSET(AG150,-$B153,-AF$4+$B153)/OFFSET($I139,-$B153,0),OFFSET(AG150,-$B153,-AF$4+$B153)-SUM($I153:AF153)))</f>
        <v>0</v>
      </c>
      <c r="AH153" s="235">
        <f ca="1">IF(AH$5&lt;=$D153,0,IF(SUM($D153,OFFSET($I139,-$B153,0))&gt;AH$5,OFFSET(AH150,-$B153,-AG$4+$B153)/OFFSET($I139,-$B153,0),OFFSET(AH150,-$B153,-AG$4+$B153)-SUM($I153:AG153)))</f>
        <v>0</v>
      </c>
      <c r="AI153" s="235">
        <f ca="1">IF(AI$5&lt;=$D153,0,IF(SUM($D153,OFFSET($I139,-$B153,0))&gt;AI$5,OFFSET(AI150,-$B153,-AH$4+$B153)/OFFSET($I139,-$B153,0),OFFSET(AI150,-$B153,-AH$4+$B153)-SUM($I153:AH153)))</f>
        <v>0</v>
      </c>
      <c r="AJ153" s="235">
        <f ca="1">IF(AJ$5&lt;=$D153,0,IF(SUM($D153,OFFSET($I139,-$B153,0))&gt;AJ$5,OFFSET(AJ150,-$B153,-AI$4+$B153)/OFFSET($I139,-$B153,0),OFFSET(AJ150,-$B153,-AI$4+$B153)-SUM($I153:AI153)))</f>
        <v>0</v>
      </c>
      <c r="AK153" s="235">
        <f ca="1">IF(AK$5&lt;=$D153,0,IF(SUM($D153,OFFSET($I139,-$B153,0))&gt;AK$5,OFFSET(AK150,-$B153,-AJ$4+$B153)/OFFSET($I139,-$B153,0),OFFSET(AK150,-$B153,-AJ$4+$B153)-SUM($I153:AJ153)))</f>
        <v>0</v>
      </c>
      <c r="AL153" s="235">
        <f ca="1">IF(AL$5&lt;=$D153,0,IF(SUM($D153,OFFSET($I139,-$B153,0))&gt;AL$5,OFFSET(AL150,-$B153,-AK$4+$B153)/OFFSET($I139,-$B153,0),OFFSET(AL150,-$B153,-AK$4+$B153)-SUM($I153:AK153)))</f>
        <v>0</v>
      </c>
      <c r="AM153" s="235">
        <f ca="1">IF(AM$5&lt;=$D153,0,IF(SUM($D153,OFFSET($I139,-$B153,0))&gt;AM$5,OFFSET(AM150,-$B153,-AL$4+$B153)/OFFSET($I139,-$B153,0),OFFSET(AM150,-$B153,-AL$4+$B153)-SUM($I153:AL153)))</f>
        <v>0</v>
      </c>
      <c r="AN153" s="235">
        <f ca="1">IF(AN$5&lt;=$D153,0,IF(SUM($D153,OFFSET($I139,-$B153,0))&gt;AN$5,OFFSET(AN150,-$B153,-AM$4+$B153)/OFFSET($I139,-$B153,0),OFFSET(AN150,-$B153,-AM$4+$B153)-SUM($I153:AM153)))</f>
        <v>0</v>
      </c>
      <c r="AO153" s="235">
        <f ca="1">IF(AO$5&lt;=$D153,0,IF(SUM($D153,OFFSET($I139,-$B153,0))&gt;AO$5,OFFSET(AO150,-$B153,-AN$4+$B153)/OFFSET($I139,-$B153,0),OFFSET(AO150,-$B153,-AN$4+$B153)-SUM($I153:AN153)))</f>
        <v>0</v>
      </c>
      <c r="AP153" s="235">
        <f ca="1">IF(AP$5&lt;=$D153,0,IF(SUM($D153,OFFSET($I139,-$B153,0))&gt;AP$5,OFFSET(AP150,-$B153,-AO$4+$B153)/OFFSET($I139,-$B153,0),OFFSET(AP150,-$B153,-AO$4+$B153)-SUM($I153:AO153)))</f>
        <v>0</v>
      </c>
      <c r="AQ153" s="235">
        <f ca="1">IF(AQ$5&lt;=$D153,0,IF(SUM($D153,OFFSET($I139,-$B153,0))&gt;AQ$5,OFFSET(AQ150,-$B153,-AP$4+$B153)/OFFSET($I139,-$B153,0),OFFSET(AQ150,-$B153,-AP$4+$B153)-SUM($I153:AP153)))</f>
        <v>0</v>
      </c>
      <c r="AR153" s="235">
        <f ca="1">IF(AR$5&lt;=$D153,0,IF(SUM($D153,OFFSET($I139,-$B153,0))&gt;AR$5,OFFSET(AR150,-$B153,-AQ$4+$B153)/OFFSET($I139,-$B153,0),OFFSET(AR150,-$B153,-AQ$4+$B153)-SUM($I153:AQ153)))</f>
        <v>0</v>
      </c>
      <c r="AS153" s="235">
        <f ca="1">IF(AS$5&lt;=$D153,0,IF(SUM($D153,OFFSET($I139,-$B153,0))&gt;AS$5,OFFSET(AS150,-$B153,-AR$4+$B153)/OFFSET($I139,-$B153,0),OFFSET(AS150,-$B153,-AR$4+$B153)-SUM($I153:AR153)))</f>
        <v>0</v>
      </c>
      <c r="AT153" s="235">
        <f ca="1">IF(AT$5&lt;=$D153,0,IF(SUM($D153,OFFSET($I139,-$B153,0))&gt;AT$5,OFFSET(AT150,-$B153,-AS$4+$B153)/OFFSET($I139,-$B153,0),OFFSET(AT150,-$B153,-AS$4+$B153)-SUM($I153:AS153)))</f>
        <v>0</v>
      </c>
      <c r="AU153" s="235">
        <f ca="1">IF(AU$5&lt;=$D153,0,IF(SUM($D153,OFFSET($I139,-$B153,0))&gt;AU$5,OFFSET(AU150,-$B153,-AT$4+$B153)/OFFSET($I139,-$B153,0),OFFSET(AU150,-$B153,-AT$4+$B153)-SUM($I153:AT153)))</f>
        <v>0</v>
      </c>
      <c r="AV153" s="235">
        <f ca="1">IF(AV$5&lt;=$D153,0,IF(SUM($D153,OFFSET($I139,-$B153,0))&gt;AV$5,OFFSET(AV150,-$B153,-AU$4+$B153)/OFFSET($I139,-$B153,0),OFFSET(AV150,-$B153,-AU$4+$B153)-SUM($I153:AU153)))</f>
        <v>0</v>
      </c>
      <c r="AW153" s="235">
        <f ca="1">IF(AW$5&lt;=$D153,0,IF(SUM($D153,OFFSET($I139,-$B153,0))&gt;AW$5,OFFSET(AW150,-$B153,-AV$4+$B153)/OFFSET($I139,-$B153,0),OFFSET(AW150,-$B153,-AV$4+$B153)-SUM($I153:AV153)))</f>
        <v>0</v>
      </c>
      <c r="AX153" s="235">
        <f ca="1">IF(AX$5&lt;=$D153,0,IF(SUM($D153,OFFSET($I139,-$B153,0))&gt;AX$5,OFFSET(AX150,-$B153,-AW$4+$B153)/OFFSET($I139,-$B153,0),OFFSET(AX150,-$B153,-AW$4+$B153)-SUM($I153:AW153)))</f>
        <v>0</v>
      </c>
      <c r="AY153" s="235">
        <f ca="1">IF(AY$5&lt;=$D153,0,IF(SUM($D153,OFFSET($I139,-$B153,0))&gt;AY$5,OFFSET(AY150,-$B153,-AX$4+$B153)/OFFSET($I139,-$B153,0),OFFSET(AY150,-$B153,-AX$4+$B153)-SUM($I153:AX153)))</f>
        <v>0</v>
      </c>
      <c r="AZ153" s="235">
        <f ca="1">IF(AZ$5&lt;=$D153,0,IF(SUM($D153,OFFSET($I139,-$B153,0))&gt;AZ$5,OFFSET(AZ150,-$B153,-AY$4+$B153)/OFFSET($I139,-$B153,0),OFFSET(AZ150,-$B153,-AY$4+$B153)-SUM($I153:AY153)))</f>
        <v>0</v>
      </c>
      <c r="BA153" s="235">
        <f ca="1">IF(BA$5&lt;=$D153,0,IF(SUM($D153,OFFSET($I139,-$B153,0))&gt;BA$5,OFFSET(BA150,-$B153,-AZ$4+$B153)/OFFSET($I139,-$B153,0),OFFSET(BA150,-$B153,-AZ$4+$B153)-SUM($I153:AZ153)))</f>
        <v>0</v>
      </c>
      <c r="BB153" s="235">
        <f ca="1">IF(BB$5&lt;=$D153,0,IF(SUM($D153,OFFSET($I139,-$B153,0))&gt;BB$5,OFFSET(BB150,-$B153,-BA$4+$B153)/OFFSET($I139,-$B153,0),OFFSET(BB150,-$B153,-BA$4+$B153)-SUM($I153:BA153)))</f>
        <v>0</v>
      </c>
      <c r="BC153" s="235">
        <f ca="1">IF(BC$5&lt;=$D153,0,IF(SUM($D153,OFFSET($I139,-$B153,0))&gt;BC$5,OFFSET(BC150,-$B153,-BB$4+$B153)/OFFSET($I139,-$B153,0),OFFSET(BC150,-$B153,-BB$4+$B153)-SUM($I153:BB153)))</f>
        <v>0</v>
      </c>
      <c r="BD153" s="235">
        <f ca="1">IF(BD$5&lt;=$D153,0,IF(SUM($D153,OFFSET($I139,-$B153,0))&gt;BD$5,OFFSET(BD150,-$B153,-BC$4+$B153)/OFFSET($I139,-$B153,0),OFFSET(BD150,-$B153,-BC$4+$B153)-SUM($I153:BC153)))</f>
        <v>0</v>
      </c>
      <c r="BE153" s="235">
        <f ca="1">IF(BE$5&lt;=$D153,0,IF(SUM($D153,OFFSET($I139,-$B153,0))&gt;BE$5,OFFSET(BE150,-$B153,-BD$4+$B153)/OFFSET($I139,-$B153,0),OFFSET(BE150,-$B153,-BD$4+$B153)-SUM($I153:BD153)))</f>
        <v>0</v>
      </c>
      <c r="BF153" s="235">
        <f ca="1">IF(BF$5&lt;=$D153,0,IF(SUM($D153,OFFSET($I139,-$B153,0))&gt;BF$5,OFFSET(BF150,-$B153,-BE$4+$B153)/OFFSET($I139,-$B153,0),OFFSET(BF150,-$B153,-BE$4+$B153)-SUM($I153:BE153)))</f>
        <v>0</v>
      </c>
      <c r="BG153" s="235">
        <f ca="1">IF(BG$5&lt;=$D153,0,IF(SUM($D153,OFFSET($I139,-$B153,0))&gt;BG$5,OFFSET(BG150,-$B153,-BF$4+$B153)/OFFSET($I139,-$B153,0),OFFSET(BG150,-$B153,-BF$4+$B153)-SUM($I153:BF153)))</f>
        <v>0</v>
      </c>
      <c r="BH153" s="235">
        <f ca="1">IF(BH$5&lt;=$D153,0,IF(SUM($D153,OFFSET($I139,-$B153,0))&gt;BH$5,OFFSET(BH150,-$B153,-BG$4+$B153)/OFFSET($I139,-$B153,0),OFFSET(BH150,-$B153,-BG$4+$B153)-SUM($I153:BG153)))</f>
        <v>0</v>
      </c>
      <c r="BI153" s="235">
        <f ca="1">IF(BI$5&lt;=$D153,0,IF(SUM($D153,OFFSET($I139,-$B153,0))&gt;BI$5,OFFSET(BI150,-$B153,-BH$4+$B153)/OFFSET($I139,-$B153,0),OFFSET(BI150,-$B153,-BH$4+$B153)-SUM($I153:BH153)))</f>
        <v>0</v>
      </c>
      <c r="BJ153" s="235">
        <f ca="1">IF(BJ$5&lt;=$D153,0,IF(SUM($D153,OFFSET($I139,-$B153,0))&gt;BJ$5,OFFSET(BJ150,-$B153,-BI$4+$B153)/OFFSET($I139,-$B153,0),OFFSET(BJ150,-$B153,-BI$4+$B153)-SUM($I153:BI153)))</f>
        <v>0</v>
      </c>
      <c r="BK153" s="235">
        <f ca="1">IF(BK$5&lt;=$D153,0,IF(SUM($D153,OFFSET($I139,-$B153,0))&gt;BK$5,OFFSET(BK150,-$B153,-BJ$4+$B153)/OFFSET($I139,-$B153,0),OFFSET(BK150,-$B153,-BJ$4+$B153)-SUM($I153:BJ153)))</f>
        <v>0</v>
      </c>
      <c r="BL153" s="235">
        <f ca="1">IF(BL$5&lt;=$D153,0,IF(SUM($D153,OFFSET($I139,-$B153,0))&gt;BL$5,OFFSET(BL150,-$B153,-BK$4+$B153)/OFFSET($I139,-$B153,0),OFFSET(BL150,-$B153,-BK$4+$B153)-SUM($I153:BK153)))</f>
        <v>0</v>
      </c>
      <c r="BM153" s="235">
        <f ca="1">IF(BM$5&lt;=$D153,0,IF(SUM($D153,OFFSET($I139,-$B153,0))&gt;BM$5,OFFSET(BM150,-$B153,-BL$4+$B153)/OFFSET($I139,-$B153,0),OFFSET(BM150,-$B153,-BL$4+$B153)-SUM($I153:BL153)))</f>
        <v>0</v>
      </c>
      <c r="BN153" s="235">
        <f ca="1">IF(BN$5&lt;=$D153,0,IF(SUM($D153,OFFSET($I139,-$B153,0))&gt;BN$5,OFFSET(BN150,-$B153,-BM$4+$B153)/OFFSET($I139,-$B153,0),OFFSET(BN150,-$B153,-BM$4+$B153)-SUM($I153:BM153)))</f>
        <v>0</v>
      </c>
      <c r="BO153" s="235">
        <f ca="1">IF(BO$5&lt;=$D153,0,IF(SUM($D153,OFFSET($I139,-$B153,0))&gt;BO$5,OFFSET(BO150,-$B153,-BN$4+$B153)/OFFSET($I139,-$B153,0),OFFSET(BO150,-$B153,-BN$4+$B153)-SUM($I153:BN153)))</f>
        <v>0</v>
      </c>
      <c r="BP153" s="235">
        <f ca="1">IF(BP$5&lt;=$D153,0,IF(SUM($D153,OFFSET($I139,-$B153,0))&gt;BP$5,OFFSET(BP150,-$B153,-BO$4+$B153)/OFFSET($I139,-$B153,0),OFFSET(BP150,-$B153,-BO$4+$B153)-SUM($I153:BO153)))</f>
        <v>0</v>
      </c>
      <c r="BQ153" s="235">
        <f ca="1">IF(BQ$5&lt;=$D153,0,IF(SUM($D153,OFFSET($I139,-$B153,0))&gt;BQ$5,OFFSET(BQ150,-$B153,-BP$4+$B153)/OFFSET($I139,-$B153,0),OFFSET(BQ150,-$B153,-BP$4+$B153)-SUM($I153:BP153)))</f>
        <v>0</v>
      </c>
      <c r="BR153" s="211">
        <f ca="1">IF(BR$5&lt;=$D153,0,IF(SUM($D153,OFFSET($I139,-$B153,0))&gt;BR$5,OFFSET(BR150,-$B153,-BQ$4+$B153)/OFFSET($I139,-$B153,0),OFFSET(BR150,-$B153,-BQ$4+$B153)-SUM($I153:BQ153)))</f>
        <v>0</v>
      </c>
      <c r="BS153" s="211">
        <f ca="1">IF(BS$5&lt;=$D153,0,IF(SUM($D153,OFFSET($I139,-$B153,0))&gt;BS$5,OFFSET(BS150,-$B153,-BR$4+$B153)/OFFSET($I139,-$B153,0),OFFSET(BS150,-$B153,-BR$4+$B153)-SUM($I153:BR153)))</f>
        <v>0</v>
      </c>
      <c r="BT153" s="211">
        <f ca="1">IF(BT$5&lt;=$D153,0,IF(SUM($D153,OFFSET($I139,-$B153,0))&gt;BT$5,OFFSET(BT150,-$B153,-BS$4+$B153)/OFFSET($I139,-$B153,0),OFFSET(BT150,-$B153,-BS$4+$B153)-SUM($I153:BS153)))</f>
        <v>0</v>
      </c>
      <c r="BU153" s="211">
        <f ca="1">IF(BU$5&lt;=$D153,0,IF(SUM($D153,OFFSET($I139,-$B153,0))&gt;BU$5,OFFSET(BU150,-$B153,-BT$4+$B153)/OFFSET($I139,-$B153,0),OFFSET(BU150,-$B153,-BT$4+$B153)-SUM($I153:BT153)))</f>
        <v>0</v>
      </c>
      <c r="BV153" s="211">
        <f ca="1">IF(BV$5&lt;=$D153,0,IF(SUM($D153,OFFSET($I139,-$B153,0))&gt;BV$5,OFFSET(BV150,-$B153,-BU$4+$B153)/OFFSET($I139,-$B153,0),OFFSET(BV150,-$B153,-BU$4+$B153)-SUM($I153:BU153)))</f>
        <v>0</v>
      </c>
      <c r="BW153" s="211">
        <f ca="1">IF(BW$5&lt;=$D153,0,IF(SUM($D153,OFFSET($I139,-$B153,0))&gt;BW$5,OFFSET(BW150,-$B153,-BV$4+$B153)/OFFSET($I139,-$B153,0),OFFSET(BW150,-$B153,-BV$4+$B153)-SUM($I153:BV153)))</f>
        <v>0</v>
      </c>
    </row>
    <row r="154" spans="1:75" ht="12.75" customHeight="1">
      <c r="A154" s="8"/>
      <c r="B154" s="244">
        <v>17</v>
      </c>
      <c r="C154" s="8"/>
      <c r="D154" s="245">
        <f t="shared" si="253"/>
        <v>2030</v>
      </c>
      <c r="E154" s="8" t="str">
        <f t="shared" si="252"/>
        <v>$m Real (2012)</v>
      </c>
      <c r="F154" s="8"/>
      <c r="G154" s="8"/>
      <c r="H154" s="8"/>
      <c r="I154" s="32"/>
      <c r="J154" s="235">
        <f ca="1">IF(J$5&lt;=$D154,0,IF(SUM($D154,OFFSET($I140,-$B154,0))&gt;J$5,OFFSET(J151,-$B154,-I$4+$B154)/OFFSET($I140,-$B154,0),OFFSET(J151,-$B154,-I$4+$B154)-SUM($I154:I154)))</f>
        <v>0</v>
      </c>
      <c r="K154" s="235">
        <f ca="1">IF(K$5&lt;=$D154,0,IF(SUM($D154,OFFSET($I140,-$B154,0))&gt;K$5,OFFSET(K151,-$B154,-J$4+$B154)/OFFSET($I140,-$B154,0),OFFSET(K151,-$B154,-J$4+$B154)-SUM($I154:J154)))</f>
        <v>0</v>
      </c>
      <c r="L154" s="235">
        <f ca="1">IF(L$5&lt;=$D154,0,IF(SUM($D154,OFFSET($I140,-$B154,0))&gt;L$5,OFFSET(L151,-$B154,-K$4+$B154)/OFFSET($I140,-$B154,0),OFFSET(L151,-$B154,-K$4+$B154)-SUM($I154:K154)))</f>
        <v>0</v>
      </c>
      <c r="M154" s="235">
        <f ca="1">IF(M$5&lt;=$D154,0,IF(SUM($D154,OFFSET($I140,-$B154,0))&gt;M$5,OFFSET(M151,-$B154,-L$4+$B154)/OFFSET($I140,-$B154,0),OFFSET(M151,-$B154,-L$4+$B154)-SUM($I154:L154)))</f>
        <v>0</v>
      </c>
      <c r="N154" s="235">
        <f ca="1">IF(N$5&lt;=$D154,0,IF(SUM($D154,OFFSET($I140,-$B154,0))&gt;N$5,OFFSET(N151,-$B154,-M$4+$B154)/OFFSET($I140,-$B154,0),OFFSET(N151,-$B154,-M$4+$B154)-SUM($I154:M154)))</f>
        <v>0</v>
      </c>
      <c r="O154" s="235">
        <f ca="1">IF(O$5&lt;=$D154,0,IF(SUM($D154,OFFSET($I140,-$B154,0))&gt;O$5,OFFSET(O151,-$B154,-N$4+$B154)/OFFSET($I140,-$B154,0),OFFSET(O151,-$B154,-N$4+$B154)-SUM($I154:N154)))</f>
        <v>0</v>
      </c>
      <c r="P154" s="235">
        <f ca="1">IF(P$5&lt;=$D154,0,IF(SUM($D154,OFFSET($I140,-$B154,0))&gt;P$5,OFFSET(P151,-$B154,-O$4+$B154)/OFFSET($I140,-$B154,0),OFFSET(P151,-$B154,-O$4+$B154)-SUM($I154:O154)))</f>
        <v>0</v>
      </c>
      <c r="Q154" s="235">
        <f ca="1">IF(Q$5&lt;=$D154,0,IF(SUM($D154,OFFSET($I140,-$B154,0))&gt;Q$5,OFFSET(Q151,-$B154,-P$4+$B154)/OFFSET($I140,-$B154,0),OFFSET(Q151,-$B154,-P$4+$B154)-SUM($I154:P154)))</f>
        <v>0</v>
      </c>
      <c r="R154" s="235">
        <f ca="1">IF(R$5&lt;=$D154,0,IF(SUM($D154,OFFSET($I140,-$B154,0))&gt;R$5,OFFSET(R151,-$B154,-Q$4+$B154)/OFFSET($I140,-$B154,0),OFFSET(R151,-$B154,-Q$4+$B154)-SUM($I154:Q154)))</f>
        <v>0</v>
      </c>
      <c r="S154" s="235">
        <f ca="1">IF(S$5&lt;=$D154,0,IF(SUM($D154,OFFSET($I140,-$B154,0))&gt;S$5,OFFSET(S151,-$B154,-R$4+$B154)/OFFSET($I140,-$B154,0),OFFSET(S151,-$B154,-R$4+$B154)-SUM($I154:R154)))</f>
        <v>0</v>
      </c>
      <c r="T154" s="235">
        <f ca="1">IF(T$5&lt;=$D154,0,IF(SUM($D154,OFFSET($I140,-$B154,0))&gt;T$5,OFFSET(T151,-$B154,-S$4+$B154)/OFFSET($I140,-$B154,0),OFFSET(T151,-$B154,-S$4+$B154)-SUM($I154:S154)))</f>
        <v>0</v>
      </c>
      <c r="U154" s="235">
        <f ca="1">IF(U$5&lt;=$D154,0,IF(SUM($D154,OFFSET($I140,-$B154,0))&gt;U$5,OFFSET(U151,-$B154,-T$4+$B154)/OFFSET($I140,-$B154,0),OFFSET(U151,-$B154,-T$4+$B154)-SUM($I154:T154)))</f>
        <v>0</v>
      </c>
      <c r="V154" s="235">
        <f ca="1">IF(V$5&lt;=$D154,0,IF(SUM($D154,OFFSET($I140,-$B154,0))&gt;V$5,OFFSET(V151,-$B154,-U$4+$B154)/OFFSET($I140,-$B154,0),OFFSET(V151,-$B154,-U$4+$B154)-SUM($I154:U154)))</f>
        <v>0</v>
      </c>
      <c r="W154" s="235">
        <f ca="1">IF(W$5&lt;=$D154,0,IF(SUM($D154,OFFSET($I140,-$B154,0))&gt;W$5,OFFSET(W151,-$B154,-V$4+$B154)/OFFSET($I140,-$B154,0),OFFSET(W151,-$B154,-V$4+$B154)-SUM($I154:V154)))</f>
        <v>0</v>
      </c>
      <c r="X154" s="235">
        <f ca="1">IF(X$5&lt;=$D154,0,IF(SUM($D154,OFFSET($I140,-$B154,0))&gt;X$5,OFFSET(X151,-$B154,-W$4+$B154)/OFFSET($I140,-$B154,0),OFFSET(X151,-$B154,-W$4+$B154)-SUM($I154:W154)))</f>
        <v>0</v>
      </c>
      <c r="Y154" s="235">
        <f ca="1">IF(Y$5&lt;=$D154,0,IF(SUM($D154,OFFSET($I140,-$B154,0))&gt;Y$5,OFFSET(Y151,-$B154,-X$4+$B154)/OFFSET($I140,-$B154,0),OFFSET(Y151,-$B154,-X$4+$B154)-SUM($I154:X154)))</f>
        <v>0</v>
      </c>
      <c r="Z154" s="235">
        <f ca="1">IF(Z$5&lt;=$D154,0,IF(SUM($D154,OFFSET($I140,-$B154,0))&gt;Z$5,OFFSET(Z151,-$B154,-Y$4+$B154)/OFFSET($I140,-$B154,0),OFFSET(Z151,-$B154,-Y$4+$B154)-SUM($I154:Y154)))</f>
        <v>0</v>
      </c>
      <c r="AA154" s="235">
        <f ca="1">IF(AA$5&lt;=$D154,0,IF(SUM($D154,OFFSET($I140,-$B154,0))&gt;AA$5,OFFSET(AA151,-$B154,-Z$4+$B154)/OFFSET($I140,-$B154,0),OFFSET(AA151,-$B154,-Z$4+$B154)-SUM($I154:Z154)))</f>
        <v>0</v>
      </c>
      <c r="AB154" s="235">
        <f ca="1">IF(AB$5&lt;=$D154,0,IF(SUM($D154,OFFSET($I140,-$B154,0))&gt;AB$5,OFFSET(AB151,-$B154,-AA$4+$B154)/OFFSET($I140,-$B154,0),OFFSET(AB151,-$B154,-AA$4+$B154)-SUM($I154:AA154)))</f>
        <v>0</v>
      </c>
      <c r="AC154" s="235">
        <f ca="1">IF(AC$5&lt;=$D154,0,IF(SUM($D154,OFFSET($I140,-$B154,0))&gt;AC$5,OFFSET(AC151,-$B154,-AB$4+$B154)/OFFSET($I140,-$B154,0),OFFSET(AC151,-$B154,-AB$4+$B154)-SUM($I154:AB154)))</f>
        <v>0</v>
      </c>
      <c r="AD154" s="235">
        <f ca="1">IF(AD$5&lt;=$D154,0,IF(SUM($D154,OFFSET($I140,-$B154,0))&gt;AD$5,OFFSET(AD151,-$B154,-AC$4+$B154)/OFFSET($I140,-$B154,0),OFFSET(AD151,-$B154,-AC$4+$B154)-SUM($I154:AC154)))</f>
        <v>0</v>
      </c>
      <c r="AE154" s="235">
        <f ca="1">IF(AE$5&lt;=$D154,0,IF(SUM($D154,OFFSET($I140,-$B154,0))&gt;AE$5,OFFSET(AE151,-$B154,-AD$4+$B154)/OFFSET($I140,-$B154,0),OFFSET(AE151,-$B154,-AD$4+$B154)-SUM($I154:AD154)))</f>
        <v>0</v>
      </c>
      <c r="AF154" s="235">
        <f ca="1">IF(AF$5&lt;=$D154,0,IF(SUM($D154,OFFSET($I140,-$B154,0))&gt;AF$5,OFFSET(AF151,-$B154,-AE$4+$B154)/OFFSET($I140,-$B154,0),OFFSET(AF151,-$B154,-AE$4+$B154)-SUM($I154:AE154)))</f>
        <v>0</v>
      </c>
      <c r="AG154" s="235">
        <f ca="1">IF(AG$5&lt;=$D154,0,IF(SUM($D154,OFFSET($I140,-$B154,0))&gt;AG$5,OFFSET(AG151,-$B154,-AF$4+$B154)/OFFSET($I140,-$B154,0),OFFSET(AG151,-$B154,-AF$4+$B154)-SUM($I154:AF154)))</f>
        <v>0</v>
      </c>
      <c r="AH154" s="235">
        <f ca="1">IF(AH$5&lt;=$D154,0,IF(SUM($D154,OFFSET($I140,-$B154,0))&gt;AH$5,OFFSET(AH151,-$B154,-AG$4+$B154)/OFFSET($I140,-$B154,0),OFFSET(AH151,-$B154,-AG$4+$B154)-SUM($I154:AG154)))</f>
        <v>0</v>
      </c>
      <c r="AI154" s="235">
        <f ca="1">IF(AI$5&lt;=$D154,0,IF(SUM($D154,OFFSET($I140,-$B154,0))&gt;AI$5,OFFSET(AI151,-$B154,-AH$4+$B154)/OFFSET($I140,-$B154,0),OFFSET(AI151,-$B154,-AH$4+$B154)-SUM($I154:AH154)))</f>
        <v>0</v>
      </c>
      <c r="AJ154" s="235">
        <f ca="1">IF(AJ$5&lt;=$D154,0,IF(SUM($D154,OFFSET($I140,-$B154,0))&gt;AJ$5,OFFSET(AJ151,-$B154,-AI$4+$B154)/OFFSET($I140,-$B154,0),OFFSET(AJ151,-$B154,-AI$4+$B154)-SUM($I154:AI154)))</f>
        <v>0</v>
      </c>
      <c r="AK154" s="235">
        <f ca="1">IF(AK$5&lt;=$D154,0,IF(SUM($D154,OFFSET($I140,-$B154,0))&gt;AK$5,OFFSET(AK151,-$B154,-AJ$4+$B154)/OFFSET($I140,-$B154,0),OFFSET(AK151,-$B154,-AJ$4+$B154)-SUM($I154:AJ154)))</f>
        <v>0</v>
      </c>
      <c r="AL154" s="235">
        <f ca="1">IF(AL$5&lt;=$D154,0,IF(SUM($D154,OFFSET($I140,-$B154,0))&gt;AL$5,OFFSET(AL151,-$B154,-AK$4+$B154)/OFFSET($I140,-$B154,0),OFFSET(AL151,-$B154,-AK$4+$B154)-SUM($I154:AK154)))</f>
        <v>0</v>
      </c>
      <c r="AM154" s="235">
        <f ca="1">IF(AM$5&lt;=$D154,0,IF(SUM($D154,OFFSET($I140,-$B154,0))&gt;AM$5,OFFSET(AM151,-$B154,-AL$4+$B154)/OFFSET($I140,-$B154,0),OFFSET(AM151,-$B154,-AL$4+$B154)-SUM($I154:AL154)))</f>
        <v>0</v>
      </c>
      <c r="AN154" s="235">
        <f ca="1">IF(AN$5&lt;=$D154,0,IF(SUM($D154,OFFSET($I140,-$B154,0))&gt;AN$5,OFFSET(AN151,-$B154,-AM$4+$B154)/OFFSET($I140,-$B154,0),OFFSET(AN151,-$B154,-AM$4+$B154)-SUM($I154:AM154)))</f>
        <v>0</v>
      </c>
      <c r="AO154" s="235">
        <f ca="1">IF(AO$5&lt;=$D154,0,IF(SUM($D154,OFFSET($I140,-$B154,0))&gt;AO$5,OFFSET(AO151,-$B154,-AN$4+$B154)/OFFSET($I140,-$B154,0),OFFSET(AO151,-$B154,-AN$4+$B154)-SUM($I154:AN154)))</f>
        <v>0</v>
      </c>
      <c r="AP154" s="235">
        <f ca="1">IF(AP$5&lt;=$D154,0,IF(SUM($D154,OFFSET($I140,-$B154,0))&gt;AP$5,OFFSET(AP151,-$B154,-AO$4+$B154)/OFFSET($I140,-$B154,0),OFFSET(AP151,-$B154,-AO$4+$B154)-SUM($I154:AO154)))</f>
        <v>0</v>
      </c>
      <c r="AQ154" s="235">
        <f ca="1">IF(AQ$5&lt;=$D154,0,IF(SUM($D154,OFFSET($I140,-$B154,0))&gt;AQ$5,OFFSET(AQ151,-$B154,-AP$4+$B154)/OFFSET($I140,-$B154,0),OFFSET(AQ151,-$B154,-AP$4+$B154)-SUM($I154:AP154)))</f>
        <v>0</v>
      </c>
      <c r="AR154" s="235">
        <f ca="1">IF(AR$5&lt;=$D154,0,IF(SUM($D154,OFFSET($I140,-$B154,0))&gt;AR$5,OFFSET(AR151,-$B154,-AQ$4+$B154)/OFFSET($I140,-$B154,0),OFFSET(AR151,-$B154,-AQ$4+$B154)-SUM($I154:AQ154)))</f>
        <v>0</v>
      </c>
      <c r="AS154" s="235">
        <f ca="1">IF(AS$5&lt;=$D154,0,IF(SUM($D154,OFFSET($I140,-$B154,0))&gt;AS$5,OFFSET(AS151,-$B154,-AR$4+$B154)/OFFSET($I140,-$B154,0),OFFSET(AS151,-$B154,-AR$4+$B154)-SUM($I154:AR154)))</f>
        <v>0</v>
      </c>
      <c r="AT154" s="235">
        <f ca="1">IF(AT$5&lt;=$D154,0,IF(SUM($D154,OFFSET($I140,-$B154,0))&gt;AT$5,OFFSET(AT151,-$B154,-AS$4+$B154)/OFFSET($I140,-$B154,0),OFFSET(AT151,-$B154,-AS$4+$B154)-SUM($I154:AS154)))</f>
        <v>0</v>
      </c>
      <c r="AU154" s="235">
        <f ca="1">IF(AU$5&lt;=$D154,0,IF(SUM($D154,OFFSET($I140,-$B154,0))&gt;AU$5,OFFSET(AU151,-$B154,-AT$4+$B154)/OFFSET($I140,-$B154,0),OFFSET(AU151,-$B154,-AT$4+$B154)-SUM($I154:AT154)))</f>
        <v>0</v>
      </c>
      <c r="AV154" s="235">
        <f ca="1">IF(AV$5&lt;=$D154,0,IF(SUM($D154,OFFSET($I140,-$B154,0))&gt;AV$5,OFFSET(AV151,-$B154,-AU$4+$B154)/OFFSET($I140,-$B154,0),OFFSET(AV151,-$B154,-AU$4+$B154)-SUM($I154:AU154)))</f>
        <v>0</v>
      </c>
      <c r="AW154" s="235">
        <f ca="1">IF(AW$5&lt;=$D154,0,IF(SUM($D154,OFFSET($I140,-$B154,0))&gt;AW$5,OFFSET(AW151,-$B154,-AV$4+$B154)/OFFSET($I140,-$B154,0),OFFSET(AW151,-$B154,-AV$4+$B154)-SUM($I154:AV154)))</f>
        <v>0</v>
      </c>
      <c r="AX154" s="235">
        <f ca="1">IF(AX$5&lt;=$D154,0,IF(SUM($D154,OFFSET($I140,-$B154,0))&gt;AX$5,OFFSET(AX151,-$B154,-AW$4+$B154)/OFFSET($I140,-$B154,0),OFFSET(AX151,-$B154,-AW$4+$B154)-SUM($I154:AW154)))</f>
        <v>0</v>
      </c>
      <c r="AY154" s="235">
        <f ca="1">IF(AY$5&lt;=$D154,0,IF(SUM($D154,OFFSET($I140,-$B154,0))&gt;AY$5,OFFSET(AY151,-$B154,-AX$4+$B154)/OFFSET($I140,-$B154,0),OFFSET(AY151,-$B154,-AX$4+$B154)-SUM($I154:AX154)))</f>
        <v>0</v>
      </c>
      <c r="AZ154" s="235">
        <f ca="1">IF(AZ$5&lt;=$D154,0,IF(SUM($D154,OFFSET($I140,-$B154,0))&gt;AZ$5,OFFSET(AZ151,-$B154,-AY$4+$B154)/OFFSET($I140,-$B154,0),OFFSET(AZ151,-$B154,-AY$4+$B154)-SUM($I154:AY154)))</f>
        <v>0</v>
      </c>
      <c r="BA154" s="235">
        <f ca="1">IF(BA$5&lt;=$D154,0,IF(SUM($D154,OFFSET($I140,-$B154,0))&gt;BA$5,OFFSET(BA151,-$B154,-AZ$4+$B154)/OFFSET($I140,-$B154,0),OFFSET(BA151,-$B154,-AZ$4+$B154)-SUM($I154:AZ154)))</f>
        <v>0</v>
      </c>
      <c r="BB154" s="235">
        <f ca="1">IF(BB$5&lt;=$D154,0,IF(SUM($D154,OFFSET($I140,-$B154,0))&gt;BB$5,OFFSET(BB151,-$B154,-BA$4+$B154)/OFFSET($I140,-$B154,0),OFFSET(BB151,-$B154,-BA$4+$B154)-SUM($I154:BA154)))</f>
        <v>0</v>
      </c>
      <c r="BC154" s="235">
        <f ca="1">IF(BC$5&lt;=$D154,0,IF(SUM($D154,OFFSET($I140,-$B154,0))&gt;BC$5,OFFSET(BC151,-$B154,-BB$4+$B154)/OFFSET($I140,-$B154,0),OFFSET(BC151,-$B154,-BB$4+$B154)-SUM($I154:BB154)))</f>
        <v>0</v>
      </c>
      <c r="BD154" s="235">
        <f ca="1">IF(BD$5&lt;=$D154,0,IF(SUM($D154,OFFSET($I140,-$B154,0))&gt;BD$5,OFFSET(BD151,-$B154,-BC$4+$B154)/OFFSET($I140,-$B154,0),OFFSET(BD151,-$B154,-BC$4+$B154)-SUM($I154:BC154)))</f>
        <v>0</v>
      </c>
      <c r="BE154" s="235">
        <f ca="1">IF(BE$5&lt;=$D154,0,IF(SUM($D154,OFFSET($I140,-$B154,0))&gt;BE$5,OFFSET(BE151,-$B154,-BD$4+$B154)/OFFSET($I140,-$B154,0),OFFSET(BE151,-$B154,-BD$4+$B154)-SUM($I154:BD154)))</f>
        <v>0</v>
      </c>
      <c r="BF154" s="235">
        <f ca="1">IF(BF$5&lt;=$D154,0,IF(SUM($D154,OFFSET($I140,-$B154,0))&gt;BF$5,OFFSET(BF151,-$B154,-BE$4+$B154)/OFFSET($I140,-$B154,0),OFFSET(BF151,-$B154,-BE$4+$B154)-SUM($I154:BE154)))</f>
        <v>0</v>
      </c>
      <c r="BG154" s="235">
        <f ca="1">IF(BG$5&lt;=$D154,0,IF(SUM($D154,OFFSET($I140,-$B154,0))&gt;BG$5,OFFSET(BG151,-$B154,-BF$4+$B154)/OFFSET($I140,-$B154,0),OFFSET(BG151,-$B154,-BF$4+$B154)-SUM($I154:BF154)))</f>
        <v>0</v>
      </c>
      <c r="BH154" s="235">
        <f ca="1">IF(BH$5&lt;=$D154,0,IF(SUM($D154,OFFSET($I140,-$B154,0))&gt;BH$5,OFFSET(BH151,-$B154,-BG$4+$B154)/OFFSET($I140,-$B154,0),OFFSET(BH151,-$B154,-BG$4+$B154)-SUM($I154:BG154)))</f>
        <v>0</v>
      </c>
      <c r="BI154" s="235">
        <f ca="1">IF(BI$5&lt;=$D154,0,IF(SUM($D154,OFFSET($I140,-$B154,0))&gt;BI$5,OFFSET(BI151,-$B154,-BH$4+$B154)/OFFSET($I140,-$B154,0),OFFSET(BI151,-$B154,-BH$4+$B154)-SUM($I154:BH154)))</f>
        <v>0</v>
      </c>
      <c r="BJ154" s="235">
        <f ca="1">IF(BJ$5&lt;=$D154,0,IF(SUM($D154,OFFSET($I140,-$B154,0))&gt;BJ$5,OFFSET(BJ151,-$B154,-BI$4+$B154)/OFFSET($I140,-$B154,0),OFFSET(BJ151,-$B154,-BI$4+$B154)-SUM($I154:BI154)))</f>
        <v>0</v>
      </c>
      <c r="BK154" s="235">
        <f ca="1">IF(BK$5&lt;=$D154,0,IF(SUM($D154,OFFSET($I140,-$B154,0))&gt;BK$5,OFFSET(BK151,-$B154,-BJ$4+$B154)/OFFSET($I140,-$B154,0),OFFSET(BK151,-$B154,-BJ$4+$B154)-SUM($I154:BJ154)))</f>
        <v>0</v>
      </c>
      <c r="BL154" s="235">
        <f ca="1">IF(BL$5&lt;=$D154,0,IF(SUM($D154,OFFSET($I140,-$B154,0))&gt;BL$5,OFFSET(BL151,-$B154,-BK$4+$B154)/OFFSET($I140,-$B154,0),OFFSET(BL151,-$B154,-BK$4+$B154)-SUM($I154:BK154)))</f>
        <v>0</v>
      </c>
      <c r="BM154" s="235">
        <f ca="1">IF(BM$5&lt;=$D154,0,IF(SUM($D154,OFFSET($I140,-$B154,0))&gt;BM$5,OFFSET(BM151,-$B154,-BL$4+$B154)/OFFSET($I140,-$B154,0),OFFSET(BM151,-$B154,-BL$4+$B154)-SUM($I154:BL154)))</f>
        <v>0</v>
      </c>
      <c r="BN154" s="235">
        <f ca="1">IF(BN$5&lt;=$D154,0,IF(SUM($D154,OFFSET($I140,-$B154,0))&gt;BN$5,OFFSET(BN151,-$B154,-BM$4+$B154)/OFFSET($I140,-$B154,0),OFFSET(BN151,-$B154,-BM$4+$B154)-SUM($I154:BM154)))</f>
        <v>0</v>
      </c>
      <c r="BO154" s="235">
        <f ca="1">IF(BO$5&lt;=$D154,0,IF(SUM($D154,OFFSET($I140,-$B154,0))&gt;BO$5,OFFSET(BO151,-$B154,-BN$4+$B154)/OFFSET($I140,-$B154,0),OFFSET(BO151,-$B154,-BN$4+$B154)-SUM($I154:BN154)))</f>
        <v>0</v>
      </c>
      <c r="BP154" s="235">
        <f ca="1">IF(BP$5&lt;=$D154,0,IF(SUM($D154,OFFSET($I140,-$B154,0))&gt;BP$5,OFFSET(BP151,-$B154,-BO$4+$B154)/OFFSET($I140,-$B154,0),OFFSET(BP151,-$B154,-BO$4+$B154)-SUM($I154:BO154)))</f>
        <v>0</v>
      </c>
      <c r="BQ154" s="235">
        <f ca="1">IF(BQ$5&lt;=$D154,0,IF(SUM($D154,OFFSET($I140,-$B154,0))&gt;BQ$5,OFFSET(BQ151,-$B154,-BP$4+$B154)/OFFSET($I140,-$B154,0),OFFSET(BQ151,-$B154,-BP$4+$B154)-SUM($I154:BP154)))</f>
        <v>0</v>
      </c>
      <c r="BR154" s="211">
        <f ca="1">IF(BR$5&lt;=$D154,0,IF(SUM($D154,OFFSET($I140,-$B154,0))&gt;BR$5,OFFSET(BR151,-$B154,-BQ$4+$B154)/OFFSET($I140,-$B154,0),OFFSET(BR151,-$B154,-BQ$4+$B154)-SUM($I154:BQ154)))</f>
        <v>0</v>
      </c>
      <c r="BS154" s="211">
        <f ca="1">IF(BS$5&lt;=$D154,0,IF(SUM($D154,OFFSET($I140,-$B154,0))&gt;BS$5,OFFSET(BS151,-$B154,-BR$4+$B154)/OFFSET($I140,-$B154,0),OFFSET(BS151,-$B154,-BR$4+$B154)-SUM($I154:BR154)))</f>
        <v>0</v>
      </c>
      <c r="BT154" s="211">
        <f ca="1">IF(BT$5&lt;=$D154,0,IF(SUM($D154,OFFSET($I140,-$B154,0))&gt;BT$5,OFFSET(BT151,-$B154,-BS$4+$B154)/OFFSET($I140,-$B154,0),OFFSET(BT151,-$B154,-BS$4+$B154)-SUM($I154:BS154)))</f>
        <v>0</v>
      </c>
      <c r="BU154" s="211">
        <f ca="1">IF(BU$5&lt;=$D154,0,IF(SUM($D154,OFFSET($I140,-$B154,0))&gt;BU$5,OFFSET(BU151,-$B154,-BT$4+$B154)/OFFSET($I140,-$B154,0),OFFSET(BU151,-$B154,-BT$4+$B154)-SUM($I154:BT154)))</f>
        <v>0</v>
      </c>
      <c r="BV154" s="211">
        <f ca="1">IF(BV$5&lt;=$D154,0,IF(SUM($D154,OFFSET($I140,-$B154,0))&gt;BV$5,OFFSET(BV151,-$B154,-BU$4+$B154)/OFFSET($I140,-$B154,0),OFFSET(BV151,-$B154,-BU$4+$B154)-SUM($I154:BU154)))</f>
        <v>0</v>
      </c>
      <c r="BW154" s="211">
        <f ca="1">IF(BW$5&lt;=$D154,0,IF(SUM($D154,OFFSET($I140,-$B154,0))&gt;BW$5,OFFSET(BW151,-$B154,-BV$4+$B154)/OFFSET($I140,-$B154,0),OFFSET(BW151,-$B154,-BV$4+$B154)-SUM($I154:BV154)))</f>
        <v>0</v>
      </c>
    </row>
    <row r="155" spans="1:75" ht="12.75" customHeight="1">
      <c r="A155" s="8"/>
      <c r="B155" s="244">
        <v>18</v>
      </c>
      <c r="C155" s="8"/>
      <c r="D155" s="245">
        <f t="shared" si="253"/>
        <v>2031</v>
      </c>
      <c r="E155" s="8" t="str">
        <f t="shared" si="252"/>
        <v>$m Real (2012)</v>
      </c>
      <c r="F155" s="8"/>
      <c r="G155" s="8"/>
      <c r="H155" s="8"/>
      <c r="I155" s="32"/>
      <c r="J155" s="235">
        <f ca="1">IF(J$5&lt;=$D155,0,IF(SUM($D155,OFFSET($I141,-$B155,0))&gt;J$5,OFFSET(J152,-$B155,-I$4+$B155)/OFFSET($I141,-$B155,0),OFFSET(J152,-$B155,-I$4+$B155)-SUM($I155:I155)))</f>
        <v>0</v>
      </c>
      <c r="K155" s="235">
        <f ca="1">IF(K$5&lt;=$D155,0,IF(SUM($D155,OFFSET($I141,-$B155,0))&gt;K$5,OFFSET(K152,-$B155,-J$4+$B155)/OFFSET($I141,-$B155,0),OFFSET(K152,-$B155,-J$4+$B155)-SUM($I155:J155)))</f>
        <v>0</v>
      </c>
      <c r="L155" s="235">
        <f ca="1">IF(L$5&lt;=$D155,0,IF(SUM($D155,OFFSET($I141,-$B155,0))&gt;L$5,OFFSET(L152,-$B155,-K$4+$B155)/OFFSET($I141,-$B155,0),OFFSET(L152,-$B155,-K$4+$B155)-SUM($I155:K155)))</f>
        <v>0</v>
      </c>
      <c r="M155" s="235">
        <f ca="1">IF(M$5&lt;=$D155,0,IF(SUM($D155,OFFSET($I141,-$B155,0))&gt;M$5,OFFSET(M152,-$B155,-L$4+$B155)/OFFSET($I141,-$B155,0),OFFSET(M152,-$B155,-L$4+$B155)-SUM($I155:L155)))</f>
        <v>0</v>
      </c>
      <c r="N155" s="235">
        <f ca="1">IF(N$5&lt;=$D155,0,IF(SUM($D155,OFFSET($I141,-$B155,0))&gt;N$5,OFFSET(N152,-$B155,-M$4+$B155)/OFFSET($I141,-$B155,0),OFFSET(N152,-$B155,-M$4+$B155)-SUM($I155:M155)))</f>
        <v>0</v>
      </c>
      <c r="O155" s="235">
        <f ca="1">IF(O$5&lt;=$D155,0,IF(SUM($D155,OFFSET($I141,-$B155,0))&gt;O$5,OFFSET(O152,-$B155,-N$4+$B155)/OFFSET($I141,-$B155,0),OFFSET(O152,-$B155,-N$4+$B155)-SUM($I155:N155)))</f>
        <v>0</v>
      </c>
      <c r="P155" s="235">
        <f ca="1">IF(P$5&lt;=$D155,0,IF(SUM($D155,OFFSET($I141,-$B155,0))&gt;P$5,OFFSET(P152,-$B155,-O$4+$B155)/OFFSET($I141,-$B155,0),OFFSET(P152,-$B155,-O$4+$B155)-SUM($I155:O155)))</f>
        <v>0</v>
      </c>
      <c r="Q155" s="235">
        <f ca="1">IF(Q$5&lt;=$D155,0,IF(SUM($D155,OFFSET($I141,-$B155,0))&gt;Q$5,OFFSET(Q152,-$B155,-P$4+$B155)/OFFSET($I141,-$B155,0),OFFSET(Q152,-$B155,-P$4+$B155)-SUM($I155:P155)))</f>
        <v>0</v>
      </c>
      <c r="R155" s="235">
        <f ca="1">IF(R$5&lt;=$D155,0,IF(SUM($D155,OFFSET($I141,-$B155,0))&gt;R$5,OFFSET(R152,-$B155,-Q$4+$B155)/OFFSET($I141,-$B155,0),OFFSET(R152,-$B155,-Q$4+$B155)-SUM($I155:Q155)))</f>
        <v>0</v>
      </c>
      <c r="S155" s="235">
        <f ca="1">IF(S$5&lt;=$D155,0,IF(SUM($D155,OFFSET($I141,-$B155,0))&gt;S$5,OFFSET(S152,-$B155,-R$4+$B155)/OFFSET($I141,-$B155,0),OFFSET(S152,-$B155,-R$4+$B155)-SUM($I155:R155)))</f>
        <v>0</v>
      </c>
      <c r="T155" s="235">
        <f ca="1">IF(T$5&lt;=$D155,0,IF(SUM($D155,OFFSET($I141,-$B155,0))&gt;T$5,OFFSET(T152,-$B155,-S$4+$B155)/OFFSET($I141,-$B155,0),OFFSET(T152,-$B155,-S$4+$B155)-SUM($I155:S155)))</f>
        <v>0</v>
      </c>
      <c r="U155" s="235">
        <f ca="1">IF(U$5&lt;=$D155,0,IF(SUM($D155,OFFSET($I141,-$B155,0))&gt;U$5,OFFSET(U152,-$B155,-T$4+$B155)/OFFSET($I141,-$B155,0),OFFSET(U152,-$B155,-T$4+$B155)-SUM($I155:T155)))</f>
        <v>0</v>
      </c>
      <c r="V155" s="235">
        <f ca="1">IF(V$5&lt;=$D155,0,IF(SUM($D155,OFFSET($I141,-$B155,0))&gt;V$5,OFFSET(V152,-$B155,-U$4+$B155)/OFFSET($I141,-$B155,0),OFFSET(V152,-$B155,-U$4+$B155)-SUM($I155:U155)))</f>
        <v>0</v>
      </c>
      <c r="W155" s="235">
        <f ca="1">IF(W$5&lt;=$D155,0,IF(SUM($D155,OFFSET($I141,-$B155,0))&gt;W$5,OFFSET(W152,-$B155,-V$4+$B155)/OFFSET($I141,-$B155,0),OFFSET(W152,-$B155,-V$4+$B155)-SUM($I155:V155)))</f>
        <v>0</v>
      </c>
      <c r="X155" s="235">
        <f ca="1">IF(X$5&lt;=$D155,0,IF(SUM($D155,OFFSET($I141,-$B155,0))&gt;X$5,OFFSET(X152,-$B155,-W$4+$B155)/OFFSET($I141,-$B155,0),OFFSET(X152,-$B155,-W$4+$B155)-SUM($I155:W155)))</f>
        <v>0</v>
      </c>
      <c r="Y155" s="235">
        <f ca="1">IF(Y$5&lt;=$D155,0,IF(SUM($D155,OFFSET($I141,-$B155,0))&gt;Y$5,OFFSET(Y152,-$B155,-X$4+$B155)/OFFSET($I141,-$B155,0),OFFSET(Y152,-$B155,-X$4+$B155)-SUM($I155:X155)))</f>
        <v>0</v>
      </c>
      <c r="Z155" s="235">
        <f ca="1">IF(Z$5&lt;=$D155,0,IF(SUM($D155,OFFSET($I141,-$B155,0))&gt;Z$5,OFFSET(Z152,-$B155,-Y$4+$B155)/OFFSET($I141,-$B155,0),OFFSET(Z152,-$B155,-Y$4+$B155)-SUM($I155:Y155)))</f>
        <v>0</v>
      </c>
      <c r="AA155" s="235">
        <f ca="1">IF(AA$5&lt;=$D155,0,IF(SUM($D155,OFFSET($I141,-$B155,0))&gt;AA$5,OFFSET(AA152,-$B155,-Z$4+$B155)/OFFSET($I141,-$B155,0),OFFSET(AA152,-$B155,-Z$4+$B155)-SUM($I155:Z155)))</f>
        <v>0</v>
      </c>
      <c r="AB155" s="235">
        <f ca="1">IF(AB$5&lt;=$D155,0,IF(SUM($D155,OFFSET($I141,-$B155,0))&gt;AB$5,OFFSET(AB152,-$B155,-AA$4+$B155)/OFFSET($I141,-$B155,0),OFFSET(AB152,-$B155,-AA$4+$B155)-SUM($I155:AA155)))</f>
        <v>0</v>
      </c>
      <c r="AC155" s="235">
        <f ca="1">IF(AC$5&lt;=$D155,0,IF(SUM($D155,OFFSET($I141,-$B155,0))&gt;AC$5,OFFSET(AC152,-$B155,-AB$4+$B155)/OFFSET($I141,-$B155,0),OFFSET(AC152,-$B155,-AB$4+$B155)-SUM($I155:AB155)))</f>
        <v>0</v>
      </c>
      <c r="AD155" s="235">
        <f ca="1">IF(AD$5&lt;=$D155,0,IF(SUM($D155,OFFSET($I141,-$B155,0))&gt;AD$5,OFFSET(AD152,-$B155,-AC$4+$B155)/OFFSET($I141,-$B155,0),OFFSET(AD152,-$B155,-AC$4+$B155)-SUM($I155:AC155)))</f>
        <v>0</v>
      </c>
      <c r="AE155" s="235">
        <f ca="1">IF(AE$5&lt;=$D155,0,IF(SUM($D155,OFFSET($I141,-$B155,0))&gt;AE$5,OFFSET(AE152,-$B155,-AD$4+$B155)/OFFSET($I141,-$B155,0),OFFSET(AE152,-$B155,-AD$4+$B155)-SUM($I155:AD155)))</f>
        <v>0</v>
      </c>
      <c r="AF155" s="235">
        <f ca="1">IF(AF$5&lt;=$D155,0,IF(SUM($D155,OFFSET($I141,-$B155,0))&gt;AF$5,OFFSET(AF152,-$B155,-AE$4+$B155)/OFFSET($I141,-$B155,0),OFFSET(AF152,-$B155,-AE$4+$B155)-SUM($I155:AE155)))</f>
        <v>0</v>
      </c>
      <c r="AG155" s="235">
        <f ca="1">IF(AG$5&lt;=$D155,0,IF(SUM($D155,OFFSET($I141,-$B155,0))&gt;AG$5,OFFSET(AG152,-$B155,-AF$4+$B155)/OFFSET($I141,-$B155,0),OFFSET(AG152,-$B155,-AF$4+$B155)-SUM($I155:AF155)))</f>
        <v>0</v>
      </c>
      <c r="AH155" s="235">
        <f ca="1">IF(AH$5&lt;=$D155,0,IF(SUM($D155,OFFSET($I141,-$B155,0))&gt;AH$5,OFFSET(AH152,-$B155,-AG$4+$B155)/OFFSET($I141,-$B155,0),OFFSET(AH152,-$B155,-AG$4+$B155)-SUM($I155:AG155)))</f>
        <v>0</v>
      </c>
      <c r="AI155" s="235">
        <f ca="1">IF(AI$5&lt;=$D155,0,IF(SUM($D155,OFFSET($I141,-$B155,0))&gt;AI$5,OFFSET(AI152,-$B155,-AH$4+$B155)/OFFSET($I141,-$B155,0),OFFSET(AI152,-$B155,-AH$4+$B155)-SUM($I155:AH155)))</f>
        <v>0</v>
      </c>
      <c r="AJ155" s="235">
        <f ca="1">IF(AJ$5&lt;=$D155,0,IF(SUM($D155,OFFSET($I141,-$B155,0))&gt;AJ$5,OFFSET(AJ152,-$B155,-AI$4+$B155)/OFFSET($I141,-$B155,0),OFFSET(AJ152,-$B155,-AI$4+$B155)-SUM($I155:AI155)))</f>
        <v>0</v>
      </c>
      <c r="AK155" s="235">
        <f ca="1">IF(AK$5&lt;=$D155,0,IF(SUM($D155,OFFSET($I141,-$B155,0))&gt;AK$5,OFFSET(AK152,-$B155,-AJ$4+$B155)/OFFSET($I141,-$B155,0),OFFSET(AK152,-$B155,-AJ$4+$B155)-SUM($I155:AJ155)))</f>
        <v>0</v>
      </c>
      <c r="AL155" s="235">
        <f ca="1">IF(AL$5&lt;=$D155,0,IF(SUM($D155,OFFSET($I141,-$B155,0))&gt;AL$5,OFFSET(AL152,-$B155,-AK$4+$B155)/OFFSET($I141,-$B155,0),OFFSET(AL152,-$B155,-AK$4+$B155)-SUM($I155:AK155)))</f>
        <v>0</v>
      </c>
      <c r="AM155" s="235">
        <f ca="1">IF(AM$5&lt;=$D155,0,IF(SUM($D155,OFFSET($I141,-$B155,0))&gt;AM$5,OFFSET(AM152,-$B155,-AL$4+$B155)/OFFSET($I141,-$B155,0),OFFSET(AM152,-$B155,-AL$4+$B155)-SUM($I155:AL155)))</f>
        <v>0</v>
      </c>
      <c r="AN155" s="235">
        <f ca="1">IF(AN$5&lt;=$D155,0,IF(SUM($D155,OFFSET($I141,-$B155,0))&gt;AN$5,OFFSET(AN152,-$B155,-AM$4+$B155)/OFFSET($I141,-$B155,0),OFFSET(AN152,-$B155,-AM$4+$B155)-SUM($I155:AM155)))</f>
        <v>0</v>
      </c>
      <c r="AO155" s="235">
        <f ca="1">IF(AO$5&lt;=$D155,0,IF(SUM($D155,OFFSET($I141,-$B155,0))&gt;AO$5,OFFSET(AO152,-$B155,-AN$4+$B155)/OFFSET($I141,-$B155,0),OFFSET(AO152,-$B155,-AN$4+$B155)-SUM($I155:AN155)))</f>
        <v>0</v>
      </c>
      <c r="AP155" s="235">
        <f ca="1">IF(AP$5&lt;=$D155,0,IF(SUM($D155,OFFSET($I141,-$B155,0))&gt;AP$5,OFFSET(AP152,-$B155,-AO$4+$B155)/OFFSET($I141,-$B155,0),OFFSET(AP152,-$B155,-AO$4+$B155)-SUM($I155:AO155)))</f>
        <v>0</v>
      </c>
      <c r="AQ155" s="235">
        <f ca="1">IF(AQ$5&lt;=$D155,0,IF(SUM($D155,OFFSET($I141,-$B155,0))&gt;AQ$5,OFFSET(AQ152,-$B155,-AP$4+$B155)/OFFSET($I141,-$B155,0),OFFSET(AQ152,-$B155,-AP$4+$B155)-SUM($I155:AP155)))</f>
        <v>0</v>
      </c>
      <c r="AR155" s="235">
        <f ca="1">IF(AR$5&lt;=$D155,0,IF(SUM($D155,OFFSET($I141,-$B155,0))&gt;AR$5,OFFSET(AR152,-$B155,-AQ$4+$B155)/OFFSET($I141,-$B155,0),OFFSET(AR152,-$B155,-AQ$4+$B155)-SUM($I155:AQ155)))</f>
        <v>0</v>
      </c>
      <c r="AS155" s="235">
        <f ca="1">IF(AS$5&lt;=$D155,0,IF(SUM($D155,OFFSET($I141,-$B155,0))&gt;AS$5,OFFSET(AS152,-$B155,-AR$4+$B155)/OFFSET($I141,-$B155,0),OFFSET(AS152,-$B155,-AR$4+$B155)-SUM($I155:AR155)))</f>
        <v>0</v>
      </c>
      <c r="AT155" s="235">
        <f ca="1">IF(AT$5&lt;=$D155,0,IF(SUM($D155,OFFSET($I141,-$B155,0))&gt;AT$5,OFFSET(AT152,-$B155,-AS$4+$B155)/OFFSET($I141,-$B155,0),OFFSET(AT152,-$B155,-AS$4+$B155)-SUM($I155:AS155)))</f>
        <v>0</v>
      </c>
      <c r="AU155" s="235">
        <f ca="1">IF(AU$5&lt;=$D155,0,IF(SUM($D155,OFFSET($I141,-$B155,0))&gt;AU$5,OFFSET(AU152,-$B155,-AT$4+$B155)/OFFSET($I141,-$B155,0),OFFSET(AU152,-$B155,-AT$4+$B155)-SUM($I155:AT155)))</f>
        <v>0</v>
      </c>
      <c r="AV155" s="235">
        <f ca="1">IF(AV$5&lt;=$D155,0,IF(SUM($D155,OFFSET($I141,-$B155,0))&gt;AV$5,OFFSET(AV152,-$B155,-AU$4+$B155)/OFFSET($I141,-$B155,0),OFFSET(AV152,-$B155,-AU$4+$B155)-SUM($I155:AU155)))</f>
        <v>0</v>
      </c>
      <c r="AW155" s="235">
        <f ca="1">IF(AW$5&lt;=$D155,0,IF(SUM($D155,OFFSET($I141,-$B155,0))&gt;AW$5,OFFSET(AW152,-$B155,-AV$4+$B155)/OFFSET($I141,-$B155,0),OFFSET(AW152,-$B155,-AV$4+$B155)-SUM($I155:AV155)))</f>
        <v>0</v>
      </c>
      <c r="AX155" s="235">
        <f ca="1">IF(AX$5&lt;=$D155,0,IF(SUM($D155,OFFSET($I141,-$B155,0))&gt;AX$5,OFFSET(AX152,-$B155,-AW$4+$B155)/OFFSET($I141,-$B155,0),OFFSET(AX152,-$B155,-AW$4+$B155)-SUM($I155:AW155)))</f>
        <v>0</v>
      </c>
      <c r="AY155" s="235">
        <f ca="1">IF(AY$5&lt;=$D155,0,IF(SUM($D155,OFFSET($I141,-$B155,0))&gt;AY$5,OFFSET(AY152,-$B155,-AX$4+$B155)/OFFSET($I141,-$B155,0),OFFSET(AY152,-$B155,-AX$4+$B155)-SUM($I155:AX155)))</f>
        <v>0</v>
      </c>
      <c r="AZ155" s="235">
        <f ca="1">IF(AZ$5&lt;=$D155,0,IF(SUM($D155,OFFSET($I141,-$B155,0))&gt;AZ$5,OFFSET(AZ152,-$B155,-AY$4+$B155)/OFFSET($I141,-$B155,0),OFFSET(AZ152,-$B155,-AY$4+$B155)-SUM($I155:AY155)))</f>
        <v>0</v>
      </c>
      <c r="BA155" s="235">
        <f ca="1">IF(BA$5&lt;=$D155,0,IF(SUM($D155,OFFSET($I141,-$B155,0))&gt;BA$5,OFFSET(BA152,-$B155,-AZ$4+$B155)/OFFSET($I141,-$B155,0),OFFSET(BA152,-$B155,-AZ$4+$B155)-SUM($I155:AZ155)))</f>
        <v>0</v>
      </c>
      <c r="BB155" s="235">
        <f ca="1">IF(BB$5&lt;=$D155,0,IF(SUM($D155,OFFSET($I141,-$B155,0))&gt;BB$5,OFFSET(BB152,-$B155,-BA$4+$B155)/OFFSET($I141,-$B155,0),OFFSET(BB152,-$B155,-BA$4+$B155)-SUM($I155:BA155)))</f>
        <v>0</v>
      </c>
      <c r="BC155" s="235">
        <f ca="1">IF(BC$5&lt;=$D155,0,IF(SUM($D155,OFFSET($I141,-$B155,0))&gt;BC$5,OFFSET(BC152,-$B155,-BB$4+$B155)/OFFSET($I141,-$B155,0),OFFSET(BC152,-$B155,-BB$4+$B155)-SUM($I155:BB155)))</f>
        <v>0</v>
      </c>
      <c r="BD155" s="235">
        <f ca="1">IF(BD$5&lt;=$D155,0,IF(SUM($D155,OFFSET($I141,-$B155,0))&gt;BD$5,OFFSET(BD152,-$B155,-BC$4+$B155)/OFFSET($I141,-$B155,0),OFFSET(BD152,-$B155,-BC$4+$B155)-SUM($I155:BC155)))</f>
        <v>0</v>
      </c>
      <c r="BE155" s="235">
        <f ca="1">IF(BE$5&lt;=$D155,0,IF(SUM($D155,OFFSET($I141,-$B155,0))&gt;BE$5,OFFSET(BE152,-$B155,-BD$4+$B155)/OFFSET($I141,-$B155,0),OFFSET(BE152,-$B155,-BD$4+$B155)-SUM($I155:BD155)))</f>
        <v>0</v>
      </c>
      <c r="BF155" s="235">
        <f ca="1">IF(BF$5&lt;=$D155,0,IF(SUM($D155,OFFSET($I141,-$B155,0))&gt;BF$5,OFFSET(BF152,-$B155,-BE$4+$B155)/OFFSET($I141,-$B155,0),OFFSET(BF152,-$B155,-BE$4+$B155)-SUM($I155:BE155)))</f>
        <v>0</v>
      </c>
      <c r="BG155" s="235">
        <f ca="1">IF(BG$5&lt;=$D155,0,IF(SUM($D155,OFFSET($I141,-$B155,0))&gt;BG$5,OFFSET(BG152,-$B155,-BF$4+$B155)/OFFSET($I141,-$B155,0),OFFSET(BG152,-$B155,-BF$4+$B155)-SUM($I155:BF155)))</f>
        <v>0</v>
      </c>
      <c r="BH155" s="235">
        <f ca="1">IF(BH$5&lt;=$D155,0,IF(SUM($D155,OFFSET($I141,-$B155,0))&gt;BH$5,OFFSET(BH152,-$B155,-BG$4+$B155)/OFFSET($I141,-$B155,0),OFFSET(BH152,-$B155,-BG$4+$B155)-SUM($I155:BG155)))</f>
        <v>0</v>
      </c>
      <c r="BI155" s="235">
        <f ca="1">IF(BI$5&lt;=$D155,0,IF(SUM($D155,OFFSET($I141,-$B155,0))&gt;BI$5,OFFSET(BI152,-$B155,-BH$4+$B155)/OFFSET($I141,-$B155,0),OFFSET(BI152,-$B155,-BH$4+$B155)-SUM($I155:BH155)))</f>
        <v>0</v>
      </c>
      <c r="BJ155" s="235">
        <f ca="1">IF(BJ$5&lt;=$D155,0,IF(SUM($D155,OFFSET($I141,-$B155,0))&gt;BJ$5,OFFSET(BJ152,-$B155,-BI$4+$B155)/OFFSET($I141,-$B155,0),OFFSET(BJ152,-$B155,-BI$4+$B155)-SUM($I155:BI155)))</f>
        <v>0</v>
      </c>
      <c r="BK155" s="235">
        <f ca="1">IF(BK$5&lt;=$D155,0,IF(SUM($D155,OFFSET($I141,-$B155,0))&gt;BK$5,OFFSET(BK152,-$B155,-BJ$4+$B155)/OFFSET($I141,-$B155,0),OFFSET(BK152,-$B155,-BJ$4+$B155)-SUM($I155:BJ155)))</f>
        <v>0</v>
      </c>
      <c r="BL155" s="235">
        <f ca="1">IF(BL$5&lt;=$D155,0,IF(SUM($D155,OFFSET($I141,-$B155,0))&gt;BL$5,OFFSET(BL152,-$B155,-BK$4+$B155)/OFFSET($I141,-$B155,0),OFFSET(BL152,-$B155,-BK$4+$B155)-SUM($I155:BK155)))</f>
        <v>0</v>
      </c>
      <c r="BM155" s="235">
        <f ca="1">IF(BM$5&lt;=$D155,0,IF(SUM($D155,OFFSET($I141,-$B155,0))&gt;BM$5,OFFSET(BM152,-$B155,-BL$4+$B155)/OFFSET($I141,-$B155,0),OFFSET(BM152,-$B155,-BL$4+$B155)-SUM($I155:BL155)))</f>
        <v>0</v>
      </c>
      <c r="BN155" s="235">
        <f ca="1">IF(BN$5&lt;=$D155,0,IF(SUM($D155,OFFSET($I141,-$B155,0))&gt;BN$5,OFFSET(BN152,-$B155,-BM$4+$B155)/OFFSET($I141,-$B155,0),OFFSET(BN152,-$B155,-BM$4+$B155)-SUM($I155:BM155)))</f>
        <v>0</v>
      </c>
      <c r="BO155" s="235">
        <f ca="1">IF(BO$5&lt;=$D155,0,IF(SUM($D155,OFFSET($I141,-$B155,0))&gt;BO$5,OFFSET(BO152,-$B155,-BN$4+$B155)/OFFSET($I141,-$B155,0),OFFSET(BO152,-$B155,-BN$4+$B155)-SUM($I155:BN155)))</f>
        <v>0</v>
      </c>
      <c r="BP155" s="235">
        <f ca="1">IF(BP$5&lt;=$D155,0,IF(SUM($D155,OFFSET($I141,-$B155,0))&gt;BP$5,OFFSET(BP152,-$B155,-BO$4+$B155)/OFFSET($I141,-$B155,0),OFFSET(BP152,-$B155,-BO$4+$B155)-SUM($I155:BO155)))</f>
        <v>0</v>
      </c>
      <c r="BQ155" s="235">
        <f ca="1">IF(BQ$5&lt;=$D155,0,IF(SUM($D155,OFFSET($I141,-$B155,0))&gt;BQ$5,OFFSET(BQ152,-$B155,-BP$4+$B155)/OFFSET($I141,-$B155,0),OFFSET(BQ152,-$B155,-BP$4+$B155)-SUM($I155:BP155)))</f>
        <v>0</v>
      </c>
      <c r="BR155" s="211">
        <f ca="1">IF(BR$5&lt;=$D155,0,IF(SUM($D155,OFFSET($I141,-$B155,0))&gt;BR$5,OFFSET(BR152,-$B155,-BQ$4+$B155)/OFFSET($I141,-$B155,0),OFFSET(BR152,-$B155,-BQ$4+$B155)-SUM($I155:BQ155)))</f>
        <v>0</v>
      </c>
      <c r="BS155" s="211">
        <f ca="1">IF(BS$5&lt;=$D155,0,IF(SUM($D155,OFFSET($I141,-$B155,0))&gt;BS$5,OFFSET(BS152,-$B155,-BR$4+$B155)/OFFSET($I141,-$B155,0),OFFSET(BS152,-$B155,-BR$4+$B155)-SUM($I155:BR155)))</f>
        <v>0</v>
      </c>
      <c r="BT155" s="211">
        <f ca="1">IF(BT$5&lt;=$D155,0,IF(SUM($D155,OFFSET($I141,-$B155,0))&gt;BT$5,OFFSET(BT152,-$B155,-BS$4+$B155)/OFFSET($I141,-$B155,0),OFFSET(BT152,-$B155,-BS$4+$B155)-SUM($I155:BS155)))</f>
        <v>0</v>
      </c>
      <c r="BU155" s="211">
        <f ca="1">IF(BU$5&lt;=$D155,0,IF(SUM($D155,OFFSET($I141,-$B155,0))&gt;BU$5,OFFSET(BU152,-$B155,-BT$4+$B155)/OFFSET($I141,-$B155,0),OFFSET(BU152,-$B155,-BT$4+$B155)-SUM($I155:BT155)))</f>
        <v>0</v>
      </c>
      <c r="BV155" s="211">
        <f ca="1">IF(BV$5&lt;=$D155,0,IF(SUM($D155,OFFSET($I141,-$B155,0))&gt;BV$5,OFFSET(BV152,-$B155,-BU$4+$B155)/OFFSET($I141,-$B155,0),OFFSET(BV152,-$B155,-BU$4+$B155)-SUM($I155:BU155)))</f>
        <v>0</v>
      </c>
      <c r="BW155" s="211">
        <f ca="1">IF(BW$5&lt;=$D155,0,IF(SUM($D155,OFFSET($I141,-$B155,0))&gt;BW$5,OFFSET(BW152,-$B155,-BV$4+$B155)/OFFSET($I141,-$B155,0),OFFSET(BW152,-$B155,-BV$4+$B155)-SUM($I155:BV155)))</f>
        <v>0</v>
      </c>
    </row>
    <row r="156" spans="1:75" ht="12.75" customHeight="1">
      <c r="A156" s="8"/>
      <c r="B156" s="244">
        <v>19</v>
      </c>
      <c r="C156" s="8"/>
      <c r="D156" s="245">
        <f t="shared" si="253"/>
        <v>2032</v>
      </c>
      <c r="E156" s="8" t="str">
        <f t="shared" si="252"/>
        <v>$m Real (2012)</v>
      </c>
      <c r="F156" s="8"/>
      <c r="G156" s="8"/>
      <c r="H156" s="8"/>
      <c r="I156" s="32"/>
      <c r="J156" s="235">
        <f ca="1">IF(J$5&lt;=$D156,0,IF(SUM($D156,OFFSET($I142,-$B156,0))&gt;J$5,OFFSET(J153,-$B156,-I$4+$B156)/OFFSET($I142,-$B156,0),OFFSET(J153,-$B156,-I$4+$B156)-SUM($I156:I156)))</f>
        <v>0</v>
      </c>
      <c r="K156" s="235">
        <f ca="1">IF(K$5&lt;=$D156,0,IF(SUM($D156,OFFSET($I142,-$B156,0))&gt;K$5,OFFSET(K153,-$B156,-J$4+$B156)/OFFSET($I142,-$B156,0),OFFSET(K153,-$B156,-J$4+$B156)-SUM($I156:J156)))</f>
        <v>0</v>
      </c>
      <c r="L156" s="235">
        <f ca="1">IF(L$5&lt;=$D156,0,IF(SUM($D156,OFFSET($I142,-$B156,0))&gt;L$5,OFFSET(L153,-$B156,-K$4+$B156)/OFFSET($I142,-$B156,0),OFFSET(L153,-$B156,-K$4+$B156)-SUM($I156:K156)))</f>
        <v>0</v>
      </c>
      <c r="M156" s="235">
        <f ca="1">IF(M$5&lt;=$D156,0,IF(SUM($D156,OFFSET($I142,-$B156,0))&gt;M$5,OFFSET(M153,-$B156,-L$4+$B156)/OFFSET($I142,-$B156,0),OFFSET(M153,-$B156,-L$4+$B156)-SUM($I156:L156)))</f>
        <v>0</v>
      </c>
      <c r="N156" s="235">
        <f ca="1">IF(N$5&lt;=$D156,0,IF(SUM($D156,OFFSET($I142,-$B156,0))&gt;N$5,OFFSET(N153,-$B156,-M$4+$B156)/OFFSET($I142,-$B156,0),OFFSET(N153,-$B156,-M$4+$B156)-SUM($I156:M156)))</f>
        <v>0</v>
      </c>
      <c r="O156" s="235">
        <f ca="1">IF(O$5&lt;=$D156,0,IF(SUM($D156,OFFSET($I142,-$B156,0))&gt;O$5,OFFSET(O153,-$B156,-N$4+$B156)/OFFSET($I142,-$B156,0),OFFSET(O153,-$B156,-N$4+$B156)-SUM($I156:N156)))</f>
        <v>0</v>
      </c>
      <c r="P156" s="235">
        <f ca="1">IF(P$5&lt;=$D156,0,IF(SUM($D156,OFFSET($I142,-$B156,0))&gt;P$5,OFFSET(P153,-$B156,-O$4+$B156)/OFFSET($I142,-$B156,0),OFFSET(P153,-$B156,-O$4+$B156)-SUM($I156:O156)))</f>
        <v>0</v>
      </c>
      <c r="Q156" s="235">
        <f ca="1">IF(Q$5&lt;=$D156,0,IF(SUM($D156,OFFSET($I142,-$B156,0))&gt;Q$5,OFFSET(Q153,-$B156,-P$4+$B156)/OFFSET($I142,-$B156,0),OFFSET(Q153,-$B156,-P$4+$B156)-SUM($I156:P156)))</f>
        <v>0</v>
      </c>
      <c r="R156" s="235">
        <f ca="1">IF(R$5&lt;=$D156,0,IF(SUM($D156,OFFSET($I142,-$B156,0))&gt;R$5,OFFSET(R153,-$B156,-Q$4+$B156)/OFFSET($I142,-$B156,0),OFFSET(R153,-$B156,-Q$4+$B156)-SUM($I156:Q156)))</f>
        <v>0</v>
      </c>
      <c r="S156" s="235">
        <f ca="1">IF(S$5&lt;=$D156,0,IF(SUM($D156,OFFSET($I142,-$B156,0))&gt;S$5,OFFSET(S153,-$B156,-R$4+$B156)/OFFSET($I142,-$B156,0),OFFSET(S153,-$B156,-R$4+$B156)-SUM($I156:R156)))</f>
        <v>0</v>
      </c>
      <c r="T156" s="235">
        <f ca="1">IF(T$5&lt;=$D156,0,IF(SUM($D156,OFFSET($I142,-$B156,0))&gt;T$5,OFFSET(T153,-$B156,-S$4+$B156)/OFFSET($I142,-$B156,0),OFFSET(T153,-$B156,-S$4+$B156)-SUM($I156:S156)))</f>
        <v>0</v>
      </c>
      <c r="U156" s="235">
        <f ca="1">IF(U$5&lt;=$D156,0,IF(SUM($D156,OFFSET($I142,-$B156,0))&gt;U$5,OFFSET(U153,-$B156,-T$4+$B156)/OFFSET($I142,-$B156,0),OFFSET(U153,-$B156,-T$4+$B156)-SUM($I156:T156)))</f>
        <v>0</v>
      </c>
      <c r="V156" s="235">
        <f ca="1">IF(V$5&lt;=$D156,0,IF(SUM($D156,OFFSET($I142,-$B156,0))&gt;V$5,OFFSET(V153,-$B156,-U$4+$B156)/OFFSET($I142,-$B156,0),OFFSET(V153,-$B156,-U$4+$B156)-SUM($I156:U156)))</f>
        <v>0</v>
      </c>
      <c r="W156" s="235">
        <f ca="1">IF(W$5&lt;=$D156,0,IF(SUM($D156,OFFSET($I142,-$B156,0))&gt;W$5,OFFSET(W153,-$B156,-V$4+$B156)/OFFSET($I142,-$B156,0),OFFSET(W153,-$B156,-V$4+$B156)-SUM($I156:V156)))</f>
        <v>0</v>
      </c>
      <c r="X156" s="235">
        <f ca="1">IF(X$5&lt;=$D156,0,IF(SUM($D156,OFFSET($I142,-$B156,0))&gt;X$5,OFFSET(X153,-$B156,-W$4+$B156)/OFFSET($I142,-$B156,0),OFFSET(X153,-$B156,-W$4+$B156)-SUM($I156:W156)))</f>
        <v>0</v>
      </c>
      <c r="Y156" s="235">
        <f ca="1">IF(Y$5&lt;=$D156,0,IF(SUM($D156,OFFSET($I142,-$B156,0))&gt;Y$5,OFFSET(Y153,-$B156,-X$4+$B156)/OFFSET($I142,-$B156,0),OFFSET(Y153,-$B156,-X$4+$B156)-SUM($I156:X156)))</f>
        <v>0</v>
      </c>
      <c r="Z156" s="235">
        <f ca="1">IF(Z$5&lt;=$D156,0,IF(SUM($D156,OFFSET($I142,-$B156,0))&gt;Z$5,OFFSET(Z153,-$B156,-Y$4+$B156)/OFFSET($I142,-$B156,0),OFFSET(Z153,-$B156,-Y$4+$B156)-SUM($I156:Y156)))</f>
        <v>0</v>
      </c>
      <c r="AA156" s="235">
        <f ca="1">IF(AA$5&lt;=$D156,0,IF(SUM($D156,OFFSET($I142,-$B156,0))&gt;AA$5,OFFSET(AA153,-$B156,-Z$4+$B156)/OFFSET($I142,-$B156,0),OFFSET(AA153,-$B156,-Z$4+$B156)-SUM($I156:Z156)))</f>
        <v>0</v>
      </c>
      <c r="AB156" s="235">
        <f ca="1">IF(AB$5&lt;=$D156,0,IF(SUM($D156,OFFSET($I142,-$B156,0))&gt;AB$5,OFFSET(AB153,-$B156,-AA$4+$B156)/OFFSET($I142,-$B156,0),OFFSET(AB153,-$B156,-AA$4+$B156)-SUM($I156:AA156)))</f>
        <v>0</v>
      </c>
      <c r="AC156" s="235">
        <f ca="1">IF(AC$5&lt;=$D156,0,IF(SUM($D156,OFFSET($I142,-$B156,0))&gt;AC$5,OFFSET(AC153,-$B156,-AB$4+$B156)/OFFSET($I142,-$B156,0),OFFSET(AC153,-$B156,-AB$4+$B156)-SUM($I156:AB156)))</f>
        <v>0</v>
      </c>
      <c r="AD156" s="235">
        <f ca="1">IF(AD$5&lt;=$D156,0,IF(SUM($D156,OFFSET($I142,-$B156,0))&gt;AD$5,OFFSET(AD153,-$B156,-AC$4+$B156)/OFFSET($I142,-$B156,0),OFFSET(AD153,-$B156,-AC$4+$B156)-SUM($I156:AC156)))</f>
        <v>0</v>
      </c>
      <c r="AE156" s="235">
        <f ca="1">IF(AE$5&lt;=$D156,0,IF(SUM($D156,OFFSET($I142,-$B156,0))&gt;AE$5,OFFSET(AE153,-$B156,-AD$4+$B156)/OFFSET($I142,-$B156,0),OFFSET(AE153,-$B156,-AD$4+$B156)-SUM($I156:AD156)))</f>
        <v>0</v>
      </c>
      <c r="AF156" s="235">
        <f ca="1">IF(AF$5&lt;=$D156,0,IF(SUM($D156,OFFSET($I142,-$B156,0))&gt;AF$5,OFFSET(AF153,-$B156,-AE$4+$B156)/OFFSET($I142,-$B156,0),OFFSET(AF153,-$B156,-AE$4+$B156)-SUM($I156:AE156)))</f>
        <v>0</v>
      </c>
      <c r="AG156" s="235">
        <f ca="1">IF(AG$5&lt;=$D156,0,IF(SUM($D156,OFFSET($I142,-$B156,0))&gt;AG$5,OFFSET(AG153,-$B156,-AF$4+$B156)/OFFSET($I142,-$B156,0),OFFSET(AG153,-$B156,-AF$4+$B156)-SUM($I156:AF156)))</f>
        <v>0</v>
      </c>
      <c r="AH156" s="235">
        <f ca="1">IF(AH$5&lt;=$D156,0,IF(SUM($D156,OFFSET($I142,-$B156,0))&gt;AH$5,OFFSET(AH153,-$B156,-AG$4+$B156)/OFFSET($I142,-$B156,0),OFFSET(AH153,-$B156,-AG$4+$B156)-SUM($I156:AG156)))</f>
        <v>0</v>
      </c>
      <c r="AI156" s="235">
        <f ca="1">IF(AI$5&lt;=$D156,0,IF(SUM($D156,OFFSET($I142,-$B156,0))&gt;AI$5,OFFSET(AI153,-$B156,-AH$4+$B156)/OFFSET($I142,-$B156,0),OFFSET(AI153,-$B156,-AH$4+$B156)-SUM($I156:AH156)))</f>
        <v>0</v>
      </c>
      <c r="AJ156" s="235">
        <f ca="1">IF(AJ$5&lt;=$D156,0,IF(SUM($D156,OFFSET($I142,-$B156,0))&gt;AJ$5,OFFSET(AJ153,-$B156,-AI$4+$B156)/OFFSET($I142,-$B156,0),OFFSET(AJ153,-$B156,-AI$4+$B156)-SUM($I156:AI156)))</f>
        <v>0</v>
      </c>
      <c r="AK156" s="235">
        <f ca="1">IF(AK$5&lt;=$D156,0,IF(SUM($D156,OFFSET($I142,-$B156,0))&gt;AK$5,OFFSET(AK153,-$B156,-AJ$4+$B156)/OFFSET($I142,-$B156,0),OFFSET(AK153,-$B156,-AJ$4+$B156)-SUM($I156:AJ156)))</f>
        <v>0</v>
      </c>
      <c r="AL156" s="235">
        <f ca="1">IF(AL$5&lt;=$D156,0,IF(SUM($D156,OFFSET($I142,-$B156,0))&gt;AL$5,OFFSET(AL153,-$B156,-AK$4+$B156)/OFFSET($I142,-$B156,0),OFFSET(AL153,-$B156,-AK$4+$B156)-SUM($I156:AK156)))</f>
        <v>0</v>
      </c>
      <c r="AM156" s="235">
        <f ca="1">IF(AM$5&lt;=$D156,0,IF(SUM($D156,OFFSET($I142,-$B156,0))&gt;AM$5,OFFSET(AM153,-$B156,-AL$4+$B156)/OFFSET($I142,-$B156,0),OFFSET(AM153,-$B156,-AL$4+$B156)-SUM($I156:AL156)))</f>
        <v>0</v>
      </c>
      <c r="AN156" s="235">
        <f ca="1">IF(AN$5&lt;=$D156,0,IF(SUM($D156,OFFSET($I142,-$B156,0))&gt;AN$5,OFFSET(AN153,-$B156,-AM$4+$B156)/OFFSET($I142,-$B156,0),OFFSET(AN153,-$B156,-AM$4+$B156)-SUM($I156:AM156)))</f>
        <v>0</v>
      </c>
      <c r="AO156" s="235">
        <f ca="1">IF(AO$5&lt;=$D156,0,IF(SUM($D156,OFFSET($I142,-$B156,0))&gt;AO$5,OFFSET(AO153,-$B156,-AN$4+$B156)/OFFSET($I142,-$B156,0),OFFSET(AO153,-$B156,-AN$4+$B156)-SUM($I156:AN156)))</f>
        <v>0</v>
      </c>
      <c r="AP156" s="235">
        <f ca="1">IF(AP$5&lt;=$D156,0,IF(SUM($D156,OFFSET($I142,-$B156,0))&gt;AP$5,OFFSET(AP153,-$B156,-AO$4+$B156)/OFFSET($I142,-$B156,0),OFFSET(AP153,-$B156,-AO$4+$B156)-SUM($I156:AO156)))</f>
        <v>0</v>
      </c>
      <c r="AQ156" s="235">
        <f ca="1">IF(AQ$5&lt;=$D156,0,IF(SUM($D156,OFFSET($I142,-$B156,0))&gt;AQ$5,OFFSET(AQ153,-$B156,-AP$4+$B156)/OFFSET($I142,-$B156,0),OFFSET(AQ153,-$B156,-AP$4+$B156)-SUM($I156:AP156)))</f>
        <v>0</v>
      </c>
      <c r="AR156" s="235">
        <f ca="1">IF(AR$5&lt;=$D156,0,IF(SUM($D156,OFFSET($I142,-$B156,0))&gt;AR$5,OFFSET(AR153,-$B156,-AQ$4+$B156)/OFFSET($I142,-$B156,0),OFFSET(AR153,-$B156,-AQ$4+$B156)-SUM($I156:AQ156)))</f>
        <v>0</v>
      </c>
      <c r="AS156" s="235">
        <f ca="1">IF(AS$5&lt;=$D156,0,IF(SUM($D156,OFFSET($I142,-$B156,0))&gt;AS$5,OFFSET(AS153,-$B156,-AR$4+$B156)/OFFSET($I142,-$B156,0),OFFSET(AS153,-$B156,-AR$4+$B156)-SUM($I156:AR156)))</f>
        <v>0</v>
      </c>
      <c r="AT156" s="235">
        <f ca="1">IF(AT$5&lt;=$D156,0,IF(SUM($D156,OFFSET($I142,-$B156,0))&gt;AT$5,OFFSET(AT153,-$B156,-AS$4+$B156)/OFFSET($I142,-$B156,0),OFFSET(AT153,-$B156,-AS$4+$B156)-SUM($I156:AS156)))</f>
        <v>0</v>
      </c>
      <c r="AU156" s="235">
        <f ca="1">IF(AU$5&lt;=$D156,0,IF(SUM($D156,OFFSET($I142,-$B156,0))&gt;AU$5,OFFSET(AU153,-$B156,-AT$4+$B156)/OFFSET($I142,-$B156,0),OFFSET(AU153,-$B156,-AT$4+$B156)-SUM($I156:AT156)))</f>
        <v>0</v>
      </c>
      <c r="AV156" s="235">
        <f ca="1">IF(AV$5&lt;=$D156,0,IF(SUM($D156,OFFSET($I142,-$B156,0))&gt;AV$5,OFFSET(AV153,-$B156,-AU$4+$B156)/OFFSET($I142,-$B156,0),OFFSET(AV153,-$B156,-AU$4+$B156)-SUM($I156:AU156)))</f>
        <v>0</v>
      </c>
      <c r="AW156" s="235">
        <f ca="1">IF(AW$5&lt;=$D156,0,IF(SUM($D156,OFFSET($I142,-$B156,0))&gt;AW$5,OFFSET(AW153,-$B156,-AV$4+$B156)/OFFSET($I142,-$B156,0),OFFSET(AW153,-$B156,-AV$4+$B156)-SUM($I156:AV156)))</f>
        <v>0</v>
      </c>
      <c r="AX156" s="235">
        <f ca="1">IF(AX$5&lt;=$D156,0,IF(SUM($D156,OFFSET($I142,-$B156,0))&gt;AX$5,OFFSET(AX153,-$B156,-AW$4+$B156)/OFFSET($I142,-$B156,0),OFFSET(AX153,-$B156,-AW$4+$B156)-SUM($I156:AW156)))</f>
        <v>0</v>
      </c>
      <c r="AY156" s="235">
        <f ca="1">IF(AY$5&lt;=$D156,0,IF(SUM($D156,OFFSET($I142,-$B156,0))&gt;AY$5,OFFSET(AY153,-$B156,-AX$4+$B156)/OFFSET($I142,-$B156,0),OFFSET(AY153,-$B156,-AX$4+$B156)-SUM($I156:AX156)))</f>
        <v>0</v>
      </c>
      <c r="AZ156" s="235">
        <f ca="1">IF(AZ$5&lt;=$D156,0,IF(SUM($D156,OFFSET($I142,-$B156,0))&gt;AZ$5,OFFSET(AZ153,-$B156,-AY$4+$B156)/OFFSET($I142,-$B156,0),OFFSET(AZ153,-$B156,-AY$4+$B156)-SUM($I156:AY156)))</f>
        <v>0</v>
      </c>
      <c r="BA156" s="235">
        <f ca="1">IF(BA$5&lt;=$D156,0,IF(SUM($D156,OFFSET($I142,-$B156,0))&gt;BA$5,OFFSET(BA153,-$B156,-AZ$4+$B156)/OFFSET($I142,-$B156,0),OFFSET(BA153,-$B156,-AZ$4+$B156)-SUM($I156:AZ156)))</f>
        <v>0</v>
      </c>
      <c r="BB156" s="235">
        <f ca="1">IF(BB$5&lt;=$D156,0,IF(SUM($D156,OFFSET($I142,-$B156,0))&gt;BB$5,OFFSET(BB153,-$B156,-BA$4+$B156)/OFFSET($I142,-$B156,0),OFFSET(BB153,-$B156,-BA$4+$B156)-SUM($I156:BA156)))</f>
        <v>0</v>
      </c>
      <c r="BC156" s="235">
        <f ca="1">IF(BC$5&lt;=$D156,0,IF(SUM($D156,OFFSET($I142,-$B156,0))&gt;BC$5,OFFSET(BC153,-$B156,-BB$4+$B156)/OFFSET($I142,-$B156,0),OFFSET(BC153,-$B156,-BB$4+$B156)-SUM($I156:BB156)))</f>
        <v>0</v>
      </c>
      <c r="BD156" s="235">
        <f ca="1">IF(BD$5&lt;=$D156,0,IF(SUM($D156,OFFSET($I142,-$B156,0))&gt;BD$5,OFFSET(BD153,-$B156,-BC$4+$B156)/OFFSET($I142,-$B156,0),OFFSET(BD153,-$B156,-BC$4+$B156)-SUM($I156:BC156)))</f>
        <v>0</v>
      </c>
      <c r="BE156" s="235">
        <f ca="1">IF(BE$5&lt;=$D156,0,IF(SUM($D156,OFFSET($I142,-$B156,0))&gt;BE$5,OFFSET(BE153,-$B156,-BD$4+$B156)/OFFSET($I142,-$B156,0),OFFSET(BE153,-$B156,-BD$4+$B156)-SUM($I156:BD156)))</f>
        <v>0</v>
      </c>
      <c r="BF156" s="235">
        <f ca="1">IF(BF$5&lt;=$D156,0,IF(SUM($D156,OFFSET($I142,-$B156,0))&gt;BF$5,OFFSET(BF153,-$B156,-BE$4+$B156)/OFFSET($I142,-$B156,0),OFFSET(BF153,-$B156,-BE$4+$B156)-SUM($I156:BE156)))</f>
        <v>0</v>
      </c>
      <c r="BG156" s="235">
        <f ca="1">IF(BG$5&lt;=$D156,0,IF(SUM($D156,OFFSET($I142,-$B156,0))&gt;BG$5,OFFSET(BG153,-$B156,-BF$4+$B156)/OFFSET($I142,-$B156,0),OFFSET(BG153,-$B156,-BF$4+$B156)-SUM($I156:BF156)))</f>
        <v>0</v>
      </c>
      <c r="BH156" s="235">
        <f ca="1">IF(BH$5&lt;=$D156,0,IF(SUM($D156,OFFSET($I142,-$B156,0))&gt;BH$5,OFFSET(BH153,-$B156,-BG$4+$B156)/OFFSET($I142,-$B156,0),OFFSET(BH153,-$B156,-BG$4+$B156)-SUM($I156:BG156)))</f>
        <v>0</v>
      </c>
      <c r="BI156" s="235">
        <f ca="1">IF(BI$5&lt;=$D156,0,IF(SUM($D156,OFFSET($I142,-$B156,0))&gt;BI$5,OFFSET(BI153,-$B156,-BH$4+$B156)/OFFSET($I142,-$B156,0),OFFSET(BI153,-$B156,-BH$4+$B156)-SUM($I156:BH156)))</f>
        <v>0</v>
      </c>
      <c r="BJ156" s="235">
        <f ca="1">IF(BJ$5&lt;=$D156,0,IF(SUM($D156,OFFSET($I142,-$B156,0))&gt;BJ$5,OFFSET(BJ153,-$B156,-BI$4+$B156)/OFFSET($I142,-$B156,0),OFFSET(BJ153,-$B156,-BI$4+$B156)-SUM($I156:BI156)))</f>
        <v>0</v>
      </c>
      <c r="BK156" s="235">
        <f ca="1">IF(BK$5&lt;=$D156,0,IF(SUM($D156,OFFSET($I142,-$B156,0))&gt;BK$5,OFFSET(BK153,-$B156,-BJ$4+$B156)/OFFSET($I142,-$B156,0),OFFSET(BK153,-$B156,-BJ$4+$B156)-SUM($I156:BJ156)))</f>
        <v>0</v>
      </c>
      <c r="BL156" s="235">
        <f ca="1">IF(BL$5&lt;=$D156,0,IF(SUM($D156,OFFSET($I142,-$B156,0))&gt;BL$5,OFFSET(BL153,-$B156,-BK$4+$B156)/OFFSET($I142,-$B156,0),OFFSET(BL153,-$B156,-BK$4+$B156)-SUM($I156:BK156)))</f>
        <v>0</v>
      </c>
      <c r="BM156" s="235">
        <f ca="1">IF(BM$5&lt;=$D156,0,IF(SUM($D156,OFFSET($I142,-$B156,0))&gt;BM$5,OFFSET(BM153,-$B156,-BL$4+$B156)/OFFSET($I142,-$B156,0),OFFSET(BM153,-$B156,-BL$4+$B156)-SUM($I156:BL156)))</f>
        <v>0</v>
      </c>
      <c r="BN156" s="235">
        <f ca="1">IF(BN$5&lt;=$D156,0,IF(SUM($D156,OFFSET($I142,-$B156,0))&gt;BN$5,OFFSET(BN153,-$B156,-BM$4+$B156)/OFFSET($I142,-$B156,0),OFFSET(BN153,-$B156,-BM$4+$B156)-SUM($I156:BM156)))</f>
        <v>0</v>
      </c>
      <c r="BO156" s="235">
        <f ca="1">IF(BO$5&lt;=$D156,0,IF(SUM($D156,OFFSET($I142,-$B156,0))&gt;BO$5,OFFSET(BO153,-$B156,-BN$4+$B156)/OFFSET($I142,-$B156,0),OFFSET(BO153,-$B156,-BN$4+$B156)-SUM($I156:BN156)))</f>
        <v>0</v>
      </c>
      <c r="BP156" s="235">
        <f ca="1">IF(BP$5&lt;=$D156,0,IF(SUM($D156,OFFSET($I142,-$B156,0))&gt;BP$5,OFFSET(BP153,-$B156,-BO$4+$B156)/OFFSET($I142,-$B156,0),OFFSET(BP153,-$B156,-BO$4+$B156)-SUM($I156:BO156)))</f>
        <v>0</v>
      </c>
      <c r="BQ156" s="235">
        <f ca="1">IF(BQ$5&lt;=$D156,0,IF(SUM($D156,OFFSET($I142,-$B156,0))&gt;BQ$5,OFFSET(BQ153,-$B156,-BP$4+$B156)/OFFSET($I142,-$B156,0),OFFSET(BQ153,-$B156,-BP$4+$B156)-SUM($I156:BP156)))</f>
        <v>0</v>
      </c>
      <c r="BR156" s="211">
        <f ca="1">IF(BR$5&lt;=$D156,0,IF(SUM($D156,OFFSET($I142,-$B156,0))&gt;BR$5,OFFSET(BR153,-$B156,-BQ$4+$B156)/OFFSET($I142,-$B156,0),OFFSET(BR153,-$B156,-BQ$4+$B156)-SUM($I156:BQ156)))</f>
        <v>0</v>
      </c>
      <c r="BS156" s="211">
        <f ca="1">IF(BS$5&lt;=$D156,0,IF(SUM($D156,OFFSET($I142,-$B156,0))&gt;BS$5,OFFSET(BS153,-$B156,-BR$4+$B156)/OFFSET($I142,-$B156,0),OFFSET(BS153,-$B156,-BR$4+$B156)-SUM($I156:BR156)))</f>
        <v>0</v>
      </c>
      <c r="BT156" s="211">
        <f ca="1">IF(BT$5&lt;=$D156,0,IF(SUM($D156,OFFSET($I142,-$B156,0))&gt;BT$5,OFFSET(BT153,-$B156,-BS$4+$B156)/OFFSET($I142,-$B156,0),OFFSET(BT153,-$B156,-BS$4+$B156)-SUM($I156:BS156)))</f>
        <v>0</v>
      </c>
      <c r="BU156" s="211">
        <f ca="1">IF(BU$5&lt;=$D156,0,IF(SUM($D156,OFFSET($I142,-$B156,0))&gt;BU$5,OFFSET(BU153,-$B156,-BT$4+$B156)/OFFSET($I142,-$B156,0),OFFSET(BU153,-$B156,-BT$4+$B156)-SUM($I156:BT156)))</f>
        <v>0</v>
      </c>
      <c r="BV156" s="211">
        <f ca="1">IF(BV$5&lt;=$D156,0,IF(SUM($D156,OFFSET($I142,-$B156,0))&gt;BV$5,OFFSET(BV153,-$B156,-BU$4+$B156)/OFFSET($I142,-$B156,0),OFFSET(BV153,-$B156,-BU$4+$B156)-SUM($I156:BU156)))</f>
        <v>0</v>
      </c>
      <c r="BW156" s="211">
        <f ca="1">IF(BW$5&lt;=$D156,0,IF(SUM($D156,OFFSET($I142,-$B156,0))&gt;BW$5,OFFSET(BW153,-$B156,-BV$4+$B156)/OFFSET($I142,-$B156,0),OFFSET(BW153,-$B156,-BV$4+$B156)-SUM($I156:BV156)))</f>
        <v>0</v>
      </c>
    </row>
    <row r="157" spans="1:75" ht="12.75" customHeight="1">
      <c r="A157" s="8"/>
      <c r="B157" s="244">
        <v>20</v>
      </c>
      <c r="C157" s="8"/>
      <c r="D157" s="245">
        <f t="shared" si="253"/>
        <v>2033</v>
      </c>
      <c r="E157" s="8" t="str">
        <f t="shared" si="252"/>
        <v>$m Real (2012)</v>
      </c>
      <c r="F157" s="8"/>
      <c r="G157" s="8"/>
      <c r="H157" s="8"/>
      <c r="I157" s="32"/>
      <c r="J157" s="235">
        <f ca="1">IF(J$5&lt;=$D157,0,IF(SUM($D157,OFFSET($I143,-$B157,0))&gt;J$5,OFFSET(J154,-$B157,-I$4+$B157)/OFFSET($I143,-$B157,0),OFFSET(J154,-$B157,-I$4+$B157)-SUM($I157:I157)))</f>
        <v>0</v>
      </c>
      <c r="K157" s="235">
        <f ca="1">IF(K$5&lt;=$D157,0,IF(SUM($D157,OFFSET($I143,-$B157,0))&gt;K$5,OFFSET(K154,-$B157,-J$4+$B157)/OFFSET($I143,-$B157,0),OFFSET(K154,-$B157,-J$4+$B157)-SUM($I157:J157)))</f>
        <v>0</v>
      </c>
      <c r="L157" s="235">
        <f ca="1">IF(L$5&lt;=$D157,0,IF(SUM($D157,OFFSET($I143,-$B157,0))&gt;L$5,OFFSET(L154,-$B157,-K$4+$B157)/OFFSET($I143,-$B157,0),OFFSET(L154,-$B157,-K$4+$B157)-SUM($I157:K157)))</f>
        <v>0</v>
      </c>
      <c r="M157" s="235">
        <f ca="1">IF(M$5&lt;=$D157,0,IF(SUM($D157,OFFSET($I143,-$B157,0))&gt;M$5,OFFSET(M154,-$B157,-L$4+$B157)/OFFSET($I143,-$B157,0),OFFSET(M154,-$B157,-L$4+$B157)-SUM($I157:L157)))</f>
        <v>0</v>
      </c>
      <c r="N157" s="235">
        <f ca="1">IF(N$5&lt;=$D157,0,IF(SUM($D157,OFFSET($I143,-$B157,0))&gt;N$5,OFFSET(N154,-$B157,-M$4+$B157)/OFFSET($I143,-$B157,0),OFFSET(N154,-$B157,-M$4+$B157)-SUM($I157:M157)))</f>
        <v>0</v>
      </c>
      <c r="O157" s="235">
        <f ca="1">IF(O$5&lt;=$D157,0,IF(SUM($D157,OFFSET($I143,-$B157,0))&gt;O$5,OFFSET(O154,-$B157,-N$4+$B157)/OFFSET($I143,-$B157,0),OFFSET(O154,-$B157,-N$4+$B157)-SUM($I157:N157)))</f>
        <v>0</v>
      </c>
      <c r="P157" s="235">
        <f ca="1">IF(P$5&lt;=$D157,0,IF(SUM($D157,OFFSET($I143,-$B157,0))&gt;P$5,OFFSET(P154,-$B157,-O$4+$B157)/OFFSET($I143,-$B157,0),OFFSET(P154,-$B157,-O$4+$B157)-SUM($I157:O157)))</f>
        <v>0</v>
      </c>
      <c r="Q157" s="235">
        <f ca="1">IF(Q$5&lt;=$D157,0,IF(SUM($D157,OFFSET($I143,-$B157,0))&gt;Q$5,OFFSET(Q154,-$B157,-P$4+$B157)/OFFSET($I143,-$B157,0),OFFSET(Q154,-$B157,-P$4+$B157)-SUM($I157:P157)))</f>
        <v>0</v>
      </c>
      <c r="R157" s="235">
        <f ca="1">IF(R$5&lt;=$D157,0,IF(SUM($D157,OFFSET($I143,-$B157,0))&gt;R$5,OFFSET(R154,-$B157,-Q$4+$B157)/OFFSET($I143,-$B157,0),OFFSET(R154,-$B157,-Q$4+$B157)-SUM($I157:Q157)))</f>
        <v>0</v>
      </c>
      <c r="S157" s="235">
        <f ca="1">IF(S$5&lt;=$D157,0,IF(SUM($D157,OFFSET($I143,-$B157,0))&gt;S$5,OFFSET(S154,-$B157,-R$4+$B157)/OFFSET($I143,-$B157,0),OFFSET(S154,-$B157,-R$4+$B157)-SUM($I157:R157)))</f>
        <v>0</v>
      </c>
      <c r="T157" s="235">
        <f ca="1">IF(T$5&lt;=$D157,0,IF(SUM($D157,OFFSET($I143,-$B157,0))&gt;T$5,OFFSET(T154,-$B157,-S$4+$B157)/OFFSET($I143,-$B157,0),OFFSET(T154,-$B157,-S$4+$B157)-SUM($I157:S157)))</f>
        <v>0</v>
      </c>
      <c r="U157" s="235">
        <f ca="1">IF(U$5&lt;=$D157,0,IF(SUM($D157,OFFSET($I143,-$B157,0))&gt;U$5,OFFSET(U154,-$B157,-T$4+$B157)/OFFSET($I143,-$B157,0),OFFSET(U154,-$B157,-T$4+$B157)-SUM($I157:T157)))</f>
        <v>0</v>
      </c>
      <c r="V157" s="235">
        <f ca="1">IF(V$5&lt;=$D157,0,IF(SUM($D157,OFFSET($I143,-$B157,0))&gt;V$5,OFFSET(V154,-$B157,-U$4+$B157)/OFFSET($I143,-$B157,0),OFFSET(V154,-$B157,-U$4+$B157)-SUM($I157:U157)))</f>
        <v>0</v>
      </c>
      <c r="W157" s="235">
        <f ca="1">IF(W$5&lt;=$D157,0,IF(SUM($D157,OFFSET($I143,-$B157,0))&gt;W$5,OFFSET(W154,-$B157,-V$4+$B157)/OFFSET($I143,-$B157,0),OFFSET(W154,-$B157,-V$4+$B157)-SUM($I157:V157)))</f>
        <v>0</v>
      </c>
      <c r="X157" s="235">
        <f ca="1">IF(X$5&lt;=$D157,0,IF(SUM($D157,OFFSET($I143,-$B157,0))&gt;X$5,OFFSET(X154,-$B157,-W$4+$B157)/OFFSET($I143,-$B157,0),OFFSET(X154,-$B157,-W$4+$B157)-SUM($I157:W157)))</f>
        <v>0</v>
      </c>
      <c r="Y157" s="235">
        <f ca="1">IF(Y$5&lt;=$D157,0,IF(SUM($D157,OFFSET($I143,-$B157,0))&gt;Y$5,OFFSET(Y154,-$B157,-X$4+$B157)/OFFSET($I143,-$B157,0),OFFSET(Y154,-$B157,-X$4+$B157)-SUM($I157:X157)))</f>
        <v>0</v>
      </c>
      <c r="Z157" s="235">
        <f ca="1">IF(Z$5&lt;=$D157,0,IF(SUM($D157,OFFSET($I143,-$B157,0))&gt;Z$5,OFFSET(Z154,-$B157,-Y$4+$B157)/OFFSET($I143,-$B157,0),OFFSET(Z154,-$B157,-Y$4+$B157)-SUM($I157:Y157)))</f>
        <v>0</v>
      </c>
      <c r="AA157" s="235">
        <f ca="1">IF(AA$5&lt;=$D157,0,IF(SUM($D157,OFFSET($I143,-$B157,0))&gt;AA$5,OFFSET(AA154,-$B157,-Z$4+$B157)/OFFSET($I143,-$B157,0),OFFSET(AA154,-$B157,-Z$4+$B157)-SUM($I157:Z157)))</f>
        <v>0</v>
      </c>
      <c r="AB157" s="235">
        <f ca="1">IF(AB$5&lt;=$D157,0,IF(SUM($D157,OFFSET($I143,-$B157,0))&gt;AB$5,OFFSET(AB154,-$B157,-AA$4+$B157)/OFFSET($I143,-$B157,0),OFFSET(AB154,-$B157,-AA$4+$B157)-SUM($I157:AA157)))</f>
        <v>0</v>
      </c>
      <c r="AC157" s="235">
        <f ca="1">IF(AC$5&lt;=$D157,0,IF(SUM($D157,OFFSET($I143,-$B157,0))&gt;AC$5,OFFSET(AC154,-$B157,-AB$4+$B157)/OFFSET($I143,-$B157,0),OFFSET(AC154,-$B157,-AB$4+$B157)-SUM($I157:AB157)))</f>
        <v>0</v>
      </c>
      <c r="AD157" s="235">
        <f ca="1">IF(AD$5&lt;=$D157,0,IF(SUM($D157,OFFSET($I143,-$B157,0))&gt;AD$5,OFFSET(AD154,-$B157,-AC$4+$B157)/OFFSET($I143,-$B157,0),OFFSET(AD154,-$B157,-AC$4+$B157)-SUM($I157:AC157)))</f>
        <v>0</v>
      </c>
      <c r="AE157" s="235">
        <f ca="1">IF(AE$5&lt;=$D157,0,IF(SUM($D157,OFFSET($I143,-$B157,0))&gt;AE$5,OFFSET(AE154,-$B157,-AD$4+$B157)/OFFSET($I143,-$B157,0),OFFSET(AE154,-$B157,-AD$4+$B157)-SUM($I157:AD157)))</f>
        <v>0</v>
      </c>
      <c r="AF157" s="235">
        <f ca="1">IF(AF$5&lt;=$D157,0,IF(SUM($D157,OFFSET($I143,-$B157,0))&gt;AF$5,OFFSET(AF154,-$B157,-AE$4+$B157)/OFFSET($I143,-$B157,0),OFFSET(AF154,-$B157,-AE$4+$B157)-SUM($I157:AE157)))</f>
        <v>0</v>
      </c>
      <c r="AG157" s="235">
        <f ca="1">IF(AG$5&lt;=$D157,0,IF(SUM($D157,OFFSET($I143,-$B157,0))&gt;AG$5,OFFSET(AG154,-$B157,-AF$4+$B157)/OFFSET($I143,-$B157,0),OFFSET(AG154,-$B157,-AF$4+$B157)-SUM($I157:AF157)))</f>
        <v>0</v>
      </c>
      <c r="AH157" s="235">
        <f ca="1">IF(AH$5&lt;=$D157,0,IF(SUM($D157,OFFSET($I143,-$B157,0))&gt;AH$5,OFFSET(AH154,-$B157,-AG$4+$B157)/OFFSET($I143,-$B157,0),OFFSET(AH154,-$B157,-AG$4+$B157)-SUM($I157:AG157)))</f>
        <v>0</v>
      </c>
      <c r="AI157" s="235">
        <f ca="1">IF(AI$5&lt;=$D157,0,IF(SUM($D157,OFFSET($I143,-$B157,0))&gt;AI$5,OFFSET(AI154,-$B157,-AH$4+$B157)/OFFSET($I143,-$B157,0),OFFSET(AI154,-$B157,-AH$4+$B157)-SUM($I157:AH157)))</f>
        <v>0</v>
      </c>
      <c r="AJ157" s="235">
        <f ca="1">IF(AJ$5&lt;=$D157,0,IF(SUM($D157,OFFSET($I143,-$B157,0))&gt;AJ$5,OFFSET(AJ154,-$B157,-AI$4+$B157)/OFFSET($I143,-$B157,0),OFFSET(AJ154,-$B157,-AI$4+$B157)-SUM($I157:AI157)))</f>
        <v>0</v>
      </c>
      <c r="AK157" s="235">
        <f ca="1">IF(AK$5&lt;=$D157,0,IF(SUM($D157,OFFSET($I143,-$B157,0))&gt;AK$5,OFFSET(AK154,-$B157,-AJ$4+$B157)/OFFSET($I143,-$B157,0),OFFSET(AK154,-$B157,-AJ$4+$B157)-SUM($I157:AJ157)))</f>
        <v>0</v>
      </c>
      <c r="AL157" s="235">
        <f ca="1">IF(AL$5&lt;=$D157,0,IF(SUM($D157,OFFSET($I143,-$B157,0))&gt;AL$5,OFFSET(AL154,-$B157,-AK$4+$B157)/OFFSET($I143,-$B157,0),OFFSET(AL154,-$B157,-AK$4+$B157)-SUM($I157:AK157)))</f>
        <v>0</v>
      </c>
      <c r="AM157" s="235">
        <f ca="1">IF(AM$5&lt;=$D157,0,IF(SUM($D157,OFFSET($I143,-$B157,0))&gt;AM$5,OFFSET(AM154,-$B157,-AL$4+$B157)/OFFSET($I143,-$B157,0),OFFSET(AM154,-$B157,-AL$4+$B157)-SUM($I157:AL157)))</f>
        <v>0</v>
      </c>
      <c r="AN157" s="235">
        <f ca="1">IF(AN$5&lt;=$D157,0,IF(SUM($D157,OFFSET($I143,-$B157,0))&gt;AN$5,OFFSET(AN154,-$B157,-AM$4+$B157)/OFFSET($I143,-$B157,0),OFFSET(AN154,-$B157,-AM$4+$B157)-SUM($I157:AM157)))</f>
        <v>0</v>
      </c>
      <c r="AO157" s="235">
        <f ca="1">IF(AO$5&lt;=$D157,0,IF(SUM($D157,OFFSET($I143,-$B157,0))&gt;AO$5,OFFSET(AO154,-$B157,-AN$4+$B157)/OFFSET($I143,-$B157,0),OFFSET(AO154,-$B157,-AN$4+$B157)-SUM($I157:AN157)))</f>
        <v>0</v>
      </c>
      <c r="AP157" s="235">
        <f ca="1">IF(AP$5&lt;=$D157,0,IF(SUM($D157,OFFSET($I143,-$B157,0))&gt;AP$5,OFFSET(AP154,-$B157,-AO$4+$B157)/OFFSET($I143,-$B157,0),OFFSET(AP154,-$B157,-AO$4+$B157)-SUM($I157:AO157)))</f>
        <v>0</v>
      </c>
      <c r="AQ157" s="235">
        <f ca="1">IF(AQ$5&lt;=$D157,0,IF(SUM($D157,OFFSET($I143,-$B157,0))&gt;AQ$5,OFFSET(AQ154,-$B157,-AP$4+$B157)/OFFSET($I143,-$B157,0),OFFSET(AQ154,-$B157,-AP$4+$B157)-SUM($I157:AP157)))</f>
        <v>0</v>
      </c>
      <c r="AR157" s="235">
        <f ca="1">IF(AR$5&lt;=$D157,0,IF(SUM($D157,OFFSET($I143,-$B157,0))&gt;AR$5,OFFSET(AR154,-$B157,-AQ$4+$B157)/OFFSET($I143,-$B157,0),OFFSET(AR154,-$B157,-AQ$4+$B157)-SUM($I157:AQ157)))</f>
        <v>0</v>
      </c>
      <c r="AS157" s="235">
        <f ca="1">IF(AS$5&lt;=$D157,0,IF(SUM($D157,OFFSET($I143,-$B157,0))&gt;AS$5,OFFSET(AS154,-$B157,-AR$4+$B157)/OFFSET($I143,-$B157,0),OFFSET(AS154,-$B157,-AR$4+$B157)-SUM($I157:AR157)))</f>
        <v>0</v>
      </c>
      <c r="AT157" s="235">
        <f ca="1">IF(AT$5&lt;=$D157,0,IF(SUM($D157,OFFSET($I143,-$B157,0))&gt;AT$5,OFFSET(AT154,-$B157,-AS$4+$B157)/OFFSET($I143,-$B157,0),OFFSET(AT154,-$B157,-AS$4+$B157)-SUM($I157:AS157)))</f>
        <v>0</v>
      </c>
      <c r="AU157" s="235">
        <f ca="1">IF(AU$5&lt;=$D157,0,IF(SUM($D157,OFFSET($I143,-$B157,0))&gt;AU$5,OFFSET(AU154,-$B157,-AT$4+$B157)/OFFSET($I143,-$B157,0),OFFSET(AU154,-$B157,-AT$4+$B157)-SUM($I157:AT157)))</f>
        <v>0</v>
      </c>
      <c r="AV157" s="235">
        <f ca="1">IF(AV$5&lt;=$D157,0,IF(SUM($D157,OFFSET($I143,-$B157,0))&gt;AV$5,OFFSET(AV154,-$B157,-AU$4+$B157)/OFFSET($I143,-$B157,0),OFFSET(AV154,-$B157,-AU$4+$B157)-SUM($I157:AU157)))</f>
        <v>0</v>
      </c>
      <c r="AW157" s="235">
        <f ca="1">IF(AW$5&lt;=$D157,0,IF(SUM($D157,OFFSET($I143,-$B157,0))&gt;AW$5,OFFSET(AW154,-$B157,-AV$4+$B157)/OFFSET($I143,-$B157,0),OFFSET(AW154,-$B157,-AV$4+$B157)-SUM($I157:AV157)))</f>
        <v>0</v>
      </c>
      <c r="AX157" s="235">
        <f ca="1">IF(AX$5&lt;=$D157,0,IF(SUM($D157,OFFSET($I143,-$B157,0))&gt;AX$5,OFFSET(AX154,-$B157,-AW$4+$B157)/OFFSET($I143,-$B157,0),OFFSET(AX154,-$B157,-AW$4+$B157)-SUM($I157:AW157)))</f>
        <v>0</v>
      </c>
      <c r="AY157" s="235">
        <f ca="1">IF(AY$5&lt;=$D157,0,IF(SUM($D157,OFFSET($I143,-$B157,0))&gt;AY$5,OFFSET(AY154,-$B157,-AX$4+$B157)/OFFSET($I143,-$B157,0),OFFSET(AY154,-$B157,-AX$4+$B157)-SUM($I157:AX157)))</f>
        <v>0</v>
      </c>
      <c r="AZ157" s="235">
        <f ca="1">IF(AZ$5&lt;=$D157,0,IF(SUM($D157,OFFSET($I143,-$B157,0))&gt;AZ$5,OFFSET(AZ154,-$B157,-AY$4+$B157)/OFFSET($I143,-$B157,0),OFFSET(AZ154,-$B157,-AY$4+$B157)-SUM($I157:AY157)))</f>
        <v>0</v>
      </c>
      <c r="BA157" s="235">
        <f ca="1">IF(BA$5&lt;=$D157,0,IF(SUM($D157,OFFSET($I143,-$B157,0))&gt;BA$5,OFFSET(BA154,-$B157,-AZ$4+$B157)/OFFSET($I143,-$B157,0),OFFSET(BA154,-$B157,-AZ$4+$B157)-SUM($I157:AZ157)))</f>
        <v>0</v>
      </c>
      <c r="BB157" s="235">
        <f ca="1">IF(BB$5&lt;=$D157,0,IF(SUM($D157,OFFSET($I143,-$B157,0))&gt;BB$5,OFFSET(BB154,-$B157,-BA$4+$B157)/OFFSET($I143,-$B157,0),OFFSET(BB154,-$B157,-BA$4+$B157)-SUM($I157:BA157)))</f>
        <v>0</v>
      </c>
      <c r="BC157" s="235">
        <f ca="1">IF(BC$5&lt;=$D157,0,IF(SUM($D157,OFFSET($I143,-$B157,0))&gt;BC$5,OFFSET(BC154,-$B157,-BB$4+$B157)/OFFSET($I143,-$B157,0),OFFSET(BC154,-$B157,-BB$4+$B157)-SUM($I157:BB157)))</f>
        <v>0</v>
      </c>
      <c r="BD157" s="235">
        <f ca="1">IF(BD$5&lt;=$D157,0,IF(SUM($D157,OFFSET($I143,-$B157,0))&gt;BD$5,OFFSET(BD154,-$B157,-BC$4+$B157)/OFFSET($I143,-$B157,0),OFFSET(BD154,-$B157,-BC$4+$B157)-SUM($I157:BC157)))</f>
        <v>0</v>
      </c>
      <c r="BE157" s="235">
        <f ca="1">IF(BE$5&lt;=$D157,0,IF(SUM($D157,OFFSET($I143,-$B157,0))&gt;BE$5,OFFSET(BE154,-$B157,-BD$4+$B157)/OFFSET($I143,-$B157,0),OFFSET(BE154,-$B157,-BD$4+$B157)-SUM($I157:BD157)))</f>
        <v>0</v>
      </c>
      <c r="BF157" s="235">
        <f ca="1">IF(BF$5&lt;=$D157,0,IF(SUM($D157,OFFSET($I143,-$B157,0))&gt;BF$5,OFFSET(BF154,-$B157,-BE$4+$B157)/OFFSET($I143,-$B157,0),OFFSET(BF154,-$B157,-BE$4+$B157)-SUM($I157:BE157)))</f>
        <v>0</v>
      </c>
      <c r="BG157" s="235">
        <f ca="1">IF(BG$5&lt;=$D157,0,IF(SUM($D157,OFFSET($I143,-$B157,0))&gt;BG$5,OFFSET(BG154,-$B157,-BF$4+$B157)/OFFSET($I143,-$B157,0),OFFSET(BG154,-$B157,-BF$4+$B157)-SUM($I157:BF157)))</f>
        <v>0</v>
      </c>
      <c r="BH157" s="235">
        <f ca="1">IF(BH$5&lt;=$D157,0,IF(SUM($D157,OFFSET($I143,-$B157,0))&gt;BH$5,OFFSET(BH154,-$B157,-BG$4+$B157)/OFFSET($I143,-$B157,0),OFFSET(BH154,-$B157,-BG$4+$B157)-SUM($I157:BG157)))</f>
        <v>0</v>
      </c>
      <c r="BI157" s="235">
        <f ca="1">IF(BI$5&lt;=$D157,0,IF(SUM($D157,OFFSET($I143,-$B157,0))&gt;BI$5,OFFSET(BI154,-$B157,-BH$4+$B157)/OFFSET($I143,-$B157,0),OFFSET(BI154,-$B157,-BH$4+$B157)-SUM($I157:BH157)))</f>
        <v>0</v>
      </c>
      <c r="BJ157" s="235">
        <f ca="1">IF(BJ$5&lt;=$D157,0,IF(SUM($D157,OFFSET($I143,-$B157,0))&gt;BJ$5,OFFSET(BJ154,-$B157,-BI$4+$B157)/OFFSET($I143,-$B157,0),OFFSET(BJ154,-$B157,-BI$4+$B157)-SUM($I157:BI157)))</f>
        <v>0</v>
      </c>
      <c r="BK157" s="235">
        <f ca="1">IF(BK$5&lt;=$D157,0,IF(SUM($D157,OFFSET($I143,-$B157,0))&gt;BK$5,OFFSET(BK154,-$B157,-BJ$4+$B157)/OFFSET($I143,-$B157,0),OFFSET(BK154,-$B157,-BJ$4+$B157)-SUM($I157:BJ157)))</f>
        <v>0</v>
      </c>
      <c r="BL157" s="235">
        <f ca="1">IF(BL$5&lt;=$D157,0,IF(SUM($D157,OFFSET($I143,-$B157,0))&gt;BL$5,OFFSET(BL154,-$B157,-BK$4+$B157)/OFFSET($I143,-$B157,0),OFFSET(BL154,-$B157,-BK$4+$B157)-SUM($I157:BK157)))</f>
        <v>0</v>
      </c>
      <c r="BM157" s="235">
        <f ca="1">IF(BM$5&lt;=$D157,0,IF(SUM($D157,OFFSET($I143,-$B157,0))&gt;BM$5,OFFSET(BM154,-$B157,-BL$4+$B157)/OFFSET($I143,-$B157,0),OFFSET(BM154,-$B157,-BL$4+$B157)-SUM($I157:BL157)))</f>
        <v>0</v>
      </c>
      <c r="BN157" s="235">
        <f ca="1">IF(BN$5&lt;=$D157,0,IF(SUM($D157,OFFSET($I143,-$B157,0))&gt;BN$5,OFFSET(BN154,-$B157,-BM$4+$B157)/OFFSET($I143,-$B157,0),OFFSET(BN154,-$B157,-BM$4+$B157)-SUM($I157:BM157)))</f>
        <v>0</v>
      </c>
      <c r="BO157" s="235">
        <f ca="1">IF(BO$5&lt;=$D157,0,IF(SUM($D157,OFFSET($I143,-$B157,0))&gt;BO$5,OFFSET(BO154,-$B157,-BN$4+$B157)/OFFSET($I143,-$B157,0),OFFSET(BO154,-$B157,-BN$4+$B157)-SUM($I157:BN157)))</f>
        <v>0</v>
      </c>
      <c r="BP157" s="235">
        <f ca="1">IF(BP$5&lt;=$D157,0,IF(SUM($D157,OFFSET($I143,-$B157,0))&gt;BP$5,OFFSET(BP154,-$B157,-BO$4+$B157)/OFFSET($I143,-$B157,0),OFFSET(BP154,-$B157,-BO$4+$B157)-SUM($I157:BO157)))</f>
        <v>0</v>
      </c>
      <c r="BQ157" s="235">
        <f ca="1">IF(BQ$5&lt;=$D157,0,IF(SUM($D157,OFFSET($I143,-$B157,0))&gt;BQ$5,OFFSET(BQ154,-$B157,-BP$4+$B157)/OFFSET($I143,-$B157,0),OFFSET(BQ154,-$B157,-BP$4+$B157)-SUM($I157:BP157)))</f>
        <v>0</v>
      </c>
      <c r="BR157" s="211">
        <f ca="1">IF(BR$5&lt;=$D157,0,IF(SUM($D157,OFFSET($I143,-$B157,0))&gt;BR$5,OFFSET(BR154,-$B157,-BQ$4+$B157)/OFFSET($I143,-$B157,0),OFFSET(BR154,-$B157,-BQ$4+$B157)-SUM($I157:BQ157)))</f>
        <v>0</v>
      </c>
      <c r="BS157" s="211">
        <f ca="1">IF(BS$5&lt;=$D157,0,IF(SUM($D157,OFFSET($I143,-$B157,0))&gt;BS$5,OFFSET(BS154,-$B157,-BR$4+$B157)/OFFSET($I143,-$B157,0),OFFSET(BS154,-$B157,-BR$4+$B157)-SUM($I157:BR157)))</f>
        <v>0</v>
      </c>
      <c r="BT157" s="211">
        <f ca="1">IF(BT$5&lt;=$D157,0,IF(SUM($D157,OFFSET($I143,-$B157,0))&gt;BT$5,OFFSET(BT154,-$B157,-BS$4+$B157)/OFFSET($I143,-$B157,0),OFFSET(BT154,-$B157,-BS$4+$B157)-SUM($I157:BS157)))</f>
        <v>0</v>
      </c>
      <c r="BU157" s="211">
        <f ca="1">IF(BU$5&lt;=$D157,0,IF(SUM($D157,OFFSET($I143,-$B157,0))&gt;BU$5,OFFSET(BU154,-$B157,-BT$4+$B157)/OFFSET($I143,-$B157,0),OFFSET(BU154,-$B157,-BT$4+$B157)-SUM($I157:BT157)))</f>
        <v>0</v>
      </c>
      <c r="BV157" s="211">
        <f ca="1">IF(BV$5&lt;=$D157,0,IF(SUM($D157,OFFSET($I143,-$B157,0))&gt;BV$5,OFFSET(BV154,-$B157,-BU$4+$B157)/OFFSET($I143,-$B157,0),OFFSET(BV154,-$B157,-BU$4+$B157)-SUM($I157:BU157)))</f>
        <v>0</v>
      </c>
      <c r="BW157" s="211">
        <f ca="1">IF(BW$5&lt;=$D157,0,IF(SUM($D157,OFFSET($I143,-$B157,0))&gt;BW$5,OFFSET(BW154,-$B157,-BV$4+$B157)/OFFSET($I143,-$B157,0),OFFSET(BW154,-$B157,-BV$4+$B157)-SUM($I157:BV157)))</f>
        <v>0</v>
      </c>
    </row>
    <row r="158" spans="1:75" ht="12.75" customHeight="1">
      <c r="A158" s="8"/>
      <c r="B158" s="244">
        <v>21</v>
      </c>
      <c r="C158" s="8"/>
      <c r="D158" s="245">
        <f t="shared" si="253"/>
        <v>2034</v>
      </c>
      <c r="E158" s="8" t="str">
        <f t="shared" si="252"/>
        <v>$m Real (2012)</v>
      </c>
      <c r="F158" s="8"/>
      <c r="G158" s="8"/>
      <c r="H158" s="8"/>
      <c r="I158" s="32"/>
      <c r="J158" s="235">
        <f ca="1">IF(J$5&lt;=$D158,0,IF(SUM($D158,OFFSET($I144,-$B158,0))&gt;J$5,OFFSET(J155,-$B158,-I$4+$B158)/OFFSET($I144,-$B158,0),OFFSET(J155,-$B158,-I$4+$B158)-SUM($I158:I158)))</f>
        <v>0</v>
      </c>
      <c r="K158" s="235">
        <f ca="1">IF(K$5&lt;=$D158,0,IF(SUM($D158,OFFSET($I144,-$B158,0))&gt;K$5,OFFSET(K155,-$B158,-J$4+$B158)/OFFSET($I144,-$B158,0),OFFSET(K155,-$B158,-J$4+$B158)-SUM($I158:J158)))</f>
        <v>0</v>
      </c>
      <c r="L158" s="235">
        <f ca="1">IF(L$5&lt;=$D158,0,IF(SUM($D158,OFFSET($I144,-$B158,0))&gt;L$5,OFFSET(L155,-$B158,-K$4+$B158)/OFFSET($I144,-$B158,0),OFFSET(L155,-$B158,-K$4+$B158)-SUM($I158:K158)))</f>
        <v>0</v>
      </c>
      <c r="M158" s="235">
        <f ca="1">IF(M$5&lt;=$D158,0,IF(SUM($D158,OFFSET($I144,-$B158,0))&gt;M$5,OFFSET(M155,-$B158,-L$4+$B158)/OFFSET($I144,-$B158,0),OFFSET(M155,-$B158,-L$4+$B158)-SUM($I158:L158)))</f>
        <v>0</v>
      </c>
      <c r="N158" s="235">
        <f ca="1">IF(N$5&lt;=$D158,0,IF(SUM($D158,OFFSET($I144,-$B158,0))&gt;N$5,OFFSET(N155,-$B158,-M$4+$B158)/OFFSET($I144,-$B158,0),OFFSET(N155,-$B158,-M$4+$B158)-SUM($I158:M158)))</f>
        <v>0</v>
      </c>
      <c r="O158" s="235">
        <f ca="1">IF(O$5&lt;=$D158,0,IF(SUM($D158,OFFSET($I144,-$B158,0))&gt;O$5,OFFSET(O155,-$B158,-N$4+$B158)/OFFSET($I144,-$B158,0),OFFSET(O155,-$B158,-N$4+$B158)-SUM($I158:N158)))</f>
        <v>0</v>
      </c>
      <c r="P158" s="235">
        <f ca="1">IF(P$5&lt;=$D158,0,IF(SUM($D158,OFFSET($I144,-$B158,0))&gt;P$5,OFFSET(P155,-$B158,-O$4+$B158)/OFFSET($I144,-$B158,0),OFFSET(P155,-$B158,-O$4+$B158)-SUM($I158:O158)))</f>
        <v>0</v>
      </c>
      <c r="Q158" s="235">
        <f ca="1">IF(Q$5&lt;=$D158,0,IF(SUM($D158,OFFSET($I144,-$B158,0))&gt;Q$5,OFFSET(Q155,-$B158,-P$4+$B158)/OFFSET($I144,-$B158,0),OFFSET(Q155,-$B158,-P$4+$B158)-SUM($I158:P158)))</f>
        <v>0</v>
      </c>
      <c r="R158" s="235">
        <f ca="1">IF(R$5&lt;=$D158,0,IF(SUM($D158,OFFSET($I144,-$B158,0))&gt;R$5,OFFSET(R155,-$B158,-Q$4+$B158)/OFFSET($I144,-$B158,0),OFFSET(R155,-$B158,-Q$4+$B158)-SUM($I158:Q158)))</f>
        <v>0</v>
      </c>
      <c r="S158" s="235">
        <f ca="1">IF(S$5&lt;=$D158,0,IF(SUM($D158,OFFSET($I144,-$B158,0))&gt;S$5,OFFSET(S155,-$B158,-R$4+$B158)/OFFSET($I144,-$B158,0),OFFSET(S155,-$B158,-R$4+$B158)-SUM($I158:R158)))</f>
        <v>0</v>
      </c>
      <c r="T158" s="235">
        <f ca="1">IF(T$5&lt;=$D158,0,IF(SUM($D158,OFFSET($I144,-$B158,0))&gt;T$5,OFFSET(T155,-$B158,-S$4+$B158)/OFFSET($I144,-$B158,0),OFFSET(T155,-$B158,-S$4+$B158)-SUM($I158:S158)))</f>
        <v>0</v>
      </c>
      <c r="U158" s="235">
        <f ca="1">IF(U$5&lt;=$D158,0,IF(SUM($D158,OFFSET($I144,-$B158,0))&gt;U$5,OFFSET(U155,-$B158,-T$4+$B158)/OFFSET($I144,-$B158,0),OFFSET(U155,-$B158,-T$4+$B158)-SUM($I158:T158)))</f>
        <v>0</v>
      </c>
      <c r="V158" s="235">
        <f ca="1">IF(V$5&lt;=$D158,0,IF(SUM($D158,OFFSET($I144,-$B158,0))&gt;V$5,OFFSET(V155,-$B158,-U$4+$B158)/OFFSET($I144,-$B158,0),OFFSET(V155,-$B158,-U$4+$B158)-SUM($I158:U158)))</f>
        <v>0</v>
      </c>
      <c r="W158" s="235">
        <f ca="1">IF(W$5&lt;=$D158,0,IF(SUM($D158,OFFSET($I144,-$B158,0))&gt;W$5,OFFSET(W155,-$B158,-V$4+$B158)/OFFSET($I144,-$B158,0),OFFSET(W155,-$B158,-V$4+$B158)-SUM($I158:V158)))</f>
        <v>0</v>
      </c>
      <c r="X158" s="235">
        <f ca="1">IF(X$5&lt;=$D158,0,IF(SUM($D158,OFFSET($I144,-$B158,0))&gt;X$5,OFFSET(X155,-$B158,-W$4+$B158)/OFFSET($I144,-$B158,0),OFFSET(X155,-$B158,-W$4+$B158)-SUM($I158:W158)))</f>
        <v>0</v>
      </c>
      <c r="Y158" s="235">
        <f ca="1">IF(Y$5&lt;=$D158,0,IF(SUM($D158,OFFSET($I144,-$B158,0))&gt;Y$5,OFFSET(Y155,-$B158,-X$4+$B158)/OFFSET($I144,-$B158,0),OFFSET(Y155,-$B158,-X$4+$B158)-SUM($I158:X158)))</f>
        <v>0</v>
      </c>
      <c r="Z158" s="235">
        <f ca="1">IF(Z$5&lt;=$D158,0,IF(SUM($D158,OFFSET($I144,-$B158,0))&gt;Z$5,OFFSET(Z155,-$B158,-Y$4+$B158)/OFFSET($I144,-$B158,0),OFFSET(Z155,-$B158,-Y$4+$B158)-SUM($I158:Y158)))</f>
        <v>0</v>
      </c>
      <c r="AA158" s="235">
        <f ca="1">IF(AA$5&lt;=$D158,0,IF(SUM($D158,OFFSET($I144,-$B158,0))&gt;AA$5,OFFSET(AA155,-$B158,-Z$4+$B158)/OFFSET($I144,-$B158,0),OFFSET(AA155,-$B158,-Z$4+$B158)-SUM($I158:Z158)))</f>
        <v>0</v>
      </c>
      <c r="AB158" s="235">
        <f ca="1">IF(AB$5&lt;=$D158,0,IF(SUM($D158,OFFSET($I144,-$B158,0))&gt;AB$5,OFFSET(AB155,-$B158,-AA$4+$B158)/OFFSET($I144,-$B158,0),OFFSET(AB155,-$B158,-AA$4+$B158)-SUM($I158:AA158)))</f>
        <v>0</v>
      </c>
      <c r="AC158" s="235">
        <f ca="1">IF(AC$5&lt;=$D158,0,IF(SUM($D158,OFFSET($I144,-$B158,0))&gt;AC$5,OFFSET(AC155,-$B158,-AB$4+$B158)/OFFSET($I144,-$B158,0),OFFSET(AC155,-$B158,-AB$4+$B158)-SUM($I158:AB158)))</f>
        <v>0</v>
      </c>
      <c r="AD158" s="235">
        <f ca="1">IF(AD$5&lt;=$D158,0,IF(SUM($D158,OFFSET($I144,-$B158,0))&gt;AD$5,OFFSET(AD155,-$B158,-AC$4+$B158)/OFFSET($I144,-$B158,0),OFFSET(AD155,-$B158,-AC$4+$B158)-SUM($I158:AC158)))</f>
        <v>0</v>
      </c>
      <c r="AE158" s="235">
        <f ca="1">IF(AE$5&lt;=$D158,0,IF(SUM($D158,OFFSET($I144,-$B158,0))&gt;AE$5,OFFSET(AE155,-$B158,-AD$4+$B158)/OFFSET($I144,-$B158,0),OFFSET(AE155,-$B158,-AD$4+$B158)-SUM($I158:AD158)))</f>
        <v>0</v>
      </c>
      <c r="AF158" s="235">
        <f ca="1">IF(AF$5&lt;=$D158,0,IF(SUM($D158,OFFSET($I144,-$B158,0))&gt;AF$5,OFFSET(AF155,-$B158,-AE$4+$B158)/OFFSET($I144,-$B158,0),OFFSET(AF155,-$B158,-AE$4+$B158)-SUM($I158:AE158)))</f>
        <v>0</v>
      </c>
      <c r="AG158" s="235">
        <f ca="1">IF(AG$5&lt;=$D158,0,IF(SUM($D158,OFFSET($I144,-$B158,0))&gt;AG$5,OFFSET(AG155,-$B158,-AF$4+$B158)/OFFSET($I144,-$B158,0),OFFSET(AG155,-$B158,-AF$4+$B158)-SUM($I158:AF158)))</f>
        <v>0</v>
      </c>
      <c r="AH158" s="235">
        <f ca="1">IF(AH$5&lt;=$D158,0,IF(SUM($D158,OFFSET($I144,-$B158,0))&gt;AH$5,OFFSET(AH155,-$B158,-AG$4+$B158)/OFFSET($I144,-$B158,0),OFFSET(AH155,-$B158,-AG$4+$B158)-SUM($I158:AG158)))</f>
        <v>0</v>
      </c>
      <c r="AI158" s="235">
        <f ca="1">IF(AI$5&lt;=$D158,0,IF(SUM($D158,OFFSET($I144,-$B158,0))&gt;AI$5,OFFSET(AI155,-$B158,-AH$4+$B158)/OFFSET($I144,-$B158,0),OFFSET(AI155,-$B158,-AH$4+$B158)-SUM($I158:AH158)))</f>
        <v>0</v>
      </c>
      <c r="AJ158" s="235">
        <f ca="1">IF(AJ$5&lt;=$D158,0,IF(SUM($D158,OFFSET($I144,-$B158,0))&gt;AJ$5,OFFSET(AJ155,-$B158,-AI$4+$B158)/OFFSET($I144,-$B158,0),OFFSET(AJ155,-$B158,-AI$4+$B158)-SUM($I158:AI158)))</f>
        <v>0</v>
      </c>
      <c r="AK158" s="235">
        <f ca="1">IF(AK$5&lt;=$D158,0,IF(SUM($D158,OFFSET($I144,-$B158,0))&gt;AK$5,OFFSET(AK155,-$B158,-AJ$4+$B158)/OFFSET($I144,-$B158,0),OFFSET(AK155,-$B158,-AJ$4+$B158)-SUM($I158:AJ158)))</f>
        <v>0</v>
      </c>
      <c r="AL158" s="235">
        <f ca="1">IF(AL$5&lt;=$D158,0,IF(SUM($D158,OFFSET($I144,-$B158,0))&gt;AL$5,OFFSET(AL155,-$B158,-AK$4+$B158)/OFFSET($I144,-$B158,0),OFFSET(AL155,-$B158,-AK$4+$B158)-SUM($I158:AK158)))</f>
        <v>0</v>
      </c>
      <c r="AM158" s="235">
        <f ca="1">IF(AM$5&lt;=$D158,0,IF(SUM($D158,OFFSET($I144,-$B158,0))&gt;AM$5,OFFSET(AM155,-$B158,-AL$4+$B158)/OFFSET($I144,-$B158,0),OFFSET(AM155,-$B158,-AL$4+$B158)-SUM($I158:AL158)))</f>
        <v>0</v>
      </c>
      <c r="AN158" s="235">
        <f ca="1">IF(AN$5&lt;=$D158,0,IF(SUM($D158,OFFSET($I144,-$B158,0))&gt;AN$5,OFFSET(AN155,-$B158,-AM$4+$B158)/OFFSET($I144,-$B158,0),OFFSET(AN155,-$B158,-AM$4+$B158)-SUM($I158:AM158)))</f>
        <v>0</v>
      </c>
      <c r="AO158" s="235">
        <f ca="1">IF(AO$5&lt;=$D158,0,IF(SUM($D158,OFFSET($I144,-$B158,0))&gt;AO$5,OFFSET(AO155,-$B158,-AN$4+$B158)/OFFSET($I144,-$B158,0),OFFSET(AO155,-$B158,-AN$4+$B158)-SUM($I158:AN158)))</f>
        <v>0</v>
      </c>
      <c r="AP158" s="235">
        <f ca="1">IF(AP$5&lt;=$D158,0,IF(SUM($D158,OFFSET($I144,-$B158,0))&gt;AP$5,OFFSET(AP155,-$B158,-AO$4+$B158)/OFFSET($I144,-$B158,0),OFFSET(AP155,-$B158,-AO$4+$B158)-SUM($I158:AO158)))</f>
        <v>0</v>
      </c>
      <c r="AQ158" s="235">
        <f ca="1">IF(AQ$5&lt;=$D158,0,IF(SUM($D158,OFFSET($I144,-$B158,0))&gt;AQ$5,OFFSET(AQ155,-$B158,-AP$4+$B158)/OFFSET($I144,-$B158,0),OFFSET(AQ155,-$B158,-AP$4+$B158)-SUM($I158:AP158)))</f>
        <v>0</v>
      </c>
      <c r="AR158" s="235">
        <f ca="1">IF(AR$5&lt;=$D158,0,IF(SUM($D158,OFFSET($I144,-$B158,0))&gt;AR$5,OFFSET(AR155,-$B158,-AQ$4+$B158)/OFFSET($I144,-$B158,0),OFFSET(AR155,-$B158,-AQ$4+$B158)-SUM($I158:AQ158)))</f>
        <v>0</v>
      </c>
      <c r="AS158" s="235">
        <f ca="1">IF(AS$5&lt;=$D158,0,IF(SUM($D158,OFFSET($I144,-$B158,0))&gt;AS$5,OFFSET(AS155,-$B158,-AR$4+$B158)/OFFSET($I144,-$B158,0),OFFSET(AS155,-$B158,-AR$4+$B158)-SUM($I158:AR158)))</f>
        <v>0</v>
      </c>
      <c r="AT158" s="235">
        <f ca="1">IF(AT$5&lt;=$D158,0,IF(SUM($D158,OFFSET($I144,-$B158,0))&gt;AT$5,OFFSET(AT155,-$B158,-AS$4+$B158)/OFFSET($I144,-$B158,0),OFFSET(AT155,-$B158,-AS$4+$B158)-SUM($I158:AS158)))</f>
        <v>0</v>
      </c>
      <c r="AU158" s="235">
        <f ca="1">IF(AU$5&lt;=$D158,0,IF(SUM($D158,OFFSET($I144,-$B158,0))&gt;AU$5,OFFSET(AU155,-$B158,-AT$4+$B158)/OFFSET($I144,-$B158,0),OFFSET(AU155,-$B158,-AT$4+$B158)-SUM($I158:AT158)))</f>
        <v>0</v>
      </c>
      <c r="AV158" s="235">
        <f ca="1">IF(AV$5&lt;=$D158,0,IF(SUM($D158,OFFSET($I144,-$B158,0))&gt;AV$5,OFFSET(AV155,-$B158,-AU$4+$B158)/OFFSET($I144,-$B158,0),OFFSET(AV155,-$B158,-AU$4+$B158)-SUM($I158:AU158)))</f>
        <v>0</v>
      </c>
      <c r="AW158" s="235">
        <f ca="1">IF(AW$5&lt;=$D158,0,IF(SUM($D158,OFFSET($I144,-$B158,0))&gt;AW$5,OFFSET(AW155,-$B158,-AV$4+$B158)/OFFSET($I144,-$B158,0),OFFSET(AW155,-$B158,-AV$4+$B158)-SUM($I158:AV158)))</f>
        <v>0</v>
      </c>
      <c r="AX158" s="235">
        <f ca="1">IF(AX$5&lt;=$D158,0,IF(SUM($D158,OFFSET($I144,-$B158,0))&gt;AX$5,OFFSET(AX155,-$B158,-AW$4+$B158)/OFFSET($I144,-$B158,0),OFFSET(AX155,-$B158,-AW$4+$B158)-SUM($I158:AW158)))</f>
        <v>0</v>
      </c>
      <c r="AY158" s="235">
        <f ca="1">IF(AY$5&lt;=$D158,0,IF(SUM($D158,OFFSET($I144,-$B158,0))&gt;AY$5,OFFSET(AY155,-$B158,-AX$4+$B158)/OFFSET($I144,-$B158,0),OFFSET(AY155,-$B158,-AX$4+$B158)-SUM($I158:AX158)))</f>
        <v>0</v>
      </c>
      <c r="AZ158" s="235">
        <f ca="1">IF(AZ$5&lt;=$D158,0,IF(SUM($D158,OFFSET($I144,-$B158,0))&gt;AZ$5,OFFSET(AZ155,-$B158,-AY$4+$B158)/OFFSET($I144,-$B158,0),OFFSET(AZ155,-$B158,-AY$4+$B158)-SUM($I158:AY158)))</f>
        <v>0</v>
      </c>
      <c r="BA158" s="235">
        <f ca="1">IF(BA$5&lt;=$D158,0,IF(SUM($D158,OFFSET($I144,-$B158,0))&gt;BA$5,OFFSET(BA155,-$B158,-AZ$4+$B158)/OFFSET($I144,-$B158,0),OFFSET(BA155,-$B158,-AZ$4+$B158)-SUM($I158:AZ158)))</f>
        <v>0</v>
      </c>
      <c r="BB158" s="235">
        <f ca="1">IF(BB$5&lt;=$D158,0,IF(SUM($D158,OFFSET($I144,-$B158,0))&gt;BB$5,OFFSET(BB155,-$B158,-BA$4+$B158)/OFFSET($I144,-$B158,0),OFFSET(BB155,-$B158,-BA$4+$B158)-SUM($I158:BA158)))</f>
        <v>0</v>
      </c>
      <c r="BC158" s="235">
        <f ca="1">IF(BC$5&lt;=$D158,0,IF(SUM($D158,OFFSET($I144,-$B158,0))&gt;BC$5,OFFSET(BC155,-$B158,-BB$4+$B158)/OFFSET($I144,-$B158,0),OFFSET(BC155,-$B158,-BB$4+$B158)-SUM($I158:BB158)))</f>
        <v>0</v>
      </c>
      <c r="BD158" s="235">
        <f ca="1">IF(BD$5&lt;=$D158,0,IF(SUM($D158,OFFSET($I144,-$B158,0))&gt;BD$5,OFFSET(BD155,-$B158,-BC$4+$B158)/OFFSET($I144,-$B158,0),OFFSET(BD155,-$B158,-BC$4+$B158)-SUM($I158:BC158)))</f>
        <v>0</v>
      </c>
      <c r="BE158" s="235">
        <f ca="1">IF(BE$5&lt;=$D158,0,IF(SUM($D158,OFFSET($I144,-$B158,0))&gt;BE$5,OFFSET(BE155,-$B158,-BD$4+$B158)/OFFSET($I144,-$B158,0),OFFSET(BE155,-$B158,-BD$4+$B158)-SUM($I158:BD158)))</f>
        <v>0</v>
      </c>
      <c r="BF158" s="235">
        <f ca="1">IF(BF$5&lt;=$D158,0,IF(SUM($D158,OFFSET($I144,-$B158,0))&gt;BF$5,OFFSET(BF155,-$B158,-BE$4+$B158)/OFFSET($I144,-$B158,0),OFFSET(BF155,-$B158,-BE$4+$B158)-SUM($I158:BE158)))</f>
        <v>0</v>
      </c>
      <c r="BG158" s="235">
        <f ca="1">IF(BG$5&lt;=$D158,0,IF(SUM($D158,OFFSET($I144,-$B158,0))&gt;BG$5,OFFSET(BG155,-$B158,-BF$4+$B158)/OFFSET($I144,-$B158,0),OFFSET(BG155,-$B158,-BF$4+$B158)-SUM($I158:BF158)))</f>
        <v>0</v>
      </c>
      <c r="BH158" s="235">
        <f ca="1">IF(BH$5&lt;=$D158,0,IF(SUM($D158,OFFSET($I144,-$B158,0))&gt;BH$5,OFFSET(BH155,-$B158,-BG$4+$B158)/OFFSET($I144,-$B158,0),OFFSET(BH155,-$B158,-BG$4+$B158)-SUM($I158:BG158)))</f>
        <v>0</v>
      </c>
      <c r="BI158" s="235">
        <f ca="1">IF(BI$5&lt;=$D158,0,IF(SUM($D158,OFFSET($I144,-$B158,0))&gt;BI$5,OFFSET(BI155,-$B158,-BH$4+$B158)/OFFSET($I144,-$B158,0),OFFSET(BI155,-$B158,-BH$4+$B158)-SUM($I158:BH158)))</f>
        <v>0</v>
      </c>
      <c r="BJ158" s="235">
        <f ca="1">IF(BJ$5&lt;=$D158,0,IF(SUM($D158,OFFSET($I144,-$B158,0))&gt;BJ$5,OFFSET(BJ155,-$B158,-BI$4+$B158)/OFFSET($I144,-$B158,0),OFFSET(BJ155,-$B158,-BI$4+$B158)-SUM($I158:BI158)))</f>
        <v>0</v>
      </c>
      <c r="BK158" s="235">
        <f ca="1">IF(BK$5&lt;=$D158,0,IF(SUM($D158,OFFSET($I144,-$B158,0))&gt;BK$5,OFFSET(BK155,-$B158,-BJ$4+$B158)/OFFSET($I144,-$B158,0),OFFSET(BK155,-$B158,-BJ$4+$B158)-SUM($I158:BJ158)))</f>
        <v>0</v>
      </c>
      <c r="BL158" s="235">
        <f ca="1">IF(BL$5&lt;=$D158,0,IF(SUM($D158,OFFSET($I144,-$B158,0))&gt;BL$5,OFFSET(BL155,-$B158,-BK$4+$B158)/OFFSET($I144,-$B158,0),OFFSET(BL155,-$B158,-BK$4+$B158)-SUM($I158:BK158)))</f>
        <v>0</v>
      </c>
      <c r="BM158" s="235">
        <f ca="1">IF(BM$5&lt;=$D158,0,IF(SUM($D158,OFFSET($I144,-$B158,0))&gt;BM$5,OFFSET(BM155,-$B158,-BL$4+$B158)/OFFSET($I144,-$B158,0),OFFSET(BM155,-$B158,-BL$4+$B158)-SUM($I158:BL158)))</f>
        <v>0</v>
      </c>
      <c r="BN158" s="235">
        <f ca="1">IF(BN$5&lt;=$D158,0,IF(SUM($D158,OFFSET($I144,-$B158,0))&gt;BN$5,OFFSET(BN155,-$B158,-BM$4+$B158)/OFFSET($I144,-$B158,0),OFFSET(BN155,-$B158,-BM$4+$B158)-SUM($I158:BM158)))</f>
        <v>0</v>
      </c>
      <c r="BO158" s="235">
        <f ca="1">IF(BO$5&lt;=$D158,0,IF(SUM($D158,OFFSET($I144,-$B158,0))&gt;BO$5,OFFSET(BO155,-$B158,-BN$4+$B158)/OFFSET($I144,-$B158,0),OFFSET(BO155,-$B158,-BN$4+$B158)-SUM($I158:BN158)))</f>
        <v>0</v>
      </c>
      <c r="BP158" s="235">
        <f ca="1">IF(BP$5&lt;=$D158,0,IF(SUM($D158,OFFSET($I144,-$B158,0))&gt;BP$5,OFFSET(BP155,-$B158,-BO$4+$B158)/OFFSET($I144,-$B158,0),OFFSET(BP155,-$B158,-BO$4+$B158)-SUM($I158:BO158)))</f>
        <v>0</v>
      </c>
      <c r="BQ158" s="235">
        <f ca="1">IF(BQ$5&lt;=$D158,0,IF(SUM($D158,OFFSET($I144,-$B158,0))&gt;BQ$5,OFFSET(BQ155,-$B158,-BP$4+$B158)/OFFSET($I144,-$B158,0),OFFSET(BQ155,-$B158,-BP$4+$B158)-SUM($I158:BP158)))</f>
        <v>0</v>
      </c>
      <c r="BR158" s="211">
        <f ca="1">IF(BR$5&lt;=$D158,0,IF(SUM($D158,OFFSET($I144,-$B158,0))&gt;BR$5,OFFSET(BR155,-$B158,-BQ$4+$B158)/OFFSET($I144,-$B158,0),OFFSET(BR155,-$B158,-BQ$4+$B158)-SUM($I158:BQ158)))</f>
        <v>0</v>
      </c>
      <c r="BS158" s="211">
        <f ca="1">IF(BS$5&lt;=$D158,0,IF(SUM($D158,OFFSET($I144,-$B158,0))&gt;BS$5,OFFSET(BS155,-$B158,-BR$4+$B158)/OFFSET($I144,-$B158,0),OFFSET(BS155,-$B158,-BR$4+$B158)-SUM($I158:BR158)))</f>
        <v>0</v>
      </c>
      <c r="BT158" s="211">
        <f ca="1">IF(BT$5&lt;=$D158,0,IF(SUM($D158,OFFSET($I144,-$B158,0))&gt;BT$5,OFFSET(BT155,-$B158,-BS$4+$B158)/OFFSET($I144,-$B158,0),OFFSET(BT155,-$B158,-BS$4+$B158)-SUM($I158:BS158)))</f>
        <v>0</v>
      </c>
      <c r="BU158" s="211">
        <f ca="1">IF(BU$5&lt;=$D158,0,IF(SUM($D158,OFFSET($I144,-$B158,0))&gt;BU$5,OFFSET(BU155,-$B158,-BT$4+$B158)/OFFSET($I144,-$B158,0),OFFSET(BU155,-$B158,-BT$4+$B158)-SUM($I158:BT158)))</f>
        <v>0</v>
      </c>
      <c r="BV158" s="211">
        <f ca="1">IF(BV$5&lt;=$D158,0,IF(SUM($D158,OFFSET($I144,-$B158,0))&gt;BV$5,OFFSET(BV155,-$B158,-BU$4+$B158)/OFFSET($I144,-$B158,0),OFFSET(BV155,-$B158,-BU$4+$B158)-SUM($I158:BU158)))</f>
        <v>0</v>
      </c>
      <c r="BW158" s="211">
        <f ca="1">IF(BW$5&lt;=$D158,0,IF(SUM($D158,OFFSET($I144,-$B158,0))&gt;BW$5,OFFSET(BW155,-$B158,-BV$4+$B158)/OFFSET($I144,-$B158,0),OFFSET(BW155,-$B158,-BV$4+$B158)-SUM($I158:BV158)))</f>
        <v>0</v>
      </c>
    </row>
    <row r="159" spans="1:75" ht="12.75" customHeight="1">
      <c r="A159" s="8"/>
      <c r="B159" s="244">
        <v>22</v>
      </c>
      <c r="C159" s="8"/>
      <c r="D159" s="245">
        <f t="shared" si="253"/>
        <v>2035</v>
      </c>
      <c r="E159" s="8" t="str">
        <f t="shared" si="252"/>
        <v>$m Real (2012)</v>
      </c>
      <c r="F159" s="8"/>
      <c r="G159" s="8"/>
      <c r="H159" s="8"/>
      <c r="I159" s="32"/>
      <c r="J159" s="235">
        <f ca="1">IF(J$5&lt;=$D159,0,IF(SUM($D159,OFFSET($I145,-$B159,0))&gt;J$5,OFFSET(J156,-$B159,-I$4+$B159)/OFFSET($I145,-$B159,0),OFFSET(J156,-$B159,-I$4+$B159)-SUM($I159:I159)))</f>
        <v>0</v>
      </c>
      <c r="K159" s="235">
        <f ca="1">IF(K$5&lt;=$D159,0,IF(SUM($D159,OFFSET($I145,-$B159,0))&gt;K$5,OFFSET(K156,-$B159,-J$4+$B159)/OFFSET($I145,-$B159,0),OFFSET(K156,-$B159,-J$4+$B159)-SUM($I159:J159)))</f>
        <v>0</v>
      </c>
      <c r="L159" s="235">
        <f ca="1">IF(L$5&lt;=$D159,0,IF(SUM($D159,OFFSET($I145,-$B159,0))&gt;L$5,OFFSET(L156,-$B159,-K$4+$B159)/OFFSET($I145,-$B159,0),OFFSET(L156,-$B159,-K$4+$B159)-SUM($I159:K159)))</f>
        <v>0</v>
      </c>
      <c r="M159" s="235">
        <f ca="1">IF(M$5&lt;=$D159,0,IF(SUM($D159,OFFSET($I145,-$B159,0))&gt;M$5,OFFSET(M156,-$B159,-L$4+$B159)/OFFSET($I145,-$B159,0),OFFSET(M156,-$B159,-L$4+$B159)-SUM($I159:L159)))</f>
        <v>0</v>
      </c>
      <c r="N159" s="235">
        <f ca="1">IF(N$5&lt;=$D159,0,IF(SUM($D159,OFFSET($I145,-$B159,0))&gt;N$5,OFFSET(N156,-$B159,-M$4+$B159)/OFFSET($I145,-$B159,0),OFFSET(N156,-$B159,-M$4+$B159)-SUM($I159:M159)))</f>
        <v>0</v>
      </c>
      <c r="O159" s="235">
        <f ca="1">IF(O$5&lt;=$D159,0,IF(SUM($D159,OFFSET($I145,-$B159,0))&gt;O$5,OFFSET(O156,-$B159,-N$4+$B159)/OFFSET($I145,-$B159,0),OFFSET(O156,-$B159,-N$4+$B159)-SUM($I159:N159)))</f>
        <v>0</v>
      </c>
      <c r="P159" s="235">
        <f ca="1">IF(P$5&lt;=$D159,0,IF(SUM($D159,OFFSET($I145,-$B159,0))&gt;P$5,OFFSET(P156,-$B159,-O$4+$B159)/OFFSET($I145,-$B159,0),OFFSET(P156,-$B159,-O$4+$B159)-SUM($I159:O159)))</f>
        <v>0</v>
      </c>
      <c r="Q159" s="235">
        <f ca="1">IF(Q$5&lt;=$D159,0,IF(SUM($D159,OFFSET($I145,-$B159,0))&gt;Q$5,OFFSET(Q156,-$B159,-P$4+$B159)/OFFSET($I145,-$B159,0),OFFSET(Q156,-$B159,-P$4+$B159)-SUM($I159:P159)))</f>
        <v>0</v>
      </c>
      <c r="R159" s="235">
        <f ca="1">IF(R$5&lt;=$D159,0,IF(SUM($D159,OFFSET($I145,-$B159,0))&gt;R$5,OFFSET(R156,-$B159,-Q$4+$B159)/OFFSET($I145,-$B159,0),OFFSET(R156,-$B159,-Q$4+$B159)-SUM($I159:Q159)))</f>
        <v>0</v>
      </c>
      <c r="S159" s="235">
        <f ca="1">IF(S$5&lt;=$D159,0,IF(SUM($D159,OFFSET($I145,-$B159,0))&gt;S$5,OFFSET(S156,-$B159,-R$4+$B159)/OFFSET($I145,-$B159,0),OFFSET(S156,-$B159,-R$4+$B159)-SUM($I159:R159)))</f>
        <v>0</v>
      </c>
      <c r="T159" s="235">
        <f ca="1">IF(T$5&lt;=$D159,0,IF(SUM($D159,OFFSET($I145,-$B159,0))&gt;T$5,OFFSET(T156,-$B159,-S$4+$B159)/OFFSET($I145,-$B159,0),OFFSET(T156,-$B159,-S$4+$B159)-SUM($I159:S159)))</f>
        <v>0</v>
      </c>
      <c r="U159" s="235">
        <f ca="1">IF(U$5&lt;=$D159,0,IF(SUM($D159,OFFSET($I145,-$B159,0))&gt;U$5,OFFSET(U156,-$B159,-T$4+$B159)/OFFSET($I145,-$B159,0),OFFSET(U156,-$B159,-T$4+$B159)-SUM($I159:T159)))</f>
        <v>0</v>
      </c>
      <c r="V159" s="235">
        <f ca="1">IF(V$5&lt;=$D159,0,IF(SUM($D159,OFFSET($I145,-$B159,0))&gt;V$5,OFFSET(V156,-$B159,-U$4+$B159)/OFFSET($I145,-$B159,0),OFFSET(V156,-$B159,-U$4+$B159)-SUM($I159:U159)))</f>
        <v>0</v>
      </c>
      <c r="W159" s="235">
        <f ca="1">IF(W$5&lt;=$D159,0,IF(SUM($D159,OFFSET($I145,-$B159,0))&gt;W$5,OFFSET(W156,-$B159,-V$4+$B159)/OFFSET($I145,-$B159,0),OFFSET(W156,-$B159,-V$4+$B159)-SUM($I159:V159)))</f>
        <v>0</v>
      </c>
      <c r="X159" s="235">
        <f ca="1">IF(X$5&lt;=$D159,0,IF(SUM($D159,OFFSET($I145,-$B159,0))&gt;X$5,OFFSET(X156,-$B159,-W$4+$B159)/OFFSET($I145,-$B159,0),OFFSET(X156,-$B159,-W$4+$B159)-SUM($I159:W159)))</f>
        <v>0</v>
      </c>
      <c r="Y159" s="235">
        <f ca="1">IF(Y$5&lt;=$D159,0,IF(SUM($D159,OFFSET($I145,-$B159,0))&gt;Y$5,OFFSET(Y156,-$B159,-X$4+$B159)/OFFSET($I145,-$B159,0),OFFSET(Y156,-$B159,-X$4+$B159)-SUM($I159:X159)))</f>
        <v>0</v>
      </c>
      <c r="Z159" s="235">
        <f ca="1">IF(Z$5&lt;=$D159,0,IF(SUM($D159,OFFSET($I145,-$B159,0))&gt;Z$5,OFFSET(Z156,-$B159,-Y$4+$B159)/OFFSET($I145,-$B159,0),OFFSET(Z156,-$B159,-Y$4+$B159)-SUM($I159:Y159)))</f>
        <v>0</v>
      </c>
      <c r="AA159" s="235">
        <f ca="1">IF(AA$5&lt;=$D159,0,IF(SUM($D159,OFFSET($I145,-$B159,0))&gt;AA$5,OFFSET(AA156,-$B159,-Z$4+$B159)/OFFSET($I145,-$B159,0),OFFSET(AA156,-$B159,-Z$4+$B159)-SUM($I159:Z159)))</f>
        <v>0</v>
      </c>
      <c r="AB159" s="235">
        <f ca="1">IF(AB$5&lt;=$D159,0,IF(SUM($D159,OFFSET($I145,-$B159,0))&gt;AB$5,OFFSET(AB156,-$B159,-AA$4+$B159)/OFFSET($I145,-$B159,0),OFFSET(AB156,-$B159,-AA$4+$B159)-SUM($I159:AA159)))</f>
        <v>0</v>
      </c>
      <c r="AC159" s="235">
        <f ca="1">IF(AC$5&lt;=$D159,0,IF(SUM($D159,OFFSET($I145,-$B159,0))&gt;AC$5,OFFSET(AC156,-$B159,-AB$4+$B159)/OFFSET($I145,-$B159,0),OFFSET(AC156,-$B159,-AB$4+$B159)-SUM($I159:AB159)))</f>
        <v>0</v>
      </c>
      <c r="AD159" s="235">
        <f ca="1">IF(AD$5&lt;=$D159,0,IF(SUM($D159,OFFSET($I145,-$B159,0))&gt;AD$5,OFFSET(AD156,-$B159,-AC$4+$B159)/OFFSET($I145,-$B159,0),OFFSET(AD156,-$B159,-AC$4+$B159)-SUM($I159:AC159)))</f>
        <v>0</v>
      </c>
      <c r="AE159" s="235">
        <f ca="1">IF(AE$5&lt;=$D159,0,IF(SUM($D159,OFFSET($I145,-$B159,0))&gt;AE$5,OFFSET(AE156,-$B159,-AD$4+$B159)/OFFSET($I145,-$B159,0),OFFSET(AE156,-$B159,-AD$4+$B159)-SUM($I159:AD159)))</f>
        <v>0</v>
      </c>
      <c r="AF159" s="235">
        <f ca="1">IF(AF$5&lt;=$D159,0,IF(SUM($D159,OFFSET($I145,-$B159,0))&gt;AF$5,OFFSET(AF156,-$B159,-AE$4+$B159)/OFFSET($I145,-$B159,0),OFFSET(AF156,-$B159,-AE$4+$B159)-SUM($I159:AE159)))</f>
        <v>0</v>
      </c>
      <c r="AG159" s="235">
        <f ca="1">IF(AG$5&lt;=$D159,0,IF(SUM($D159,OFFSET($I145,-$B159,0))&gt;AG$5,OFFSET(AG156,-$B159,-AF$4+$B159)/OFFSET($I145,-$B159,0),OFFSET(AG156,-$B159,-AF$4+$B159)-SUM($I159:AF159)))</f>
        <v>0</v>
      </c>
      <c r="AH159" s="235">
        <f ca="1">IF(AH$5&lt;=$D159,0,IF(SUM($D159,OFFSET($I145,-$B159,0))&gt;AH$5,OFFSET(AH156,-$B159,-AG$4+$B159)/OFFSET($I145,-$B159,0),OFFSET(AH156,-$B159,-AG$4+$B159)-SUM($I159:AG159)))</f>
        <v>0</v>
      </c>
      <c r="AI159" s="235">
        <f ca="1">IF(AI$5&lt;=$D159,0,IF(SUM($D159,OFFSET($I145,-$B159,0))&gt;AI$5,OFFSET(AI156,-$B159,-AH$4+$B159)/OFFSET($I145,-$B159,0),OFFSET(AI156,-$B159,-AH$4+$B159)-SUM($I159:AH159)))</f>
        <v>0</v>
      </c>
      <c r="AJ159" s="235">
        <f ca="1">IF(AJ$5&lt;=$D159,0,IF(SUM($D159,OFFSET($I145,-$B159,0))&gt;AJ$5,OFFSET(AJ156,-$B159,-AI$4+$B159)/OFFSET($I145,-$B159,0),OFFSET(AJ156,-$B159,-AI$4+$B159)-SUM($I159:AI159)))</f>
        <v>0</v>
      </c>
      <c r="AK159" s="235">
        <f ca="1">IF(AK$5&lt;=$D159,0,IF(SUM($D159,OFFSET($I145,-$B159,0))&gt;AK$5,OFFSET(AK156,-$B159,-AJ$4+$B159)/OFFSET($I145,-$B159,0),OFFSET(AK156,-$B159,-AJ$4+$B159)-SUM($I159:AJ159)))</f>
        <v>0</v>
      </c>
      <c r="AL159" s="235">
        <f ca="1">IF(AL$5&lt;=$D159,0,IF(SUM($D159,OFFSET($I145,-$B159,0))&gt;AL$5,OFFSET(AL156,-$B159,-AK$4+$B159)/OFFSET($I145,-$B159,0),OFFSET(AL156,-$B159,-AK$4+$B159)-SUM($I159:AK159)))</f>
        <v>0</v>
      </c>
      <c r="AM159" s="235">
        <f ca="1">IF(AM$5&lt;=$D159,0,IF(SUM($D159,OFFSET($I145,-$B159,0))&gt;AM$5,OFFSET(AM156,-$B159,-AL$4+$B159)/OFFSET($I145,-$B159,0),OFFSET(AM156,-$B159,-AL$4+$B159)-SUM($I159:AL159)))</f>
        <v>0</v>
      </c>
      <c r="AN159" s="235">
        <f ca="1">IF(AN$5&lt;=$D159,0,IF(SUM($D159,OFFSET($I145,-$B159,0))&gt;AN$5,OFFSET(AN156,-$B159,-AM$4+$B159)/OFFSET($I145,-$B159,0),OFFSET(AN156,-$B159,-AM$4+$B159)-SUM($I159:AM159)))</f>
        <v>0</v>
      </c>
      <c r="AO159" s="235">
        <f ca="1">IF(AO$5&lt;=$D159,0,IF(SUM($D159,OFFSET($I145,-$B159,0))&gt;AO$5,OFFSET(AO156,-$B159,-AN$4+$B159)/OFFSET($I145,-$B159,0),OFFSET(AO156,-$B159,-AN$4+$B159)-SUM($I159:AN159)))</f>
        <v>0</v>
      </c>
      <c r="AP159" s="235">
        <f ca="1">IF(AP$5&lt;=$D159,0,IF(SUM($D159,OFFSET($I145,-$B159,0))&gt;AP$5,OFFSET(AP156,-$B159,-AO$4+$B159)/OFFSET($I145,-$B159,0),OFFSET(AP156,-$B159,-AO$4+$B159)-SUM($I159:AO159)))</f>
        <v>0</v>
      </c>
      <c r="AQ159" s="235">
        <f ca="1">IF(AQ$5&lt;=$D159,0,IF(SUM($D159,OFFSET($I145,-$B159,0))&gt;AQ$5,OFFSET(AQ156,-$B159,-AP$4+$B159)/OFFSET($I145,-$B159,0),OFFSET(AQ156,-$B159,-AP$4+$B159)-SUM($I159:AP159)))</f>
        <v>0</v>
      </c>
      <c r="AR159" s="235">
        <f ca="1">IF(AR$5&lt;=$D159,0,IF(SUM($D159,OFFSET($I145,-$B159,0))&gt;AR$5,OFFSET(AR156,-$B159,-AQ$4+$B159)/OFFSET($I145,-$B159,0),OFFSET(AR156,-$B159,-AQ$4+$B159)-SUM($I159:AQ159)))</f>
        <v>0</v>
      </c>
      <c r="AS159" s="235">
        <f ca="1">IF(AS$5&lt;=$D159,0,IF(SUM($D159,OFFSET($I145,-$B159,0))&gt;AS$5,OFFSET(AS156,-$B159,-AR$4+$B159)/OFFSET($I145,-$B159,0),OFFSET(AS156,-$B159,-AR$4+$B159)-SUM($I159:AR159)))</f>
        <v>0</v>
      </c>
      <c r="AT159" s="235">
        <f ca="1">IF(AT$5&lt;=$D159,0,IF(SUM($D159,OFFSET($I145,-$B159,0))&gt;AT$5,OFFSET(AT156,-$B159,-AS$4+$B159)/OFFSET($I145,-$B159,0),OFFSET(AT156,-$B159,-AS$4+$B159)-SUM($I159:AS159)))</f>
        <v>0</v>
      </c>
      <c r="AU159" s="235">
        <f ca="1">IF(AU$5&lt;=$D159,0,IF(SUM($D159,OFFSET($I145,-$B159,0))&gt;AU$5,OFFSET(AU156,-$B159,-AT$4+$B159)/OFFSET($I145,-$B159,0),OFFSET(AU156,-$B159,-AT$4+$B159)-SUM($I159:AT159)))</f>
        <v>0</v>
      </c>
      <c r="AV159" s="235">
        <f ca="1">IF(AV$5&lt;=$D159,0,IF(SUM($D159,OFFSET($I145,-$B159,0))&gt;AV$5,OFFSET(AV156,-$B159,-AU$4+$B159)/OFFSET($I145,-$B159,0),OFFSET(AV156,-$B159,-AU$4+$B159)-SUM($I159:AU159)))</f>
        <v>0</v>
      </c>
      <c r="AW159" s="235">
        <f ca="1">IF(AW$5&lt;=$D159,0,IF(SUM($D159,OFFSET($I145,-$B159,0))&gt;AW$5,OFFSET(AW156,-$B159,-AV$4+$B159)/OFFSET($I145,-$B159,0),OFFSET(AW156,-$B159,-AV$4+$B159)-SUM($I159:AV159)))</f>
        <v>0</v>
      </c>
      <c r="AX159" s="235">
        <f ca="1">IF(AX$5&lt;=$D159,0,IF(SUM($D159,OFFSET($I145,-$B159,0))&gt;AX$5,OFFSET(AX156,-$B159,-AW$4+$B159)/OFFSET($I145,-$B159,0),OFFSET(AX156,-$B159,-AW$4+$B159)-SUM($I159:AW159)))</f>
        <v>0</v>
      </c>
      <c r="AY159" s="235">
        <f ca="1">IF(AY$5&lt;=$D159,0,IF(SUM($D159,OFFSET($I145,-$B159,0))&gt;AY$5,OFFSET(AY156,-$B159,-AX$4+$B159)/OFFSET($I145,-$B159,0),OFFSET(AY156,-$B159,-AX$4+$B159)-SUM($I159:AX159)))</f>
        <v>0</v>
      </c>
      <c r="AZ159" s="235">
        <f ca="1">IF(AZ$5&lt;=$D159,0,IF(SUM($D159,OFFSET($I145,-$B159,0))&gt;AZ$5,OFFSET(AZ156,-$B159,-AY$4+$B159)/OFFSET($I145,-$B159,0),OFFSET(AZ156,-$B159,-AY$4+$B159)-SUM($I159:AY159)))</f>
        <v>0</v>
      </c>
      <c r="BA159" s="235">
        <f ca="1">IF(BA$5&lt;=$D159,0,IF(SUM($D159,OFFSET($I145,-$B159,0))&gt;BA$5,OFFSET(BA156,-$B159,-AZ$4+$B159)/OFFSET($I145,-$B159,0),OFFSET(BA156,-$B159,-AZ$4+$B159)-SUM($I159:AZ159)))</f>
        <v>0</v>
      </c>
      <c r="BB159" s="235">
        <f ca="1">IF(BB$5&lt;=$D159,0,IF(SUM($D159,OFFSET($I145,-$B159,0))&gt;BB$5,OFFSET(BB156,-$B159,-BA$4+$B159)/OFFSET($I145,-$B159,0),OFFSET(BB156,-$B159,-BA$4+$B159)-SUM($I159:BA159)))</f>
        <v>0</v>
      </c>
      <c r="BC159" s="235">
        <f ca="1">IF(BC$5&lt;=$D159,0,IF(SUM($D159,OFFSET($I145,-$B159,0))&gt;BC$5,OFFSET(BC156,-$B159,-BB$4+$B159)/OFFSET($I145,-$B159,0),OFFSET(BC156,-$B159,-BB$4+$B159)-SUM($I159:BB159)))</f>
        <v>0</v>
      </c>
      <c r="BD159" s="235">
        <f ca="1">IF(BD$5&lt;=$D159,0,IF(SUM($D159,OFFSET($I145,-$B159,0))&gt;BD$5,OFFSET(BD156,-$B159,-BC$4+$B159)/OFFSET($I145,-$B159,0),OFFSET(BD156,-$B159,-BC$4+$B159)-SUM($I159:BC159)))</f>
        <v>0</v>
      </c>
      <c r="BE159" s="235">
        <f ca="1">IF(BE$5&lt;=$D159,0,IF(SUM($D159,OFFSET($I145,-$B159,0))&gt;BE$5,OFFSET(BE156,-$B159,-BD$4+$B159)/OFFSET($I145,-$B159,0),OFFSET(BE156,-$B159,-BD$4+$B159)-SUM($I159:BD159)))</f>
        <v>0</v>
      </c>
      <c r="BF159" s="235">
        <f ca="1">IF(BF$5&lt;=$D159,0,IF(SUM($D159,OFFSET($I145,-$B159,0))&gt;BF$5,OFFSET(BF156,-$B159,-BE$4+$B159)/OFFSET($I145,-$B159,0),OFFSET(BF156,-$B159,-BE$4+$B159)-SUM($I159:BE159)))</f>
        <v>0</v>
      </c>
      <c r="BG159" s="235">
        <f ca="1">IF(BG$5&lt;=$D159,0,IF(SUM($D159,OFFSET($I145,-$B159,0))&gt;BG$5,OFFSET(BG156,-$B159,-BF$4+$B159)/OFFSET($I145,-$B159,0),OFFSET(BG156,-$B159,-BF$4+$B159)-SUM($I159:BF159)))</f>
        <v>0</v>
      </c>
      <c r="BH159" s="235">
        <f ca="1">IF(BH$5&lt;=$D159,0,IF(SUM($D159,OFFSET($I145,-$B159,0))&gt;BH$5,OFFSET(BH156,-$B159,-BG$4+$B159)/OFFSET($I145,-$B159,0),OFFSET(BH156,-$B159,-BG$4+$B159)-SUM($I159:BG159)))</f>
        <v>0</v>
      </c>
      <c r="BI159" s="235">
        <f ca="1">IF(BI$5&lt;=$D159,0,IF(SUM($D159,OFFSET($I145,-$B159,0))&gt;BI$5,OFFSET(BI156,-$B159,-BH$4+$B159)/OFFSET($I145,-$B159,0),OFFSET(BI156,-$B159,-BH$4+$B159)-SUM($I159:BH159)))</f>
        <v>0</v>
      </c>
      <c r="BJ159" s="235">
        <f ca="1">IF(BJ$5&lt;=$D159,0,IF(SUM($D159,OFFSET($I145,-$B159,0))&gt;BJ$5,OFFSET(BJ156,-$B159,-BI$4+$B159)/OFFSET($I145,-$B159,0),OFFSET(BJ156,-$B159,-BI$4+$B159)-SUM($I159:BI159)))</f>
        <v>0</v>
      </c>
      <c r="BK159" s="235">
        <f ca="1">IF(BK$5&lt;=$D159,0,IF(SUM($D159,OFFSET($I145,-$B159,0))&gt;BK$5,OFFSET(BK156,-$B159,-BJ$4+$B159)/OFFSET($I145,-$B159,0),OFFSET(BK156,-$B159,-BJ$4+$B159)-SUM($I159:BJ159)))</f>
        <v>0</v>
      </c>
      <c r="BL159" s="235">
        <f ca="1">IF(BL$5&lt;=$D159,0,IF(SUM($D159,OFFSET($I145,-$B159,0))&gt;BL$5,OFFSET(BL156,-$B159,-BK$4+$B159)/OFFSET($I145,-$B159,0),OFFSET(BL156,-$B159,-BK$4+$B159)-SUM($I159:BK159)))</f>
        <v>0</v>
      </c>
      <c r="BM159" s="235">
        <f ca="1">IF(BM$5&lt;=$D159,0,IF(SUM($D159,OFFSET($I145,-$B159,0))&gt;BM$5,OFFSET(BM156,-$B159,-BL$4+$B159)/OFFSET($I145,-$B159,0),OFFSET(BM156,-$B159,-BL$4+$B159)-SUM($I159:BL159)))</f>
        <v>0</v>
      </c>
      <c r="BN159" s="235">
        <f ca="1">IF(BN$5&lt;=$D159,0,IF(SUM($D159,OFFSET($I145,-$B159,0))&gt;BN$5,OFFSET(BN156,-$B159,-BM$4+$B159)/OFFSET($I145,-$B159,0),OFFSET(BN156,-$B159,-BM$4+$B159)-SUM($I159:BM159)))</f>
        <v>0</v>
      </c>
      <c r="BO159" s="235">
        <f ca="1">IF(BO$5&lt;=$D159,0,IF(SUM($D159,OFFSET($I145,-$B159,0))&gt;BO$5,OFFSET(BO156,-$B159,-BN$4+$B159)/OFFSET($I145,-$B159,0),OFFSET(BO156,-$B159,-BN$4+$B159)-SUM($I159:BN159)))</f>
        <v>0</v>
      </c>
      <c r="BP159" s="235">
        <f ca="1">IF(BP$5&lt;=$D159,0,IF(SUM($D159,OFFSET($I145,-$B159,0))&gt;BP$5,OFFSET(BP156,-$B159,-BO$4+$B159)/OFFSET($I145,-$B159,0),OFFSET(BP156,-$B159,-BO$4+$B159)-SUM($I159:BO159)))</f>
        <v>0</v>
      </c>
      <c r="BQ159" s="235">
        <f ca="1">IF(BQ$5&lt;=$D159,0,IF(SUM($D159,OFFSET($I145,-$B159,0))&gt;BQ$5,OFFSET(BQ156,-$B159,-BP$4+$B159)/OFFSET($I145,-$B159,0),OFFSET(BQ156,-$B159,-BP$4+$B159)-SUM($I159:BP159)))</f>
        <v>0</v>
      </c>
      <c r="BR159" s="211">
        <f ca="1">IF(BR$5&lt;=$D159,0,IF(SUM($D159,OFFSET($I145,-$B159,0))&gt;BR$5,OFFSET(BR156,-$B159,-BQ$4+$B159)/OFFSET($I145,-$B159,0),OFFSET(BR156,-$B159,-BQ$4+$B159)-SUM($I159:BQ159)))</f>
        <v>0</v>
      </c>
      <c r="BS159" s="211">
        <f ca="1">IF(BS$5&lt;=$D159,0,IF(SUM($D159,OFFSET($I145,-$B159,0))&gt;BS$5,OFFSET(BS156,-$B159,-BR$4+$B159)/OFFSET($I145,-$B159,0),OFFSET(BS156,-$B159,-BR$4+$B159)-SUM($I159:BR159)))</f>
        <v>0</v>
      </c>
      <c r="BT159" s="211">
        <f ca="1">IF(BT$5&lt;=$D159,0,IF(SUM($D159,OFFSET($I145,-$B159,0))&gt;BT$5,OFFSET(BT156,-$B159,-BS$4+$B159)/OFFSET($I145,-$B159,0),OFFSET(BT156,-$B159,-BS$4+$B159)-SUM($I159:BS159)))</f>
        <v>0</v>
      </c>
      <c r="BU159" s="211">
        <f ca="1">IF(BU$5&lt;=$D159,0,IF(SUM($D159,OFFSET($I145,-$B159,0))&gt;BU$5,OFFSET(BU156,-$B159,-BT$4+$B159)/OFFSET($I145,-$B159,0),OFFSET(BU156,-$B159,-BT$4+$B159)-SUM($I159:BT159)))</f>
        <v>0</v>
      </c>
      <c r="BV159" s="211">
        <f ca="1">IF(BV$5&lt;=$D159,0,IF(SUM($D159,OFFSET($I145,-$B159,0))&gt;BV$5,OFFSET(BV156,-$B159,-BU$4+$B159)/OFFSET($I145,-$B159,0),OFFSET(BV156,-$B159,-BU$4+$B159)-SUM($I159:BU159)))</f>
        <v>0</v>
      </c>
      <c r="BW159" s="211">
        <f ca="1">IF(BW$5&lt;=$D159,0,IF(SUM($D159,OFFSET($I145,-$B159,0))&gt;BW$5,OFFSET(BW156,-$B159,-BV$4+$B159)/OFFSET($I145,-$B159,0),OFFSET(BW156,-$B159,-BV$4+$B159)-SUM($I159:BV159)))</f>
        <v>0</v>
      </c>
    </row>
    <row r="160" spans="1:75" ht="12.75" customHeight="1">
      <c r="A160" s="8"/>
      <c r="B160" s="244">
        <v>23</v>
      </c>
      <c r="C160" s="8"/>
      <c r="D160" s="245">
        <f t="shared" si="253"/>
        <v>2036</v>
      </c>
      <c r="E160" s="8" t="str">
        <f t="shared" si="252"/>
        <v>$m Real (2012)</v>
      </c>
      <c r="F160" s="8"/>
      <c r="G160" s="8"/>
      <c r="H160" s="8"/>
      <c r="I160" s="32"/>
      <c r="J160" s="235">
        <f ca="1">IF(J$5&lt;=$D160,0,IF(SUM($D160,OFFSET($I146,-$B160,0))&gt;J$5,OFFSET(J157,-$B160,-I$4+$B160)/OFFSET($I146,-$B160,0),OFFSET(J157,-$B160,-I$4+$B160)-SUM($I160:I160)))</f>
        <v>0</v>
      </c>
      <c r="K160" s="235">
        <f ca="1">IF(K$5&lt;=$D160,0,IF(SUM($D160,OFFSET($I146,-$B160,0))&gt;K$5,OFFSET(K157,-$B160,-J$4+$B160)/OFFSET($I146,-$B160,0),OFFSET(K157,-$B160,-J$4+$B160)-SUM($I160:J160)))</f>
        <v>0</v>
      </c>
      <c r="L160" s="235">
        <f ca="1">IF(L$5&lt;=$D160,0,IF(SUM($D160,OFFSET($I146,-$B160,0))&gt;L$5,OFFSET(L157,-$B160,-K$4+$B160)/OFFSET($I146,-$B160,0),OFFSET(L157,-$B160,-K$4+$B160)-SUM($I160:K160)))</f>
        <v>0</v>
      </c>
      <c r="M160" s="235">
        <f ca="1">IF(M$5&lt;=$D160,0,IF(SUM($D160,OFFSET($I146,-$B160,0))&gt;M$5,OFFSET(M157,-$B160,-L$4+$B160)/OFFSET($I146,-$B160,0),OFFSET(M157,-$B160,-L$4+$B160)-SUM($I160:L160)))</f>
        <v>0</v>
      </c>
      <c r="N160" s="235">
        <f ca="1">IF(N$5&lt;=$D160,0,IF(SUM($D160,OFFSET($I146,-$B160,0))&gt;N$5,OFFSET(N157,-$B160,-M$4+$B160)/OFFSET($I146,-$B160,0),OFFSET(N157,-$B160,-M$4+$B160)-SUM($I160:M160)))</f>
        <v>0</v>
      </c>
      <c r="O160" s="235">
        <f ca="1">IF(O$5&lt;=$D160,0,IF(SUM($D160,OFFSET($I146,-$B160,0))&gt;O$5,OFFSET(O157,-$B160,-N$4+$B160)/OFFSET($I146,-$B160,0),OFFSET(O157,-$B160,-N$4+$B160)-SUM($I160:N160)))</f>
        <v>0</v>
      </c>
      <c r="P160" s="235">
        <f ca="1">IF(P$5&lt;=$D160,0,IF(SUM($D160,OFFSET($I146,-$B160,0))&gt;P$5,OFFSET(P157,-$B160,-O$4+$B160)/OFFSET($I146,-$B160,0),OFFSET(P157,-$B160,-O$4+$B160)-SUM($I160:O160)))</f>
        <v>0</v>
      </c>
      <c r="Q160" s="235">
        <f ca="1">IF(Q$5&lt;=$D160,0,IF(SUM($D160,OFFSET($I146,-$B160,0))&gt;Q$5,OFFSET(Q157,-$B160,-P$4+$B160)/OFFSET($I146,-$B160,0),OFFSET(Q157,-$B160,-P$4+$B160)-SUM($I160:P160)))</f>
        <v>0</v>
      </c>
      <c r="R160" s="235">
        <f ca="1">IF(R$5&lt;=$D160,0,IF(SUM($D160,OFFSET($I146,-$B160,0))&gt;R$5,OFFSET(R157,-$B160,-Q$4+$B160)/OFFSET($I146,-$B160,0),OFFSET(R157,-$B160,-Q$4+$B160)-SUM($I160:Q160)))</f>
        <v>0</v>
      </c>
      <c r="S160" s="235">
        <f ca="1">IF(S$5&lt;=$D160,0,IF(SUM($D160,OFFSET($I146,-$B160,0))&gt;S$5,OFFSET(S157,-$B160,-R$4+$B160)/OFFSET($I146,-$B160,0),OFFSET(S157,-$B160,-R$4+$B160)-SUM($I160:R160)))</f>
        <v>0</v>
      </c>
      <c r="T160" s="235">
        <f ca="1">IF(T$5&lt;=$D160,0,IF(SUM($D160,OFFSET($I146,-$B160,0))&gt;T$5,OFFSET(T157,-$B160,-S$4+$B160)/OFFSET($I146,-$B160,0),OFFSET(T157,-$B160,-S$4+$B160)-SUM($I160:S160)))</f>
        <v>0</v>
      </c>
      <c r="U160" s="235">
        <f ca="1">IF(U$5&lt;=$D160,0,IF(SUM($D160,OFFSET($I146,-$B160,0))&gt;U$5,OFFSET(U157,-$B160,-T$4+$B160)/OFFSET($I146,-$B160,0),OFFSET(U157,-$B160,-T$4+$B160)-SUM($I160:T160)))</f>
        <v>0</v>
      </c>
      <c r="V160" s="235">
        <f ca="1">IF(V$5&lt;=$D160,0,IF(SUM($D160,OFFSET($I146,-$B160,0))&gt;V$5,OFFSET(V157,-$B160,-U$4+$B160)/OFFSET($I146,-$B160,0),OFFSET(V157,-$B160,-U$4+$B160)-SUM($I160:U160)))</f>
        <v>0</v>
      </c>
      <c r="W160" s="235">
        <f ca="1">IF(W$5&lt;=$D160,0,IF(SUM($D160,OFFSET($I146,-$B160,0))&gt;W$5,OFFSET(W157,-$B160,-V$4+$B160)/OFFSET($I146,-$B160,0),OFFSET(W157,-$B160,-V$4+$B160)-SUM($I160:V160)))</f>
        <v>0</v>
      </c>
      <c r="X160" s="235">
        <f ca="1">IF(X$5&lt;=$D160,0,IF(SUM($D160,OFFSET($I146,-$B160,0))&gt;X$5,OFFSET(X157,-$B160,-W$4+$B160)/OFFSET($I146,-$B160,0),OFFSET(X157,-$B160,-W$4+$B160)-SUM($I160:W160)))</f>
        <v>0</v>
      </c>
      <c r="Y160" s="235">
        <f ca="1">IF(Y$5&lt;=$D160,0,IF(SUM($D160,OFFSET($I146,-$B160,0))&gt;Y$5,OFFSET(Y157,-$B160,-X$4+$B160)/OFFSET($I146,-$B160,0),OFFSET(Y157,-$B160,-X$4+$B160)-SUM($I160:X160)))</f>
        <v>0</v>
      </c>
      <c r="Z160" s="235">
        <f ca="1">IF(Z$5&lt;=$D160,0,IF(SUM($D160,OFFSET($I146,-$B160,0))&gt;Z$5,OFFSET(Z157,-$B160,-Y$4+$B160)/OFFSET($I146,-$B160,0),OFFSET(Z157,-$B160,-Y$4+$B160)-SUM($I160:Y160)))</f>
        <v>0</v>
      </c>
      <c r="AA160" s="235">
        <f ca="1">IF(AA$5&lt;=$D160,0,IF(SUM($D160,OFFSET($I146,-$B160,0))&gt;AA$5,OFFSET(AA157,-$B160,-Z$4+$B160)/OFFSET($I146,-$B160,0),OFFSET(AA157,-$B160,-Z$4+$B160)-SUM($I160:Z160)))</f>
        <v>0</v>
      </c>
      <c r="AB160" s="235">
        <f ca="1">IF(AB$5&lt;=$D160,0,IF(SUM($D160,OFFSET($I146,-$B160,0))&gt;AB$5,OFFSET(AB157,-$B160,-AA$4+$B160)/OFFSET($I146,-$B160,0),OFFSET(AB157,-$B160,-AA$4+$B160)-SUM($I160:AA160)))</f>
        <v>0</v>
      </c>
      <c r="AC160" s="235">
        <f ca="1">IF(AC$5&lt;=$D160,0,IF(SUM($D160,OFFSET($I146,-$B160,0))&gt;AC$5,OFFSET(AC157,-$B160,-AB$4+$B160)/OFFSET($I146,-$B160,0),OFFSET(AC157,-$B160,-AB$4+$B160)-SUM($I160:AB160)))</f>
        <v>0</v>
      </c>
      <c r="AD160" s="235">
        <f ca="1">IF(AD$5&lt;=$D160,0,IF(SUM($D160,OFFSET($I146,-$B160,0))&gt;AD$5,OFFSET(AD157,-$B160,-AC$4+$B160)/OFFSET($I146,-$B160,0),OFFSET(AD157,-$B160,-AC$4+$B160)-SUM($I160:AC160)))</f>
        <v>0</v>
      </c>
      <c r="AE160" s="235">
        <f ca="1">IF(AE$5&lt;=$D160,0,IF(SUM($D160,OFFSET($I146,-$B160,0))&gt;AE$5,OFFSET(AE157,-$B160,-AD$4+$B160)/OFFSET($I146,-$B160,0),OFFSET(AE157,-$B160,-AD$4+$B160)-SUM($I160:AD160)))</f>
        <v>0</v>
      </c>
      <c r="AF160" s="235">
        <f ca="1">IF(AF$5&lt;=$D160,0,IF(SUM($D160,OFFSET($I146,-$B160,0))&gt;AF$5,OFFSET(AF157,-$B160,-AE$4+$B160)/OFFSET($I146,-$B160,0),OFFSET(AF157,-$B160,-AE$4+$B160)-SUM($I160:AE160)))</f>
        <v>0</v>
      </c>
      <c r="AG160" s="235">
        <f ca="1">IF(AG$5&lt;=$D160,0,IF(SUM($D160,OFFSET($I146,-$B160,0))&gt;AG$5,OFFSET(AG157,-$B160,-AF$4+$B160)/OFFSET($I146,-$B160,0),OFFSET(AG157,-$B160,-AF$4+$B160)-SUM($I160:AF160)))</f>
        <v>0</v>
      </c>
      <c r="AH160" s="235">
        <f ca="1">IF(AH$5&lt;=$D160,0,IF(SUM($D160,OFFSET($I146,-$B160,0))&gt;AH$5,OFFSET(AH157,-$B160,-AG$4+$B160)/OFFSET($I146,-$B160,0),OFFSET(AH157,-$B160,-AG$4+$B160)-SUM($I160:AG160)))</f>
        <v>0</v>
      </c>
      <c r="AI160" s="235">
        <f ca="1">IF(AI$5&lt;=$D160,0,IF(SUM($D160,OFFSET($I146,-$B160,0))&gt;AI$5,OFFSET(AI157,-$B160,-AH$4+$B160)/OFFSET($I146,-$B160,0),OFFSET(AI157,-$B160,-AH$4+$B160)-SUM($I160:AH160)))</f>
        <v>0</v>
      </c>
      <c r="AJ160" s="235">
        <f ca="1">IF(AJ$5&lt;=$D160,0,IF(SUM($D160,OFFSET($I146,-$B160,0))&gt;AJ$5,OFFSET(AJ157,-$B160,-AI$4+$B160)/OFFSET($I146,-$B160,0),OFFSET(AJ157,-$B160,-AI$4+$B160)-SUM($I160:AI160)))</f>
        <v>0</v>
      </c>
      <c r="AK160" s="235">
        <f ca="1">IF(AK$5&lt;=$D160,0,IF(SUM($D160,OFFSET($I146,-$B160,0))&gt;AK$5,OFFSET(AK157,-$B160,-AJ$4+$B160)/OFFSET($I146,-$B160,0),OFFSET(AK157,-$B160,-AJ$4+$B160)-SUM($I160:AJ160)))</f>
        <v>0</v>
      </c>
      <c r="AL160" s="235">
        <f ca="1">IF(AL$5&lt;=$D160,0,IF(SUM($D160,OFFSET($I146,-$B160,0))&gt;AL$5,OFFSET(AL157,-$B160,-AK$4+$B160)/OFFSET($I146,-$B160,0),OFFSET(AL157,-$B160,-AK$4+$B160)-SUM($I160:AK160)))</f>
        <v>0</v>
      </c>
      <c r="AM160" s="235">
        <f ca="1">IF(AM$5&lt;=$D160,0,IF(SUM($D160,OFFSET($I146,-$B160,0))&gt;AM$5,OFFSET(AM157,-$B160,-AL$4+$B160)/OFFSET($I146,-$B160,0),OFFSET(AM157,-$B160,-AL$4+$B160)-SUM($I160:AL160)))</f>
        <v>0</v>
      </c>
      <c r="AN160" s="235">
        <f ca="1">IF(AN$5&lt;=$D160,0,IF(SUM($D160,OFFSET($I146,-$B160,0))&gt;AN$5,OFFSET(AN157,-$B160,-AM$4+$B160)/OFFSET($I146,-$B160,0),OFFSET(AN157,-$B160,-AM$4+$B160)-SUM($I160:AM160)))</f>
        <v>0</v>
      </c>
      <c r="AO160" s="235">
        <f ca="1">IF(AO$5&lt;=$D160,0,IF(SUM($D160,OFFSET($I146,-$B160,0))&gt;AO$5,OFFSET(AO157,-$B160,-AN$4+$B160)/OFFSET($I146,-$B160,0),OFFSET(AO157,-$B160,-AN$4+$B160)-SUM($I160:AN160)))</f>
        <v>0</v>
      </c>
      <c r="AP160" s="235">
        <f ca="1">IF(AP$5&lt;=$D160,0,IF(SUM($D160,OFFSET($I146,-$B160,0))&gt;AP$5,OFFSET(AP157,-$B160,-AO$4+$B160)/OFFSET($I146,-$B160,0),OFFSET(AP157,-$B160,-AO$4+$B160)-SUM($I160:AO160)))</f>
        <v>0</v>
      </c>
      <c r="AQ160" s="235">
        <f ca="1">IF(AQ$5&lt;=$D160,0,IF(SUM($D160,OFFSET($I146,-$B160,0))&gt;AQ$5,OFFSET(AQ157,-$B160,-AP$4+$B160)/OFFSET($I146,-$B160,0),OFFSET(AQ157,-$B160,-AP$4+$B160)-SUM($I160:AP160)))</f>
        <v>0</v>
      </c>
      <c r="AR160" s="235">
        <f ca="1">IF(AR$5&lt;=$D160,0,IF(SUM($D160,OFFSET($I146,-$B160,0))&gt;AR$5,OFFSET(AR157,-$B160,-AQ$4+$B160)/OFFSET($I146,-$B160,0),OFFSET(AR157,-$B160,-AQ$4+$B160)-SUM($I160:AQ160)))</f>
        <v>0</v>
      </c>
      <c r="AS160" s="235">
        <f ca="1">IF(AS$5&lt;=$D160,0,IF(SUM($D160,OFFSET($I146,-$B160,0))&gt;AS$5,OFFSET(AS157,-$B160,-AR$4+$B160)/OFFSET($I146,-$B160,0),OFFSET(AS157,-$B160,-AR$4+$B160)-SUM($I160:AR160)))</f>
        <v>0</v>
      </c>
      <c r="AT160" s="235">
        <f ca="1">IF(AT$5&lt;=$D160,0,IF(SUM($D160,OFFSET($I146,-$B160,0))&gt;AT$5,OFFSET(AT157,-$B160,-AS$4+$B160)/OFFSET($I146,-$B160,0),OFFSET(AT157,-$B160,-AS$4+$B160)-SUM($I160:AS160)))</f>
        <v>0</v>
      </c>
      <c r="AU160" s="235">
        <f ca="1">IF(AU$5&lt;=$D160,0,IF(SUM($D160,OFFSET($I146,-$B160,0))&gt;AU$5,OFFSET(AU157,-$B160,-AT$4+$B160)/OFFSET($I146,-$B160,0),OFFSET(AU157,-$B160,-AT$4+$B160)-SUM($I160:AT160)))</f>
        <v>0</v>
      </c>
      <c r="AV160" s="235">
        <f ca="1">IF(AV$5&lt;=$D160,0,IF(SUM($D160,OFFSET($I146,-$B160,0))&gt;AV$5,OFFSET(AV157,-$B160,-AU$4+$B160)/OFFSET($I146,-$B160,0),OFFSET(AV157,-$B160,-AU$4+$B160)-SUM($I160:AU160)))</f>
        <v>0</v>
      </c>
      <c r="AW160" s="235">
        <f ca="1">IF(AW$5&lt;=$D160,0,IF(SUM($D160,OFFSET($I146,-$B160,0))&gt;AW$5,OFFSET(AW157,-$B160,-AV$4+$B160)/OFFSET($I146,-$B160,0),OFFSET(AW157,-$B160,-AV$4+$B160)-SUM($I160:AV160)))</f>
        <v>0</v>
      </c>
      <c r="AX160" s="235">
        <f ca="1">IF(AX$5&lt;=$D160,0,IF(SUM($D160,OFFSET($I146,-$B160,0))&gt;AX$5,OFFSET(AX157,-$B160,-AW$4+$B160)/OFFSET($I146,-$B160,0),OFFSET(AX157,-$B160,-AW$4+$B160)-SUM($I160:AW160)))</f>
        <v>0</v>
      </c>
      <c r="AY160" s="235">
        <f ca="1">IF(AY$5&lt;=$D160,0,IF(SUM($D160,OFFSET($I146,-$B160,0))&gt;AY$5,OFFSET(AY157,-$B160,-AX$4+$B160)/OFFSET($I146,-$B160,0),OFFSET(AY157,-$B160,-AX$4+$B160)-SUM($I160:AX160)))</f>
        <v>0</v>
      </c>
      <c r="AZ160" s="235">
        <f ca="1">IF(AZ$5&lt;=$D160,0,IF(SUM($D160,OFFSET($I146,-$B160,0))&gt;AZ$5,OFFSET(AZ157,-$B160,-AY$4+$B160)/OFFSET($I146,-$B160,0),OFFSET(AZ157,-$B160,-AY$4+$B160)-SUM($I160:AY160)))</f>
        <v>0</v>
      </c>
      <c r="BA160" s="235">
        <f ca="1">IF(BA$5&lt;=$D160,0,IF(SUM($D160,OFFSET($I146,-$B160,0))&gt;BA$5,OFFSET(BA157,-$B160,-AZ$4+$B160)/OFFSET($I146,-$B160,0),OFFSET(BA157,-$B160,-AZ$4+$B160)-SUM($I160:AZ160)))</f>
        <v>0</v>
      </c>
      <c r="BB160" s="235">
        <f ca="1">IF(BB$5&lt;=$D160,0,IF(SUM($D160,OFFSET($I146,-$B160,0))&gt;BB$5,OFFSET(BB157,-$B160,-BA$4+$B160)/OFFSET($I146,-$B160,0),OFFSET(BB157,-$B160,-BA$4+$B160)-SUM($I160:BA160)))</f>
        <v>0</v>
      </c>
      <c r="BC160" s="235">
        <f ca="1">IF(BC$5&lt;=$D160,0,IF(SUM($D160,OFFSET($I146,-$B160,0))&gt;BC$5,OFFSET(BC157,-$B160,-BB$4+$B160)/OFFSET($I146,-$B160,0),OFFSET(BC157,-$B160,-BB$4+$B160)-SUM($I160:BB160)))</f>
        <v>0</v>
      </c>
      <c r="BD160" s="235">
        <f ca="1">IF(BD$5&lt;=$D160,0,IF(SUM($D160,OFFSET($I146,-$B160,0))&gt;BD$5,OFFSET(BD157,-$B160,-BC$4+$B160)/OFFSET($I146,-$B160,0),OFFSET(BD157,-$B160,-BC$4+$B160)-SUM($I160:BC160)))</f>
        <v>0</v>
      </c>
      <c r="BE160" s="235">
        <f ca="1">IF(BE$5&lt;=$D160,0,IF(SUM($D160,OFFSET($I146,-$B160,0))&gt;BE$5,OFFSET(BE157,-$B160,-BD$4+$B160)/OFFSET($I146,-$B160,0),OFFSET(BE157,-$B160,-BD$4+$B160)-SUM($I160:BD160)))</f>
        <v>0</v>
      </c>
      <c r="BF160" s="235">
        <f ca="1">IF(BF$5&lt;=$D160,0,IF(SUM($D160,OFFSET($I146,-$B160,0))&gt;BF$5,OFFSET(BF157,-$B160,-BE$4+$B160)/OFFSET($I146,-$B160,0),OFFSET(BF157,-$B160,-BE$4+$B160)-SUM($I160:BE160)))</f>
        <v>0</v>
      </c>
      <c r="BG160" s="235">
        <f ca="1">IF(BG$5&lt;=$D160,0,IF(SUM($D160,OFFSET($I146,-$B160,0))&gt;BG$5,OFFSET(BG157,-$B160,-BF$4+$B160)/OFFSET($I146,-$B160,0),OFFSET(BG157,-$B160,-BF$4+$B160)-SUM($I160:BF160)))</f>
        <v>0</v>
      </c>
      <c r="BH160" s="235">
        <f ca="1">IF(BH$5&lt;=$D160,0,IF(SUM($D160,OFFSET($I146,-$B160,0))&gt;BH$5,OFFSET(BH157,-$B160,-BG$4+$B160)/OFFSET($I146,-$B160,0),OFFSET(BH157,-$B160,-BG$4+$B160)-SUM($I160:BG160)))</f>
        <v>0</v>
      </c>
      <c r="BI160" s="235">
        <f ca="1">IF(BI$5&lt;=$D160,0,IF(SUM($D160,OFFSET($I146,-$B160,0))&gt;BI$5,OFFSET(BI157,-$B160,-BH$4+$B160)/OFFSET($I146,-$B160,0),OFFSET(BI157,-$B160,-BH$4+$B160)-SUM($I160:BH160)))</f>
        <v>0</v>
      </c>
      <c r="BJ160" s="235">
        <f ca="1">IF(BJ$5&lt;=$D160,0,IF(SUM($D160,OFFSET($I146,-$B160,0))&gt;BJ$5,OFFSET(BJ157,-$B160,-BI$4+$B160)/OFFSET($I146,-$B160,0),OFFSET(BJ157,-$B160,-BI$4+$B160)-SUM($I160:BI160)))</f>
        <v>0</v>
      </c>
      <c r="BK160" s="235">
        <f ca="1">IF(BK$5&lt;=$D160,0,IF(SUM($D160,OFFSET($I146,-$B160,0))&gt;BK$5,OFFSET(BK157,-$B160,-BJ$4+$B160)/OFFSET($I146,-$B160,0),OFFSET(BK157,-$B160,-BJ$4+$B160)-SUM($I160:BJ160)))</f>
        <v>0</v>
      </c>
      <c r="BL160" s="235">
        <f ca="1">IF(BL$5&lt;=$D160,0,IF(SUM($D160,OFFSET($I146,-$B160,0))&gt;BL$5,OFFSET(BL157,-$B160,-BK$4+$B160)/OFFSET($I146,-$B160,0),OFFSET(BL157,-$B160,-BK$4+$B160)-SUM($I160:BK160)))</f>
        <v>0</v>
      </c>
      <c r="BM160" s="235">
        <f ca="1">IF(BM$5&lt;=$D160,0,IF(SUM($D160,OFFSET($I146,-$B160,0))&gt;BM$5,OFFSET(BM157,-$B160,-BL$4+$B160)/OFFSET($I146,-$B160,0),OFFSET(BM157,-$B160,-BL$4+$B160)-SUM($I160:BL160)))</f>
        <v>0</v>
      </c>
      <c r="BN160" s="235">
        <f ca="1">IF(BN$5&lt;=$D160,0,IF(SUM($D160,OFFSET($I146,-$B160,0))&gt;BN$5,OFFSET(BN157,-$B160,-BM$4+$B160)/OFFSET($I146,-$B160,0),OFFSET(BN157,-$B160,-BM$4+$B160)-SUM($I160:BM160)))</f>
        <v>0</v>
      </c>
      <c r="BO160" s="235">
        <f ca="1">IF(BO$5&lt;=$D160,0,IF(SUM($D160,OFFSET($I146,-$B160,0))&gt;BO$5,OFFSET(BO157,-$B160,-BN$4+$B160)/OFFSET($I146,-$B160,0),OFFSET(BO157,-$B160,-BN$4+$B160)-SUM($I160:BN160)))</f>
        <v>0</v>
      </c>
      <c r="BP160" s="235">
        <f ca="1">IF(BP$5&lt;=$D160,0,IF(SUM($D160,OFFSET($I146,-$B160,0))&gt;BP$5,OFFSET(BP157,-$B160,-BO$4+$B160)/OFFSET($I146,-$B160,0),OFFSET(BP157,-$B160,-BO$4+$B160)-SUM($I160:BO160)))</f>
        <v>0</v>
      </c>
      <c r="BQ160" s="235">
        <f ca="1">IF(BQ$5&lt;=$D160,0,IF(SUM($D160,OFFSET($I146,-$B160,0))&gt;BQ$5,OFFSET(BQ157,-$B160,-BP$4+$B160)/OFFSET($I146,-$B160,0),OFFSET(BQ157,-$B160,-BP$4+$B160)-SUM($I160:BP160)))</f>
        <v>0</v>
      </c>
      <c r="BR160" s="211">
        <f ca="1">IF(BR$5&lt;=$D160,0,IF(SUM($D160,OFFSET($I146,-$B160,0))&gt;BR$5,OFFSET(BR157,-$B160,-BQ$4+$B160)/OFFSET($I146,-$B160,0),OFFSET(BR157,-$B160,-BQ$4+$B160)-SUM($I160:BQ160)))</f>
        <v>0</v>
      </c>
      <c r="BS160" s="211">
        <f ca="1">IF(BS$5&lt;=$D160,0,IF(SUM($D160,OFFSET($I146,-$B160,0))&gt;BS$5,OFFSET(BS157,-$B160,-BR$4+$B160)/OFFSET($I146,-$B160,0),OFFSET(BS157,-$B160,-BR$4+$B160)-SUM($I160:BR160)))</f>
        <v>0</v>
      </c>
      <c r="BT160" s="211">
        <f ca="1">IF(BT$5&lt;=$D160,0,IF(SUM($D160,OFFSET($I146,-$B160,0))&gt;BT$5,OFFSET(BT157,-$B160,-BS$4+$B160)/OFFSET($I146,-$B160,0),OFFSET(BT157,-$B160,-BS$4+$B160)-SUM($I160:BS160)))</f>
        <v>0</v>
      </c>
      <c r="BU160" s="211">
        <f ca="1">IF(BU$5&lt;=$D160,0,IF(SUM($D160,OFFSET($I146,-$B160,0))&gt;BU$5,OFFSET(BU157,-$B160,-BT$4+$B160)/OFFSET($I146,-$B160,0),OFFSET(BU157,-$B160,-BT$4+$B160)-SUM($I160:BT160)))</f>
        <v>0</v>
      </c>
      <c r="BV160" s="211">
        <f ca="1">IF(BV$5&lt;=$D160,0,IF(SUM($D160,OFFSET($I146,-$B160,0))&gt;BV$5,OFFSET(BV157,-$B160,-BU$4+$B160)/OFFSET($I146,-$B160,0),OFFSET(BV157,-$B160,-BU$4+$B160)-SUM($I160:BU160)))</f>
        <v>0</v>
      </c>
      <c r="BW160" s="211">
        <f ca="1">IF(BW$5&lt;=$D160,0,IF(SUM($D160,OFFSET($I146,-$B160,0))&gt;BW$5,OFFSET(BW157,-$B160,-BV$4+$B160)/OFFSET($I146,-$B160,0),OFFSET(BW157,-$B160,-BV$4+$B160)-SUM($I160:BV160)))</f>
        <v>0</v>
      </c>
    </row>
    <row r="161" spans="1:75" ht="12.75" customHeight="1">
      <c r="A161" s="8"/>
      <c r="B161" s="244">
        <v>24</v>
      </c>
      <c r="C161" s="8"/>
      <c r="D161" s="245">
        <f t="shared" si="253"/>
        <v>2037</v>
      </c>
      <c r="E161" s="8" t="str">
        <f t="shared" si="252"/>
        <v>$m Real (2012)</v>
      </c>
      <c r="F161" s="8"/>
      <c r="G161" s="8"/>
      <c r="H161" s="8"/>
      <c r="I161" s="32"/>
      <c r="J161" s="235">
        <f ca="1">IF(J$5&lt;=$D161,0,IF(SUM($D161,OFFSET($I147,-$B161,0))&gt;J$5,OFFSET(J158,-$B161,-I$4+$B161)/OFFSET($I147,-$B161,0),OFFSET(J158,-$B161,-I$4+$B161)-SUM($I161:I161)))</f>
        <v>0</v>
      </c>
      <c r="K161" s="235">
        <f ca="1">IF(K$5&lt;=$D161,0,IF(SUM($D161,OFFSET($I147,-$B161,0))&gt;K$5,OFFSET(K158,-$B161,-J$4+$B161)/OFFSET($I147,-$B161,0),OFFSET(K158,-$B161,-J$4+$B161)-SUM($I161:J161)))</f>
        <v>0</v>
      </c>
      <c r="L161" s="235">
        <f ca="1">IF(L$5&lt;=$D161,0,IF(SUM($D161,OFFSET($I147,-$B161,0))&gt;L$5,OFFSET(L158,-$B161,-K$4+$B161)/OFFSET($I147,-$B161,0),OFFSET(L158,-$B161,-K$4+$B161)-SUM($I161:K161)))</f>
        <v>0</v>
      </c>
      <c r="M161" s="235">
        <f ca="1">IF(M$5&lt;=$D161,0,IF(SUM($D161,OFFSET($I147,-$B161,0))&gt;M$5,OFFSET(M158,-$B161,-L$4+$B161)/OFFSET($I147,-$B161,0),OFFSET(M158,-$B161,-L$4+$B161)-SUM($I161:L161)))</f>
        <v>0</v>
      </c>
      <c r="N161" s="235">
        <f ca="1">IF(N$5&lt;=$D161,0,IF(SUM($D161,OFFSET($I147,-$B161,0))&gt;N$5,OFFSET(N158,-$B161,-M$4+$B161)/OFFSET($I147,-$B161,0),OFFSET(N158,-$B161,-M$4+$B161)-SUM($I161:M161)))</f>
        <v>0</v>
      </c>
      <c r="O161" s="235">
        <f ca="1">IF(O$5&lt;=$D161,0,IF(SUM($D161,OFFSET($I147,-$B161,0))&gt;O$5,OFFSET(O158,-$B161,-N$4+$B161)/OFFSET($I147,-$B161,0),OFFSET(O158,-$B161,-N$4+$B161)-SUM($I161:N161)))</f>
        <v>0</v>
      </c>
      <c r="P161" s="235">
        <f ca="1">IF(P$5&lt;=$D161,0,IF(SUM($D161,OFFSET($I147,-$B161,0))&gt;P$5,OFFSET(P158,-$B161,-O$4+$B161)/OFFSET($I147,-$B161,0),OFFSET(P158,-$B161,-O$4+$B161)-SUM($I161:O161)))</f>
        <v>0</v>
      </c>
      <c r="Q161" s="235">
        <f ca="1">IF(Q$5&lt;=$D161,0,IF(SUM($D161,OFFSET($I147,-$B161,0))&gt;Q$5,OFFSET(Q158,-$B161,-P$4+$B161)/OFFSET($I147,-$B161,0),OFFSET(Q158,-$B161,-P$4+$B161)-SUM($I161:P161)))</f>
        <v>0</v>
      </c>
      <c r="R161" s="235">
        <f ca="1">IF(R$5&lt;=$D161,0,IF(SUM($D161,OFFSET($I147,-$B161,0))&gt;R$5,OFFSET(R158,-$B161,-Q$4+$B161)/OFFSET($I147,-$B161,0),OFFSET(R158,-$B161,-Q$4+$B161)-SUM($I161:Q161)))</f>
        <v>0</v>
      </c>
      <c r="S161" s="235">
        <f ca="1">IF(S$5&lt;=$D161,0,IF(SUM($D161,OFFSET($I147,-$B161,0))&gt;S$5,OFFSET(S158,-$B161,-R$4+$B161)/OFFSET($I147,-$B161,0),OFFSET(S158,-$B161,-R$4+$B161)-SUM($I161:R161)))</f>
        <v>0</v>
      </c>
      <c r="T161" s="235">
        <f ca="1">IF(T$5&lt;=$D161,0,IF(SUM($D161,OFFSET($I147,-$B161,0))&gt;T$5,OFFSET(T158,-$B161,-S$4+$B161)/OFFSET($I147,-$B161,0),OFFSET(T158,-$B161,-S$4+$B161)-SUM($I161:S161)))</f>
        <v>0</v>
      </c>
      <c r="U161" s="235">
        <f ca="1">IF(U$5&lt;=$D161,0,IF(SUM($D161,OFFSET($I147,-$B161,0))&gt;U$5,OFFSET(U158,-$B161,-T$4+$B161)/OFFSET($I147,-$B161,0),OFFSET(U158,-$B161,-T$4+$B161)-SUM($I161:T161)))</f>
        <v>0</v>
      </c>
      <c r="V161" s="235">
        <f ca="1">IF(V$5&lt;=$D161,0,IF(SUM($D161,OFFSET($I147,-$B161,0))&gt;V$5,OFFSET(V158,-$B161,-U$4+$B161)/OFFSET($I147,-$B161,0),OFFSET(V158,-$B161,-U$4+$B161)-SUM($I161:U161)))</f>
        <v>0</v>
      </c>
      <c r="W161" s="235">
        <f ca="1">IF(W$5&lt;=$D161,0,IF(SUM($D161,OFFSET($I147,-$B161,0))&gt;W$5,OFFSET(W158,-$B161,-V$4+$B161)/OFFSET($I147,-$B161,0),OFFSET(W158,-$B161,-V$4+$B161)-SUM($I161:V161)))</f>
        <v>0</v>
      </c>
      <c r="X161" s="235">
        <f ca="1">IF(X$5&lt;=$D161,0,IF(SUM($D161,OFFSET($I147,-$B161,0))&gt;X$5,OFFSET(X158,-$B161,-W$4+$B161)/OFFSET($I147,-$B161,0),OFFSET(X158,-$B161,-W$4+$B161)-SUM($I161:W161)))</f>
        <v>0</v>
      </c>
      <c r="Y161" s="235">
        <f ca="1">IF(Y$5&lt;=$D161,0,IF(SUM($D161,OFFSET($I147,-$B161,0))&gt;Y$5,OFFSET(Y158,-$B161,-X$4+$B161)/OFFSET($I147,-$B161,0),OFFSET(Y158,-$B161,-X$4+$B161)-SUM($I161:X161)))</f>
        <v>0</v>
      </c>
      <c r="Z161" s="235">
        <f ca="1">IF(Z$5&lt;=$D161,0,IF(SUM($D161,OFFSET($I147,-$B161,0))&gt;Z$5,OFFSET(Z158,-$B161,-Y$4+$B161)/OFFSET($I147,-$B161,0),OFFSET(Z158,-$B161,-Y$4+$B161)-SUM($I161:Y161)))</f>
        <v>0</v>
      </c>
      <c r="AA161" s="235">
        <f ca="1">IF(AA$5&lt;=$D161,0,IF(SUM($D161,OFFSET($I147,-$B161,0))&gt;AA$5,OFFSET(AA158,-$B161,-Z$4+$B161)/OFFSET($I147,-$B161,0),OFFSET(AA158,-$B161,-Z$4+$B161)-SUM($I161:Z161)))</f>
        <v>0</v>
      </c>
      <c r="AB161" s="235">
        <f ca="1">IF(AB$5&lt;=$D161,0,IF(SUM($D161,OFFSET($I147,-$B161,0))&gt;AB$5,OFFSET(AB158,-$B161,-AA$4+$B161)/OFFSET($I147,-$B161,0),OFFSET(AB158,-$B161,-AA$4+$B161)-SUM($I161:AA161)))</f>
        <v>0</v>
      </c>
      <c r="AC161" s="235">
        <f ca="1">IF(AC$5&lt;=$D161,0,IF(SUM($D161,OFFSET($I147,-$B161,0))&gt;AC$5,OFFSET(AC158,-$B161,-AB$4+$B161)/OFFSET($I147,-$B161,0),OFFSET(AC158,-$B161,-AB$4+$B161)-SUM($I161:AB161)))</f>
        <v>0</v>
      </c>
      <c r="AD161" s="235">
        <f ca="1">IF(AD$5&lt;=$D161,0,IF(SUM($D161,OFFSET($I147,-$B161,0))&gt;AD$5,OFFSET(AD158,-$B161,-AC$4+$B161)/OFFSET($I147,-$B161,0),OFFSET(AD158,-$B161,-AC$4+$B161)-SUM($I161:AC161)))</f>
        <v>0</v>
      </c>
      <c r="AE161" s="235">
        <f ca="1">IF(AE$5&lt;=$D161,0,IF(SUM($D161,OFFSET($I147,-$B161,0))&gt;AE$5,OFFSET(AE158,-$B161,-AD$4+$B161)/OFFSET($I147,-$B161,0),OFFSET(AE158,-$B161,-AD$4+$B161)-SUM($I161:AD161)))</f>
        <v>0</v>
      </c>
      <c r="AF161" s="235">
        <f ca="1">IF(AF$5&lt;=$D161,0,IF(SUM($D161,OFFSET($I147,-$B161,0))&gt;AF$5,OFFSET(AF158,-$B161,-AE$4+$B161)/OFFSET($I147,-$B161,0),OFFSET(AF158,-$B161,-AE$4+$B161)-SUM($I161:AE161)))</f>
        <v>0</v>
      </c>
      <c r="AG161" s="235">
        <f ca="1">IF(AG$5&lt;=$D161,0,IF(SUM($D161,OFFSET($I147,-$B161,0))&gt;AG$5,OFFSET(AG158,-$B161,-AF$4+$B161)/OFFSET($I147,-$B161,0),OFFSET(AG158,-$B161,-AF$4+$B161)-SUM($I161:AF161)))</f>
        <v>0</v>
      </c>
      <c r="AH161" s="235">
        <f ca="1">IF(AH$5&lt;=$D161,0,IF(SUM($D161,OFFSET($I147,-$B161,0))&gt;AH$5,OFFSET(AH158,-$B161,-AG$4+$B161)/OFFSET($I147,-$B161,0),OFFSET(AH158,-$B161,-AG$4+$B161)-SUM($I161:AG161)))</f>
        <v>0</v>
      </c>
      <c r="AI161" s="235">
        <f ca="1">IF(AI$5&lt;=$D161,0,IF(SUM($D161,OFFSET($I147,-$B161,0))&gt;AI$5,OFFSET(AI158,-$B161,-AH$4+$B161)/OFFSET($I147,-$B161,0),OFFSET(AI158,-$B161,-AH$4+$B161)-SUM($I161:AH161)))</f>
        <v>0</v>
      </c>
      <c r="AJ161" s="235">
        <f ca="1">IF(AJ$5&lt;=$D161,0,IF(SUM($D161,OFFSET($I147,-$B161,0))&gt;AJ$5,OFFSET(AJ158,-$B161,-AI$4+$B161)/OFFSET($I147,-$B161,0),OFFSET(AJ158,-$B161,-AI$4+$B161)-SUM($I161:AI161)))</f>
        <v>0</v>
      </c>
      <c r="AK161" s="235">
        <f ca="1">IF(AK$5&lt;=$D161,0,IF(SUM($D161,OFFSET($I147,-$B161,0))&gt;AK$5,OFFSET(AK158,-$B161,-AJ$4+$B161)/OFFSET($I147,-$B161,0),OFFSET(AK158,-$B161,-AJ$4+$B161)-SUM($I161:AJ161)))</f>
        <v>0</v>
      </c>
      <c r="AL161" s="235">
        <f ca="1">IF(AL$5&lt;=$D161,0,IF(SUM($D161,OFFSET($I147,-$B161,0))&gt;AL$5,OFFSET(AL158,-$B161,-AK$4+$B161)/OFFSET($I147,-$B161,0),OFFSET(AL158,-$B161,-AK$4+$B161)-SUM($I161:AK161)))</f>
        <v>0</v>
      </c>
      <c r="AM161" s="235">
        <f ca="1">IF(AM$5&lt;=$D161,0,IF(SUM($D161,OFFSET($I147,-$B161,0))&gt;AM$5,OFFSET(AM158,-$B161,-AL$4+$B161)/OFFSET($I147,-$B161,0),OFFSET(AM158,-$B161,-AL$4+$B161)-SUM($I161:AL161)))</f>
        <v>0</v>
      </c>
      <c r="AN161" s="235">
        <f ca="1">IF(AN$5&lt;=$D161,0,IF(SUM($D161,OFFSET($I147,-$B161,0))&gt;AN$5,OFFSET(AN158,-$B161,-AM$4+$B161)/OFFSET($I147,-$B161,0),OFFSET(AN158,-$B161,-AM$4+$B161)-SUM($I161:AM161)))</f>
        <v>0</v>
      </c>
      <c r="AO161" s="235">
        <f ca="1">IF(AO$5&lt;=$D161,0,IF(SUM($D161,OFFSET($I147,-$B161,0))&gt;AO$5,OFFSET(AO158,-$B161,-AN$4+$B161)/OFFSET($I147,-$B161,0),OFFSET(AO158,-$B161,-AN$4+$B161)-SUM($I161:AN161)))</f>
        <v>0</v>
      </c>
      <c r="AP161" s="235">
        <f ca="1">IF(AP$5&lt;=$D161,0,IF(SUM($D161,OFFSET($I147,-$B161,0))&gt;AP$5,OFFSET(AP158,-$B161,-AO$4+$B161)/OFFSET($I147,-$B161,0),OFFSET(AP158,-$B161,-AO$4+$B161)-SUM($I161:AO161)))</f>
        <v>0</v>
      </c>
      <c r="AQ161" s="235">
        <f ca="1">IF(AQ$5&lt;=$D161,0,IF(SUM($D161,OFFSET($I147,-$B161,0))&gt;AQ$5,OFFSET(AQ158,-$B161,-AP$4+$B161)/OFFSET($I147,-$B161,0),OFFSET(AQ158,-$B161,-AP$4+$B161)-SUM($I161:AP161)))</f>
        <v>0</v>
      </c>
      <c r="AR161" s="235">
        <f ca="1">IF(AR$5&lt;=$D161,0,IF(SUM($D161,OFFSET($I147,-$B161,0))&gt;AR$5,OFFSET(AR158,-$B161,-AQ$4+$B161)/OFFSET($I147,-$B161,0),OFFSET(AR158,-$B161,-AQ$4+$B161)-SUM($I161:AQ161)))</f>
        <v>0</v>
      </c>
      <c r="AS161" s="235">
        <f ca="1">IF(AS$5&lt;=$D161,0,IF(SUM($D161,OFFSET($I147,-$B161,0))&gt;AS$5,OFFSET(AS158,-$B161,-AR$4+$B161)/OFFSET($I147,-$B161,0),OFFSET(AS158,-$B161,-AR$4+$B161)-SUM($I161:AR161)))</f>
        <v>0</v>
      </c>
      <c r="AT161" s="235">
        <f ca="1">IF(AT$5&lt;=$D161,0,IF(SUM($D161,OFFSET($I147,-$B161,0))&gt;AT$5,OFFSET(AT158,-$B161,-AS$4+$B161)/OFFSET($I147,-$B161,0),OFFSET(AT158,-$B161,-AS$4+$B161)-SUM($I161:AS161)))</f>
        <v>0</v>
      </c>
      <c r="AU161" s="235">
        <f ca="1">IF(AU$5&lt;=$D161,0,IF(SUM($D161,OFFSET($I147,-$B161,0))&gt;AU$5,OFFSET(AU158,-$B161,-AT$4+$B161)/OFFSET($I147,-$B161,0),OFFSET(AU158,-$B161,-AT$4+$B161)-SUM($I161:AT161)))</f>
        <v>0</v>
      </c>
      <c r="AV161" s="235">
        <f ca="1">IF(AV$5&lt;=$D161,0,IF(SUM($D161,OFFSET($I147,-$B161,0))&gt;AV$5,OFFSET(AV158,-$B161,-AU$4+$B161)/OFFSET($I147,-$B161,0),OFFSET(AV158,-$B161,-AU$4+$B161)-SUM($I161:AU161)))</f>
        <v>0</v>
      </c>
      <c r="AW161" s="235">
        <f ca="1">IF(AW$5&lt;=$D161,0,IF(SUM($D161,OFFSET($I147,-$B161,0))&gt;AW$5,OFFSET(AW158,-$B161,-AV$4+$B161)/OFFSET($I147,-$B161,0),OFFSET(AW158,-$B161,-AV$4+$B161)-SUM($I161:AV161)))</f>
        <v>0</v>
      </c>
      <c r="AX161" s="235">
        <f ca="1">IF(AX$5&lt;=$D161,0,IF(SUM($D161,OFFSET($I147,-$B161,0))&gt;AX$5,OFFSET(AX158,-$B161,-AW$4+$B161)/OFFSET($I147,-$B161,0),OFFSET(AX158,-$B161,-AW$4+$B161)-SUM($I161:AW161)))</f>
        <v>0</v>
      </c>
      <c r="AY161" s="235">
        <f ca="1">IF(AY$5&lt;=$D161,0,IF(SUM($D161,OFFSET($I147,-$B161,0))&gt;AY$5,OFFSET(AY158,-$B161,-AX$4+$B161)/OFFSET($I147,-$B161,0),OFFSET(AY158,-$B161,-AX$4+$B161)-SUM($I161:AX161)))</f>
        <v>0</v>
      </c>
      <c r="AZ161" s="235">
        <f ca="1">IF(AZ$5&lt;=$D161,0,IF(SUM($D161,OFFSET($I147,-$B161,0))&gt;AZ$5,OFFSET(AZ158,-$B161,-AY$4+$B161)/OFFSET($I147,-$B161,0),OFFSET(AZ158,-$B161,-AY$4+$B161)-SUM($I161:AY161)))</f>
        <v>0</v>
      </c>
      <c r="BA161" s="235">
        <f ca="1">IF(BA$5&lt;=$D161,0,IF(SUM($D161,OFFSET($I147,-$B161,0))&gt;BA$5,OFFSET(BA158,-$B161,-AZ$4+$B161)/OFFSET($I147,-$B161,0),OFFSET(BA158,-$B161,-AZ$4+$B161)-SUM($I161:AZ161)))</f>
        <v>0</v>
      </c>
      <c r="BB161" s="235">
        <f ca="1">IF(BB$5&lt;=$D161,0,IF(SUM($D161,OFFSET($I147,-$B161,0))&gt;BB$5,OFFSET(BB158,-$B161,-BA$4+$B161)/OFFSET($I147,-$B161,0),OFFSET(BB158,-$B161,-BA$4+$B161)-SUM($I161:BA161)))</f>
        <v>0</v>
      </c>
      <c r="BC161" s="235">
        <f ca="1">IF(BC$5&lt;=$D161,0,IF(SUM($D161,OFFSET($I147,-$B161,0))&gt;BC$5,OFFSET(BC158,-$B161,-BB$4+$B161)/OFFSET($I147,-$B161,0),OFFSET(BC158,-$B161,-BB$4+$B161)-SUM($I161:BB161)))</f>
        <v>0</v>
      </c>
      <c r="BD161" s="235">
        <f ca="1">IF(BD$5&lt;=$D161,0,IF(SUM($D161,OFFSET($I147,-$B161,0))&gt;BD$5,OFFSET(BD158,-$B161,-BC$4+$B161)/OFFSET($I147,-$B161,0),OFFSET(BD158,-$B161,-BC$4+$B161)-SUM($I161:BC161)))</f>
        <v>0</v>
      </c>
      <c r="BE161" s="235">
        <f ca="1">IF(BE$5&lt;=$D161,0,IF(SUM($D161,OFFSET($I147,-$B161,0))&gt;BE$5,OFFSET(BE158,-$B161,-BD$4+$B161)/OFFSET($I147,-$B161,0),OFFSET(BE158,-$B161,-BD$4+$B161)-SUM($I161:BD161)))</f>
        <v>0</v>
      </c>
      <c r="BF161" s="235">
        <f ca="1">IF(BF$5&lt;=$D161,0,IF(SUM($D161,OFFSET($I147,-$B161,0))&gt;BF$5,OFFSET(BF158,-$B161,-BE$4+$B161)/OFFSET($I147,-$B161,0),OFFSET(BF158,-$B161,-BE$4+$B161)-SUM($I161:BE161)))</f>
        <v>0</v>
      </c>
      <c r="BG161" s="235">
        <f ca="1">IF(BG$5&lt;=$D161,0,IF(SUM($D161,OFFSET($I147,-$B161,0))&gt;BG$5,OFFSET(BG158,-$B161,-BF$4+$B161)/OFFSET($I147,-$B161,0),OFFSET(BG158,-$B161,-BF$4+$B161)-SUM($I161:BF161)))</f>
        <v>0</v>
      </c>
      <c r="BH161" s="235">
        <f ca="1">IF(BH$5&lt;=$D161,0,IF(SUM($D161,OFFSET($I147,-$B161,0))&gt;BH$5,OFFSET(BH158,-$B161,-BG$4+$B161)/OFFSET($I147,-$B161,0),OFFSET(BH158,-$B161,-BG$4+$B161)-SUM($I161:BG161)))</f>
        <v>0</v>
      </c>
      <c r="BI161" s="235">
        <f ca="1">IF(BI$5&lt;=$D161,0,IF(SUM($D161,OFFSET($I147,-$B161,0))&gt;BI$5,OFFSET(BI158,-$B161,-BH$4+$B161)/OFFSET($I147,-$B161,0),OFFSET(BI158,-$B161,-BH$4+$B161)-SUM($I161:BH161)))</f>
        <v>0</v>
      </c>
      <c r="BJ161" s="235">
        <f ca="1">IF(BJ$5&lt;=$D161,0,IF(SUM($D161,OFFSET($I147,-$B161,0))&gt;BJ$5,OFFSET(BJ158,-$B161,-BI$4+$B161)/OFFSET($I147,-$B161,0),OFFSET(BJ158,-$B161,-BI$4+$B161)-SUM($I161:BI161)))</f>
        <v>0</v>
      </c>
      <c r="BK161" s="235">
        <f ca="1">IF(BK$5&lt;=$D161,0,IF(SUM($D161,OFFSET($I147,-$B161,0))&gt;BK$5,OFFSET(BK158,-$B161,-BJ$4+$B161)/OFFSET($I147,-$B161,0),OFFSET(BK158,-$B161,-BJ$4+$B161)-SUM($I161:BJ161)))</f>
        <v>0</v>
      </c>
      <c r="BL161" s="235">
        <f ca="1">IF(BL$5&lt;=$D161,0,IF(SUM($D161,OFFSET($I147,-$B161,0))&gt;BL$5,OFFSET(BL158,-$B161,-BK$4+$B161)/OFFSET($I147,-$B161,0),OFFSET(BL158,-$B161,-BK$4+$B161)-SUM($I161:BK161)))</f>
        <v>0</v>
      </c>
      <c r="BM161" s="235">
        <f ca="1">IF(BM$5&lt;=$D161,0,IF(SUM($D161,OFFSET($I147,-$B161,0))&gt;BM$5,OFFSET(BM158,-$B161,-BL$4+$B161)/OFFSET($I147,-$B161,0),OFFSET(BM158,-$B161,-BL$4+$B161)-SUM($I161:BL161)))</f>
        <v>0</v>
      </c>
      <c r="BN161" s="235">
        <f ca="1">IF(BN$5&lt;=$D161,0,IF(SUM($D161,OFFSET($I147,-$B161,0))&gt;BN$5,OFFSET(BN158,-$B161,-BM$4+$B161)/OFFSET($I147,-$B161,0),OFFSET(BN158,-$B161,-BM$4+$B161)-SUM($I161:BM161)))</f>
        <v>0</v>
      </c>
      <c r="BO161" s="235">
        <f ca="1">IF(BO$5&lt;=$D161,0,IF(SUM($D161,OFFSET($I147,-$B161,0))&gt;BO$5,OFFSET(BO158,-$B161,-BN$4+$B161)/OFFSET($I147,-$B161,0),OFFSET(BO158,-$B161,-BN$4+$B161)-SUM($I161:BN161)))</f>
        <v>0</v>
      </c>
      <c r="BP161" s="235">
        <f ca="1">IF(BP$5&lt;=$D161,0,IF(SUM($D161,OFFSET($I147,-$B161,0))&gt;BP$5,OFFSET(BP158,-$B161,-BO$4+$B161)/OFFSET($I147,-$B161,0),OFFSET(BP158,-$B161,-BO$4+$B161)-SUM($I161:BO161)))</f>
        <v>0</v>
      </c>
      <c r="BQ161" s="235">
        <f ca="1">IF(BQ$5&lt;=$D161,0,IF(SUM($D161,OFFSET($I147,-$B161,0))&gt;BQ$5,OFFSET(BQ158,-$B161,-BP$4+$B161)/OFFSET($I147,-$B161,0),OFFSET(BQ158,-$B161,-BP$4+$B161)-SUM($I161:BP161)))</f>
        <v>0</v>
      </c>
      <c r="BR161" s="211">
        <f ca="1">IF(BR$5&lt;=$D161,0,IF(SUM($D161,OFFSET($I147,-$B161,0))&gt;BR$5,OFFSET(BR158,-$B161,-BQ$4+$B161)/OFFSET($I147,-$B161,0),OFFSET(BR158,-$B161,-BQ$4+$B161)-SUM($I161:BQ161)))</f>
        <v>0</v>
      </c>
      <c r="BS161" s="211">
        <f ca="1">IF(BS$5&lt;=$D161,0,IF(SUM($D161,OFFSET($I147,-$B161,0))&gt;BS$5,OFFSET(BS158,-$B161,-BR$4+$B161)/OFFSET($I147,-$B161,0),OFFSET(BS158,-$B161,-BR$4+$B161)-SUM($I161:BR161)))</f>
        <v>0</v>
      </c>
      <c r="BT161" s="211">
        <f ca="1">IF(BT$5&lt;=$D161,0,IF(SUM($D161,OFFSET($I147,-$B161,0))&gt;BT$5,OFFSET(BT158,-$B161,-BS$4+$B161)/OFFSET($I147,-$B161,0),OFFSET(BT158,-$B161,-BS$4+$B161)-SUM($I161:BS161)))</f>
        <v>0</v>
      </c>
      <c r="BU161" s="211">
        <f ca="1">IF(BU$5&lt;=$D161,0,IF(SUM($D161,OFFSET($I147,-$B161,0))&gt;BU$5,OFFSET(BU158,-$B161,-BT$4+$B161)/OFFSET($I147,-$B161,0),OFFSET(BU158,-$B161,-BT$4+$B161)-SUM($I161:BT161)))</f>
        <v>0</v>
      </c>
      <c r="BV161" s="211">
        <f ca="1">IF(BV$5&lt;=$D161,0,IF(SUM($D161,OFFSET($I147,-$B161,0))&gt;BV$5,OFFSET(BV158,-$B161,-BU$4+$B161)/OFFSET($I147,-$B161,0),OFFSET(BV158,-$B161,-BU$4+$B161)-SUM($I161:BU161)))</f>
        <v>0</v>
      </c>
      <c r="BW161" s="211">
        <f ca="1">IF(BW$5&lt;=$D161,0,IF(SUM($D161,OFFSET($I147,-$B161,0))&gt;BW$5,OFFSET(BW158,-$B161,-BV$4+$B161)/OFFSET($I147,-$B161,0),OFFSET(BW158,-$B161,-BV$4+$B161)-SUM($I161:BV161)))</f>
        <v>0</v>
      </c>
    </row>
    <row r="162" spans="1:75" ht="12.75" customHeight="1">
      <c r="A162" s="8"/>
      <c r="B162" s="244">
        <v>25</v>
      </c>
      <c r="C162" s="8"/>
      <c r="D162" s="245">
        <f t="shared" si="253"/>
        <v>2038</v>
      </c>
      <c r="E162" s="8" t="str">
        <f t="shared" si="252"/>
        <v>$m Real (2012)</v>
      </c>
      <c r="F162" s="8"/>
      <c r="G162" s="8"/>
      <c r="H162" s="8"/>
      <c r="I162" s="32"/>
      <c r="J162" s="235">
        <f ca="1">IF(J$5&lt;=$D162,0,IF(SUM($D162,OFFSET($I148,-$B162,0))&gt;J$5,OFFSET(J159,-$B162,-I$4+$B162)/OFFSET($I148,-$B162,0),OFFSET(J159,-$B162,-I$4+$B162)-SUM($I162:I162)))</f>
        <v>0</v>
      </c>
      <c r="K162" s="235">
        <f ca="1">IF(K$5&lt;=$D162,0,IF(SUM($D162,OFFSET($I148,-$B162,0))&gt;K$5,OFFSET(K159,-$B162,-J$4+$B162)/OFFSET($I148,-$B162,0),OFFSET(K159,-$B162,-J$4+$B162)-SUM($I162:J162)))</f>
        <v>0</v>
      </c>
      <c r="L162" s="235">
        <f ca="1">IF(L$5&lt;=$D162,0,IF(SUM($D162,OFFSET($I148,-$B162,0))&gt;L$5,OFFSET(L159,-$B162,-K$4+$B162)/OFFSET($I148,-$B162,0),OFFSET(L159,-$B162,-K$4+$B162)-SUM($I162:K162)))</f>
        <v>0</v>
      </c>
      <c r="M162" s="235">
        <f ca="1">IF(M$5&lt;=$D162,0,IF(SUM($D162,OFFSET($I148,-$B162,0))&gt;M$5,OFFSET(M159,-$B162,-L$4+$B162)/OFFSET($I148,-$B162,0),OFFSET(M159,-$B162,-L$4+$B162)-SUM($I162:L162)))</f>
        <v>0</v>
      </c>
      <c r="N162" s="235">
        <f ca="1">IF(N$5&lt;=$D162,0,IF(SUM($D162,OFFSET($I148,-$B162,0))&gt;N$5,OFFSET(N159,-$B162,-M$4+$B162)/OFFSET($I148,-$B162,0),OFFSET(N159,-$B162,-M$4+$B162)-SUM($I162:M162)))</f>
        <v>0</v>
      </c>
      <c r="O162" s="235">
        <f ca="1">IF(O$5&lt;=$D162,0,IF(SUM($D162,OFFSET($I148,-$B162,0))&gt;O$5,OFFSET(O159,-$B162,-N$4+$B162)/OFFSET($I148,-$B162,0),OFFSET(O159,-$B162,-N$4+$B162)-SUM($I162:N162)))</f>
        <v>0</v>
      </c>
      <c r="P162" s="235">
        <f ca="1">IF(P$5&lt;=$D162,0,IF(SUM($D162,OFFSET($I148,-$B162,0))&gt;P$5,OFFSET(P159,-$B162,-O$4+$B162)/OFFSET($I148,-$B162,0),OFFSET(P159,-$B162,-O$4+$B162)-SUM($I162:O162)))</f>
        <v>0</v>
      </c>
      <c r="Q162" s="235">
        <f ca="1">IF(Q$5&lt;=$D162,0,IF(SUM($D162,OFFSET($I148,-$B162,0))&gt;Q$5,OFFSET(Q159,-$B162,-P$4+$B162)/OFFSET($I148,-$B162,0),OFFSET(Q159,-$B162,-P$4+$B162)-SUM($I162:P162)))</f>
        <v>0</v>
      </c>
      <c r="R162" s="235">
        <f ca="1">IF(R$5&lt;=$D162,0,IF(SUM($D162,OFFSET($I148,-$B162,0))&gt;R$5,OFFSET(R159,-$B162,-Q$4+$B162)/OFFSET($I148,-$B162,0),OFFSET(R159,-$B162,-Q$4+$B162)-SUM($I162:Q162)))</f>
        <v>0</v>
      </c>
      <c r="S162" s="235">
        <f ca="1">IF(S$5&lt;=$D162,0,IF(SUM($D162,OFFSET($I148,-$B162,0))&gt;S$5,OFFSET(S159,-$B162,-R$4+$B162)/OFFSET($I148,-$B162,0),OFFSET(S159,-$B162,-R$4+$B162)-SUM($I162:R162)))</f>
        <v>0</v>
      </c>
      <c r="T162" s="235">
        <f ca="1">IF(T$5&lt;=$D162,0,IF(SUM($D162,OFFSET($I148,-$B162,0))&gt;T$5,OFFSET(T159,-$B162,-S$4+$B162)/OFFSET($I148,-$B162,0),OFFSET(T159,-$B162,-S$4+$B162)-SUM($I162:S162)))</f>
        <v>0</v>
      </c>
      <c r="U162" s="235">
        <f ca="1">IF(U$5&lt;=$D162,0,IF(SUM($D162,OFFSET($I148,-$B162,0))&gt;U$5,OFFSET(U159,-$B162,-T$4+$B162)/OFFSET($I148,-$B162,0),OFFSET(U159,-$B162,-T$4+$B162)-SUM($I162:T162)))</f>
        <v>0</v>
      </c>
      <c r="V162" s="235">
        <f ca="1">IF(V$5&lt;=$D162,0,IF(SUM($D162,OFFSET($I148,-$B162,0))&gt;V$5,OFFSET(V159,-$B162,-U$4+$B162)/OFFSET($I148,-$B162,0),OFFSET(V159,-$B162,-U$4+$B162)-SUM($I162:U162)))</f>
        <v>0</v>
      </c>
      <c r="W162" s="235">
        <f ca="1">IF(W$5&lt;=$D162,0,IF(SUM($D162,OFFSET($I148,-$B162,0))&gt;W$5,OFFSET(W159,-$B162,-V$4+$B162)/OFFSET($I148,-$B162,0),OFFSET(W159,-$B162,-V$4+$B162)-SUM($I162:V162)))</f>
        <v>0</v>
      </c>
      <c r="X162" s="235">
        <f ca="1">IF(X$5&lt;=$D162,0,IF(SUM($D162,OFFSET($I148,-$B162,0))&gt;X$5,OFFSET(X159,-$B162,-W$4+$B162)/OFFSET($I148,-$B162,0),OFFSET(X159,-$B162,-W$4+$B162)-SUM($I162:W162)))</f>
        <v>0</v>
      </c>
      <c r="Y162" s="235">
        <f ca="1">IF(Y$5&lt;=$D162,0,IF(SUM($D162,OFFSET($I148,-$B162,0))&gt;Y$5,OFFSET(Y159,-$B162,-X$4+$B162)/OFFSET($I148,-$B162,0),OFFSET(Y159,-$B162,-X$4+$B162)-SUM($I162:X162)))</f>
        <v>0</v>
      </c>
      <c r="Z162" s="235">
        <f ca="1">IF(Z$5&lt;=$D162,0,IF(SUM($D162,OFFSET($I148,-$B162,0))&gt;Z$5,OFFSET(Z159,-$B162,-Y$4+$B162)/OFFSET($I148,-$B162,0),OFFSET(Z159,-$B162,-Y$4+$B162)-SUM($I162:Y162)))</f>
        <v>0</v>
      </c>
      <c r="AA162" s="235">
        <f ca="1">IF(AA$5&lt;=$D162,0,IF(SUM($D162,OFFSET($I148,-$B162,0))&gt;AA$5,OFFSET(AA159,-$B162,-Z$4+$B162)/OFFSET($I148,-$B162,0),OFFSET(AA159,-$B162,-Z$4+$B162)-SUM($I162:Z162)))</f>
        <v>0</v>
      </c>
      <c r="AB162" s="235">
        <f ca="1">IF(AB$5&lt;=$D162,0,IF(SUM($D162,OFFSET($I148,-$B162,0))&gt;AB$5,OFFSET(AB159,-$B162,-AA$4+$B162)/OFFSET($I148,-$B162,0),OFFSET(AB159,-$B162,-AA$4+$B162)-SUM($I162:AA162)))</f>
        <v>0</v>
      </c>
      <c r="AC162" s="235">
        <f ca="1">IF(AC$5&lt;=$D162,0,IF(SUM($D162,OFFSET($I148,-$B162,0))&gt;AC$5,OFFSET(AC159,-$B162,-AB$4+$B162)/OFFSET($I148,-$B162,0),OFFSET(AC159,-$B162,-AB$4+$B162)-SUM($I162:AB162)))</f>
        <v>0</v>
      </c>
      <c r="AD162" s="235">
        <f ca="1">IF(AD$5&lt;=$D162,0,IF(SUM($D162,OFFSET($I148,-$B162,0))&gt;AD$5,OFFSET(AD159,-$B162,-AC$4+$B162)/OFFSET($I148,-$B162,0),OFFSET(AD159,-$B162,-AC$4+$B162)-SUM($I162:AC162)))</f>
        <v>0</v>
      </c>
      <c r="AE162" s="235">
        <f ca="1">IF(AE$5&lt;=$D162,0,IF(SUM($D162,OFFSET($I148,-$B162,0))&gt;AE$5,OFFSET(AE159,-$B162,-AD$4+$B162)/OFFSET($I148,-$B162,0),OFFSET(AE159,-$B162,-AD$4+$B162)-SUM($I162:AD162)))</f>
        <v>0</v>
      </c>
      <c r="AF162" s="235">
        <f ca="1">IF(AF$5&lt;=$D162,0,IF(SUM($D162,OFFSET($I148,-$B162,0))&gt;AF$5,OFFSET(AF159,-$B162,-AE$4+$B162)/OFFSET($I148,-$B162,0),OFFSET(AF159,-$B162,-AE$4+$B162)-SUM($I162:AE162)))</f>
        <v>0</v>
      </c>
      <c r="AG162" s="235">
        <f ca="1">IF(AG$5&lt;=$D162,0,IF(SUM($D162,OFFSET($I148,-$B162,0))&gt;AG$5,OFFSET(AG159,-$B162,-AF$4+$B162)/OFFSET($I148,-$B162,0),OFFSET(AG159,-$B162,-AF$4+$B162)-SUM($I162:AF162)))</f>
        <v>0</v>
      </c>
      <c r="AH162" s="235">
        <f ca="1">IF(AH$5&lt;=$D162,0,IF(SUM($D162,OFFSET($I148,-$B162,0))&gt;AH$5,OFFSET(AH159,-$B162,-AG$4+$B162)/OFFSET($I148,-$B162,0),OFFSET(AH159,-$B162,-AG$4+$B162)-SUM($I162:AG162)))</f>
        <v>0</v>
      </c>
      <c r="AI162" s="235">
        <f ca="1">IF(AI$5&lt;=$D162,0,IF(SUM($D162,OFFSET($I148,-$B162,0))&gt;AI$5,OFFSET(AI159,-$B162,-AH$4+$B162)/OFFSET($I148,-$B162,0),OFFSET(AI159,-$B162,-AH$4+$B162)-SUM($I162:AH162)))</f>
        <v>0</v>
      </c>
      <c r="AJ162" s="235">
        <f ca="1">IF(AJ$5&lt;=$D162,0,IF(SUM($D162,OFFSET($I148,-$B162,0))&gt;AJ$5,OFFSET(AJ159,-$B162,-AI$4+$B162)/OFFSET($I148,-$B162,0),OFFSET(AJ159,-$B162,-AI$4+$B162)-SUM($I162:AI162)))</f>
        <v>0</v>
      </c>
      <c r="AK162" s="235">
        <f ca="1">IF(AK$5&lt;=$D162,0,IF(SUM($D162,OFFSET($I148,-$B162,0))&gt;AK$5,OFFSET(AK159,-$B162,-AJ$4+$B162)/OFFSET($I148,-$B162,0),OFFSET(AK159,-$B162,-AJ$4+$B162)-SUM($I162:AJ162)))</f>
        <v>0</v>
      </c>
      <c r="AL162" s="235">
        <f ca="1">IF(AL$5&lt;=$D162,0,IF(SUM($D162,OFFSET($I148,-$B162,0))&gt;AL$5,OFFSET(AL159,-$B162,-AK$4+$B162)/OFFSET($I148,-$B162,0),OFFSET(AL159,-$B162,-AK$4+$B162)-SUM($I162:AK162)))</f>
        <v>0</v>
      </c>
      <c r="AM162" s="235">
        <f ca="1">IF(AM$5&lt;=$D162,0,IF(SUM($D162,OFFSET($I148,-$B162,0))&gt;AM$5,OFFSET(AM159,-$B162,-AL$4+$B162)/OFFSET($I148,-$B162,0),OFFSET(AM159,-$B162,-AL$4+$B162)-SUM($I162:AL162)))</f>
        <v>0</v>
      </c>
      <c r="AN162" s="235">
        <f ca="1">IF(AN$5&lt;=$D162,0,IF(SUM($D162,OFFSET($I148,-$B162,0))&gt;AN$5,OFFSET(AN159,-$B162,-AM$4+$B162)/OFFSET($I148,-$B162,0),OFFSET(AN159,-$B162,-AM$4+$B162)-SUM($I162:AM162)))</f>
        <v>0</v>
      </c>
      <c r="AO162" s="235">
        <f ca="1">IF(AO$5&lt;=$D162,0,IF(SUM($D162,OFFSET($I148,-$B162,0))&gt;AO$5,OFFSET(AO159,-$B162,-AN$4+$B162)/OFFSET($I148,-$B162,0),OFFSET(AO159,-$B162,-AN$4+$B162)-SUM($I162:AN162)))</f>
        <v>0</v>
      </c>
      <c r="AP162" s="235">
        <f ca="1">IF(AP$5&lt;=$D162,0,IF(SUM($D162,OFFSET($I148,-$B162,0))&gt;AP$5,OFFSET(AP159,-$B162,-AO$4+$B162)/OFFSET($I148,-$B162,0),OFFSET(AP159,-$B162,-AO$4+$B162)-SUM($I162:AO162)))</f>
        <v>0</v>
      </c>
      <c r="AQ162" s="235">
        <f ca="1">IF(AQ$5&lt;=$D162,0,IF(SUM($D162,OFFSET($I148,-$B162,0))&gt;AQ$5,OFFSET(AQ159,-$B162,-AP$4+$B162)/OFFSET($I148,-$B162,0),OFFSET(AQ159,-$B162,-AP$4+$B162)-SUM($I162:AP162)))</f>
        <v>0</v>
      </c>
      <c r="AR162" s="235">
        <f ca="1">IF(AR$5&lt;=$D162,0,IF(SUM($D162,OFFSET($I148,-$B162,0))&gt;AR$5,OFFSET(AR159,-$B162,-AQ$4+$B162)/OFFSET($I148,-$B162,0),OFFSET(AR159,-$B162,-AQ$4+$B162)-SUM($I162:AQ162)))</f>
        <v>0</v>
      </c>
      <c r="AS162" s="235">
        <f ca="1">IF(AS$5&lt;=$D162,0,IF(SUM($D162,OFFSET($I148,-$B162,0))&gt;AS$5,OFFSET(AS159,-$B162,-AR$4+$B162)/OFFSET($I148,-$B162,0),OFFSET(AS159,-$B162,-AR$4+$B162)-SUM($I162:AR162)))</f>
        <v>0</v>
      </c>
      <c r="AT162" s="235">
        <f ca="1">IF(AT$5&lt;=$D162,0,IF(SUM($D162,OFFSET($I148,-$B162,0))&gt;AT$5,OFFSET(AT159,-$B162,-AS$4+$B162)/OFFSET($I148,-$B162,0),OFFSET(AT159,-$B162,-AS$4+$B162)-SUM($I162:AS162)))</f>
        <v>0</v>
      </c>
      <c r="AU162" s="235">
        <f ca="1">IF(AU$5&lt;=$D162,0,IF(SUM($D162,OFFSET($I148,-$B162,0))&gt;AU$5,OFFSET(AU159,-$B162,-AT$4+$B162)/OFFSET($I148,-$B162,0),OFFSET(AU159,-$B162,-AT$4+$B162)-SUM($I162:AT162)))</f>
        <v>0</v>
      </c>
      <c r="AV162" s="235">
        <f ca="1">IF(AV$5&lt;=$D162,0,IF(SUM($D162,OFFSET($I148,-$B162,0))&gt;AV$5,OFFSET(AV159,-$B162,-AU$4+$B162)/OFFSET($I148,-$B162,0),OFFSET(AV159,-$B162,-AU$4+$B162)-SUM($I162:AU162)))</f>
        <v>0</v>
      </c>
      <c r="AW162" s="235">
        <f ca="1">IF(AW$5&lt;=$D162,0,IF(SUM($D162,OFFSET($I148,-$B162,0))&gt;AW$5,OFFSET(AW159,-$B162,-AV$4+$B162)/OFFSET($I148,-$B162,0),OFFSET(AW159,-$B162,-AV$4+$B162)-SUM($I162:AV162)))</f>
        <v>0</v>
      </c>
      <c r="AX162" s="235">
        <f ca="1">IF(AX$5&lt;=$D162,0,IF(SUM($D162,OFFSET($I148,-$B162,0))&gt;AX$5,OFFSET(AX159,-$B162,-AW$4+$B162)/OFFSET($I148,-$B162,0),OFFSET(AX159,-$B162,-AW$4+$B162)-SUM($I162:AW162)))</f>
        <v>0</v>
      </c>
      <c r="AY162" s="235">
        <f ca="1">IF(AY$5&lt;=$D162,0,IF(SUM($D162,OFFSET($I148,-$B162,0))&gt;AY$5,OFFSET(AY159,-$B162,-AX$4+$B162)/OFFSET($I148,-$B162,0),OFFSET(AY159,-$B162,-AX$4+$B162)-SUM($I162:AX162)))</f>
        <v>0</v>
      </c>
      <c r="AZ162" s="235">
        <f ca="1">IF(AZ$5&lt;=$D162,0,IF(SUM($D162,OFFSET($I148,-$B162,0))&gt;AZ$5,OFFSET(AZ159,-$B162,-AY$4+$B162)/OFFSET($I148,-$B162,0),OFFSET(AZ159,-$B162,-AY$4+$B162)-SUM($I162:AY162)))</f>
        <v>0</v>
      </c>
      <c r="BA162" s="235">
        <f ca="1">IF(BA$5&lt;=$D162,0,IF(SUM($D162,OFFSET($I148,-$B162,0))&gt;BA$5,OFFSET(BA159,-$B162,-AZ$4+$B162)/OFFSET($I148,-$B162,0),OFFSET(BA159,-$B162,-AZ$4+$B162)-SUM($I162:AZ162)))</f>
        <v>0</v>
      </c>
      <c r="BB162" s="235">
        <f ca="1">IF(BB$5&lt;=$D162,0,IF(SUM($D162,OFFSET($I148,-$B162,0))&gt;BB$5,OFFSET(BB159,-$B162,-BA$4+$B162)/OFFSET($I148,-$B162,0),OFFSET(BB159,-$B162,-BA$4+$B162)-SUM($I162:BA162)))</f>
        <v>0</v>
      </c>
      <c r="BC162" s="235">
        <f ca="1">IF(BC$5&lt;=$D162,0,IF(SUM($D162,OFFSET($I148,-$B162,0))&gt;BC$5,OFFSET(BC159,-$B162,-BB$4+$B162)/OFFSET($I148,-$B162,0),OFFSET(BC159,-$B162,-BB$4+$B162)-SUM($I162:BB162)))</f>
        <v>0</v>
      </c>
      <c r="BD162" s="235">
        <f ca="1">IF(BD$5&lt;=$D162,0,IF(SUM($D162,OFFSET($I148,-$B162,0))&gt;BD$5,OFFSET(BD159,-$B162,-BC$4+$B162)/OFFSET($I148,-$B162,0),OFFSET(BD159,-$B162,-BC$4+$B162)-SUM($I162:BC162)))</f>
        <v>0</v>
      </c>
      <c r="BE162" s="235">
        <f ca="1">IF(BE$5&lt;=$D162,0,IF(SUM($D162,OFFSET($I148,-$B162,0))&gt;BE$5,OFFSET(BE159,-$B162,-BD$4+$B162)/OFFSET($I148,-$B162,0),OFFSET(BE159,-$B162,-BD$4+$B162)-SUM($I162:BD162)))</f>
        <v>0</v>
      </c>
      <c r="BF162" s="235">
        <f ca="1">IF(BF$5&lt;=$D162,0,IF(SUM($D162,OFFSET($I148,-$B162,0))&gt;BF$5,OFFSET(BF159,-$B162,-BE$4+$B162)/OFFSET($I148,-$B162,0),OFFSET(BF159,-$B162,-BE$4+$B162)-SUM($I162:BE162)))</f>
        <v>0</v>
      </c>
      <c r="BG162" s="235">
        <f ca="1">IF(BG$5&lt;=$D162,0,IF(SUM($D162,OFFSET($I148,-$B162,0))&gt;BG$5,OFFSET(BG159,-$B162,-BF$4+$B162)/OFFSET($I148,-$B162,0),OFFSET(BG159,-$B162,-BF$4+$B162)-SUM($I162:BF162)))</f>
        <v>0</v>
      </c>
      <c r="BH162" s="235">
        <f ca="1">IF(BH$5&lt;=$D162,0,IF(SUM($D162,OFFSET($I148,-$B162,0))&gt;BH$5,OFFSET(BH159,-$B162,-BG$4+$B162)/OFFSET($I148,-$B162,0),OFFSET(BH159,-$B162,-BG$4+$B162)-SUM($I162:BG162)))</f>
        <v>0</v>
      </c>
      <c r="BI162" s="235">
        <f ca="1">IF(BI$5&lt;=$D162,0,IF(SUM($D162,OFFSET($I148,-$B162,0))&gt;BI$5,OFFSET(BI159,-$B162,-BH$4+$B162)/OFFSET($I148,-$B162,0),OFFSET(BI159,-$B162,-BH$4+$B162)-SUM($I162:BH162)))</f>
        <v>0</v>
      </c>
      <c r="BJ162" s="235">
        <f ca="1">IF(BJ$5&lt;=$D162,0,IF(SUM($D162,OFFSET($I148,-$B162,0))&gt;BJ$5,OFFSET(BJ159,-$B162,-BI$4+$B162)/OFFSET($I148,-$B162,0),OFFSET(BJ159,-$B162,-BI$4+$B162)-SUM($I162:BI162)))</f>
        <v>0</v>
      </c>
      <c r="BK162" s="235">
        <f ca="1">IF(BK$5&lt;=$D162,0,IF(SUM($D162,OFFSET($I148,-$B162,0))&gt;BK$5,OFFSET(BK159,-$B162,-BJ$4+$B162)/OFFSET($I148,-$B162,0),OFFSET(BK159,-$B162,-BJ$4+$B162)-SUM($I162:BJ162)))</f>
        <v>0</v>
      </c>
      <c r="BL162" s="235">
        <f ca="1">IF(BL$5&lt;=$D162,0,IF(SUM($D162,OFFSET($I148,-$B162,0))&gt;BL$5,OFFSET(BL159,-$B162,-BK$4+$B162)/OFFSET($I148,-$B162,0),OFFSET(BL159,-$B162,-BK$4+$B162)-SUM($I162:BK162)))</f>
        <v>0</v>
      </c>
      <c r="BM162" s="235">
        <f ca="1">IF(BM$5&lt;=$D162,0,IF(SUM($D162,OFFSET($I148,-$B162,0))&gt;BM$5,OFFSET(BM159,-$B162,-BL$4+$B162)/OFFSET($I148,-$B162,0),OFFSET(BM159,-$B162,-BL$4+$B162)-SUM($I162:BL162)))</f>
        <v>0</v>
      </c>
      <c r="BN162" s="235">
        <f ca="1">IF(BN$5&lt;=$D162,0,IF(SUM($D162,OFFSET($I148,-$B162,0))&gt;BN$5,OFFSET(BN159,-$B162,-BM$4+$B162)/OFFSET($I148,-$B162,0),OFFSET(BN159,-$B162,-BM$4+$B162)-SUM($I162:BM162)))</f>
        <v>0</v>
      </c>
      <c r="BO162" s="235">
        <f ca="1">IF(BO$5&lt;=$D162,0,IF(SUM($D162,OFFSET($I148,-$B162,0))&gt;BO$5,OFFSET(BO159,-$B162,-BN$4+$B162)/OFFSET($I148,-$B162,0),OFFSET(BO159,-$B162,-BN$4+$B162)-SUM($I162:BN162)))</f>
        <v>0</v>
      </c>
      <c r="BP162" s="235">
        <f ca="1">IF(BP$5&lt;=$D162,0,IF(SUM($D162,OFFSET($I148,-$B162,0))&gt;BP$5,OFFSET(BP159,-$B162,-BO$4+$B162)/OFFSET($I148,-$B162,0),OFFSET(BP159,-$B162,-BO$4+$B162)-SUM($I162:BO162)))</f>
        <v>0</v>
      </c>
      <c r="BQ162" s="235">
        <f ca="1">IF(BQ$5&lt;=$D162,0,IF(SUM($D162,OFFSET($I148,-$B162,0))&gt;BQ$5,OFFSET(BQ159,-$B162,-BP$4+$B162)/OFFSET($I148,-$B162,0),OFFSET(BQ159,-$B162,-BP$4+$B162)-SUM($I162:BP162)))</f>
        <v>0</v>
      </c>
      <c r="BR162" s="211">
        <f ca="1">IF(BR$5&lt;=$D162,0,IF(SUM($D162,OFFSET($I148,-$B162,0))&gt;BR$5,OFFSET(BR159,-$B162,-BQ$4+$B162)/OFFSET($I148,-$B162,0),OFFSET(BR159,-$B162,-BQ$4+$B162)-SUM($I162:BQ162)))</f>
        <v>0</v>
      </c>
      <c r="BS162" s="211">
        <f ca="1">IF(BS$5&lt;=$D162,0,IF(SUM($D162,OFFSET($I148,-$B162,0))&gt;BS$5,OFFSET(BS159,-$B162,-BR$4+$B162)/OFFSET($I148,-$B162,0),OFFSET(BS159,-$B162,-BR$4+$B162)-SUM($I162:BR162)))</f>
        <v>0</v>
      </c>
      <c r="BT162" s="211">
        <f ca="1">IF(BT$5&lt;=$D162,0,IF(SUM($D162,OFFSET($I148,-$B162,0))&gt;BT$5,OFFSET(BT159,-$B162,-BS$4+$B162)/OFFSET($I148,-$B162,0),OFFSET(BT159,-$B162,-BS$4+$B162)-SUM($I162:BS162)))</f>
        <v>0</v>
      </c>
      <c r="BU162" s="211">
        <f ca="1">IF(BU$5&lt;=$D162,0,IF(SUM($D162,OFFSET($I148,-$B162,0))&gt;BU$5,OFFSET(BU159,-$B162,-BT$4+$B162)/OFFSET($I148,-$B162,0),OFFSET(BU159,-$B162,-BT$4+$B162)-SUM($I162:BT162)))</f>
        <v>0</v>
      </c>
      <c r="BV162" s="211">
        <f ca="1">IF(BV$5&lt;=$D162,0,IF(SUM($D162,OFFSET($I148,-$B162,0))&gt;BV$5,OFFSET(BV159,-$B162,-BU$4+$B162)/OFFSET($I148,-$B162,0),OFFSET(BV159,-$B162,-BU$4+$B162)-SUM($I162:BU162)))</f>
        <v>0</v>
      </c>
      <c r="BW162" s="211">
        <f ca="1">IF(BW$5&lt;=$D162,0,IF(SUM($D162,OFFSET($I148,-$B162,0))&gt;BW$5,OFFSET(BW159,-$B162,-BV$4+$B162)/OFFSET($I148,-$B162,0),OFFSET(BW159,-$B162,-BV$4+$B162)-SUM($I162:BV162)))</f>
        <v>0</v>
      </c>
    </row>
    <row r="163" spans="1:75" ht="12.75" customHeight="1">
      <c r="A163" s="8"/>
      <c r="B163" s="244">
        <v>26</v>
      </c>
      <c r="C163" s="8"/>
      <c r="D163" s="245">
        <f t="shared" si="253"/>
        <v>2039</v>
      </c>
      <c r="E163" s="8" t="str">
        <f t="shared" si="252"/>
        <v>$m Real (2012)</v>
      </c>
      <c r="F163" s="8"/>
      <c r="G163" s="8"/>
      <c r="H163" s="8"/>
      <c r="I163" s="32"/>
      <c r="J163" s="235">
        <f ca="1">IF(J$5&lt;=$D163,0,IF(SUM($D163,OFFSET($I149,-$B163,0))&gt;J$5,OFFSET(J160,-$B163,-I$4+$B163)/OFFSET($I149,-$B163,0),OFFSET(J160,-$B163,-I$4+$B163)-SUM($I163:I163)))</f>
        <v>0</v>
      </c>
      <c r="K163" s="235">
        <f ca="1">IF(K$5&lt;=$D163,0,IF(SUM($D163,OFFSET($I149,-$B163,0))&gt;K$5,OFFSET(K160,-$B163,-J$4+$B163)/OFFSET($I149,-$B163,0),OFFSET(K160,-$B163,-J$4+$B163)-SUM($I163:J163)))</f>
        <v>0</v>
      </c>
      <c r="L163" s="235">
        <f ca="1">IF(L$5&lt;=$D163,0,IF(SUM($D163,OFFSET($I149,-$B163,0))&gt;L$5,OFFSET(L160,-$B163,-K$4+$B163)/OFFSET($I149,-$B163,0),OFFSET(L160,-$B163,-K$4+$B163)-SUM($I163:K163)))</f>
        <v>0</v>
      </c>
      <c r="M163" s="235">
        <f ca="1">IF(M$5&lt;=$D163,0,IF(SUM($D163,OFFSET($I149,-$B163,0))&gt;M$5,OFFSET(M160,-$B163,-L$4+$B163)/OFFSET($I149,-$B163,0),OFFSET(M160,-$B163,-L$4+$B163)-SUM($I163:L163)))</f>
        <v>0</v>
      </c>
      <c r="N163" s="235">
        <f ca="1">IF(N$5&lt;=$D163,0,IF(SUM($D163,OFFSET($I149,-$B163,0))&gt;N$5,OFFSET(N160,-$B163,-M$4+$B163)/OFFSET($I149,-$B163,0),OFFSET(N160,-$B163,-M$4+$B163)-SUM($I163:M163)))</f>
        <v>0</v>
      </c>
      <c r="O163" s="235">
        <f ca="1">IF(O$5&lt;=$D163,0,IF(SUM($D163,OFFSET($I149,-$B163,0))&gt;O$5,OFFSET(O160,-$B163,-N$4+$B163)/OFFSET($I149,-$B163,0),OFFSET(O160,-$B163,-N$4+$B163)-SUM($I163:N163)))</f>
        <v>0</v>
      </c>
      <c r="P163" s="235">
        <f ca="1">IF(P$5&lt;=$D163,0,IF(SUM($D163,OFFSET($I149,-$B163,0))&gt;P$5,OFFSET(P160,-$B163,-O$4+$B163)/OFFSET($I149,-$B163,0),OFFSET(P160,-$B163,-O$4+$B163)-SUM($I163:O163)))</f>
        <v>0</v>
      </c>
      <c r="Q163" s="235">
        <f ca="1">IF(Q$5&lt;=$D163,0,IF(SUM($D163,OFFSET($I149,-$B163,0))&gt;Q$5,OFFSET(Q160,-$B163,-P$4+$B163)/OFFSET($I149,-$B163,0),OFFSET(Q160,-$B163,-P$4+$B163)-SUM($I163:P163)))</f>
        <v>0</v>
      </c>
      <c r="R163" s="235">
        <f ca="1">IF(R$5&lt;=$D163,0,IF(SUM($D163,OFFSET($I149,-$B163,0))&gt;R$5,OFFSET(R160,-$B163,-Q$4+$B163)/OFFSET($I149,-$B163,0),OFFSET(R160,-$B163,-Q$4+$B163)-SUM($I163:Q163)))</f>
        <v>0</v>
      </c>
      <c r="S163" s="235">
        <f ca="1">IF(S$5&lt;=$D163,0,IF(SUM($D163,OFFSET($I149,-$B163,0))&gt;S$5,OFFSET(S160,-$B163,-R$4+$B163)/OFFSET($I149,-$B163,0),OFFSET(S160,-$B163,-R$4+$B163)-SUM($I163:R163)))</f>
        <v>0</v>
      </c>
      <c r="T163" s="235">
        <f ca="1">IF(T$5&lt;=$D163,0,IF(SUM($D163,OFFSET($I149,-$B163,0))&gt;T$5,OFFSET(T160,-$B163,-S$4+$B163)/OFFSET($I149,-$B163,0),OFFSET(T160,-$B163,-S$4+$B163)-SUM($I163:S163)))</f>
        <v>0</v>
      </c>
      <c r="U163" s="235">
        <f ca="1">IF(U$5&lt;=$D163,0,IF(SUM($D163,OFFSET($I149,-$B163,0))&gt;U$5,OFFSET(U160,-$B163,-T$4+$B163)/OFFSET($I149,-$B163,0),OFFSET(U160,-$B163,-T$4+$B163)-SUM($I163:T163)))</f>
        <v>0</v>
      </c>
      <c r="V163" s="235">
        <f ca="1">IF(V$5&lt;=$D163,0,IF(SUM($D163,OFFSET($I149,-$B163,0))&gt;V$5,OFFSET(V160,-$B163,-U$4+$B163)/OFFSET($I149,-$B163,0),OFFSET(V160,-$B163,-U$4+$B163)-SUM($I163:U163)))</f>
        <v>0</v>
      </c>
      <c r="W163" s="235">
        <f ca="1">IF(W$5&lt;=$D163,0,IF(SUM($D163,OFFSET($I149,-$B163,0))&gt;W$5,OFFSET(W160,-$B163,-V$4+$B163)/OFFSET($I149,-$B163,0),OFFSET(W160,-$B163,-V$4+$B163)-SUM($I163:V163)))</f>
        <v>0</v>
      </c>
      <c r="X163" s="235">
        <f ca="1">IF(X$5&lt;=$D163,0,IF(SUM($D163,OFFSET($I149,-$B163,0))&gt;X$5,OFFSET(X160,-$B163,-W$4+$B163)/OFFSET($I149,-$B163,0),OFFSET(X160,-$B163,-W$4+$B163)-SUM($I163:W163)))</f>
        <v>0</v>
      </c>
      <c r="Y163" s="235">
        <f ca="1">IF(Y$5&lt;=$D163,0,IF(SUM($D163,OFFSET($I149,-$B163,0))&gt;Y$5,OFFSET(Y160,-$B163,-X$4+$B163)/OFFSET($I149,-$B163,0),OFFSET(Y160,-$B163,-X$4+$B163)-SUM($I163:X163)))</f>
        <v>0</v>
      </c>
      <c r="Z163" s="235">
        <f ca="1">IF(Z$5&lt;=$D163,0,IF(SUM($D163,OFFSET($I149,-$B163,0))&gt;Z$5,OFFSET(Z160,-$B163,-Y$4+$B163)/OFFSET($I149,-$B163,0),OFFSET(Z160,-$B163,-Y$4+$B163)-SUM($I163:Y163)))</f>
        <v>0</v>
      </c>
      <c r="AA163" s="235">
        <f ca="1">IF(AA$5&lt;=$D163,0,IF(SUM($D163,OFFSET($I149,-$B163,0))&gt;AA$5,OFFSET(AA160,-$B163,-Z$4+$B163)/OFFSET($I149,-$B163,0),OFFSET(AA160,-$B163,-Z$4+$B163)-SUM($I163:Z163)))</f>
        <v>0</v>
      </c>
      <c r="AB163" s="235">
        <f ca="1">IF(AB$5&lt;=$D163,0,IF(SUM($D163,OFFSET($I149,-$B163,0))&gt;AB$5,OFFSET(AB160,-$B163,-AA$4+$B163)/OFFSET($I149,-$B163,0),OFFSET(AB160,-$B163,-AA$4+$B163)-SUM($I163:AA163)))</f>
        <v>0</v>
      </c>
      <c r="AC163" s="235">
        <f ca="1">IF(AC$5&lt;=$D163,0,IF(SUM($D163,OFFSET($I149,-$B163,0))&gt;AC$5,OFFSET(AC160,-$B163,-AB$4+$B163)/OFFSET($I149,-$B163,0),OFFSET(AC160,-$B163,-AB$4+$B163)-SUM($I163:AB163)))</f>
        <v>0</v>
      </c>
      <c r="AD163" s="235">
        <f ca="1">IF(AD$5&lt;=$D163,0,IF(SUM($D163,OFFSET($I149,-$B163,0))&gt;AD$5,OFFSET(AD160,-$B163,-AC$4+$B163)/OFFSET($I149,-$B163,0),OFFSET(AD160,-$B163,-AC$4+$B163)-SUM($I163:AC163)))</f>
        <v>0</v>
      </c>
      <c r="AE163" s="235">
        <f ca="1">IF(AE$5&lt;=$D163,0,IF(SUM($D163,OFFSET($I149,-$B163,0))&gt;AE$5,OFFSET(AE160,-$B163,-AD$4+$B163)/OFFSET($I149,-$B163,0),OFFSET(AE160,-$B163,-AD$4+$B163)-SUM($I163:AD163)))</f>
        <v>0</v>
      </c>
      <c r="AF163" s="235">
        <f ca="1">IF(AF$5&lt;=$D163,0,IF(SUM($D163,OFFSET($I149,-$B163,0))&gt;AF$5,OFFSET(AF160,-$B163,-AE$4+$B163)/OFFSET($I149,-$B163,0),OFFSET(AF160,-$B163,-AE$4+$B163)-SUM($I163:AE163)))</f>
        <v>0</v>
      </c>
      <c r="AG163" s="235">
        <f ca="1">IF(AG$5&lt;=$D163,0,IF(SUM($D163,OFFSET($I149,-$B163,0))&gt;AG$5,OFFSET(AG160,-$B163,-AF$4+$B163)/OFFSET($I149,-$B163,0),OFFSET(AG160,-$B163,-AF$4+$B163)-SUM($I163:AF163)))</f>
        <v>0</v>
      </c>
      <c r="AH163" s="235">
        <f ca="1">IF(AH$5&lt;=$D163,0,IF(SUM($D163,OFFSET($I149,-$B163,0))&gt;AH$5,OFFSET(AH160,-$B163,-AG$4+$B163)/OFFSET($I149,-$B163,0),OFFSET(AH160,-$B163,-AG$4+$B163)-SUM($I163:AG163)))</f>
        <v>0</v>
      </c>
      <c r="AI163" s="235">
        <f ca="1">IF(AI$5&lt;=$D163,0,IF(SUM($D163,OFFSET($I149,-$B163,0))&gt;AI$5,OFFSET(AI160,-$B163,-AH$4+$B163)/OFFSET($I149,-$B163,0),OFFSET(AI160,-$B163,-AH$4+$B163)-SUM($I163:AH163)))</f>
        <v>0</v>
      </c>
      <c r="AJ163" s="235">
        <f ca="1">IF(AJ$5&lt;=$D163,0,IF(SUM($D163,OFFSET($I149,-$B163,0))&gt;AJ$5,OFFSET(AJ160,-$B163,-AI$4+$B163)/OFFSET($I149,-$B163,0),OFFSET(AJ160,-$B163,-AI$4+$B163)-SUM($I163:AI163)))</f>
        <v>0</v>
      </c>
      <c r="AK163" s="235">
        <f ca="1">IF(AK$5&lt;=$D163,0,IF(SUM($D163,OFFSET($I149,-$B163,0))&gt;AK$5,OFFSET(AK160,-$B163,-AJ$4+$B163)/OFFSET($I149,-$B163,0),OFFSET(AK160,-$B163,-AJ$4+$B163)-SUM($I163:AJ163)))</f>
        <v>0</v>
      </c>
      <c r="AL163" s="235">
        <f ca="1">IF(AL$5&lt;=$D163,0,IF(SUM($D163,OFFSET($I149,-$B163,0))&gt;AL$5,OFFSET(AL160,-$B163,-AK$4+$B163)/OFFSET($I149,-$B163,0),OFFSET(AL160,-$B163,-AK$4+$B163)-SUM($I163:AK163)))</f>
        <v>0</v>
      </c>
      <c r="AM163" s="235">
        <f ca="1">IF(AM$5&lt;=$D163,0,IF(SUM($D163,OFFSET($I149,-$B163,0))&gt;AM$5,OFFSET(AM160,-$B163,-AL$4+$B163)/OFFSET($I149,-$B163,0),OFFSET(AM160,-$B163,-AL$4+$B163)-SUM($I163:AL163)))</f>
        <v>0</v>
      </c>
      <c r="AN163" s="235">
        <f ca="1">IF(AN$5&lt;=$D163,0,IF(SUM($D163,OFFSET($I149,-$B163,0))&gt;AN$5,OFFSET(AN160,-$B163,-AM$4+$B163)/OFFSET($I149,-$B163,0),OFFSET(AN160,-$B163,-AM$4+$B163)-SUM($I163:AM163)))</f>
        <v>0</v>
      </c>
      <c r="AO163" s="235">
        <f ca="1">IF(AO$5&lt;=$D163,0,IF(SUM($D163,OFFSET($I149,-$B163,0))&gt;AO$5,OFFSET(AO160,-$B163,-AN$4+$B163)/OFFSET($I149,-$B163,0),OFFSET(AO160,-$B163,-AN$4+$B163)-SUM($I163:AN163)))</f>
        <v>0</v>
      </c>
      <c r="AP163" s="235">
        <f ca="1">IF(AP$5&lt;=$D163,0,IF(SUM($D163,OFFSET($I149,-$B163,0))&gt;AP$5,OFFSET(AP160,-$B163,-AO$4+$B163)/OFFSET($I149,-$B163,0),OFFSET(AP160,-$B163,-AO$4+$B163)-SUM($I163:AO163)))</f>
        <v>0</v>
      </c>
      <c r="AQ163" s="235">
        <f ca="1">IF(AQ$5&lt;=$D163,0,IF(SUM($D163,OFFSET($I149,-$B163,0))&gt;AQ$5,OFFSET(AQ160,-$B163,-AP$4+$B163)/OFFSET($I149,-$B163,0),OFFSET(AQ160,-$B163,-AP$4+$B163)-SUM($I163:AP163)))</f>
        <v>0</v>
      </c>
      <c r="AR163" s="235">
        <f ca="1">IF(AR$5&lt;=$D163,0,IF(SUM($D163,OFFSET($I149,-$B163,0))&gt;AR$5,OFFSET(AR160,-$B163,-AQ$4+$B163)/OFFSET($I149,-$B163,0),OFFSET(AR160,-$B163,-AQ$4+$B163)-SUM($I163:AQ163)))</f>
        <v>0</v>
      </c>
      <c r="AS163" s="235">
        <f ca="1">IF(AS$5&lt;=$D163,0,IF(SUM($D163,OFFSET($I149,-$B163,0))&gt;AS$5,OFFSET(AS160,-$B163,-AR$4+$B163)/OFFSET($I149,-$B163,0),OFFSET(AS160,-$B163,-AR$4+$B163)-SUM($I163:AR163)))</f>
        <v>0</v>
      </c>
      <c r="AT163" s="235">
        <f ca="1">IF(AT$5&lt;=$D163,0,IF(SUM($D163,OFFSET($I149,-$B163,0))&gt;AT$5,OFFSET(AT160,-$B163,-AS$4+$B163)/OFFSET($I149,-$B163,0),OFFSET(AT160,-$B163,-AS$4+$B163)-SUM($I163:AS163)))</f>
        <v>0</v>
      </c>
      <c r="AU163" s="235">
        <f ca="1">IF(AU$5&lt;=$D163,0,IF(SUM($D163,OFFSET($I149,-$B163,0))&gt;AU$5,OFFSET(AU160,-$B163,-AT$4+$B163)/OFFSET($I149,-$B163,0),OFFSET(AU160,-$B163,-AT$4+$B163)-SUM($I163:AT163)))</f>
        <v>0</v>
      </c>
      <c r="AV163" s="235">
        <f ca="1">IF(AV$5&lt;=$D163,0,IF(SUM($D163,OFFSET($I149,-$B163,0))&gt;AV$5,OFFSET(AV160,-$B163,-AU$4+$B163)/OFFSET($I149,-$B163,0),OFFSET(AV160,-$B163,-AU$4+$B163)-SUM($I163:AU163)))</f>
        <v>0</v>
      </c>
      <c r="AW163" s="235">
        <f ca="1">IF(AW$5&lt;=$D163,0,IF(SUM($D163,OFFSET($I149,-$B163,0))&gt;AW$5,OFFSET(AW160,-$B163,-AV$4+$B163)/OFFSET($I149,-$B163,0),OFFSET(AW160,-$B163,-AV$4+$B163)-SUM($I163:AV163)))</f>
        <v>0</v>
      </c>
      <c r="AX163" s="235">
        <f ca="1">IF(AX$5&lt;=$D163,0,IF(SUM($D163,OFFSET($I149,-$B163,0))&gt;AX$5,OFFSET(AX160,-$B163,-AW$4+$B163)/OFFSET($I149,-$B163,0),OFFSET(AX160,-$B163,-AW$4+$B163)-SUM($I163:AW163)))</f>
        <v>0</v>
      </c>
      <c r="AY163" s="235">
        <f ca="1">IF(AY$5&lt;=$D163,0,IF(SUM($D163,OFFSET($I149,-$B163,0))&gt;AY$5,OFFSET(AY160,-$B163,-AX$4+$B163)/OFFSET($I149,-$B163,0),OFFSET(AY160,-$B163,-AX$4+$B163)-SUM($I163:AX163)))</f>
        <v>0</v>
      </c>
      <c r="AZ163" s="235">
        <f ca="1">IF(AZ$5&lt;=$D163,0,IF(SUM($D163,OFFSET($I149,-$B163,0))&gt;AZ$5,OFFSET(AZ160,-$B163,-AY$4+$B163)/OFFSET($I149,-$B163,0),OFFSET(AZ160,-$B163,-AY$4+$B163)-SUM($I163:AY163)))</f>
        <v>0</v>
      </c>
      <c r="BA163" s="235">
        <f ca="1">IF(BA$5&lt;=$D163,0,IF(SUM($D163,OFFSET($I149,-$B163,0))&gt;BA$5,OFFSET(BA160,-$B163,-AZ$4+$B163)/OFFSET($I149,-$B163,0),OFFSET(BA160,-$B163,-AZ$4+$B163)-SUM($I163:AZ163)))</f>
        <v>0</v>
      </c>
      <c r="BB163" s="235">
        <f ca="1">IF(BB$5&lt;=$D163,0,IF(SUM($D163,OFFSET($I149,-$B163,0))&gt;BB$5,OFFSET(BB160,-$B163,-BA$4+$B163)/OFFSET($I149,-$B163,0),OFFSET(BB160,-$B163,-BA$4+$B163)-SUM($I163:BA163)))</f>
        <v>0</v>
      </c>
      <c r="BC163" s="235">
        <f ca="1">IF(BC$5&lt;=$D163,0,IF(SUM($D163,OFFSET($I149,-$B163,0))&gt;BC$5,OFFSET(BC160,-$B163,-BB$4+$B163)/OFFSET($I149,-$B163,0),OFFSET(BC160,-$B163,-BB$4+$B163)-SUM($I163:BB163)))</f>
        <v>0</v>
      </c>
      <c r="BD163" s="235">
        <f ca="1">IF(BD$5&lt;=$D163,0,IF(SUM($D163,OFFSET($I149,-$B163,0))&gt;BD$5,OFFSET(BD160,-$B163,-BC$4+$B163)/OFFSET($I149,-$B163,0),OFFSET(BD160,-$B163,-BC$4+$B163)-SUM($I163:BC163)))</f>
        <v>0</v>
      </c>
      <c r="BE163" s="235">
        <f ca="1">IF(BE$5&lt;=$D163,0,IF(SUM($D163,OFFSET($I149,-$B163,0))&gt;BE$5,OFFSET(BE160,-$B163,-BD$4+$B163)/OFFSET($I149,-$B163,0),OFFSET(BE160,-$B163,-BD$4+$B163)-SUM($I163:BD163)))</f>
        <v>0</v>
      </c>
      <c r="BF163" s="235">
        <f ca="1">IF(BF$5&lt;=$D163,0,IF(SUM($D163,OFFSET($I149,-$B163,0))&gt;BF$5,OFFSET(BF160,-$B163,-BE$4+$B163)/OFFSET($I149,-$B163,0),OFFSET(BF160,-$B163,-BE$4+$B163)-SUM($I163:BE163)))</f>
        <v>0</v>
      </c>
      <c r="BG163" s="235">
        <f ca="1">IF(BG$5&lt;=$D163,0,IF(SUM($D163,OFFSET($I149,-$B163,0))&gt;BG$5,OFFSET(BG160,-$B163,-BF$4+$B163)/OFFSET($I149,-$B163,0),OFFSET(BG160,-$B163,-BF$4+$B163)-SUM($I163:BF163)))</f>
        <v>0</v>
      </c>
      <c r="BH163" s="235">
        <f ca="1">IF(BH$5&lt;=$D163,0,IF(SUM($D163,OFFSET($I149,-$B163,0))&gt;BH$5,OFFSET(BH160,-$B163,-BG$4+$B163)/OFFSET($I149,-$B163,0),OFFSET(BH160,-$B163,-BG$4+$B163)-SUM($I163:BG163)))</f>
        <v>0</v>
      </c>
      <c r="BI163" s="235">
        <f ca="1">IF(BI$5&lt;=$D163,0,IF(SUM($D163,OFFSET($I149,-$B163,0))&gt;BI$5,OFFSET(BI160,-$B163,-BH$4+$B163)/OFFSET($I149,-$B163,0),OFFSET(BI160,-$B163,-BH$4+$B163)-SUM($I163:BH163)))</f>
        <v>0</v>
      </c>
      <c r="BJ163" s="235">
        <f ca="1">IF(BJ$5&lt;=$D163,0,IF(SUM($D163,OFFSET($I149,-$B163,0))&gt;BJ$5,OFFSET(BJ160,-$B163,-BI$4+$B163)/OFFSET($I149,-$B163,0),OFFSET(BJ160,-$B163,-BI$4+$B163)-SUM($I163:BI163)))</f>
        <v>0</v>
      </c>
      <c r="BK163" s="235">
        <f ca="1">IF(BK$5&lt;=$D163,0,IF(SUM($D163,OFFSET($I149,-$B163,0))&gt;BK$5,OFFSET(BK160,-$B163,-BJ$4+$B163)/OFFSET($I149,-$B163,0),OFFSET(BK160,-$B163,-BJ$4+$B163)-SUM($I163:BJ163)))</f>
        <v>0</v>
      </c>
      <c r="BL163" s="235">
        <f ca="1">IF(BL$5&lt;=$D163,0,IF(SUM($D163,OFFSET($I149,-$B163,0))&gt;BL$5,OFFSET(BL160,-$B163,-BK$4+$B163)/OFFSET($I149,-$B163,0),OFFSET(BL160,-$B163,-BK$4+$B163)-SUM($I163:BK163)))</f>
        <v>0</v>
      </c>
      <c r="BM163" s="235">
        <f ca="1">IF(BM$5&lt;=$D163,0,IF(SUM($D163,OFFSET($I149,-$B163,0))&gt;BM$5,OFFSET(BM160,-$B163,-BL$4+$B163)/OFFSET($I149,-$B163,0),OFFSET(BM160,-$B163,-BL$4+$B163)-SUM($I163:BL163)))</f>
        <v>0</v>
      </c>
      <c r="BN163" s="235">
        <f ca="1">IF(BN$5&lt;=$D163,0,IF(SUM($D163,OFFSET($I149,-$B163,0))&gt;BN$5,OFFSET(BN160,-$B163,-BM$4+$B163)/OFFSET($I149,-$B163,0),OFFSET(BN160,-$B163,-BM$4+$B163)-SUM($I163:BM163)))</f>
        <v>0</v>
      </c>
      <c r="BO163" s="235">
        <f ca="1">IF(BO$5&lt;=$D163,0,IF(SUM($D163,OFFSET($I149,-$B163,0))&gt;BO$5,OFFSET(BO160,-$B163,-BN$4+$B163)/OFFSET($I149,-$B163,0),OFFSET(BO160,-$B163,-BN$4+$B163)-SUM($I163:BN163)))</f>
        <v>0</v>
      </c>
      <c r="BP163" s="235">
        <f ca="1">IF(BP$5&lt;=$D163,0,IF(SUM($D163,OFFSET($I149,-$B163,0))&gt;BP$5,OFFSET(BP160,-$B163,-BO$4+$B163)/OFFSET($I149,-$B163,0),OFFSET(BP160,-$B163,-BO$4+$B163)-SUM($I163:BO163)))</f>
        <v>0</v>
      </c>
      <c r="BQ163" s="235">
        <f ca="1">IF(BQ$5&lt;=$D163,0,IF(SUM($D163,OFFSET($I149,-$B163,0))&gt;BQ$5,OFFSET(BQ160,-$B163,-BP$4+$B163)/OFFSET($I149,-$B163,0),OFFSET(BQ160,-$B163,-BP$4+$B163)-SUM($I163:BP163)))</f>
        <v>0</v>
      </c>
      <c r="BR163" s="211">
        <f ca="1">IF(BR$5&lt;=$D163,0,IF(SUM($D163,OFFSET($I149,-$B163,0))&gt;BR$5,OFFSET(BR160,-$B163,-BQ$4+$B163)/OFFSET($I149,-$B163,0),OFFSET(BR160,-$B163,-BQ$4+$B163)-SUM($I163:BQ163)))</f>
        <v>0</v>
      </c>
      <c r="BS163" s="211">
        <f ca="1">IF(BS$5&lt;=$D163,0,IF(SUM($D163,OFFSET($I149,-$B163,0))&gt;BS$5,OFFSET(BS160,-$B163,-BR$4+$B163)/OFFSET($I149,-$B163,0),OFFSET(BS160,-$B163,-BR$4+$B163)-SUM($I163:BR163)))</f>
        <v>0</v>
      </c>
      <c r="BT163" s="211">
        <f ca="1">IF(BT$5&lt;=$D163,0,IF(SUM($D163,OFFSET($I149,-$B163,0))&gt;BT$5,OFFSET(BT160,-$B163,-BS$4+$B163)/OFFSET($I149,-$B163,0),OFFSET(BT160,-$B163,-BS$4+$B163)-SUM($I163:BS163)))</f>
        <v>0</v>
      </c>
      <c r="BU163" s="211">
        <f ca="1">IF(BU$5&lt;=$D163,0,IF(SUM($D163,OFFSET($I149,-$B163,0))&gt;BU$5,OFFSET(BU160,-$B163,-BT$4+$B163)/OFFSET($I149,-$B163,0),OFFSET(BU160,-$B163,-BT$4+$B163)-SUM($I163:BT163)))</f>
        <v>0</v>
      </c>
      <c r="BV163" s="211">
        <f ca="1">IF(BV$5&lt;=$D163,0,IF(SUM($D163,OFFSET($I149,-$B163,0))&gt;BV$5,OFFSET(BV160,-$B163,-BU$4+$B163)/OFFSET($I149,-$B163,0),OFFSET(BV160,-$B163,-BU$4+$B163)-SUM($I163:BU163)))</f>
        <v>0</v>
      </c>
      <c r="BW163" s="211">
        <f ca="1">IF(BW$5&lt;=$D163,0,IF(SUM($D163,OFFSET($I149,-$B163,0))&gt;BW$5,OFFSET(BW160,-$B163,-BV$4+$B163)/OFFSET($I149,-$B163,0),OFFSET(BW160,-$B163,-BV$4+$B163)-SUM($I163:BV163)))</f>
        <v>0</v>
      </c>
    </row>
    <row r="164" spans="1:75" ht="12.75" customHeight="1">
      <c r="A164" s="8"/>
      <c r="B164" s="244">
        <v>27</v>
      </c>
      <c r="C164" s="8"/>
      <c r="D164" s="245">
        <f t="shared" si="253"/>
        <v>2040</v>
      </c>
      <c r="E164" s="8" t="str">
        <f t="shared" si="252"/>
        <v>$m Real (2012)</v>
      </c>
      <c r="F164" s="8"/>
      <c r="G164" s="8"/>
      <c r="H164" s="8"/>
      <c r="I164" s="32"/>
      <c r="J164" s="235">
        <f ca="1">IF(J$5&lt;=$D164,0,IF(SUM($D164,OFFSET($I150,-$B164,0))&gt;J$5,OFFSET(J161,-$B164,-I$4+$B164)/OFFSET($I150,-$B164,0),OFFSET(J161,-$B164,-I$4+$B164)-SUM($I164:I164)))</f>
        <v>0</v>
      </c>
      <c r="K164" s="235">
        <f ca="1">IF(K$5&lt;=$D164,0,IF(SUM($D164,OFFSET($I150,-$B164,0))&gt;K$5,OFFSET(K161,-$B164,-J$4+$B164)/OFFSET($I150,-$B164,0),OFFSET(K161,-$B164,-J$4+$B164)-SUM($I164:J164)))</f>
        <v>0</v>
      </c>
      <c r="L164" s="235">
        <f ca="1">IF(L$5&lt;=$D164,0,IF(SUM($D164,OFFSET($I150,-$B164,0))&gt;L$5,OFFSET(L161,-$B164,-K$4+$B164)/OFFSET($I150,-$B164,0),OFFSET(L161,-$B164,-K$4+$B164)-SUM($I164:K164)))</f>
        <v>0</v>
      </c>
      <c r="M164" s="235">
        <f ca="1">IF(M$5&lt;=$D164,0,IF(SUM($D164,OFFSET($I150,-$B164,0))&gt;M$5,OFFSET(M161,-$B164,-L$4+$B164)/OFFSET($I150,-$B164,0),OFFSET(M161,-$B164,-L$4+$B164)-SUM($I164:L164)))</f>
        <v>0</v>
      </c>
      <c r="N164" s="235">
        <f ca="1">IF(N$5&lt;=$D164,0,IF(SUM($D164,OFFSET($I150,-$B164,0))&gt;N$5,OFFSET(N161,-$B164,-M$4+$B164)/OFFSET($I150,-$B164,0),OFFSET(N161,-$B164,-M$4+$B164)-SUM($I164:M164)))</f>
        <v>0</v>
      </c>
      <c r="O164" s="235">
        <f ca="1">IF(O$5&lt;=$D164,0,IF(SUM($D164,OFFSET($I150,-$B164,0))&gt;O$5,OFFSET(O161,-$B164,-N$4+$B164)/OFFSET($I150,-$B164,0),OFFSET(O161,-$B164,-N$4+$B164)-SUM($I164:N164)))</f>
        <v>0</v>
      </c>
      <c r="P164" s="235">
        <f ca="1">IF(P$5&lt;=$D164,0,IF(SUM($D164,OFFSET($I150,-$B164,0))&gt;P$5,OFFSET(P161,-$B164,-O$4+$B164)/OFFSET($I150,-$B164,0),OFFSET(P161,-$B164,-O$4+$B164)-SUM($I164:O164)))</f>
        <v>0</v>
      </c>
      <c r="Q164" s="235">
        <f ca="1">IF(Q$5&lt;=$D164,0,IF(SUM($D164,OFFSET($I150,-$B164,0))&gt;Q$5,OFFSET(Q161,-$B164,-P$4+$B164)/OFFSET($I150,-$B164,0),OFFSET(Q161,-$B164,-P$4+$B164)-SUM($I164:P164)))</f>
        <v>0</v>
      </c>
      <c r="R164" s="235">
        <f ca="1">IF(R$5&lt;=$D164,0,IF(SUM($D164,OFFSET($I150,-$B164,0))&gt;R$5,OFFSET(R161,-$B164,-Q$4+$B164)/OFFSET($I150,-$B164,0),OFFSET(R161,-$B164,-Q$4+$B164)-SUM($I164:Q164)))</f>
        <v>0</v>
      </c>
      <c r="S164" s="235">
        <f ca="1">IF(S$5&lt;=$D164,0,IF(SUM($D164,OFFSET($I150,-$B164,0))&gt;S$5,OFFSET(S161,-$B164,-R$4+$B164)/OFFSET($I150,-$B164,0),OFFSET(S161,-$B164,-R$4+$B164)-SUM($I164:R164)))</f>
        <v>0</v>
      </c>
      <c r="T164" s="235">
        <f ca="1">IF(T$5&lt;=$D164,0,IF(SUM($D164,OFFSET($I150,-$B164,0))&gt;T$5,OFFSET(T161,-$B164,-S$4+$B164)/OFFSET($I150,-$B164,0),OFFSET(T161,-$B164,-S$4+$B164)-SUM($I164:S164)))</f>
        <v>0</v>
      </c>
      <c r="U164" s="235">
        <f ca="1">IF(U$5&lt;=$D164,0,IF(SUM($D164,OFFSET($I150,-$B164,0))&gt;U$5,OFFSET(U161,-$B164,-T$4+$B164)/OFFSET($I150,-$B164,0),OFFSET(U161,-$B164,-T$4+$B164)-SUM($I164:T164)))</f>
        <v>0</v>
      </c>
      <c r="V164" s="235">
        <f ca="1">IF(V$5&lt;=$D164,0,IF(SUM($D164,OFFSET($I150,-$B164,0))&gt;V$5,OFFSET(V161,-$B164,-U$4+$B164)/OFFSET($I150,-$B164,0),OFFSET(V161,-$B164,-U$4+$B164)-SUM($I164:U164)))</f>
        <v>0</v>
      </c>
      <c r="W164" s="235">
        <f ca="1">IF(W$5&lt;=$D164,0,IF(SUM($D164,OFFSET($I150,-$B164,0))&gt;W$5,OFFSET(W161,-$B164,-V$4+$B164)/OFFSET($I150,-$B164,0),OFFSET(W161,-$B164,-V$4+$B164)-SUM($I164:V164)))</f>
        <v>0</v>
      </c>
      <c r="X164" s="235">
        <f ca="1">IF(X$5&lt;=$D164,0,IF(SUM($D164,OFFSET($I150,-$B164,0))&gt;X$5,OFFSET(X161,-$B164,-W$4+$B164)/OFFSET($I150,-$B164,0),OFFSET(X161,-$B164,-W$4+$B164)-SUM($I164:W164)))</f>
        <v>0</v>
      </c>
      <c r="Y164" s="235">
        <f ca="1">IF(Y$5&lt;=$D164,0,IF(SUM($D164,OFFSET($I150,-$B164,0))&gt;Y$5,OFFSET(Y161,-$B164,-X$4+$B164)/OFFSET($I150,-$B164,0),OFFSET(Y161,-$B164,-X$4+$B164)-SUM($I164:X164)))</f>
        <v>0</v>
      </c>
      <c r="Z164" s="235">
        <f ca="1">IF(Z$5&lt;=$D164,0,IF(SUM($D164,OFFSET($I150,-$B164,0))&gt;Z$5,OFFSET(Z161,-$B164,-Y$4+$B164)/OFFSET($I150,-$B164,0),OFFSET(Z161,-$B164,-Y$4+$B164)-SUM($I164:Y164)))</f>
        <v>0</v>
      </c>
      <c r="AA164" s="235">
        <f ca="1">IF(AA$5&lt;=$D164,0,IF(SUM($D164,OFFSET($I150,-$B164,0))&gt;AA$5,OFFSET(AA161,-$B164,-Z$4+$B164)/OFFSET($I150,-$B164,0),OFFSET(AA161,-$B164,-Z$4+$B164)-SUM($I164:Z164)))</f>
        <v>0</v>
      </c>
      <c r="AB164" s="235">
        <f ca="1">IF(AB$5&lt;=$D164,0,IF(SUM($D164,OFFSET($I150,-$B164,0))&gt;AB$5,OFFSET(AB161,-$B164,-AA$4+$B164)/OFFSET($I150,-$B164,0),OFFSET(AB161,-$B164,-AA$4+$B164)-SUM($I164:AA164)))</f>
        <v>0</v>
      </c>
      <c r="AC164" s="235">
        <f ca="1">IF(AC$5&lt;=$D164,0,IF(SUM($D164,OFFSET($I150,-$B164,0))&gt;AC$5,OFFSET(AC161,-$B164,-AB$4+$B164)/OFFSET($I150,-$B164,0),OFFSET(AC161,-$B164,-AB$4+$B164)-SUM($I164:AB164)))</f>
        <v>0</v>
      </c>
      <c r="AD164" s="235">
        <f ca="1">IF(AD$5&lt;=$D164,0,IF(SUM($D164,OFFSET($I150,-$B164,0))&gt;AD$5,OFFSET(AD161,-$B164,-AC$4+$B164)/OFFSET($I150,-$B164,0),OFFSET(AD161,-$B164,-AC$4+$B164)-SUM($I164:AC164)))</f>
        <v>0</v>
      </c>
      <c r="AE164" s="235">
        <f ca="1">IF(AE$5&lt;=$D164,0,IF(SUM($D164,OFFSET($I150,-$B164,0))&gt;AE$5,OFFSET(AE161,-$B164,-AD$4+$B164)/OFFSET($I150,-$B164,0),OFFSET(AE161,-$B164,-AD$4+$B164)-SUM($I164:AD164)))</f>
        <v>0</v>
      </c>
      <c r="AF164" s="235">
        <f ca="1">IF(AF$5&lt;=$D164,0,IF(SUM($D164,OFFSET($I150,-$B164,0))&gt;AF$5,OFFSET(AF161,-$B164,-AE$4+$B164)/OFFSET($I150,-$B164,0),OFFSET(AF161,-$B164,-AE$4+$B164)-SUM($I164:AE164)))</f>
        <v>0</v>
      </c>
      <c r="AG164" s="235">
        <f ca="1">IF(AG$5&lt;=$D164,0,IF(SUM($D164,OFFSET($I150,-$B164,0))&gt;AG$5,OFFSET(AG161,-$B164,-AF$4+$B164)/OFFSET($I150,-$B164,0),OFFSET(AG161,-$B164,-AF$4+$B164)-SUM($I164:AF164)))</f>
        <v>0</v>
      </c>
      <c r="AH164" s="235">
        <f ca="1">IF(AH$5&lt;=$D164,0,IF(SUM($D164,OFFSET($I150,-$B164,0))&gt;AH$5,OFFSET(AH161,-$B164,-AG$4+$B164)/OFFSET($I150,-$B164,0),OFFSET(AH161,-$B164,-AG$4+$B164)-SUM($I164:AG164)))</f>
        <v>0</v>
      </c>
      <c r="AI164" s="235">
        <f ca="1">IF(AI$5&lt;=$D164,0,IF(SUM($D164,OFFSET($I150,-$B164,0))&gt;AI$5,OFFSET(AI161,-$B164,-AH$4+$B164)/OFFSET($I150,-$B164,0),OFFSET(AI161,-$B164,-AH$4+$B164)-SUM($I164:AH164)))</f>
        <v>0</v>
      </c>
      <c r="AJ164" s="235">
        <f ca="1">IF(AJ$5&lt;=$D164,0,IF(SUM($D164,OFFSET($I150,-$B164,0))&gt;AJ$5,OFFSET(AJ161,-$B164,-AI$4+$B164)/OFFSET($I150,-$B164,0),OFFSET(AJ161,-$B164,-AI$4+$B164)-SUM($I164:AI164)))</f>
        <v>0</v>
      </c>
      <c r="AK164" s="235">
        <f ca="1">IF(AK$5&lt;=$D164,0,IF(SUM($D164,OFFSET($I150,-$B164,0))&gt;AK$5,OFFSET(AK161,-$B164,-AJ$4+$B164)/OFFSET($I150,-$B164,0),OFFSET(AK161,-$B164,-AJ$4+$B164)-SUM($I164:AJ164)))</f>
        <v>0</v>
      </c>
      <c r="AL164" s="235">
        <f ca="1">IF(AL$5&lt;=$D164,0,IF(SUM($D164,OFFSET($I150,-$B164,0))&gt;AL$5,OFFSET(AL161,-$B164,-AK$4+$B164)/OFFSET($I150,-$B164,0),OFFSET(AL161,-$B164,-AK$4+$B164)-SUM($I164:AK164)))</f>
        <v>0</v>
      </c>
      <c r="AM164" s="235">
        <f ca="1">IF(AM$5&lt;=$D164,0,IF(SUM($D164,OFFSET($I150,-$B164,0))&gt;AM$5,OFFSET(AM161,-$B164,-AL$4+$B164)/OFFSET($I150,-$B164,0),OFFSET(AM161,-$B164,-AL$4+$B164)-SUM($I164:AL164)))</f>
        <v>0</v>
      </c>
      <c r="AN164" s="235">
        <f ca="1">IF(AN$5&lt;=$D164,0,IF(SUM($D164,OFFSET($I150,-$B164,0))&gt;AN$5,OFFSET(AN161,-$B164,-AM$4+$B164)/OFFSET($I150,-$B164,0),OFFSET(AN161,-$B164,-AM$4+$B164)-SUM($I164:AM164)))</f>
        <v>0</v>
      </c>
      <c r="AO164" s="235">
        <f ca="1">IF(AO$5&lt;=$D164,0,IF(SUM($D164,OFFSET($I150,-$B164,0))&gt;AO$5,OFFSET(AO161,-$B164,-AN$4+$B164)/OFFSET($I150,-$B164,0),OFFSET(AO161,-$B164,-AN$4+$B164)-SUM($I164:AN164)))</f>
        <v>0</v>
      </c>
      <c r="AP164" s="235">
        <f ca="1">IF(AP$5&lt;=$D164,0,IF(SUM($D164,OFFSET($I150,-$B164,0))&gt;AP$5,OFFSET(AP161,-$B164,-AO$4+$B164)/OFFSET($I150,-$B164,0),OFFSET(AP161,-$B164,-AO$4+$B164)-SUM($I164:AO164)))</f>
        <v>0</v>
      </c>
      <c r="AQ164" s="235">
        <f ca="1">IF(AQ$5&lt;=$D164,0,IF(SUM($D164,OFFSET($I150,-$B164,0))&gt;AQ$5,OFFSET(AQ161,-$B164,-AP$4+$B164)/OFFSET($I150,-$B164,0),OFFSET(AQ161,-$B164,-AP$4+$B164)-SUM($I164:AP164)))</f>
        <v>0</v>
      </c>
      <c r="AR164" s="235">
        <f ca="1">IF(AR$5&lt;=$D164,0,IF(SUM($D164,OFFSET($I150,-$B164,0))&gt;AR$5,OFFSET(AR161,-$B164,-AQ$4+$B164)/OFFSET($I150,-$B164,0),OFFSET(AR161,-$B164,-AQ$4+$B164)-SUM($I164:AQ164)))</f>
        <v>0</v>
      </c>
      <c r="AS164" s="235">
        <f ca="1">IF(AS$5&lt;=$D164,0,IF(SUM($D164,OFFSET($I150,-$B164,0))&gt;AS$5,OFFSET(AS161,-$B164,-AR$4+$B164)/OFFSET($I150,-$B164,0),OFFSET(AS161,-$B164,-AR$4+$B164)-SUM($I164:AR164)))</f>
        <v>0</v>
      </c>
      <c r="AT164" s="235">
        <f ca="1">IF(AT$5&lt;=$D164,0,IF(SUM($D164,OFFSET($I150,-$B164,0))&gt;AT$5,OFFSET(AT161,-$B164,-AS$4+$B164)/OFFSET($I150,-$B164,0),OFFSET(AT161,-$B164,-AS$4+$B164)-SUM($I164:AS164)))</f>
        <v>0</v>
      </c>
      <c r="AU164" s="235">
        <f ca="1">IF(AU$5&lt;=$D164,0,IF(SUM($D164,OFFSET($I150,-$B164,0))&gt;AU$5,OFFSET(AU161,-$B164,-AT$4+$B164)/OFFSET($I150,-$B164,0),OFFSET(AU161,-$B164,-AT$4+$B164)-SUM($I164:AT164)))</f>
        <v>0</v>
      </c>
      <c r="AV164" s="235">
        <f ca="1">IF(AV$5&lt;=$D164,0,IF(SUM($D164,OFFSET($I150,-$B164,0))&gt;AV$5,OFFSET(AV161,-$B164,-AU$4+$B164)/OFFSET($I150,-$B164,0),OFFSET(AV161,-$B164,-AU$4+$B164)-SUM($I164:AU164)))</f>
        <v>0</v>
      </c>
      <c r="AW164" s="235">
        <f ca="1">IF(AW$5&lt;=$D164,0,IF(SUM($D164,OFFSET($I150,-$B164,0))&gt;AW$5,OFFSET(AW161,-$B164,-AV$4+$B164)/OFFSET($I150,-$B164,0),OFFSET(AW161,-$B164,-AV$4+$B164)-SUM($I164:AV164)))</f>
        <v>0</v>
      </c>
      <c r="AX164" s="235">
        <f ca="1">IF(AX$5&lt;=$D164,0,IF(SUM($D164,OFFSET($I150,-$B164,0))&gt;AX$5,OFFSET(AX161,-$B164,-AW$4+$B164)/OFFSET($I150,-$B164,0),OFFSET(AX161,-$B164,-AW$4+$B164)-SUM($I164:AW164)))</f>
        <v>0</v>
      </c>
      <c r="AY164" s="235">
        <f ca="1">IF(AY$5&lt;=$D164,0,IF(SUM($D164,OFFSET($I150,-$B164,0))&gt;AY$5,OFFSET(AY161,-$B164,-AX$4+$B164)/OFFSET($I150,-$B164,0),OFFSET(AY161,-$B164,-AX$4+$B164)-SUM($I164:AX164)))</f>
        <v>0</v>
      </c>
      <c r="AZ164" s="235">
        <f ca="1">IF(AZ$5&lt;=$D164,0,IF(SUM($D164,OFFSET($I150,-$B164,0))&gt;AZ$5,OFFSET(AZ161,-$B164,-AY$4+$B164)/OFFSET($I150,-$B164,0),OFFSET(AZ161,-$B164,-AY$4+$B164)-SUM($I164:AY164)))</f>
        <v>0</v>
      </c>
      <c r="BA164" s="235">
        <f ca="1">IF(BA$5&lt;=$D164,0,IF(SUM($D164,OFFSET($I150,-$B164,0))&gt;BA$5,OFFSET(BA161,-$B164,-AZ$4+$B164)/OFFSET($I150,-$B164,0),OFFSET(BA161,-$B164,-AZ$4+$B164)-SUM($I164:AZ164)))</f>
        <v>0</v>
      </c>
      <c r="BB164" s="235">
        <f ca="1">IF(BB$5&lt;=$D164,0,IF(SUM($D164,OFFSET($I150,-$B164,0))&gt;BB$5,OFFSET(BB161,-$B164,-BA$4+$B164)/OFFSET($I150,-$B164,0),OFFSET(BB161,-$B164,-BA$4+$B164)-SUM($I164:BA164)))</f>
        <v>0</v>
      </c>
      <c r="BC164" s="235">
        <f ca="1">IF(BC$5&lt;=$D164,0,IF(SUM($D164,OFFSET($I150,-$B164,0))&gt;BC$5,OFFSET(BC161,-$B164,-BB$4+$B164)/OFFSET($I150,-$B164,0),OFFSET(BC161,-$B164,-BB$4+$B164)-SUM($I164:BB164)))</f>
        <v>0</v>
      </c>
      <c r="BD164" s="235">
        <f ca="1">IF(BD$5&lt;=$D164,0,IF(SUM($D164,OFFSET($I150,-$B164,0))&gt;BD$5,OFFSET(BD161,-$B164,-BC$4+$B164)/OFFSET($I150,-$B164,0),OFFSET(BD161,-$B164,-BC$4+$B164)-SUM($I164:BC164)))</f>
        <v>0</v>
      </c>
      <c r="BE164" s="235">
        <f ca="1">IF(BE$5&lt;=$D164,0,IF(SUM($D164,OFFSET($I150,-$B164,0))&gt;BE$5,OFFSET(BE161,-$B164,-BD$4+$B164)/OFFSET($I150,-$B164,0),OFFSET(BE161,-$B164,-BD$4+$B164)-SUM($I164:BD164)))</f>
        <v>0</v>
      </c>
      <c r="BF164" s="235">
        <f ca="1">IF(BF$5&lt;=$D164,0,IF(SUM($D164,OFFSET($I150,-$B164,0))&gt;BF$5,OFFSET(BF161,-$B164,-BE$4+$B164)/OFFSET($I150,-$B164,0),OFFSET(BF161,-$B164,-BE$4+$B164)-SUM($I164:BE164)))</f>
        <v>0</v>
      </c>
      <c r="BG164" s="235">
        <f ca="1">IF(BG$5&lt;=$D164,0,IF(SUM($D164,OFFSET($I150,-$B164,0))&gt;BG$5,OFFSET(BG161,-$B164,-BF$4+$B164)/OFFSET($I150,-$B164,0),OFFSET(BG161,-$B164,-BF$4+$B164)-SUM($I164:BF164)))</f>
        <v>0</v>
      </c>
      <c r="BH164" s="235">
        <f ca="1">IF(BH$5&lt;=$D164,0,IF(SUM($D164,OFFSET($I150,-$B164,0))&gt;BH$5,OFFSET(BH161,-$B164,-BG$4+$B164)/OFFSET($I150,-$B164,0),OFFSET(BH161,-$B164,-BG$4+$B164)-SUM($I164:BG164)))</f>
        <v>0</v>
      </c>
      <c r="BI164" s="235">
        <f ca="1">IF(BI$5&lt;=$D164,0,IF(SUM($D164,OFFSET($I150,-$B164,0))&gt;BI$5,OFFSET(BI161,-$B164,-BH$4+$B164)/OFFSET($I150,-$B164,0),OFFSET(BI161,-$B164,-BH$4+$B164)-SUM($I164:BH164)))</f>
        <v>0</v>
      </c>
      <c r="BJ164" s="235">
        <f ca="1">IF(BJ$5&lt;=$D164,0,IF(SUM($D164,OFFSET($I150,-$B164,0))&gt;BJ$5,OFFSET(BJ161,-$B164,-BI$4+$B164)/OFFSET($I150,-$B164,0),OFFSET(BJ161,-$B164,-BI$4+$B164)-SUM($I164:BI164)))</f>
        <v>0</v>
      </c>
      <c r="BK164" s="235">
        <f ca="1">IF(BK$5&lt;=$D164,0,IF(SUM($D164,OFFSET($I150,-$B164,0))&gt;BK$5,OFFSET(BK161,-$B164,-BJ$4+$B164)/OFFSET($I150,-$B164,0),OFFSET(BK161,-$B164,-BJ$4+$B164)-SUM($I164:BJ164)))</f>
        <v>0</v>
      </c>
      <c r="BL164" s="235">
        <f ca="1">IF(BL$5&lt;=$D164,0,IF(SUM($D164,OFFSET($I150,-$B164,0))&gt;BL$5,OFFSET(BL161,-$B164,-BK$4+$B164)/OFFSET($I150,-$B164,0),OFFSET(BL161,-$B164,-BK$4+$B164)-SUM($I164:BK164)))</f>
        <v>0</v>
      </c>
      <c r="BM164" s="235">
        <f ca="1">IF(BM$5&lt;=$D164,0,IF(SUM($D164,OFFSET($I150,-$B164,0))&gt;BM$5,OFFSET(BM161,-$B164,-BL$4+$B164)/OFFSET($I150,-$B164,0),OFFSET(BM161,-$B164,-BL$4+$B164)-SUM($I164:BL164)))</f>
        <v>0</v>
      </c>
      <c r="BN164" s="235">
        <f ca="1">IF(BN$5&lt;=$D164,0,IF(SUM($D164,OFFSET($I150,-$B164,0))&gt;BN$5,OFFSET(BN161,-$B164,-BM$4+$B164)/OFFSET($I150,-$B164,0),OFFSET(BN161,-$B164,-BM$4+$B164)-SUM($I164:BM164)))</f>
        <v>0</v>
      </c>
      <c r="BO164" s="235">
        <f ca="1">IF(BO$5&lt;=$D164,0,IF(SUM($D164,OFFSET($I150,-$B164,0))&gt;BO$5,OFFSET(BO161,-$B164,-BN$4+$B164)/OFFSET($I150,-$B164,0),OFFSET(BO161,-$B164,-BN$4+$B164)-SUM($I164:BN164)))</f>
        <v>0</v>
      </c>
      <c r="BP164" s="235">
        <f ca="1">IF(BP$5&lt;=$D164,0,IF(SUM($D164,OFFSET($I150,-$B164,0))&gt;BP$5,OFFSET(BP161,-$B164,-BO$4+$B164)/OFFSET($I150,-$B164,0),OFFSET(BP161,-$B164,-BO$4+$B164)-SUM($I164:BO164)))</f>
        <v>0</v>
      </c>
      <c r="BQ164" s="235">
        <f ca="1">IF(BQ$5&lt;=$D164,0,IF(SUM($D164,OFFSET($I150,-$B164,0))&gt;BQ$5,OFFSET(BQ161,-$B164,-BP$4+$B164)/OFFSET($I150,-$B164,0),OFFSET(BQ161,-$B164,-BP$4+$B164)-SUM($I164:BP164)))</f>
        <v>0</v>
      </c>
      <c r="BR164" s="211">
        <f ca="1">IF(BR$5&lt;=$D164,0,IF(SUM($D164,OFFSET($I150,-$B164,0))&gt;BR$5,OFFSET(BR161,-$B164,-BQ$4+$B164)/OFFSET($I150,-$B164,0),OFFSET(BR161,-$B164,-BQ$4+$B164)-SUM($I164:BQ164)))</f>
        <v>0</v>
      </c>
      <c r="BS164" s="211">
        <f ca="1">IF(BS$5&lt;=$D164,0,IF(SUM($D164,OFFSET($I150,-$B164,0))&gt;BS$5,OFFSET(BS161,-$B164,-BR$4+$B164)/OFFSET($I150,-$B164,0),OFFSET(BS161,-$B164,-BR$4+$B164)-SUM($I164:BR164)))</f>
        <v>0</v>
      </c>
      <c r="BT164" s="211">
        <f ca="1">IF(BT$5&lt;=$D164,0,IF(SUM($D164,OFFSET($I150,-$B164,0))&gt;BT$5,OFFSET(BT161,-$B164,-BS$4+$B164)/OFFSET($I150,-$B164,0),OFFSET(BT161,-$B164,-BS$4+$B164)-SUM($I164:BS164)))</f>
        <v>0</v>
      </c>
      <c r="BU164" s="211">
        <f ca="1">IF(BU$5&lt;=$D164,0,IF(SUM($D164,OFFSET($I150,-$B164,0))&gt;BU$5,OFFSET(BU161,-$B164,-BT$4+$B164)/OFFSET($I150,-$B164,0),OFFSET(BU161,-$B164,-BT$4+$B164)-SUM($I164:BT164)))</f>
        <v>0</v>
      </c>
      <c r="BV164" s="211">
        <f ca="1">IF(BV$5&lt;=$D164,0,IF(SUM($D164,OFFSET($I150,-$B164,0))&gt;BV$5,OFFSET(BV161,-$B164,-BU$4+$B164)/OFFSET($I150,-$B164,0),OFFSET(BV161,-$B164,-BU$4+$B164)-SUM($I164:BU164)))</f>
        <v>0</v>
      </c>
      <c r="BW164" s="211">
        <f ca="1">IF(BW$5&lt;=$D164,0,IF(SUM($D164,OFFSET($I150,-$B164,0))&gt;BW$5,OFFSET(BW161,-$B164,-BV$4+$B164)/OFFSET($I150,-$B164,0),OFFSET(BW161,-$B164,-BV$4+$B164)-SUM($I164:BV164)))</f>
        <v>0</v>
      </c>
    </row>
    <row r="165" spans="1:75" ht="12.75" customHeight="1">
      <c r="A165" s="8"/>
      <c r="B165" s="244">
        <v>28</v>
      </c>
      <c r="C165" s="8"/>
      <c r="D165" s="245">
        <f t="shared" si="253"/>
        <v>2041</v>
      </c>
      <c r="E165" s="8" t="str">
        <f t="shared" si="252"/>
        <v>$m Real (2012)</v>
      </c>
      <c r="F165" s="8"/>
      <c r="G165" s="8"/>
      <c r="H165" s="8"/>
      <c r="I165" s="32"/>
      <c r="J165" s="235">
        <f ca="1">IF(J$5&lt;=$D165,0,IF(SUM($D165,OFFSET($I151,-$B165,0))&gt;J$5,OFFSET(J162,-$B165,-I$4+$B165)/OFFSET($I151,-$B165,0),OFFSET(J162,-$B165,-I$4+$B165)-SUM($I165:I165)))</f>
        <v>0</v>
      </c>
      <c r="K165" s="235">
        <f ca="1">IF(K$5&lt;=$D165,0,IF(SUM($D165,OFFSET($I151,-$B165,0))&gt;K$5,OFFSET(K162,-$B165,-J$4+$B165)/OFFSET($I151,-$B165,0),OFFSET(K162,-$B165,-J$4+$B165)-SUM($I165:J165)))</f>
        <v>0</v>
      </c>
      <c r="L165" s="235">
        <f ca="1">IF(L$5&lt;=$D165,0,IF(SUM($D165,OFFSET($I151,-$B165,0))&gt;L$5,OFFSET(L162,-$B165,-K$4+$B165)/OFFSET($I151,-$B165,0),OFFSET(L162,-$B165,-K$4+$B165)-SUM($I165:K165)))</f>
        <v>0</v>
      </c>
      <c r="M165" s="235">
        <f ca="1">IF(M$5&lt;=$D165,0,IF(SUM($D165,OFFSET($I151,-$B165,0))&gt;M$5,OFFSET(M162,-$B165,-L$4+$B165)/OFFSET($I151,-$B165,0),OFFSET(M162,-$B165,-L$4+$B165)-SUM($I165:L165)))</f>
        <v>0</v>
      </c>
      <c r="N165" s="235">
        <f ca="1">IF(N$5&lt;=$D165,0,IF(SUM($D165,OFFSET($I151,-$B165,0))&gt;N$5,OFFSET(N162,-$B165,-M$4+$B165)/OFFSET($I151,-$B165,0),OFFSET(N162,-$B165,-M$4+$B165)-SUM($I165:M165)))</f>
        <v>0</v>
      </c>
      <c r="O165" s="235">
        <f ca="1">IF(O$5&lt;=$D165,0,IF(SUM($D165,OFFSET($I151,-$B165,0))&gt;O$5,OFFSET(O162,-$B165,-N$4+$B165)/OFFSET($I151,-$B165,0),OFFSET(O162,-$B165,-N$4+$B165)-SUM($I165:N165)))</f>
        <v>0</v>
      </c>
      <c r="P165" s="235">
        <f ca="1">IF(P$5&lt;=$D165,0,IF(SUM($D165,OFFSET($I151,-$B165,0))&gt;P$5,OFFSET(P162,-$B165,-O$4+$B165)/OFFSET($I151,-$B165,0),OFFSET(P162,-$B165,-O$4+$B165)-SUM($I165:O165)))</f>
        <v>0</v>
      </c>
      <c r="Q165" s="235">
        <f ca="1">IF(Q$5&lt;=$D165,0,IF(SUM($D165,OFFSET($I151,-$B165,0))&gt;Q$5,OFFSET(Q162,-$B165,-P$4+$B165)/OFFSET($I151,-$B165,0),OFFSET(Q162,-$B165,-P$4+$B165)-SUM($I165:P165)))</f>
        <v>0</v>
      </c>
      <c r="R165" s="235">
        <f ca="1">IF(R$5&lt;=$D165,0,IF(SUM($D165,OFFSET($I151,-$B165,0))&gt;R$5,OFFSET(R162,-$B165,-Q$4+$B165)/OFFSET($I151,-$B165,0),OFFSET(R162,-$B165,-Q$4+$B165)-SUM($I165:Q165)))</f>
        <v>0</v>
      </c>
      <c r="S165" s="235">
        <f ca="1">IF(S$5&lt;=$D165,0,IF(SUM($D165,OFFSET($I151,-$B165,0))&gt;S$5,OFFSET(S162,-$B165,-R$4+$B165)/OFFSET($I151,-$B165,0),OFFSET(S162,-$B165,-R$4+$B165)-SUM($I165:R165)))</f>
        <v>0</v>
      </c>
      <c r="T165" s="235">
        <f ca="1">IF(T$5&lt;=$D165,0,IF(SUM($D165,OFFSET($I151,-$B165,0))&gt;T$5,OFFSET(T162,-$B165,-S$4+$B165)/OFFSET($I151,-$B165,0),OFFSET(T162,-$B165,-S$4+$B165)-SUM($I165:S165)))</f>
        <v>0</v>
      </c>
      <c r="U165" s="235">
        <f ca="1">IF(U$5&lt;=$D165,0,IF(SUM($D165,OFFSET($I151,-$B165,0))&gt;U$5,OFFSET(U162,-$B165,-T$4+$B165)/OFFSET($I151,-$B165,0),OFFSET(U162,-$B165,-T$4+$B165)-SUM($I165:T165)))</f>
        <v>0</v>
      </c>
      <c r="V165" s="235">
        <f ca="1">IF(V$5&lt;=$D165,0,IF(SUM($D165,OFFSET($I151,-$B165,0))&gt;V$5,OFFSET(V162,-$B165,-U$4+$B165)/OFFSET($I151,-$B165,0),OFFSET(V162,-$B165,-U$4+$B165)-SUM($I165:U165)))</f>
        <v>0</v>
      </c>
      <c r="W165" s="235">
        <f ca="1">IF(W$5&lt;=$D165,0,IF(SUM($D165,OFFSET($I151,-$B165,0))&gt;W$5,OFFSET(W162,-$B165,-V$4+$B165)/OFFSET($I151,-$B165,0),OFFSET(W162,-$B165,-V$4+$B165)-SUM($I165:V165)))</f>
        <v>0</v>
      </c>
      <c r="X165" s="235">
        <f ca="1">IF(X$5&lt;=$D165,0,IF(SUM($D165,OFFSET($I151,-$B165,0))&gt;X$5,OFFSET(X162,-$B165,-W$4+$B165)/OFFSET($I151,-$B165,0),OFFSET(X162,-$B165,-W$4+$B165)-SUM($I165:W165)))</f>
        <v>0</v>
      </c>
      <c r="Y165" s="235">
        <f ca="1">IF(Y$5&lt;=$D165,0,IF(SUM($D165,OFFSET($I151,-$B165,0))&gt;Y$5,OFFSET(Y162,-$B165,-X$4+$B165)/OFFSET($I151,-$B165,0),OFFSET(Y162,-$B165,-X$4+$B165)-SUM($I165:X165)))</f>
        <v>0</v>
      </c>
      <c r="Z165" s="235">
        <f ca="1">IF(Z$5&lt;=$D165,0,IF(SUM($D165,OFFSET($I151,-$B165,0))&gt;Z$5,OFFSET(Z162,-$B165,-Y$4+$B165)/OFFSET($I151,-$B165,0),OFFSET(Z162,-$B165,-Y$4+$B165)-SUM($I165:Y165)))</f>
        <v>0</v>
      </c>
      <c r="AA165" s="235">
        <f ca="1">IF(AA$5&lt;=$D165,0,IF(SUM($D165,OFFSET($I151,-$B165,0))&gt;AA$5,OFFSET(AA162,-$B165,-Z$4+$B165)/OFFSET($I151,-$B165,0),OFFSET(AA162,-$B165,-Z$4+$B165)-SUM($I165:Z165)))</f>
        <v>0</v>
      </c>
      <c r="AB165" s="235">
        <f ca="1">IF(AB$5&lt;=$D165,0,IF(SUM($D165,OFFSET($I151,-$B165,0))&gt;AB$5,OFFSET(AB162,-$B165,-AA$4+$B165)/OFFSET($I151,-$B165,0),OFFSET(AB162,-$B165,-AA$4+$B165)-SUM($I165:AA165)))</f>
        <v>0</v>
      </c>
      <c r="AC165" s="235">
        <f ca="1">IF(AC$5&lt;=$D165,0,IF(SUM($D165,OFFSET($I151,-$B165,0))&gt;AC$5,OFFSET(AC162,-$B165,-AB$4+$B165)/OFFSET($I151,-$B165,0),OFFSET(AC162,-$B165,-AB$4+$B165)-SUM($I165:AB165)))</f>
        <v>0</v>
      </c>
      <c r="AD165" s="235">
        <f ca="1">IF(AD$5&lt;=$D165,0,IF(SUM($D165,OFFSET($I151,-$B165,0))&gt;AD$5,OFFSET(AD162,-$B165,-AC$4+$B165)/OFFSET($I151,-$B165,0),OFFSET(AD162,-$B165,-AC$4+$B165)-SUM($I165:AC165)))</f>
        <v>0</v>
      </c>
      <c r="AE165" s="235">
        <f ca="1">IF(AE$5&lt;=$D165,0,IF(SUM($D165,OFFSET($I151,-$B165,0))&gt;AE$5,OFFSET(AE162,-$B165,-AD$4+$B165)/OFFSET($I151,-$B165,0),OFFSET(AE162,-$B165,-AD$4+$B165)-SUM($I165:AD165)))</f>
        <v>0</v>
      </c>
      <c r="AF165" s="235">
        <f ca="1">IF(AF$5&lt;=$D165,0,IF(SUM($D165,OFFSET($I151,-$B165,0))&gt;AF$5,OFFSET(AF162,-$B165,-AE$4+$B165)/OFFSET($I151,-$B165,0),OFFSET(AF162,-$B165,-AE$4+$B165)-SUM($I165:AE165)))</f>
        <v>0</v>
      </c>
      <c r="AG165" s="235">
        <f ca="1">IF(AG$5&lt;=$D165,0,IF(SUM($D165,OFFSET($I151,-$B165,0))&gt;AG$5,OFFSET(AG162,-$B165,-AF$4+$B165)/OFFSET($I151,-$B165,0),OFFSET(AG162,-$B165,-AF$4+$B165)-SUM($I165:AF165)))</f>
        <v>0</v>
      </c>
      <c r="AH165" s="235">
        <f ca="1">IF(AH$5&lt;=$D165,0,IF(SUM($D165,OFFSET($I151,-$B165,0))&gt;AH$5,OFFSET(AH162,-$B165,-AG$4+$B165)/OFFSET($I151,-$B165,0),OFFSET(AH162,-$B165,-AG$4+$B165)-SUM($I165:AG165)))</f>
        <v>0</v>
      </c>
      <c r="AI165" s="235">
        <f ca="1">IF(AI$5&lt;=$D165,0,IF(SUM($D165,OFFSET($I151,-$B165,0))&gt;AI$5,OFFSET(AI162,-$B165,-AH$4+$B165)/OFFSET($I151,-$B165,0),OFFSET(AI162,-$B165,-AH$4+$B165)-SUM($I165:AH165)))</f>
        <v>0</v>
      </c>
      <c r="AJ165" s="235">
        <f ca="1">IF(AJ$5&lt;=$D165,0,IF(SUM($D165,OFFSET($I151,-$B165,0))&gt;AJ$5,OFFSET(AJ162,-$B165,-AI$4+$B165)/OFFSET($I151,-$B165,0),OFFSET(AJ162,-$B165,-AI$4+$B165)-SUM($I165:AI165)))</f>
        <v>0</v>
      </c>
      <c r="AK165" s="235">
        <f ca="1">IF(AK$5&lt;=$D165,0,IF(SUM($D165,OFFSET($I151,-$B165,0))&gt;AK$5,OFFSET(AK162,-$B165,-AJ$4+$B165)/OFFSET($I151,-$B165,0),OFFSET(AK162,-$B165,-AJ$4+$B165)-SUM($I165:AJ165)))</f>
        <v>0</v>
      </c>
      <c r="AL165" s="235">
        <f ca="1">IF(AL$5&lt;=$D165,0,IF(SUM($D165,OFFSET($I151,-$B165,0))&gt;AL$5,OFFSET(AL162,-$B165,-AK$4+$B165)/OFFSET($I151,-$B165,0),OFFSET(AL162,-$B165,-AK$4+$B165)-SUM($I165:AK165)))</f>
        <v>0</v>
      </c>
      <c r="AM165" s="235">
        <f ca="1">IF(AM$5&lt;=$D165,0,IF(SUM($D165,OFFSET($I151,-$B165,0))&gt;AM$5,OFFSET(AM162,-$B165,-AL$4+$B165)/OFFSET($I151,-$B165,0),OFFSET(AM162,-$B165,-AL$4+$B165)-SUM($I165:AL165)))</f>
        <v>0</v>
      </c>
      <c r="AN165" s="235">
        <f ca="1">IF(AN$5&lt;=$D165,0,IF(SUM($D165,OFFSET($I151,-$B165,0))&gt;AN$5,OFFSET(AN162,-$B165,-AM$4+$B165)/OFFSET($I151,-$B165,0),OFFSET(AN162,-$B165,-AM$4+$B165)-SUM($I165:AM165)))</f>
        <v>0</v>
      </c>
      <c r="AO165" s="235">
        <f ca="1">IF(AO$5&lt;=$D165,0,IF(SUM($D165,OFFSET($I151,-$B165,0))&gt;AO$5,OFFSET(AO162,-$B165,-AN$4+$B165)/OFFSET($I151,-$B165,0),OFFSET(AO162,-$B165,-AN$4+$B165)-SUM($I165:AN165)))</f>
        <v>0</v>
      </c>
      <c r="AP165" s="235">
        <f ca="1">IF(AP$5&lt;=$D165,0,IF(SUM($D165,OFFSET($I151,-$B165,0))&gt;AP$5,OFFSET(AP162,-$B165,-AO$4+$B165)/OFFSET($I151,-$B165,0),OFFSET(AP162,-$B165,-AO$4+$B165)-SUM($I165:AO165)))</f>
        <v>0</v>
      </c>
      <c r="AQ165" s="235">
        <f ca="1">IF(AQ$5&lt;=$D165,0,IF(SUM($D165,OFFSET($I151,-$B165,0))&gt;AQ$5,OFFSET(AQ162,-$B165,-AP$4+$B165)/OFFSET($I151,-$B165,0),OFFSET(AQ162,-$B165,-AP$4+$B165)-SUM($I165:AP165)))</f>
        <v>0</v>
      </c>
      <c r="AR165" s="235">
        <f ca="1">IF(AR$5&lt;=$D165,0,IF(SUM($D165,OFFSET($I151,-$B165,0))&gt;AR$5,OFFSET(AR162,-$B165,-AQ$4+$B165)/OFFSET($I151,-$B165,0),OFFSET(AR162,-$B165,-AQ$4+$B165)-SUM($I165:AQ165)))</f>
        <v>0</v>
      </c>
      <c r="AS165" s="235">
        <f ca="1">IF(AS$5&lt;=$D165,0,IF(SUM($D165,OFFSET($I151,-$B165,0))&gt;AS$5,OFFSET(AS162,-$B165,-AR$4+$B165)/OFFSET($I151,-$B165,0),OFFSET(AS162,-$B165,-AR$4+$B165)-SUM($I165:AR165)))</f>
        <v>0</v>
      </c>
      <c r="AT165" s="235">
        <f ca="1">IF(AT$5&lt;=$D165,0,IF(SUM($D165,OFFSET($I151,-$B165,0))&gt;AT$5,OFFSET(AT162,-$B165,-AS$4+$B165)/OFFSET($I151,-$B165,0),OFFSET(AT162,-$B165,-AS$4+$B165)-SUM($I165:AS165)))</f>
        <v>0</v>
      </c>
      <c r="AU165" s="235">
        <f ca="1">IF(AU$5&lt;=$D165,0,IF(SUM($D165,OFFSET($I151,-$B165,0))&gt;AU$5,OFFSET(AU162,-$B165,-AT$4+$B165)/OFFSET($I151,-$B165,0),OFFSET(AU162,-$B165,-AT$4+$B165)-SUM($I165:AT165)))</f>
        <v>0</v>
      </c>
      <c r="AV165" s="235">
        <f ca="1">IF(AV$5&lt;=$D165,0,IF(SUM($D165,OFFSET($I151,-$B165,0))&gt;AV$5,OFFSET(AV162,-$B165,-AU$4+$B165)/OFFSET($I151,-$B165,0),OFFSET(AV162,-$B165,-AU$4+$B165)-SUM($I165:AU165)))</f>
        <v>0</v>
      </c>
      <c r="AW165" s="235">
        <f ca="1">IF(AW$5&lt;=$D165,0,IF(SUM($D165,OFFSET($I151,-$B165,0))&gt;AW$5,OFFSET(AW162,-$B165,-AV$4+$B165)/OFFSET($I151,-$B165,0),OFFSET(AW162,-$B165,-AV$4+$B165)-SUM($I165:AV165)))</f>
        <v>0</v>
      </c>
      <c r="AX165" s="235">
        <f ca="1">IF(AX$5&lt;=$D165,0,IF(SUM($D165,OFFSET($I151,-$B165,0))&gt;AX$5,OFFSET(AX162,-$B165,-AW$4+$B165)/OFFSET($I151,-$B165,0),OFFSET(AX162,-$B165,-AW$4+$B165)-SUM($I165:AW165)))</f>
        <v>0</v>
      </c>
      <c r="AY165" s="235">
        <f ca="1">IF(AY$5&lt;=$D165,0,IF(SUM($D165,OFFSET($I151,-$B165,0))&gt;AY$5,OFFSET(AY162,-$B165,-AX$4+$B165)/OFFSET($I151,-$B165,0),OFFSET(AY162,-$B165,-AX$4+$B165)-SUM($I165:AX165)))</f>
        <v>0</v>
      </c>
      <c r="AZ165" s="235">
        <f ca="1">IF(AZ$5&lt;=$D165,0,IF(SUM($D165,OFFSET($I151,-$B165,0))&gt;AZ$5,OFFSET(AZ162,-$B165,-AY$4+$B165)/OFFSET($I151,-$B165,0),OFFSET(AZ162,-$B165,-AY$4+$B165)-SUM($I165:AY165)))</f>
        <v>0</v>
      </c>
      <c r="BA165" s="235">
        <f ca="1">IF(BA$5&lt;=$D165,0,IF(SUM($D165,OFFSET($I151,-$B165,0))&gt;BA$5,OFFSET(BA162,-$B165,-AZ$4+$B165)/OFFSET($I151,-$B165,0),OFFSET(BA162,-$B165,-AZ$4+$B165)-SUM($I165:AZ165)))</f>
        <v>0</v>
      </c>
      <c r="BB165" s="235">
        <f ca="1">IF(BB$5&lt;=$D165,0,IF(SUM($D165,OFFSET($I151,-$B165,0))&gt;BB$5,OFFSET(BB162,-$B165,-BA$4+$B165)/OFFSET($I151,-$B165,0),OFFSET(BB162,-$B165,-BA$4+$B165)-SUM($I165:BA165)))</f>
        <v>0</v>
      </c>
      <c r="BC165" s="235">
        <f ca="1">IF(BC$5&lt;=$D165,0,IF(SUM($D165,OFFSET($I151,-$B165,0))&gt;BC$5,OFFSET(BC162,-$B165,-BB$4+$B165)/OFFSET($I151,-$B165,0),OFFSET(BC162,-$B165,-BB$4+$B165)-SUM($I165:BB165)))</f>
        <v>0</v>
      </c>
      <c r="BD165" s="235">
        <f ca="1">IF(BD$5&lt;=$D165,0,IF(SUM($D165,OFFSET($I151,-$B165,0))&gt;BD$5,OFFSET(BD162,-$B165,-BC$4+$B165)/OFFSET($I151,-$B165,0),OFFSET(BD162,-$B165,-BC$4+$B165)-SUM($I165:BC165)))</f>
        <v>0</v>
      </c>
      <c r="BE165" s="235">
        <f ca="1">IF(BE$5&lt;=$D165,0,IF(SUM($D165,OFFSET($I151,-$B165,0))&gt;BE$5,OFFSET(BE162,-$B165,-BD$4+$B165)/OFFSET($I151,-$B165,0),OFFSET(BE162,-$B165,-BD$4+$B165)-SUM($I165:BD165)))</f>
        <v>0</v>
      </c>
      <c r="BF165" s="235">
        <f ca="1">IF(BF$5&lt;=$D165,0,IF(SUM($D165,OFFSET($I151,-$B165,0))&gt;BF$5,OFFSET(BF162,-$B165,-BE$4+$B165)/OFFSET($I151,-$B165,0),OFFSET(BF162,-$B165,-BE$4+$B165)-SUM($I165:BE165)))</f>
        <v>0</v>
      </c>
      <c r="BG165" s="235">
        <f ca="1">IF(BG$5&lt;=$D165,0,IF(SUM($D165,OFFSET($I151,-$B165,0))&gt;BG$5,OFFSET(BG162,-$B165,-BF$4+$B165)/OFFSET($I151,-$B165,0),OFFSET(BG162,-$B165,-BF$4+$B165)-SUM($I165:BF165)))</f>
        <v>0</v>
      </c>
      <c r="BH165" s="235">
        <f ca="1">IF(BH$5&lt;=$D165,0,IF(SUM($D165,OFFSET($I151,-$B165,0))&gt;BH$5,OFFSET(BH162,-$B165,-BG$4+$B165)/OFFSET($I151,-$B165,0),OFFSET(BH162,-$B165,-BG$4+$B165)-SUM($I165:BG165)))</f>
        <v>0</v>
      </c>
      <c r="BI165" s="235">
        <f ca="1">IF(BI$5&lt;=$D165,0,IF(SUM($D165,OFFSET($I151,-$B165,0))&gt;BI$5,OFFSET(BI162,-$B165,-BH$4+$B165)/OFFSET($I151,-$B165,0),OFFSET(BI162,-$B165,-BH$4+$B165)-SUM($I165:BH165)))</f>
        <v>0</v>
      </c>
      <c r="BJ165" s="235">
        <f ca="1">IF(BJ$5&lt;=$D165,0,IF(SUM($D165,OFFSET($I151,-$B165,0))&gt;BJ$5,OFFSET(BJ162,-$B165,-BI$4+$B165)/OFFSET($I151,-$B165,0),OFFSET(BJ162,-$B165,-BI$4+$B165)-SUM($I165:BI165)))</f>
        <v>0</v>
      </c>
      <c r="BK165" s="235">
        <f ca="1">IF(BK$5&lt;=$D165,0,IF(SUM($D165,OFFSET($I151,-$B165,0))&gt;BK$5,OFFSET(BK162,-$B165,-BJ$4+$B165)/OFFSET($I151,-$B165,0),OFFSET(BK162,-$B165,-BJ$4+$B165)-SUM($I165:BJ165)))</f>
        <v>0</v>
      </c>
      <c r="BL165" s="235">
        <f ca="1">IF(BL$5&lt;=$D165,0,IF(SUM($D165,OFFSET($I151,-$B165,0))&gt;BL$5,OFFSET(BL162,-$B165,-BK$4+$B165)/OFFSET($I151,-$B165,0),OFFSET(BL162,-$B165,-BK$4+$B165)-SUM($I165:BK165)))</f>
        <v>0</v>
      </c>
      <c r="BM165" s="235">
        <f ca="1">IF(BM$5&lt;=$D165,0,IF(SUM($D165,OFFSET($I151,-$B165,0))&gt;BM$5,OFFSET(BM162,-$B165,-BL$4+$B165)/OFFSET($I151,-$B165,0),OFFSET(BM162,-$B165,-BL$4+$B165)-SUM($I165:BL165)))</f>
        <v>0</v>
      </c>
      <c r="BN165" s="235">
        <f ca="1">IF(BN$5&lt;=$D165,0,IF(SUM($D165,OFFSET($I151,-$B165,0))&gt;BN$5,OFFSET(BN162,-$B165,-BM$4+$B165)/OFFSET($I151,-$B165,0),OFFSET(BN162,-$B165,-BM$4+$B165)-SUM($I165:BM165)))</f>
        <v>0</v>
      </c>
      <c r="BO165" s="235">
        <f ca="1">IF(BO$5&lt;=$D165,0,IF(SUM($D165,OFFSET($I151,-$B165,0))&gt;BO$5,OFFSET(BO162,-$B165,-BN$4+$B165)/OFFSET($I151,-$B165,0),OFFSET(BO162,-$B165,-BN$4+$B165)-SUM($I165:BN165)))</f>
        <v>0</v>
      </c>
      <c r="BP165" s="235">
        <f ca="1">IF(BP$5&lt;=$D165,0,IF(SUM($D165,OFFSET($I151,-$B165,0))&gt;BP$5,OFFSET(BP162,-$B165,-BO$4+$B165)/OFFSET($I151,-$B165,0),OFFSET(BP162,-$B165,-BO$4+$B165)-SUM($I165:BO165)))</f>
        <v>0</v>
      </c>
      <c r="BQ165" s="235">
        <f ca="1">IF(BQ$5&lt;=$D165,0,IF(SUM($D165,OFFSET($I151,-$B165,0))&gt;BQ$5,OFFSET(BQ162,-$B165,-BP$4+$B165)/OFFSET($I151,-$B165,0),OFFSET(BQ162,-$B165,-BP$4+$B165)-SUM($I165:BP165)))</f>
        <v>0</v>
      </c>
      <c r="BR165" s="211">
        <f ca="1">IF(BR$5&lt;=$D165,0,IF(SUM($D165,OFFSET($I151,-$B165,0))&gt;BR$5,OFFSET(BR162,-$B165,-BQ$4+$B165)/OFFSET($I151,-$B165,0),OFFSET(BR162,-$B165,-BQ$4+$B165)-SUM($I165:BQ165)))</f>
        <v>0</v>
      </c>
      <c r="BS165" s="211">
        <f ca="1">IF(BS$5&lt;=$D165,0,IF(SUM($D165,OFFSET($I151,-$B165,0))&gt;BS$5,OFFSET(BS162,-$B165,-BR$4+$B165)/OFFSET($I151,-$B165,0),OFFSET(BS162,-$B165,-BR$4+$B165)-SUM($I165:BR165)))</f>
        <v>0</v>
      </c>
      <c r="BT165" s="211">
        <f ca="1">IF(BT$5&lt;=$D165,0,IF(SUM($D165,OFFSET($I151,-$B165,0))&gt;BT$5,OFFSET(BT162,-$B165,-BS$4+$B165)/OFFSET($I151,-$B165,0),OFFSET(BT162,-$B165,-BS$4+$B165)-SUM($I165:BS165)))</f>
        <v>0</v>
      </c>
      <c r="BU165" s="211">
        <f ca="1">IF(BU$5&lt;=$D165,0,IF(SUM($D165,OFFSET($I151,-$B165,0))&gt;BU$5,OFFSET(BU162,-$B165,-BT$4+$B165)/OFFSET($I151,-$B165,0),OFFSET(BU162,-$B165,-BT$4+$B165)-SUM($I165:BT165)))</f>
        <v>0</v>
      </c>
      <c r="BV165" s="211">
        <f ca="1">IF(BV$5&lt;=$D165,0,IF(SUM($D165,OFFSET($I151,-$B165,0))&gt;BV$5,OFFSET(BV162,-$B165,-BU$4+$B165)/OFFSET($I151,-$B165,0),OFFSET(BV162,-$B165,-BU$4+$B165)-SUM($I165:BU165)))</f>
        <v>0</v>
      </c>
      <c r="BW165" s="211">
        <f ca="1">IF(BW$5&lt;=$D165,0,IF(SUM($D165,OFFSET($I151,-$B165,0))&gt;BW$5,OFFSET(BW162,-$B165,-BV$4+$B165)/OFFSET($I151,-$B165,0),OFFSET(BW162,-$B165,-BV$4+$B165)-SUM($I165:BV165)))</f>
        <v>0</v>
      </c>
    </row>
    <row r="166" spans="1:75" ht="12.75" customHeight="1">
      <c r="A166" s="8"/>
      <c r="B166" s="244">
        <v>29</v>
      </c>
      <c r="C166" s="8"/>
      <c r="D166" s="245">
        <f t="shared" si="253"/>
        <v>2042</v>
      </c>
      <c r="E166" s="8" t="str">
        <f t="shared" si="252"/>
        <v>$m Real (2012)</v>
      </c>
      <c r="F166" s="8"/>
      <c r="G166" s="8"/>
      <c r="H166" s="8"/>
      <c r="I166" s="32"/>
      <c r="J166" s="235">
        <f ca="1">IF(J$5&lt;=$D166,0,IF(SUM($D166,OFFSET($I152,-$B166,0))&gt;J$5,OFFSET(J163,-$B166,-I$4+$B166)/OFFSET($I152,-$B166,0),OFFSET(J163,-$B166,-I$4+$B166)-SUM($I166:I166)))</f>
        <v>0</v>
      </c>
      <c r="K166" s="235">
        <f ca="1">IF(K$5&lt;=$D166,0,IF(SUM($D166,OFFSET($I152,-$B166,0))&gt;K$5,OFFSET(K163,-$B166,-J$4+$B166)/OFFSET($I152,-$B166,0),OFFSET(K163,-$B166,-J$4+$B166)-SUM($I166:J166)))</f>
        <v>0</v>
      </c>
      <c r="L166" s="235">
        <f ca="1">IF(L$5&lt;=$D166,0,IF(SUM($D166,OFFSET($I152,-$B166,0))&gt;L$5,OFFSET(L163,-$B166,-K$4+$B166)/OFFSET($I152,-$B166,0),OFFSET(L163,-$B166,-K$4+$B166)-SUM($I166:K166)))</f>
        <v>0</v>
      </c>
      <c r="M166" s="235">
        <f ca="1">IF(M$5&lt;=$D166,0,IF(SUM($D166,OFFSET($I152,-$B166,0))&gt;M$5,OFFSET(M163,-$B166,-L$4+$B166)/OFFSET($I152,-$B166,0),OFFSET(M163,-$B166,-L$4+$B166)-SUM($I166:L166)))</f>
        <v>0</v>
      </c>
      <c r="N166" s="235">
        <f ca="1">IF(N$5&lt;=$D166,0,IF(SUM($D166,OFFSET($I152,-$B166,0))&gt;N$5,OFFSET(N163,-$B166,-M$4+$B166)/OFFSET($I152,-$B166,0),OFFSET(N163,-$B166,-M$4+$B166)-SUM($I166:M166)))</f>
        <v>0</v>
      </c>
      <c r="O166" s="235">
        <f ca="1">IF(O$5&lt;=$D166,0,IF(SUM($D166,OFFSET($I152,-$B166,0))&gt;O$5,OFFSET(O163,-$B166,-N$4+$B166)/OFFSET($I152,-$B166,0),OFFSET(O163,-$B166,-N$4+$B166)-SUM($I166:N166)))</f>
        <v>0</v>
      </c>
      <c r="P166" s="235">
        <f ca="1">IF(P$5&lt;=$D166,0,IF(SUM($D166,OFFSET($I152,-$B166,0))&gt;P$5,OFFSET(P163,-$B166,-O$4+$B166)/OFFSET($I152,-$B166,0),OFFSET(P163,-$B166,-O$4+$B166)-SUM($I166:O166)))</f>
        <v>0</v>
      </c>
      <c r="Q166" s="235">
        <f ca="1">IF(Q$5&lt;=$D166,0,IF(SUM($D166,OFFSET($I152,-$B166,0))&gt;Q$5,OFFSET(Q163,-$B166,-P$4+$B166)/OFFSET($I152,-$B166,0),OFFSET(Q163,-$B166,-P$4+$B166)-SUM($I166:P166)))</f>
        <v>0</v>
      </c>
      <c r="R166" s="235">
        <f ca="1">IF(R$5&lt;=$D166,0,IF(SUM($D166,OFFSET($I152,-$B166,0))&gt;R$5,OFFSET(R163,-$B166,-Q$4+$B166)/OFFSET($I152,-$B166,0),OFFSET(R163,-$B166,-Q$4+$B166)-SUM($I166:Q166)))</f>
        <v>0</v>
      </c>
      <c r="S166" s="235">
        <f ca="1">IF(S$5&lt;=$D166,0,IF(SUM($D166,OFFSET($I152,-$B166,0))&gt;S$5,OFFSET(S163,-$B166,-R$4+$B166)/OFFSET($I152,-$B166,0),OFFSET(S163,-$B166,-R$4+$B166)-SUM($I166:R166)))</f>
        <v>0</v>
      </c>
      <c r="T166" s="235">
        <f ca="1">IF(T$5&lt;=$D166,0,IF(SUM($D166,OFFSET($I152,-$B166,0))&gt;T$5,OFFSET(T163,-$B166,-S$4+$B166)/OFFSET($I152,-$B166,0),OFFSET(T163,-$B166,-S$4+$B166)-SUM($I166:S166)))</f>
        <v>0</v>
      </c>
      <c r="U166" s="235">
        <f ca="1">IF(U$5&lt;=$D166,0,IF(SUM($D166,OFFSET($I152,-$B166,0))&gt;U$5,OFFSET(U163,-$B166,-T$4+$B166)/OFFSET($I152,-$B166,0),OFFSET(U163,-$B166,-T$4+$B166)-SUM($I166:T166)))</f>
        <v>0</v>
      </c>
      <c r="V166" s="235">
        <f ca="1">IF(V$5&lt;=$D166,0,IF(SUM($D166,OFFSET($I152,-$B166,0))&gt;V$5,OFFSET(V163,-$B166,-U$4+$B166)/OFFSET($I152,-$B166,0),OFFSET(V163,-$B166,-U$4+$B166)-SUM($I166:U166)))</f>
        <v>0</v>
      </c>
      <c r="W166" s="235">
        <f ca="1">IF(W$5&lt;=$D166,0,IF(SUM($D166,OFFSET($I152,-$B166,0))&gt;W$5,OFFSET(W163,-$B166,-V$4+$B166)/OFFSET($I152,-$B166,0),OFFSET(W163,-$B166,-V$4+$B166)-SUM($I166:V166)))</f>
        <v>0</v>
      </c>
      <c r="X166" s="235">
        <f ca="1">IF(X$5&lt;=$D166,0,IF(SUM($D166,OFFSET($I152,-$B166,0))&gt;X$5,OFFSET(X163,-$B166,-W$4+$B166)/OFFSET($I152,-$B166,0),OFFSET(X163,-$B166,-W$4+$B166)-SUM($I166:W166)))</f>
        <v>0</v>
      </c>
      <c r="Y166" s="235">
        <f ca="1">IF(Y$5&lt;=$D166,0,IF(SUM($D166,OFFSET($I152,-$B166,0))&gt;Y$5,OFFSET(Y163,-$B166,-X$4+$B166)/OFFSET($I152,-$B166,0),OFFSET(Y163,-$B166,-X$4+$B166)-SUM($I166:X166)))</f>
        <v>0</v>
      </c>
      <c r="Z166" s="235">
        <f ca="1">IF(Z$5&lt;=$D166,0,IF(SUM($D166,OFFSET($I152,-$B166,0))&gt;Z$5,OFFSET(Z163,-$B166,-Y$4+$B166)/OFFSET($I152,-$B166,0),OFFSET(Z163,-$B166,-Y$4+$B166)-SUM($I166:Y166)))</f>
        <v>0</v>
      </c>
      <c r="AA166" s="235">
        <f ca="1">IF(AA$5&lt;=$D166,0,IF(SUM($D166,OFFSET($I152,-$B166,0))&gt;AA$5,OFFSET(AA163,-$B166,-Z$4+$B166)/OFFSET($I152,-$B166,0),OFFSET(AA163,-$B166,-Z$4+$B166)-SUM($I166:Z166)))</f>
        <v>0</v>
      </c>
      <c r="AB166" s="235">
        <f ca="1">IF(AB$5&lt;=$D166,0,IF(SUM($D166,OFFSET($I152,-$B166,0))&gt;AB$5,OFFSET(AB163,-$B166,-AA$4+$B166)/OFFSET($I152,-$B166,0),OFFSET(AB163,-$B166,-AA$4+$B166)-SUM($I166:AA166)))</f>
        <v>0</v>
      </c>
      <c r="AC166" s="235">
        <f ca="1">IF(AC$5&lt;=$D166,0,IF(SUM($D166,OFFSET($I152,-$B166,0))&gt;AC$5,OFFSET(AC163,-$B166,-AB$4+$B166)/OFFSET($I152,-$B166,0),OFFSET(AC163,-$B166,-AB$4+$B166)-SUM($I166:AB166)))</f>
        <v>0</v>
      </c>
      <c r="AD166" s="235">
        <f ca="1">IF(AD$5&lt;=$D166,0,IF(SUM($D166,OFFSET($I152,-$B166,0))&gt;AD$5,OFFSET(AD163,-$B166,-AC$4+$B166)/OFFSET($I152,-$B166,0),OFFSET(AD163,-$B166,-AC$4+$B166)-SUM($I166:AC166)))</f>
        <v>0</v>
      </c>
      <c r="AE166" s="235">
        <f ca="1">IF(AE$5&lt;=$D166,0,IF(SUM($D166,OFFSET($I152,-$B166,0))&gt;AE$5,OFFSET(AE163,-$B166,-AD$4+$B166)/OFFSET($I152,-$B166,0),OFFSET(AE163,-$B166,-AD$4+$B166)-SUM($I166:AD166)))</f>
        <v>0</v>
      </c>
      <c r="AF166" s="235">
        <f ca="1">IF(AF$5&lt;=$D166,0,IF(SUM($D166,OFFSET($I152,-$B166,0))&gt;AF$5,OFFSET(AF163,-$B166,-AE$4+$B166)/OFFSET($I152,-$B166,0),OFFSET(AF163,-$B166,-AE$4+$B166)-SUM($I166:AE166)))</f>
        <v>0</v>
      </c>
      <c r="AG166" s="235">
        <f ca="1">IF(AG$5&lt;=$D166,0,IF(SUM($D166,OFFSET($I152,-$B166,0))&gt;AG$5,OFFSET(AG163,-$B166,-AF$4+$B166)/OFFSET($I152,-$B166,0),OFFSET(AG163,-$B166,-AF$4+$B166)-SUM($I166:AF166)))</f>
        <v>0</v>
      </c>
      <c r="AH166" s="235">
        <f ca="1">IF(AH$5&lt;=$D166,0,IF(SUM($D166,OFFSET($I152,-$B166,0))&gt;AH$5,OFFSET(AH163,-$B166,-AG$4+$B166)/OFFSET($I152,-$B166,0),OFFSET(AH163,-$B166,-AG$4+$B166)-SUM($I166:AG166)))</f>
        <v>0</v>
      </c>
      <c r="AI166" s="235">
        <f ca="1">IF(AI$5&lt;=$D166,0,IF(SUM($D166,OFFSET($I152,-$B166,0))&gt;AI$5,OFFSET(AI163,-$B166,-AH$4+$B166)/OFFSET($I152,-$B166,0),OFFSET(AI163,-$B166,-AH$4+$B166)-SUM($I166:AH166)))</f>
        <v>0</v>
      </c>
      <c r="AJ166" s="235">
        <f ca="1">IF(AJ$5&lt;=$D166,0,IF(SUM($D166,OFFSET($I152,-$B166,0))&gt;AJ$5,OFFSET(AJ163,-$B166,-AI$4+$B166)/OFFSET($I152,-$B166,0),OFFSET(AJ163,-$B166,-AI$4+$B166)-SUM($I166:AI166)))</f>
        <v>0</v>
      </c>
      <c r="AK166" s="235">
        <f ca="1">IF(AK$5&lt;=$D166,0,IF(SUM($D166,OFFSET($I152,-$B166,0))&gt;AK$5,OFFSET(AK163,-$B166,-AJ$4+$B166)/OFFSET($I152,-$B166,0),OFFSET(AK163,-$B166,-AJ$4+$B166)-SUM($I166:AJ166)))</f>
        <v>0</v>
      </c>
      <c r="AL166" s="235">
        <f ca="1">IF(AL$5&lt;=$D166,0,IF(SUM($D166,OFFSET($I152,-$B166,0))&gt;AL$5,OFFSET(AL163,-$B166,-AK$4+$B166)/OFFSET($I152,-$B166,0),OFFSET(AL163,-$B166,-AK$4+$B166)-SUM($I166:AK166)))</f>
        <v>0</v>
      </c>
      <c r="AM166" s="235">
        <f ca="1">IF(AM$5&lt;=$D166,0,IF(SUM($D166,OFFSET($I152,-$B166,0))&gt;AM$5,OFFSET(AM163,-$B166,-AL$4+$B166)/OFFSET($I152,-$B166,0),OFFSET(AM163,-$B166,-AL$4+$B166)-SUM($I166:AL166)))</f>
        <v>0</v>
      </c>
      <c r="AN166" s="235">
        <f ca="1">IF(AN$5&lt;=$D166,0,IF(SUM($D166,OFFSET($I152,-$B166,0))&gt;AN$5,OFFSET(AN163,-$B166,-AM$4+$B166)/OFFSET($I152,-$B166,0),OFFSET(AN163,-$B166,-AM$4+$B166)-SUM($I166:AM166)))</f>
        <v>0</v>
      </c>
      <c r="AO166" s="235">
        <f ca="1">IF(AO$5&lt;=$D166,0,IF(SUM($D166,OFFSET($I152,-$B166,0))&gt;AO$5,OFFSET(AO163,-$B166,-AN$4+$B166)/OFFSET($I152,-$B166,0),OFFSET(AO163,-$B166,-AN$4+$B166)-SUM($I166:AN166)))</f>
        <v>0</v>
      </c>
      <c r="AP166" s="235">
        <f ca="1">IF(AP$5&lt;=$D166,0,IF(SUM($D166,OFFSET($I152,-$B166,0))&gt;AP$5,OFFSET(AP163,-$B166,-AO$4+$B166)/OFFSET($I152,-$B166,0),OFFSET(AP163,-$B166,-AO$4+$B166)-SUM($I166:AO166)))</f>
        <v>0</v>
      </c>
      <c r="AQ166" s="235">
        <f ca="1">IF(AQ$5&lt;=$D166,0,IF(SUM($D166,OFFSET($I152,-$B166,0))&gt;AQ$5,OFFSET(AQ163,-$B166,-AP$4+$B166)/OFFSET($I152,-$B166,0),OFFSET(AQ163,-$B166,-AP$4+$B166)-SUM($I166:AP166)))</f>
        <v>0</v>
      </c>
      <c r="AR166" s="235">
        <f ca="1">IF(AR$5&lt;=$D166,0,IF(SUM($D166,OFFSET($I152,-$B166,0))&gt;AR$5,OFFSET(AR163,-$B166,-AQ$4+$B166)/OFFSET($I152,-$B166,0),OFFSET(AR163,-$B166,-AQ$4+$B166)-SUM($I166:AQ166)))</f>
        <v>0</v>
      </c>
      <c r="AS166" s="235">
        <f ca="1">IF(AS$5&lt;=$D166,0,IF(SUM($D166,OFFSET($I152,-$B166,0))&gt;AS$5,OFFSET(AS163,-$B166,-AR$4+$B166)/OFFSET($I152,-$B166,0),OFFSET(AS163,-$B166,-AR$4+$B166)-SUM($I166:AR166)))</f>
        <v>0</v>
      </c>
      <c r="AT166" s="235">
        <f ca="1">IF(AT$5&lt;=$D166,0,IF(SUM($D166,OFFSET($I152,-$B166,0))&gt;AT$5,OFFSET(AT163,-$B166,-AS$4+$B166)/OFFSET($I152,-$B166,0),OFFSET(AT163,-$B166,-AS$4+$B166)-SUM($I166:AS166)))</f>
        <v>0</v>
      </c>
      <c r="AU166" s="235">
        <f ca="1">IF(AU$5&lt;=$D166,0,IF(SUM($D166,OFFSET($I152,-$B166,0))&gt;AU$5,OFFSET(AU163,-$B166,-AT$4+$B166)/OFFSET($I152,-$B166,0),OFFSET(AU163,-$B166,-AT$4+$B166)-SUM($I166:AT166)))</f>
        <v>0</v>
      </c>
      <c r="AV166" s="235">
        <f ca="1">IF(AV$5&lt;=$D166,0,IF(SUM($D166,OFFSET($I152,-$B166,0))&gt;AV$5,OFFSET(AV163,-$B166,-AU$4+$B166)/OFFSET($I152,-$B166,0),OFFSET(AV163,-$B166,-AU$4+$B166)-SUM($I166:AU166)))</f>
        <v>0</v>
      </c>
      <c r="AW166" s="235">
        <f ca="1">IF(AW$5&lt;=$D166,0,IF(SUM($D166,OFFSET($I152,-$B166,0))&gt;AW$5,OFFSET(AW163,-$B166,-AV$4+$B166)/OFFSET($I152,-$B166,0),OFFSET(AW163,-$B166,-AV$4+$B166)-SUM($I166:AV166)))</f>
        <v>0</v>
      </c>
      <c r="AX166" s="235">
        <f ca="1">IF(AX$5&lt;=$D166,0,IF(SUM($D166,OFFSET($I152,-$B166,0))&gt;AX$5,OFFSET(AX163,-$B166,-AW$4+$B166)/OFFSET($I152,-$B166,0),OFFSET(AX163,-$B166,-AW$4+$B166)-SUM($I166:AW166)))</f>
        <v>0</v>
      </c>
      <c r="AY166" s="235">
        <f ca="1">IF(AY$5&lt;=$D166,0,IF(SUM($D166,OFFSET($I152,-$B166,0))&gt;AY$5,OFFSET(AY163,-$B166,-AX$4+$B166)/OFFSET($I152,-$B166,0),OFFSET(AY163,-$B166,-AX$4+$B166)-SUM($I166:AX166)))</f>
        <v>0</v>
      </c>
      <c r="AZ166" s="235">
        <f ca="1">IF(AZ$5&lt;=$D166,0,IF(SUM($D166,OFFSET($I152,-$B166,0))&gt;AZ$5,OFFSET(AZ163,-$B166,-AY$4+$B166)/OFFSET($I152,-$B166,0),OFFSET(AZ163,-$B166,-AY$4+$B166)-SUM($I166:AY166)))</f>
        <v>0</v>
      </c>
      <c r="BA166" s="235">
        <f ca="1">IF(BA$5&lt;=$D166,0,IF(SUM($D166,OFFSET($I152,-$B166,0))&gt;BA$5,OFFSET(BA163,-$B166,-AZ$4+$B166)/OFFSET($I152,-$B166,0),OFFSET(BA163,-$B166,-AZ$4+$B166)-SUM($I166:AZ166)))</f>
        <v>0</v>
      </c>
      <c r="BB166" s="235">
        <f ca="1">IF(BB$5&lt;=$D166,0,IF(SUM($D166,OFFSET($I152,-$B166,0))&gt;BB$5,OFFSET(BB163,-$B166,-BA$4+$B166)/OFFSET($I152,-$B166,0),OFFSET(BB163,-$B166,-BA$4+$B166)-SUM($I166:BA166)))</f>
        <v>0</v>
      </c>
      <c r="BC166" s="235">
        <f ca="1">IF(BC$5&lt;=$D166,0,IF(SUM($D166,OFFSET($I152,-$B166,0))&gt;BC$5,OFFSET(BC163,-$B166,-BB$4+$B166)/OFFSET($I152,-$B166,0),OFFSET(BC163,-$B166,-BB$4+$B166)-SUM($I166:BB166)))</f>
        <v>0</v>
      </c>
      <c r="BD166" s="235">
        <f ca="1">IF(BD$5&lt;=$D166,0,IF(SUM($D166,OFFSET($I152,-$B166,0))&gt;BD$5,OFFSET(BD163,-$B166,-BC$4+$B166)/OFFSET($I152,-$B166,0),OFFSET(BD163,-$B166,-BC$4+$B166)-SUM($I166:BC166)))</f>
        <v>0</v>
      </c>
      <c r="BE166" s="235">
        <f ca="1">IF(BE$5&lt;=$D166,0,IF(SUM($D166,OFFSET($I152,-$B166,0))&gt;BE$5,OFFSET(BE163,-$B166,-BD$4+$B166)/OFFSET($I152,-$B166,0),OFFSET(BE163,-$B166,-BD$4+$B166)-SUM($I166:BD166)))</f>
        <v>0</v>
      </c>
      <c r="BF166" s="235">
        <f ca="1">IF(BF$5&lt;=$D166,0,IF(SUM($D166,OFFSET($I152,-$B166,0))&gt;BF$5,OFFSET(BF163,-$B166,-BE$4+$B166)/OFFSET($I152,-$B166,0),OFFSET(BF163,-$B166,-BE$4+$B166)-SUM($I166:BE166)))</f>
        <v>0</v>
      </c>
      <c r="BG166" s="235">
        <f ca="1">IF(BG$5&lt;=$D166,0,IF(SUM($D166,OFFSET($I152,-$B166,0))&gt;BG$5,OFFSET(BG163,-$B166,-BF$4+$B166)/OFFSET($I152,-$B166,0),OFFSET(BG163,-$B166,-BF$4+$B166)-SUM($I166:BF166)))</f>
        <v>0</v>
      </c>
      <c r="BH166" s="235">
        <f ca="1">IF(BH$5&lt;=$D166,0,IF(SUM($D166,OFFSET($I152,-$B166,0))&gt;BH$5,OFFSET(BH163,-$B166,-BG$4+$B166)/OFFSET($I152,-$B166,0),OFFSET(BH163,-$B166,-BG$4+$B166)-SUM($I166:BG166)))</f>
        <v>0</v>
      </c>
      <c r="BI166" s="235">
        <f ca="1">IF(BI$5&lt;=$D166,0,IF(SUM($D166,OFFSET($I152,-$B166,0))&gt;BI$5,OFFSET(BI163,-$B166,-BH$4+$B166)/OFFSET($I152,-$B166,0),OFFSET(BI163,-$B166,-BH$4+$B166)-SUM($I166:BH166)))</f>
        <v>0</v>
      </c>
      <c r="BJ166" s="235">
        <f ca="1">IF(BJ$5&lt;=$D166,0,IF(SUM($D166,OFFSET($I152,-$B166,0))&gt;BJ$5,OFFSET(BJ163,-$B166,-BI$4+$B166)/OFFSET($I152,-$B166,0),OFFSET(BJ163,-$B166,-BI$4+$B166)-SUM($I166:BI166)))</f>
        <v>0</v>
      </c>
      <c r="BK166" s="235">
        <f ca="1">IF(BK$5&lt;=$D166,0,IF(SUM($D166,OFFSET($I152,-$B166,0))&gt;BK$5,OFFSET(BK163,-$B166,-BJ$4+$B166)/OFFSET($I152,-$B166,0),OFFSET(BK163,-$B166,-BJ$4+$B166)-SUM($I166:BJ166)))</f>
        <v>0</v>
      </c>
      <c r="BL166" s="235">
        <f ca="1">IF(BL$5&lt;=$D166,0,IF(SUM($D166,OFFSET($I152,-$B166,0))&gt;BL$5,OFFSET(BL163,-$B166,-BK$4+$B166)/OFFSET($I152,-$B166,0),OFFSET(BL163,-$B166,-BK$4+$B166)-SUM($I166:BK166)))</f>
        <v>0</v>
      </c>
      <c r="BM166" s="235">
        <f ca="1">IF(BM$5&lt;=$D166,0,IF(SUM($D166,OFFSET($I152,-$B166,0))&gt;BM$5,OFFSET(BM163,-$B166,-BL$4+$B166)/OFFSET($I152,-$B166,0),OFFSET(BM163,-$B166,-BL$4+$B166)-SUM($I166:BL166)))</f>
        <v>0</v>
      </c>
      <c r="BN166" s="235">
        <f ca="1">IF(BN$5&lt;=$D166,0,IF(SUM($D166,OFFSET($I152,-$B166,0))&gt;BN$5,OFFSET(BN163,-$B166,-BM$4+$B166)/OFFSET($I152,-$B166,0),OFFSET(BN163,-$B166,-BM$4+$B166)-SUM($I166:BM166)))</f>
        <v>0</v>
      </c>
      <c r="BO166" s="235">
        <f ca="1">IF(BO$5&lt;=$D166,0,IF(SUM($D166,OFFSET($I152,-$B166,0))&gt;BO$5,OFFSET(BO163,-$B166,-BN$4+$B166)/OFFSET($I152,-$B166,0),OFFSET(BO163,-$B166,-BN$4+$B166)-SUM($I166:BN166)))</f>
        <v>0</v>
      </c>
      <c r="BP166" s="235">
        <f ca="1">IF(BP$5&lt;=$D166,0,IF(SUM($D166,OFFSET($I152,-$B166,0))&gt;BP$5,OFFSET(BP163,-$B166,-BO$4+$B166)/OFFSET($I152,-$B166,0),OFFSET(BP163,-$B166,-BO$4+$B166)-SUM($I166:BO166)))</f>
        <v>0</v>
      </c>
      <c r="BQ166" s="235">
        <f ca="1">IF(BQ$5&lt;=$D166,0,IF(SUM($D166,OFFSET($I152,-$B166,0))&gt;BQ$5,OFFSET(BQ163,-$B166,-BP$4+$B166)/OFFSET($I152,-$B166,0),OFFSET(BQ163,-$B166,-BP$4+$B166)-SUM($I166:BP166)))</f>
        <v>0</v>
      </c>
      <c r="BR166" s="211">
        <f ca="1">IF(BR$5&lt;=$D166,0,IF(SUM($D166,OFFSET($I152,-$B166,0))&gt;BR$5,OFFSET(BR163,-$B166,-BQ$4+$B166)/OFFSET($I152,-$B166,0),OFFSET(BR163,-$B166,-BQ$4+$B166)-SUM($I166:BQ166)))</f>
        <v>0</v>
      </c>
      <c r="BS166" s="211">
        <f ca="1">IF(BS$5&lt;=$D166,0,IF(SUM($D166,OFFSET($I152,-$B166,0))&gt;BS$5,OFFSET(BS163,-$B166,-BR$4+$B166)/OFFSET($I152,-$B166,0),OFFSET(BS163,-$B166,-BR$4+$B166)-SUM($I166:BR166)))</f>
        <v>0</v>
      </c>
      <c r="BT166" s="211">
        <f ca="1">IF(BT$5&lt;=$D166,0,IF(SUM($D166,OFFSET($I152,-$B166,0))&gt;BT$5,OFFSET(BT163,-$B166,-BS$4+$B166)/OFFSET($I152,-$B166,0),OFFSET(BT163,-$B166,-BS$4+$B166)-SUM($I166:BS166)))</f>
        <v>0</v>
      </c>
      <c r="BU166" s="211">
        <f ca="1">IF(BU$5&lt;=$D166,0,IF(SUM($D166,OFFSET($I152,-$B166,0))&gt;BU$5,OFFSET(BU163,-$B166,-BT$4+$B166)/OFFSET($I152,-$B166,0),OFFSET(BU163,-$B166,-BT$4+$B166)-SUM($I166:BT166)))</f>
        <v>0</v>
      </c>
      <c r="BV166" s="211">
        <f ca="1">IF(BV$5&lt;=$D166,0,IF(SUM($D166,OFFSET($I152,-$B166,0))&gt;BV$5,OFFSET(BV163,-$B166,-BU$4+$B166)/OFFSET($I152,-$B166,0),OFFSET(BV163,-$B166,-BU$4+$B166)-SUM($I166:BU166)))</f>
        <v>0</v>
      </c>
      <c r="BW166" s="211">
        <f ca="1">IF(BW$5&lt;=$D166,0,IF(SUM($D166,OFFSET($I152,-$B166,0))&gt;BW$5,OFFSET(BW163,-$B166,-BV$4+$B166)/OFFSET($I152,-$B166,0),OFFSET(BW163,-$B166,-BV$4+$B166)-SUM($I166:BV166)))</f>
        <v>0</v>
      </c>
    </row>
    <row r="167" spans="1:75" ht="12.75" customHeight="1">
      <c r="A167" s="8"/>
      <c r="B167" s="8"/>
      <c r="C167" s="8"/>
      <c r="D167" s="242"/>
      <c r="E167" s="8"/>
      <c r="F167" s="8"/>
      <c r="G167" s="8"/>
      <c r="H167" s="8"/>
      <c r="I167" s="32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  <c r="AB167" s="8"/>
      <c r="AC167" s="8"/>
      <c r="AD167" s="8"/>
      <c r="AE167" s="8"/>
      <c r="AF167" s="8"/>
      <c r="AG167" s="8"/>
      <c r="AH167" s="8"/>
      <c r="AI167" s="8"/>
      <c r="AJ167" s="8"/>
      <c r="AK167" s="8"/>
      <c r="AL167" s="8"/>
      <c r="AM167" s="8"/>
      <c r="AN167" s="8"/>
      <c r="AO167" s="8"/>
      <c r="AP167" s="8"/>
      <c r="AQ167" s="8"/>
      <c r="AR167" s="8"/>
      <c r="AS167" s="8"/>
      <c r="AT167" s="8"/>
      <c r="AU167" s="8"/>
      <c r="AV167" s="8"/>
      <c r="AW167" s="8"/>
      <c r="AX167" s="8"/>
      <c r="AY167" s="8"/>
      <c r="AZ167" s="8"/>
      <c r="BA167" s="8"/>
      <c r="BB167" s="8"/>
      <c r="BC167" s="8"/>
      <c r="BD167" s="8"/>
      <c r="BE167" s="8"/>
      <c r="BF167" s="8"/>
      <c r="BG167" s="8"/>
      <c r="BH167" s="8"/>
      <c r="BI167" s="8"/>
      <c r="BJ167" s="8"/>
      <c r="BK167" s="8"/>
      <c r="BL167" s="8"/>
      <c r="BM167" s="8"/>
      <c r="BN167" s="8"/>
      <c r="BO167" s="8"/>
      <c r="BP167" s="8"/>
      <c r="BQ167" s="8"/>
      <c r="BR167" s="208"/>
      <c r="BS167" s="208"/>
      <c r="BT167" s="208"/>
      <c r="BU167" s="208"/>
      <c r="BV167" s="208"/>
      <c r="BW167" s="208"/>
    </row>
    <row r="168" spans="1:75" ht="12.75" customHeight="1">
      <c r="A168" s="8"/>
      <c r="B168" s="8"/>
      <c r="C168" s="8"/>
      <c r="D168" s="242" t="s">
        <v>10</v>
      </c>
      <c r="E168" s="8" t="str">
        <f>"$m Real ("&amp;first_reg_period&amp;")"</f>
        <v>$m Real (2012)</v>
      </c>
      <c r="F168" s="8"/>
      <c r="G168" s="8"/>
      <c r="H168" s="8"/>
      <c r="I168" s="32"/>
      <c r="J168" s="8">
        <f ca="1">J128+SUM(J136:J166)</f>
        <v>0.42105771561226407</v>
      </c>
      <c r="K168" s="8">
        <f t="shared" ref="K168:BQ168" ca="1" si="254">K128+SUM(K136:K166)</f>
        <v>0.4056695698998225</v>
      </c>
      <c r="L168" s="8">
        <f t="shared" ca="1" si="254"/>
        <v>0.4056695698998225</v>
      </c>
      <c r="M168" s="8">
        <f t="shared" ca="1" si="254"/>
        <v>0.4056695698998225</v>
      </c>
      <c r="N168" s="8">
        <f t="shared" ca="1" si="254"/>
        <v>0.4056695698998225</v>
      </c>
      <c r="O168" s="8">
        <f t="shared" ca="1" si="254"/>
        <v>0.4056695698998225</v>
      </c>
      <c r="P168" s="8">
        <f t="shared" ca="1" si="254"/>
        <v>0.4056695698998225</v>
      </c>
      <c r="Q168" s="8">
        <f t="shared" ca="1" si="254"/>
        <v>0.4056695698998225</v>
      </c>
      <c r="R168" s="8">
        <f t="shared" ca="1" si="254"/>
        <v>0.4056695698998225</v>
      </c>
      <c r="S168" s="8">
        <f t="shared" ca="1" si="254"/>
        <v>0.4056695698998225</v>
      </c>
      <c r="T168" s="8">
        <f t="shared" ca="1" si="254"/>
        <v>0.4056695698998225</v>
      </c>
      <c r="U168" s="8">
        <f t="shared" ca="1" si="254"/>
        <v>0.4056695698998225</v>
      </c>
      <c r="V168" s="8">
        <f t="shared" ca="1" si="254"/>
        <v>0.4056695698998225</v>
      </c>
      <c r="W168" s="8">
        <f t="shared" ca="1" si="254"/>
        <v>0.4056695698998225</v>
      </c>
      <c r="X168" s="8">
        <f t="shared" ca="1" si="254"/>
        <v>0.4056695698998225</v>
      </c>
      <c r="Y168" s="8">
        <f t="shared" ca="1" si="254"/>
        <v>0.4056695698998225</v>
      </c>
      <c r="Z168" s="8">
        <f t="shared" ca="1" si="254"/>
        <v>0.4056695698998225</v>
      </c>
      <c r="AA168" s="8">
        <f t="shared" ca="1" si="254"/>
        <v>0.4056695698998225</v>
      </c>
      <c r="AB168" s="8">
        <f t="shared" ca="1" si="254"/>
        <v>0.4056695698998225</v>
      </c>
      <c r="AC168" s="8">
        <f t="shared" ca="1" si="254"/>
        <v>0.4056695698998225</v>
      </c>
      <c r="AD168" s="8">
        <f t="shared" ca="1" si="254"/>
        <v>0.4056695698998225</v>
      </c>
      <c r="AE168" s="8">
        <f t="shared" ca="1" si="254"/>
        <v>-1.5388145712439811E-2</v>
      </c>
      <c r="AF168" s="8">
        <f t="shared" ca="1" si="254"/>
        <v>-1.5388145712441587E-2</v>
      </c>
      <c r="AG168" s="8">
        <f t="shared" ca="1" si="254"/>
        <v>-1.5388145712441587E-2</v>
      </c>
      <c r="AH168" s="8">
        <f t="shared" ca="1" si="254"/>
        <v>-1.5388145712441587E-2</v>
      </c>
      <c r="AI168" s="8">
        <f t="shared" ca="1" si="254"/>
        <v>-1.5388145712441587E-2</v>
      </c>
      <c r="AJ168" s="8">
        <f t="shared" ca="1" si="254"/>
        <v>-1.5388145712441587E-2</v>
      </c>
      <c r="AK168" s="8">
        <f t="shared" ca="1" si="254"/>
        <v>-1.5388145712441587E-2</v>
      </c>
      <c r="AL168" s="8">
        <f t="shared" ca="1" si="254"/>
        <v>-1.5388145712441587E-2</v>
      </c>
      <c r="AM168" s="8">
        <f t="shared" ca="1" si="254"/>
        <v>-1.5388145712441587E-2</v>
      </c>
      <c r="AN168" s="8">
        <f t="shared" ca="1" si="254"/>
        <v>-1.5388145712441587E-2</v>
      </c>
      <c r="AO168" s="8">
        <f t="shared" ca="1" si="254"/>
        <v>-1.5388145712441587E-2</v>
      </c>
      <c r="AP168" s="8">
        <f t="shared" ca="1" si="254"/>
        <v>-1.5388145712441587E-2</v>
      </c>
      <c r="AQ168" s="8">
        <f t="shared" ca="1" si="254"/>
        <v>-1.5388145712441587E-2</v>
      </c>
      <c r="AR168" s="8">
        <f t="shared" ca="1" si="254"/>
        <v>-1.5388145712441587E-2</v>
      </c>
      <c r="AS168" s="8">
        <f t="shared" ca="1" si="254"/>
        <v>-1.5388145712441587E-2</v>
      </c>
      <c r="AT168" s="8">
        <f t="shared" ca="1" si="254"/>
        <v>-1.5388145712441587E-2</v>
      </c>
      <c r="AU168" s="8">
        <f t="shared" ca="1" si="254"/>
        <v>-1.5388145712441587E-2</v>
      </c>
      <c r="AV168" s="8">
        <f t="shared" ca="1" si="254"/>
        <v>-1.5388145712441587E-2</v>
      </c>
      <c r="AW168" s="8">
        <f t="shared" ca="1" si="254"/>
        <v>-1.5388145712441587E-2</v>
      </c>
      <c r="AX168" s="8">
        <f t="shared" ca="1" si="254"/>
        <v>-1.5388145712441587E-2</v>
      </c>
      <c r="AY168" s="8">
        <f t="shared" ca="1" si="254"/>
        <v>-1.5388145712441587E-2</v>
      </c>
      <c r="AZ168" s="8">
        <f t="shared" ca="1" si="254"/>
        <v>-1.5388145712441587E-2</v>
      </c>
      <c r="BA168" s="8">
        <f t="shared" ca="1" si="254"/>
        <v>-1.5388145712441587E-2</v>
      </c>
      <c r="BB168" s="8">
        <f t="shared" ca="1" si="254"/>
        <v>-1.5388145712441587E-2</v>
      </c>
      <c r="BC168" s="8">
        <f t="shared" ca="1" si="254"/>
        <v>-1.5388145712441587E-2</v>
      </c>
      <c r="BD168" s="8">
        <f t="shared" ca="1" si="254"/>
        <v>-1.5388145712441587E-2</v>
      </c>
      <c r="BE168" s="8">
        <f t="shared" ca="1" si="254"/>
        <v>-1.5388145712441587E-2</v>
      </c>
      <c r="BF168" s="8">
        <f t="shared" ca="1" si="254"/>
        <v>-1.5388145712441587E-2</v>
      </c>
      <c r="BG168" s="8">
        <f t="shared" ca="1" si="254"/>
        <v>-1.5388145712441587E-2</v>
      </c>
      <c r="BH168" s="8">
        <f t="shared" ca="1" si="254"/>
        <v>-1.5388145712441181E-2</v>
      </c>
      <c r="BI168" s="8">
        <f t="shared" ca="1" si="254"/>
        <v>0</v>
      </c>
      <c r="BJ168" s="8">
        <f t="shared" ca="1" si="254"/>
        <v>0</v>
      </c>
      <c r="BK168" s="8">
        <f t="shared" ca="1" si="254"/>
        <v>0</v>
      </c>
      <c r="BL168" s="8">
        <f t="shared" ca="1" si="254"/>
        <v>0</v>
      </c>
      <c r="BM168" s="8">
        <f t="shared" ca="1" si="254"/>
        <v>0</v>
      </c>
      <c r="BN168" s="8">
        <f t="shared" ca="1" si="254"/>
        <v>0</v>
      </c>
      <c r="BO168" s="8">
        <f t="shared" ca="1" si="254"/>
        <v>0</v>
      </c>
      <c r="BP168" s="8">
        <f t="shared" ca="1" si="254"/>
        <v>0</v>
      </c>
      <c r="BQ168" s="8">
        <f t="shared" ca="1" si="254"/>
        <v>0</v>
      </c>
      <c r="BR168" s="208">
        <f t="shared" ref="BR168:BW168" ca="1" si="255">BR128+SUM(BR136:BR166)</f>
        <v>0</v>
      </c>
      <c r="BS168" s="208">
        <f t="shared" ca="1" si="255"/>
        <v>0</v>
      </c>
      <c r="BT168" s="208">
        <f t="shared" ca="1" si="255"/>
        <v>0</v>
      </c>
      <c r="BU168" s="208">
        <f t="shared" ca="1" si="255"/>
        <v>0</v>
      </c>
      <c r="BV168" s="208">
        <f t="shared" ca="1" si="255"/>
        <v>0</v>
      </c>
      <c r="BW168" s="208">
        <f t="shared" ca="1" si="255"/>
        <v>0</v>
      </c>
    </row>
    <row r="169" spans="1:75" ht="12.75" customHeight="1">
      <c r="A169" s="8"/>
      <c r="B169" s="8"/>
      <c r="C169" s="8"/>
      <c r="D169" s="242" t="s">
        <v>9</v>
      </c>
      <c r="E169" s="8" t="str">
        <f>"$m Real ("&amp;first_reg_period&amp;")"</f>
        <v>$m Real (2012)</v>
      </c>
      <c r="F169" s="8"/>
      <c r="G169" s="8"/>
      <c r="H169" s="8"/>
      <c r="I169" s="32"/>
      <c r="J169" s="8">
        <f ca="1">J134-SUM(J137:J166)+I169</f>
        <v>-0.76940728562207938</v>
      </c>
      <c r="K169" s="8">
        <f t="shared" ref="K169:BQ169" ca="1" si="256">K134-SUM(K137:K166)+J169</f>
        <v>-0.75401913990963776</v>
      </c>
      <c r="L169" s="8">
        <f t="shared" ca="1" si="256"/>
        <v>-0.73863099419719613</v>
      </c>
      <c r="M169" s="8">
        <f t="shared" ca="1" si="256"/>
        <v>-0.72324284848475451</v>
      </c>
      <c r="N169" s="8">
        <f t="shared" ca="1" si="256"/>
        <v>-0.70785470277231288</v>
      </c>
      <c r="O169" s="8">
        <f t="shared" ca="1" si="256"/>
        <v>-0.69246655705987126</v>
      </c>
      <c r="P169" s="8">
        <f t="shared" ca="1" si="256"/>
        <v>-0.67707841134742963</v>
      </c>
      <c r="Q169" s="8">
        <f t="shared" ca="1" si="256"/>
        <v>-0.66169026563498801</v>
      </c>
      <c r="R169" s="8">
        <f t="shared" ca="1" si="256"/>
        <v>-0.64630211992254638</v>
      </c>
      <c r="S169" s="8">
        <f t="shared" ca="1" si="256"/>
        <v>-0.63091397421010476</v>
      </c>
      <c r="T169" s="8">
        <f t="shared" ca="1" si="256"/>
        <v>-0.61552582849766313</v>
      </c>
      <c r="U169" s="8">
        <f t="shared" ca="1" si="256"/>
        <v>-0.6001376827852215</v>
      </c>
      <c r="V169" s="8">
        <f t="shared" ca="1" si="256"/>
        <v>-0.58474953707277988</v>
      </c>
      <c r="W169" s="8">
        <f t="shared" ca="1" si="256"/>
        <v>-0.56936139136033825</v>
      </c>
      <c r="X169" s="8">
        <f t="shared" ca="1" si="256"/>
        <v>-0.55397324564789663</v>
      </c>
      <c r="Y169" s="8">
        <f t="shared" ca="1" si="256"/>
        <v>-0.538585099935455</v>
      </c>
      <c r="Z169" s="8">
        <f t="shared" ca="1" si="256"/>
        <v>-0.52319695422301338</v>
      </c>
      <c r="AA169" s="8">
        <f t="shared" ca="1" si="256"/>
        <v>-0.50780880851057175</v>
      </c>
      <c r="AB169" s="8">
        <f t="shared" ca="1" si="256"/>
        <v>-0.49242066279813018</v>
      </c>
      <c r="AC169" s="8">
        <f t="shared" ca="1" si="256"/>
        <v>-0.47703251708568861</v>
      </c>
      <c r="AD169" s="8">
        <f t="shared" ca="1" si="256"/>
        <v>-0.46164437137324704</v>
      </c>
      <c r="AE169" s="8">
        <f t="shared" ca="1" si="256"/>
        <v>-0.44625622566080547</v>
      </c>
      <c r="AF169" s="8">
        <f t="shared" ca="1" si="256"/>
        <v>-0.4308680799483639</v>
      </c>
      <c r="AG169" s="8">
        <f t="shared" ca="1" si="256"/>
        <v>-0.41547993423592233</v>
      </c>
      <c r="AH169" s="8">
        <f t="shared" ca="1" si="256"/>
        <v>-0.40009178852348076</v>
      </c>
      <c r="AI169" s="8">
        <f t="shared" ca="1" si="256"/>
        <v>-0.38470364281103919</v>
      </c>
      <c r="AJ169" s="8">
        <f t="shared" ca="1" si="256"/>
        <v>-0.36931549709859762</v>
      </c>
      <c r="AK169" s="8">
        <f t="shared" ca="1" si="256"/>
        <v>-0.35392735138615605</v>
      </c>
      <c r="AL169" s="8">
        <f t="shared" ca="1" si="256"/>
        <v>-0.33853920567371448</v>
      </c>
      <c r="AM169" s="8">
        <f t="shared" ca="1" si="256"/>
        <v>-0.32315105996127291</v>
      </c>
      <c r="AN169" s="8">
        <f t="shared" ca="1" si="256"/>
        <v>-0.30776291424883134</v>
      </c>
      <c r="AO169" s="8">
        <f t="shared" ca="1" si="256"/>
        <v>-0.29237476853638977</v>
      </c>
      <c r="AP169" s="8">
        <f t="shared" ca="1" si="256"/>
        <v>-0.2769866228239482</v>
      </c>
      <c r="AQ169" s="8">
        <f t="shared" ca="1" si="256"/>
        <v>-0.26159847711150663</v>
      </c>
      <c r="AR169" s="8">
        <f t="shared" ca="1" si="256"/>
        <v>-0.24621033139906504</v>
      </c>
      <c r="AS169" s="8">
        <f t="shared" ca="1" si="256"/>
        <v>-0.23082218568662344</v>
      </c>
      <c r="AT169" s="8">
        <f t="shared" ca="1" si="256"/>
        <v>-0.21543403997418184</v>
      </c>
      <c r="AU169" s="8">
        <f t="shared" ca="1" si="256"/>
        <v>-0.20004589426174024</v>
      </c>
      <c r="AV169" s="8">
        <f t="shared" ca="1" si="256"/>
        <v>-0.18465774854929864</v>
      </c>
      <c r="AW169" s="8">
        <f t="shared" ca="1" si="256"/>
        <v>-0.16926960283685705</v>
      </c>
      <c r="AX169" s="8">
        <f t="shared" ca="1" si="256"/>
        <v>-0.15388145712441545</v>
      </c>
      <c r="AY169" s="8">
        <f t="shared" ca="1" si="256"/>
        <v>-0.13849331141197385</v>
      </c>
      <c r="AZ169" s="8">
        <f t="shared" ca="1" si="256"/>
        <v>-0.12310516569953227</v>
      </c>
      <c r="BA169" s="8">
        <f t="shared" ca="1" si="256"/>
        <v>-0.10771701998709068</v>
      </c>
      <c r="BB169" s="8">
        <f t="shared" ca="1" si="256"/>
        <v>-9.23288742746491E-2</v>
      </c>
      <c r="BC169" s="8">
        <f t="shared" ca="1" si="256"/>
        <v>-7.6940728562207517E-2</v>
      </c>
      <c r="BD169" s="8">
        <f t="shared" ca="1" si="256"/>
        <v>-6.1552582849765933E-2</v>
      </c>
      <c r="BE169" s="8">
        <f t="shared" ca="1" si="256"/>
        <v>-4.6164437137324349E-2</v>
      </c>
      <c r="BF169" s="8">
        <f t="shared" ca="1" si="256"/>
        <v>-3.0776291424882762E-2</v>
      </c>
      <c r="BG169" s="8">
        <f t="shared" ca="1" si="256"/>
        <v>-1.5388145712441174E-2</v>
      </c>
      <c r="BH169" s="8">
        <f t="shared" ca="1" si="256"/>
        <v>0</v>
      </c>
      <c r="BI169" s="8">
        <f t="shared" ca="1" si="256"/>
        <v>0</v>
      </c>
      <c r="BJ169" s="8">
        <f t="shared" ca="1" si="256"/>
        <v>0</v>
      </c>
      <c r="BK169" s="8">
        <f t="shared" ca="1" si="256"/>
        <v>0</v>
      </c>
      <c r="BL169" s="8">
        <f t="shared" ca="1" si="256"/>
        <v>0</v>
      </c>
      <c r="BM169" s="8">
        <f t="shared" ca="1" si="256"/>
        <v>0</v>
      </c>
      <c r="BN169" s="8">
        <f t="shared" ca="1" si="256"/>
        <v>0</v>
      </c>
      <c r="BO169" s="8">
        <f t="shared" ca="1" si="256"/>
        <v>0</v>
      </c>
      <c r="BP169" s="8">
        <f t="shared" ca="1" si="256"/>
        <v>0</v>
      </c>
      <c r="BQ169" s="8">
        <f t="shared" ca="1" si="256"/>
        <v>0</v>
      </c>
      <c r="BR169" s="208">
        <f t="shared" ref="BR169" ca="1" si="257">BR134-SUM(BR137:BR166)+BQ169</f>
        <v>0</v>
      </c>
      <c r="BS169" s="208">
        <f t="shared" ref="BS169" ca="1" si="258">BS134-SUM(BS137:BS166)+BR169</f>
        <v>0</v>
      </c>
      <c r="BT169" s="208">
        <f t="shared" ref="BT169" ca="1" si="259">BT134-SUM(BT137:BT166)+BS169</f>
        <v>0</v>
      </c>
      <c r="BU169" s="208">
        <f t="shared" ref="BU169" ca="1" si="260">BU134-SUM(BU137:BU166)+BT169</f>
        <v>0</v>
      </c>
      <c r="BV169" s="208">
        <f t="shared" ref="BV169" ca="1" si="261">BV134-SUM(BV137:BV166)+BU169</f>
        <v>0</v>
      </c>
      <c r="BW169" s="208">
        <f t="shared" ref="BW169" ca="1" si="262">BW134-SUM(BW137:BW166)+BV169</f>
        <v>0</v>
      </c>
    </row>
    <row r="170" spans="1:75" ht="12.75" customHeight="1">
      <c r="A170" s="8"/>
      <c r="B170" s="8"/>
      <c r="C170" s="8"/>
      <c r="D170" s="242" t="str">
        <f>"Total Closing RAB - "&amp;B121</f>
        <v>Total Closing RAB - Buildings</v>
      </c>
      <c r="E170" s="8" t="str">
        <f>"$m Real ("&amp;first_reg_period&amp;")"</f>
        <v>$m Real (2012)</v>
      </c>
      <c r="F170" s="8"/>
      <c r="G170" s="8"/>
      <c r="H170" s="8"/>
      <c r="I170" s="32"/>
      <c r="J170" s="8">
        <f ca="1">J169+J131</f>
        <v>7.6517470266232026</v>
      </c>
      <c r="K170" s="8">
        <f t="shared" ref="K170:N170" ca="1" si="263">K169+K131</f>
        <v>7.2460774567233797</v>
      </c>
      <c r="L170" s="8">
        <f t="shared" ca="1" si="263"/>
        <v>6.8404078868235576</v>
      </c>
      <c r="M170" s="8">
        <f t="shared" ca="1" si="263"/>
        <v>6.4347383169237355</v>
      </c>
      <c r="N170" s="8">
        <f t="shared" ca="1" si="263"/>
        <v>6.0290687470239135</v>
      </c>
      <c r="O170" s="8">
        <f t="shared" ref="O170:S170" ca="1" si="264">O169+O131</f>
        <v>5.6233991771240905</v>
      </c>
      <c r="P170" s="8">
        <f t="shared" ca="1" si="264"/>
        <v>5.2177296072242685</v>
      </c>
      <c r="Q170" s="8">
        <f t="shared" ca="1" si="264"/>
        <v>4.8120600373244464</v>
      </c>
      <c r="R170" s="8">
        <f t="shared" ca="1" si="264"/>
        <v>4.4063904674246244</v>
      </c>
      <c r="S170" s="8">
        <f t="shared" ca="1" si="264"/>
        <v>4.0007208975248014</v>
      </c>
      <c r="T170" s="8">
        <f t="shared" ref="T170:BK170" ca="1" si="265">T169+T131</f>
        <v>3.5950513276249794</v>
      </c>
      <c r="U170" s="8">
        <f t="shared" ca="1" si="265"/>
        <v>3.1893817577251573</v>
      </c>
      <c r="V170" s="8">
        <f t="shared" ca="1" si="265"/>
        <v>2.7837121878253348</v>
      </c>
      <c r="W170" s="8">
        <f t="shared" ca="1" si="265"/>
        <v>2.3780426179255127</v>
      </c>
      <c r="X170" s="8">
        <f t="shared" ca="1" si="265"/>
        <v>1.9723730480256902</v>
      </c>
      <c r="Y170" s="8">
        <f t="shared" ca="1" si="265"/>
        <v>1.5667034781258682</v>
      </c>
      <c r="Z170" s="8">
        <f t="shared" ca="1" si="265"/>
        <v>1.1610339082260457</v>
      </c>
      <c r="AA170" s="8">
        <f t="shared" ca="1" si="265"/>
        <v>0.75536433832622307</v>
      </c>
      <c r="AB170" s="8">
        <f t="shared" ca="1" si="265"/>
        <v>0.34969476842640052</v>
      </c>
      <c r="AC170" s="8">
        <f t="shared" ca="1" si="265"/>
        <v>-5.5974801473421987E-2</v>
      </c>
      <c r="AD170" s="8">
        <f t="shared" ca="1" si="265"/>
        <v>-0.46164437137324449</v>
      </c>
      <c r="AE170" s="8">
        <f t="shared" ca="1" si="265"/>
        <v>-0.4462562256608047</v>
      </c>
      <c r="AF170" s="8">
        <f t="shared" ca="1" si="265"/>
        <v>-0.43086807994836313</v>
      </c>
      <c r="AG170" s="8">
        <f t="shared" ca="1" si="265"/>
        <v>-0.41547993423592156</v>
      </c>
      <c r="AH170" s="8">
        <f t="shared" ca="1" si="265"/>
        <v>-0.40009178852347999</v>
      </c>
      <c r="AI170" s="8">
        <f t="shared" ca="1" si="265"/>
        <v>-0.38470364281103842</v>
      </c>
      <c r="AJ170" s="8">
        <f t="shared" ca="1" si="265"/>
        <v>-0.36931549709859685</v>
      </c>
      <c r="AK170" s="8">
        <f t="shared" ca="1" si="265"/>
        <v>-0.35392735138615528</v>
      </c>
      <c r="AL170" s="8">
        <f t="shared" ca="1" si="265"/>
        <v>-0.33853920567371371</v>
      </c>
      <c r="AM170" s="8">
        <f t="shared" ca="1" si="265"/>
        <v>-0.32315105996127214</v>
      </c>
      <c r="AN170" s="8">
        <f t="shared" ca="1" si="265"/>
        <v>-0.30776291424883057</v>
      </c>
      <c r="AO170" s="8">
        <f t="shared" ca="1" si="265"/>
        <v>-0.292374768536389</v>
      </c>
      <c r="AP170" s="8">
        <f t="shared" ca="1" si="265"/>
        <v>-0.27698662282394743</v>
      </c>
      <c r="AQ170" s="8">
        <f t="shared" ca="1" si="265"/>
        <v>-0.26159847711150586</v>
      </c>
      <c r="AR170" s="8">
        <f t="shared" ca="1" si="265"/>
        <v>-0.24621033139906426</v>
      </c>
      <c r="AS170" s="8">
        <f t="shared" ca="1" si="265"/>
        <v>-0.23082218568662266</v>
      </c>
      <c r="AT170" s="8">
        <f t="shared" ca="1" si="265"/>
        <v>-0.21543403997418106</v>
      </c>
      <c r="AU170" s="8">
        <f t="shared" ca="1" si="265"/>
        <v>-0.20004589426173947</v>
      </c>
      <c r="AV170" s="8">
        <f t="shared" ca="1" si="265"/>
        <v>-0.18465774854929787</v>
      </c>
      <c r="AW170" s="8">
        <f t="shared" ca="1" si="265"/>
        <v>-0.16926960283685627</v>
      </c>
      <c r="AX170" s="8">
        <f t="shared" ca="1" si="265"/>
        <v>-0.15388145712441467</v>
      </c>
      <c r="AY170" s="8">
        <f t="shared" ca="1" si="265"/>
        <v>-0.13849331141197307</v>
      </c>
      <c r="AZ170" s="8">
        <f t="shared" ca="1" si="265"/>
        <v>-0.12310516569953149</v>
      </c>
      <c r="BA170" s="8">
        <f t="shared" ca="1" si="265"/>
        <v>-0.10771701998708991</v>
      </c>
      <c r="BB170" s="8">
        <f t="shared" ca="1" si="265"/>
        <v>-9.2328874274648323E-2</v>
      </c>
      <c r="BC170" s="8">
        <f t="shared" ca="1" si="265"/>
        <v>-7.6940728562206739E-2</v>
      </c>
      <c r="BD170" s="8">
        <f t="shared" ca="1" si="265"/>
        <v>-6.1552582849765156E-2</v>
      </c>
      <c r="BE170" s="8">
        <f t="shared" ca="1" si="265"/>
        <v>-4.6164437137323572E-2</v>
      </c>
      <c r="BF170" s="8">
        <f t="shared" ca="1" si="265"/>
        <v>-3.0776291424881985E-2</v>
      </c>
      <c r="BG170" s="8">
        <f t="shared" ca="1" si="265"/>
        <v>-1.5388145712440397E-2</v>
      </c>
      <c r="BH170" s="8">
        <f t="shared" ca="1" si="265"/>
        <v>7.7715611723760958E-16</v>
      </c>
      <c r="BI170" s="8">
        <f t="shared" ca="1" si="265"/>
        <v>7.7715611723760958E-16</v>
      </c>
      <c r="BJ170" s="8">
        <f t="shared" ca="1" si="265"/>
        <v>7.7715611723760958E-16</v>
      </c>
      <c r="BK170" s="8">
        <f t="shared" ca="1" si="265"/>
        <v>7.7715611723760958E-16</v>
      </c>
      <c r="BL170" s="8">
        <f t="shared" ref="BL170:BP170" ca="1" si="266">BL169+BL131</f>
        <v>7.7715611723760958E-16</v>
      </c>
      <c r="BM170" s="8">
        <f t="shared" ca="1" si="266"/>
        <v>7.7715611723760958E-16</v>
      </c>
      <c r="BN170" s="8">
        <f t="shared" ca="1" si="266"/>
        <v>7.7715611723760958E-16</v>
      </c>
      <c r="BO170" s="8">
        <f t="shared" ca="1" si="266"/>
        <v>7.7715611723760958E-16</v>
      </c>
      <c r="BP170" s="8">
        <f t="shared" ca="1" si="266"/>
        <v>7.7715611723760958E-16</v>
      </c>
      <c r="BQ170" s="8">
        <f t="shared" ref="BQ170:BW170" ca="1" si="267">BQ169+BQ131</f>
        <v>7.7715611723760958E-16</v>
      </c>
      <c r="BR170" s="208">
        <f t="shared" ca="1" si="267"/>
        <v>7.7715611723760958E-16</v>
      </c>
      <c r="BS170" s="208">
        <f t="shared" ca="1" si="267"/>
        <v>7.7715611723760958E-16</v>
      </c>
      <c r="BT170" s="208">
        <f t="shared" ca="1" si="267"/>
        <v>7.7715611723760958E-16</v>
      </c>
      <c r="BU170" s="208">
        <f t="shared" ca="1" si="267"/>
        <v>7.7715611723760958E-16</v>
      </c>
      <c r="BV170" s="208">
        <f t="shared" ca="1" si="267"/>
        <v>7.7715611723760958E-16</v>
      </c>
      <c r="BW170" s="208">
        <f t="shared" ca="1" si="267"/>
        <v>7.7715611723760958E-16</v>
      </c>
    </row>
    <row r="171" spans="1:75" ht="12.75" customHeight="1">
      <c r="A171" s="8"/>
      <c r="B171" s="8"/>
      <c r="C171" s="8"/>
      <c r="D171" s="242"/>
      <c r="E171" s="8"/>
      <c r="F171" s="8"/>
      <c r="G171" s="8"/>
      <c r="H171" s="8"/>
      <c r="I171" s="32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  <c r="AA171" s="8"/>
      <c r="AB171" s="8"/>
      <c r="AC171" s="8"/>
      <c r="AD171" s="8"/>
      <c r="AE171" s="8"/>
      <c r="AF171" s="8"/>
      <c r="AG171" s="8"/>
      <c r="AH171" s="8"/>
      <c r="AI171" s="8"/>
      <c r="AJ171" s="8"/>
      <c r="AK171" s="8"/>
      <c r="AL171" s="8"/>
      <c r="AM171" s="8"/>
      <c r="AN171" s="8"/>
      <c r="AO171" s="8"/>
      <c r="AP171" s="8"/>
      <c r="AQ171" s="8"/>
      <c r="AR171" s="8"/>
      <c r="AS171" s="8"/>
      <c r="AT171" s="8"/>
      <c r="AU171" s="8"/>
      <c r="AV171" s="8"/>
      <c r="AW171" s="8"/>
      <c r="AX171" s="8"/>
      <c r="AY171" s="8"/>
      <c r="AZ171" s="8"/>
      <c r="BA171" s="8"/>
      <c r="BB171" s="8"/>
      <c r="BC171" s="8"/>
      <c r="BD171" s="8"/>
      <c r="BE171" s="8"/>
      <c r="BF171" s="8"/>
      <c r="BG171" s="8"/>
      <c r="BH171" s="8"/>
      <c r="BI171" s="8"/>
      <c r="BJ171" s="8"/>
      <c r="BK171" s="8"/>
      <c r="BL171" s="8"/>
      <c r="BM171" s="8"/>
      <c r="BN171" s="8"/>
      <c r="BO171" s="8"/>
      <c r="BP171" s="8"/>
      <c r="BQ171" s="8"/>
      <c r="BR171" s="208"/>
      <c r="BS171" s="208"/>
      <c r="BT171" s="208"/>
      <c r="BU171" s="208"/>
      <c r="BV171" s="208"/>
      <c r="BW171" s="208"/>
    </row>
    <row r="172" spans="1:75" ht="12.75" customHeight="1">
      <c r="I172" s="30"/>
      <c r="BR172" s="208"/>
      <c r="BS172" s="208"/>
      <c r="BT172" s="208"/>
      <c r="BU172" s="208"/>
      <c r="BV172" s="208"/>
      <c r="BW172" s="208"/>
    </row>
    <row r="173" spans="1:75" s="14" customFormat="1" ht="12.75" customHeight="1">
      <c r="A173" s="15"/>
      <c r="B173" s="16" t="str">
        <f>Inputs!C46</f>
        <v>SCADA</v>
      </c>
      <c r="C173" s="15"/>
      <c r="D173" s="19"/>
      <c r="E173" s="15"/>
      <c r="F173" s="15"/>
      <c r="G173" s="15"/>
      <c r="H173" s="15"/>
      <c r="I173" s="31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15"/>
      <c r="V173" s="15"/>
      <c r="W173" s="15"/>
      <c r="X173" s="15"/>
      <c r="Y173" s="15"/>
      <c r="Z173" s="15"/>
      <c r="AA173" s="15"/>
      <c r="AB173" s="15"/>
      <c r="AC173" s="15"/>
      <c r="AD173" s="15"/>
      <c r="AE173" s="15"/>
      <c r="AF173" s="15"/>
      <c r="AG173" s="15"/>
      <c r="AH173" s="15"/>
      <c r="AI173" s="15"/>
      <c r="AJ173" s="15"/>
      <c r="AK173" s="15"/>
      <c r="AL173" s="15"/>
      <c r="AM173" s="15"/>
      <c r="AN173" s="15"/>
      <c r="AO173" s="15"/>
      <c r="AP173" s="15"/>
      <c r="AQ173" s="15"/>
      <c r="AR173" s="15"/>
      <c r="AS173" s="15"/>
      <c r="AT173" s="15"/>
      <c r="AU173" s="15"/>
      <c r="AV173" s="15"/>
      <c r="AW173" s="15"/>
      <c r="AX173" s="15"/>
      <c r="AY173" s="15"/>
      <c r="AZ173" s="15"/>
      <c r="BA173" s="15"/>
      <c r="BB173" s="15"/>
      <c r="BC173" s="15"/>
      <c r="BD173" s="15"/>
      <c r="BE173" s="15"/>
      <c r="BF173" s="15"/>
      <c r="BG173" s="15"/>
      <c r="BH173" s="15"/>
      <c r="BI173" s="15"/>
      <c r="BJ173" s="15"/>
      <c r="BK173" s="15"/>
      <c r="BL173" s="15"/>
      <c r="BM173" s="15"/>
      <c r="BN173" s="15"/>
      <c r="BO173" s="15"/>
      <c r="BP173" s="15"/>
      <c r="BQ173" s="15"/>
      <c r="BR173" s="210"/>
      <c r="BS173" s="210"/>
      <c r="BT173" s="210"/>
      <c r="BU173" s="210"/>
      <c r="BV173" s="210"/>
      <c r="BW173" s="210"/>
    </row>
    <row r="174" spans="1:75" ht="12.75" customHeight="1">
      <c r="A174" s="8"/>
      <c r="B174" s="249"/>
      <c r="C174" s="8" t="s">
        <v>1</v>
      </c>
      <c r="D174" s="242"/>
      <c r="E174" s="8"/>
      <c r="F174" s="8"/>
      <c r="G174" s="8"/>
      <c r="H174" s="8"/>
      <c r="I174" s="32">
        <f>INDEX(Inputs!$E$43:$E$53, MATCH(B173, Inputs!$C$43:$C$53,0))</f>
        <v>7.9192508960023327</v>
      </c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  <c r="AA174" s="8"/>
      <c r="AB174" s="8"/>
      <c r="AC174" s="8"/>
      <c r="AD174" s="8"/>
      <c r="AE174" s="8"/>
      <c r="AF174" s="8"/>
      <c r="AG174" s="8"/>
      <c r="AH174" s="8"/>
      <c r="AI174" s="8"/>
      <c r="AJ174" s="8"/>
      <c r="AK174" s="8"/>
      <c r="AL174" s="8"/>
      <c r="AM174" s="8"/>
      <c r="AN174" s="8"/>
      <c r="AO174" s="8"/>
      <c r="AP174" s="8"/>
      <c r="AQ174" s="8"/>
      <c r="AR174" s="8"/>
      <c r="AS174" s="8"/>
      <c r="AT174" s="8"/>
      <c r="AU174" s="8"/>
      <c r="AV174" s="8"/>
      <c r="AW174" s="8"/>
      <c r="AX174" s="8"/>
      <c r="AY174" s="8"/>
      <c r="AZ174" s="8"/>
      <c r="BA174" s="8"/>
      <c r="BB174" s="8"/>
      <c r="BC174" s="8"/>
      <c r="BD174" s="8"/>
      <c r="BE174" s="8"/>
      <c r="BF174" s="8"/>
      <c r="BG174" s="8"/>
      <c r="BH174" s="8"/>
      <c r="BI174" s="8"/>
      <c r="BJ174" s="8"/>
      <c r="BK174" s="8"/>
      <c r="BL174" s="8"/>
      <c r="BM174" s="8"/>
      <c r="BN174" s="8"/>
      <c r="BO174" s="8"/>
      <c r="BP174" s="8"/>
      <c r="BQ174" s="8"/>
      <c r="BR174" s="208"/>
      <c r="BS174" s="208"/>
      <c r="BT174" s="208"/>
      <c r="BU174" s="208"/>
      <c r="BV174" s="208"/>
      <c r="BW174" s="208"/>
    </row>
    <row r="175" spans="1:75" ht="12.75" customHeight="1">
      <c r="A175" s="8"/>
      <c r="B175" s="249"/>
      <c r="C175" s="8" t="s">
        <v>2</v>
      </c>
      <c r="D175" s="242"/>
      <c r="E175" s="8"/>
      <c r="F175" s="8"/>
      <c r="G175" s="8"/>
      <c r="H175" s="8"/>
      <c r="I175" s="32">
        <f>INDEX(Inputs!$F$43:$F$53, MATCH(B173, Inputs!$C$43:$C$53,0))</f>
        <v>15</v>
      </c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  <c r="AA175" s="8"/>
      <c r="AB175" s="8"/>
      <c r="AC175" s="8"/>
      <c r="AD175" s="8"/>
      <c r="AE175" s="8"/>
      <c r="AF175" s="8"/>
      <c r="AG175" s="8"/>
      <c r="AH175" s="8"/>
      <c r="AI175" s="8"/>
      <c r="AJ175" s="8"/>
      <c r="AK175" s="8"/>
      <c r="AL175" s="8"/>
      <c r="AM175" s="8"/>
      <c r="AN175" s="8"/>
      <c r="AO175" s="8"/>
      <c r="AP175" s="8"/>
      <c r="AQ175" s="8"/>
      <c r="AR175" s="8"/>
      <c r="AS175" s="8"/>
      <c r="AT175" s="8"/>
      <c r="AU175" s="8"/>
      <c r="AV175" s="8"/>
      <c r="AW175" s="8"/>
      <c r="AX175" s="8"/>
      <c r="AY175" s="8"/>
      <c r="AZ175" s="8"/>
      <c r="BA175" s="8"/>
      <c r="BB175" s="8"/>
      <c r="BC175" s="8"/>
      <c r="BD175" s="8"/>
      <c r="BE175" s="8"/>
      <c r="BF175" s="8"/>
      <c r="BG175" s="8"/>
      <c r="BH175" s="8"/>
      <c r="BI175" s="8"/>
      <c r="BJ175" s="8"/>
      <c r="BK175" s="8"/>
      <c r="BL175" s="8"/>
      <c r="BM175" s="8"/>
      <c r="BN175" s="8"/>
      <c r="BO175" s="8"/>
      <c r="BP175" s="8"/>
      <c r="BQ175" s="8"/>
      <c r="BR175" s="208"/>
      <c r="BS175" s="208"/>
      <c r="BT175" s="208"/>
      <c r="BU175" s="208"/>
      <c r="BV175" s="208"/>
      <c r="BW175" s="208"/>
    </row>
    <row r="176" spans="1:75" ht="12.75" customHeight="1">
      <c r="A176" s="8"/>
      <c r="B176" s="249"/>
      <c r="C176" s="8"/>
      <c r="D176" s="242"/>
      <c r="E176" s="8"/>
      <c r="F176" s="8"/>
      <c r="G176" s="8"/>
      <c r="H176" s="8"/>
      <c r="I176" s="32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  <c r="AA176" s="8"/>
      <c r="AB176" s="8"/>
      <c r="AC176" s="8"/>
      <c r="AD176" s="8"/>
      <c r="AE176" s="8"/>
      <c r="AF176" s="8"/>
      <c r="AG176" s="8"/>
      <c r="AH176" s="8"/>
      <c r="AI176" s="8"/>
      <c r="AJ176" s="8"/>
      <c r="AK176" s="8"/>
      <c r="AL176" s="8"/>
      <c r="AM176" s="8"/>
      <c r="AN176" s="8"/>
      <c r="AO176" s="8"/>
      <c r="AP176" s="8"/>
      <c r="AQ176" s="8"/>
      <c r="AR176" s="8"/>
      <c r="AS176" s="8"/>
      <c r="AT176" s="8"/>
      <c r="AU176" s="8"/>
      <c r="AV176" s="8"/>
      <c r="AW176" s="8"/>
      <c r="AX176" s="8"/>
      <c r="AY176" s="8"/>
      <c r="AZ176" s="8"/>
      <c r="BA176" s="8"/>
      <c r="BB176" s="8"/>
      <c r="BC176" s="8"/>
      <c r="BD176" s="8"/>
      <c r="BE176" s="8"/>
      <c r="BF176" s="8"/>
      <c r="BG176" s="8"/>
      <c r="BH176" s="8"/>
      <c r="BI176" s="8"/>
      <c r="BJ176" s="8"/>
      <c r="BK176" s="8"/>
      <c r="BL176" s="8"/>
      <c r="BM176" s="8"/>
      <c r="BN176" s="8"/>
      <c r="BO176" s="8"/>
      <c r="BP176" s="8"/>
      <c r="BQ176" s="8"/>
      <c r="BR176" s="208"/>
      <c r="BS176" s="208"/>
      <c r="BT176" s="208"/>
      <c r="BU176" s="208"/>
      <c r="BV176" s="208"/>
      <c r="BW176" s="208"/>
    </row>
    <row r="177" spans="1:75" ht="12.75" customHeight="1">
      <c r="A177" s="8"/>
      <c r="B177" s="8"/>
      <c r="C177" s="246" t="s">
        <v>3</v>
      </c>
      <c r="D177" s="242"/>
      <c r="E177" s="8"/>
      <c r="F177" s="8"/>
      <c r="G177" s="8"/>
      <c r="H177" s="8"/>
      <c r="I177" s="32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  <c r="AA177" s="8"/>
      <c r="AB177" s="8"/>
      <c r="AC177" s="8"/>
      <c r="AD177" s="8"/>
      <c r="AE177" s="8"/>
      <c r="AF177" s="8"/>
      <c r="AG177" s="8"/>
      <c r="AH177" s="8"/>
      <c r="AI177" s="8"/>
      <c r="AJ177" s="8"/>
      <c r="AK177" s="8"/>
      <c r="AL177" s="8"/>
      <c r="AM177" s="8"/>
      <c r="AN177" s="8"/>
      <c r="AO177" s="8"/>
      <c r="AP177" s="8"/>
      <c r="AQ177" s="8"/>
      <c r="AR177" s="8"/>
      <c r="AS177" s="8"/>
      <c r="AT177" s="8"/>
      <c r="AU177" s="8"/>
      <c r="AV177" s="8"/>
      <c r="AW177" s="8"/>
      <c r="AX177" s="8"/>
      <c r="AY177" s="8"/>
      <c r="AZ177" s="8"/>
      <c r="BA177" s="8"/>
      <c r="BB177" s="8"/>
      <c r="BC177" s="8"/>
      <c r="BD177" s="8"/>
      <c r="BE177" s="8"/>
      <c r="BF177" s="8"/>
      <c r="BG177" s="8"/>
      <c r="BH177" s="8"/>
      <c r="BI177" s="8"/>
      <c r="BJ177" s="8"/>
      <c r="BK177" s="8"/>
      <c r="BL177" s="8"/>
      <c r="BM177" s="8"/>
      <c r="BN177" s="8"/>
      <c r="BO177" s="8"/>
      <c r="BP177" s="8"/>
      <c r="BQ177" s="8"/>
      <c r="BR177" s="208"/>
      <c r="BS177" s="208"/>
      <c r="BT177" s="208"/>
      <c r="BU177" s="208"/>
      <c r="BV177" s="208"/>
      <c r="BW177" s="208"/>
    </row>
    <row r="178" spans="1:75" ht="12.75" customHeight="1">
      <c r="A178" s="8"/>
      <c r="B178" s="8"/>
      <c r="C178" s="8"/>
      <c r="D178" s="242" t="s">
        <v>40</v>
      </c>
      <c r="E178" s="8" t="str">
        <f>"$m Real ("&amp;first_reg_period&amp;")"</f>
        <v>$m Real (2012)</v>
      </c>
      <c r="F178" s="8"/>
      <c r="G178" s="8"/>
      <c r="H178" s="8"/>
      <c r="I178" s="32"/>
      <c r="J178" s="211">
        <f>IF(OR($I174=0,I183=0),0,MIN($I183/$I174, $I183-SUM($I178:I178)))</f>
        <v>0.11855054020521989</v>
      </c>
      <c r="K178" s="211">
        <f>IF(OR($I174=0,J183=0),0,MIN($I183/$I174, $I183-SUM($I178:J178)))</f>
        <v>0.11855054020521989</v>
      </c>
      <c r="L178" s="211">
        <f>IF(OR($I174=0,K183=0),0,MIN($I183/$I174, $I183-SUM($I178:K178)))</f>
        <v>0.11855054020521989</v>
      </c>
      <c r="M178" s="211">
        <f>IF(OR($I174=0,L183=0),0,MIN($I183/$I174, $I183-SUM($I178:L178)))</f>
        <v>0.11855054020521989</v>
      </c>
      <c r="N178" s="211">
        <f>IF(OR($I174=0,M183=0),0,MIN($I183/$I174, $I183-SUM($I178:M178)))</f>
        <v>0.11855054020521989</v>
      </c>
      <c r="O178" s="235">
        <f>IF(OR($I174=0,N183=0),0,MIN($I183/$I174, $I183-SUM($I178:N178)))</f>
        <v>0.11855054020521989</v>
      </c>
      <c r="P178" s="235">
        <f>IF(OR($I174=0,O183=0),0,MIN($I183/$I174, $I183-SUM($I178:O178)))</f>
        <v>0.11855054020521989</v>
      </c>
      <c r="Q178" s="235">
        <f>IF(OR($I174=0,P183=0),0,MIN($I183/$I174, $I183-SUM($I178:P178)))</f>
        <v>0.10897769030520887</v>
      </c>
      <c r="R178" s="235">
        <f>IF(OR($I174=0,Q183=0),0,MIN($I183/$I174, $I183-SUM($I178:Q178)))</f>
        <v>0</v>
      </c>
      <c r="S178" s="235">
        <f>IF(OR($I174=0,R183=0),0,MIN($I183/$I174, $I183-SUM($I178:R178)))</f>
        <v>0</v>
      </c>
      <c r="T178" s="235">
        <f>IF(OR($I174=0,S183=0),0,MIN($I183/$I174, $I183-SUM($I178:S178)))</f>
        <v>0</v>
      </c>
      <c r="U178" s="235">
        <f>IF(OR($I174=0,T183=0),0,MIN($I183/$I174, $I183-SUM($I178:T178)))</f>
        <v>0</v>
      </c>
      <c r="V178" s="235">
        <f>IF(OR($I174=0,U183=0),0,MIN($I183/$I174, $I183-SUM($I178:U178)))</f>
        <v>0</v>
      </c>
      <c r="W178" s="235">
        <f>IF(OR($I174=0,V183=0),0,MIN($I183/$I174, $I183-SUM($I178:V178)))</f>
        <v>0</v>
      </c>
      <c r="X178" s="235">
        <f>IF(OR($I174=0,W183=0),0,MIN($I183/$I174, $I183-SUM($I178:W178)))</f>
        <v>0</v>
      </c>
      <c r="Y178" s="235">
        <f>IF(OR($I174=0,X183=0),0,MIN($I183/$I174, $I183-SUM($I178:X178)))</f>
        <v>0</v>
      </c>
      <c r="Z178" s="235">
        <f>IF(OR($I174=0,Y183=0),0,MIN($I183/$I174, $I183-SUM($I178:Y178)))</f>
        <v>0</v>
      </c>
      <c r="AA178" s="235">
        <f>IF(OR($I174=0,Z183=0),0,MIN($I183/$I174, $I183-SUM($I178:Z178)))</f>
        <v>0</v>
      </c>
      <c r="AB178" s="235">
        <f>IF(OR($I174=0,AA183=0),0,MIN($I183/$I174, $I183-SUM($I178:AA178)))</f>
        <v>0</v>
      </c>
      <c r="AC178" s="235">
        <f>IF(OR($I174=0,AB183=0),0,MIN($I183/$I174, $I183-SUM($I178:AB178)))</f>
        <v>0</v>
      </c>
      <c r="AD178" s="235">
        <f>IF(OR($I174=0,AC183=0),0,MIN($I183/$I174, $I183-SUM($I178:AC178)))</f>
        <v>0</v>
      </c>
      <c r="AE178" s="235">
        <f>IF(OR($I174=0,AD183=0),0,MIN($I183/$I174, $I183-SUM($I178:AD178)))</f>
        <v>0</v>
      </c>
      <c r="AF178" s="235">
        <f>IF(OR($I174=0,AE183=0),0,MIN($I183/$I174, $I183-SUM($I178:AE178)))</f>
        <v>0</v>
      </c>
      <c r="AG178" s="235">
        <f>IF(OR($I174=0,AF183=0),0,MIN($I183/$I174, $I183-SUM($I178:AF178)))</f>
        <v>0</v>
      </c>
      <c r="AH178" s="235">
        <f>IF(OR($I174=0,AG183=0),0,MIN($I183/$I174, $I183-SUM($I178:AG178)))</f>
        <v>0</v>
      </c>
      <c r="AI178" s="235">
        <f>IF(OR($I174=0,AH183=0),0,MIN($I183/$I174, $I183-SUM($I178:AH178)))</f>
        <v>0</v>
      </c>
      <c r="AJ178" s="235">
        <f>IF(OR($I174=0,AI183=0),0,MIN($I183/$I174, $I183-SUM($I178:AI178)))</f>
        <v>0</v>
      </c>
      <c r="AK178" s="235">
        <f>IF(OR($I174=0,AJ183=0),0,MIN($I183/$I174, $I183-SUM($I178:AJ178)))</f>
        <v>0</v>
      </c>
      <c r="AL178" s="235">
        <f>IF(OR($I174=0,AK183=0),0,MIN($I183/$I174, $I183-SUM($I178:AK178)))</f>
        <v>0</v>
      </c>
      <c r="AM178" s="235">
        <f>IF(OR($I174=0,AL183=0),0,MIN($I183/$I174, $I183-SUM($I178:AL178)))</f>
        <v>0</v>
      </c>
      <c r="AN178" s="235">
        <f>IF(OR($I174=0,AM183=0),0,MIN($I183/$I174, $I183-SUM($I178:AM178)))</f>
        <v>0</v>
      </c>
      <c r="AO178" s="235">
        <f>IF(OR($I174=0,AN183=0),0,MIN($I183/$I174, $I183-SUM($I178:AN178)))</f>
        <v>0</v>
      </c>
      <c r="AP178" s="235">
        <f>IF(OR($I174=0,AO183=0),0,MIN($I183/$I174, $I183-SUM($I178:AO178)))</f>
        <v>0</v>
      </c>
      <c r="AQ178" s="235">
        <f>IF(OR($I174=0,AP183=0),0,MIN($I183/$I174, $I183-SUM($I178:AP178)))</f>
        <v>0</v>
      </c>
      <c r="AR178" s="235">
        <f>IF(OR($I174=0,AQ183=0),0,MIN($I183/$I174, $I183-SUM($I178:AQ178)))</f>
        <v>0</v>
      </c>
      <c r="AS178" s="235">
        <f>IF(OR($I174=0,AR183=0),0,MIN($I183/$I174, $I183-SUM($I178:AR178)))</f>
        <v>0</v>
      </c>
      <c r="AT178" s="235">
        <f>IF(OR($I174=0,AS183=0),0,MIN($I183/$I174, $I183-SUM($I178:AS178)))</f>
        <v>0</v>
      </c>
      <c r="AU178" s="235">
        <f>IF(OR($I174=0,AT183=0),0,MIN($I183/$I174, $I183-SUM($I178:AT178)))</f>
        <v>0</v>
      </c>
      <c r="AV178" s="235">
        <f>IF(OR($I174=0,AU183=0),0,MIN($I183/$I174, $I183-SUM($I178:AU178)))</f>
        <v>0</v>
      </c>
      <c r="AW178" s="235">
        <f>IF(OR($I174=0,AV183=0),0,MIN($I183/$I174, $I183-SUM($I178:AV178)))</f>
        <v>0</v>
      </c>
      <c r="AX178" s="235">
        <f>IF(OR($I174=0,AW183=0),0,MIN($I183/$I174, $I183-SUM($I178:AW178)))</f>
        <v>0</v>
      </c>
      <c r="AY178" s="235">
        <f>IF(OR($I174=0,AX183=0),0,MIN($I183/$I174, $I183-SUM($I178:AX178)))</f>
        <v>0</v>
      </c>
      <c r="AZ178" s="235">
        <f>IF(OR($I174=0,AY183=0),0,MIN($I183/$I174, $I183-SUM($I178:AY178)))</f>
        <v>0</v>
      </c>
      <c r="BA178" s="235">
        <f>IF(OR($I174=0,AZ183=0),0,MIN($I183/$I174, $I183-SUM($I178:AZ178)))</f>
        <v>0</v>
      </c>
      <c r="BB178" s="235">
        <f>IF(OR($I174=0,BA183=0),0,MIN($I183/$I174, $I183-SUM($I178:BA178)))</f>
        <v>0</v>
      </c>
      <c r="BC178" s="235">
        <f>IF(OR($I174=0,BB183=0),0,MIN($I183/$I174, $I183-SUM($I178:BB178)))</f>
        <v>0</v>
      </c>
      <c r="BD178" s="235">
        <f>IF(OR($I174=0,BC183=0),0,MIN($I183/$I174, $I183-SUM($I178:BC178)))</f>
        <v>0</v>
      </c>
      <c r="BE178" s="235">
        <f>IF(OR($I174=0,BD183=0),0,MIN($I183/$I174, $I183-SUM($I178:BD178)))</f>
        <v>0</v>
      </c>
      <c r="BF178" s="235">
        <f>IF(OR($I174=0,BE183=0),0,MIN($I183/$I174, $I183-SUM($I178:BE178)))</f>
        <v>0</v>
      </c>
      <c r="BG178" s="235">
        <f>IF(OR($I174=0,BF183=0),0,MIN($I183/$I174, $I183-SUM($I178:BF178)))</f>
        <v>0</v>
      </c>
      <c r="BH178" s="235">
        <f>IF(OR($I174=0,BG183=0),0,MIN($I183/$I174, $I183-SUM($I178:BG178)))</f>
        <v>0</v>
      </c>
      <c r="BI178" s="235">
        <f>IF(OR($I174=0,BH183=0),0,MIN($I183/$I174, $I183-SUM($I178:BH178)))</f>
        <v>0</v>
      </c>
      <c r="BJ178" s="235">
        <f>IF(OR($I174=0,BI183=0),0,MIN($I183/$I174, $I183-SUM($I178:BI178)))</f>
        <v>0</v>
      </c>
      <c r="BK178" s="235">
        <f>IF(OR($I174=0,BJ183=0),0,MIN($I183/$I174, $I183-SUM($I178:BJ178)))</f>
        <v>0</v>
      </c>
      <c r="BL178" s="235">
        <f>IF(OR($I174=0,BK183=0),0,MIN($I183/$I174, $I183-SUM($I178:BK178)))</f>
        <v>0</v>
      </c>
      <c r="BM178" s="235">
        <f>IF(OR($I174=0,BL183=0),0,MIN($I183/$I174, $I183-SUM($I178:BL178)))</f>
        <v>0</v>
      </c>
      <c r="BN178" s="235">
        <f>IF(OR($I174=0,BM183=0),0,MIN($I183/$I174, $I183-SUM($I178:BM178)))</f>
        <v>0</v>
      </c>
      <c r="BO178" s="235">
        <f>IF(OR($I174=0,BN183=0),0,MIN($I183/$I174, $I183-SUM($I178:BN178)))</f>
        <v>0</v>
      </c>
      <c r="BP178" s="235">
        <f>IF(OR($I174=0,BO183=0),0,MIN($I183/$I174, $I183-SUM($I178:BO178)))</f>
        <v>0</v>
      </c>
      <c r="BQ178" s="235">
        <f>IF(OR($I174=0,BP183=0),0,MIN($I183/$I174, $I183-SUM($I178:BP178)))</f>
        <v>0</v>
      </c>
      <c r="BR178" s="211">
        <f>IF(OR($I174=0,BQ183=0),0,MIN($I183/$I174, $I183-SUM($I178:BQ178)))</f>
        <v>0</v>
      </c>
      <c r="BS178" s="211">
        <f>IF(OR($I174=0,BR183=0),0,MIN($I183/$I174, $I183-SUM($I178:BR178)))</f>
        <v>0</v>
      </c>
      <c r="BT178" s="211">
        <f>IF(OR($I174=0,BS183=0),0,MIN($I183/$I174, $I183-SUM($I178:BS178)))</f>
        <v>0</v>
      </c>
      <c r="BU178" s="211">
        <f>IF(OR($I174=0,BT183=0),0,MIN($I183/$I174, $I183-SUM($I178:BT178)))</f>
        <v>0</v>
      </c>
      <c r="BV178" s="211">
        <f>IF(OR($I174=0,BU183=0),0,MIN($I183/$I174, $I183-SUM($I178:BU178)))</f>
        <v>0</v>
      </c>
      <c r="BW178" s="211">
        <f>IF(OR($I174=0,BV183=0),0,MIN($I183/$I174, $I183-SUM($I178:BV178)))</f>
        <v>0</v>
      </c>
    </row>
    <row r="179" spans="1:75" ht="12.75" customHeight="1">
      <c r="A179" s="8"/>
      <c r="B179" s="8"/>
      <c r="C179" s="8"/>
      <c r="D179" s="242" t="s">
        <v>39</v>
      </c>
      <c r="E179" s="8" t="str">
        <f>"$m Real ("&amp;first_reg_period&amp;")"</f>
        <v>$m Real (2012)</v>
      </c>
      <c r="F179" s="8"/>
      <c r="G179" s="8"/>
      <c r="H179" s="8"/>
      <c r="I179" s="32"/>
      <c r="J179" s="129"/>
      <c r="K179" s="129"/>
      <c r="L179" s="129"/>
      <c r="M179" s="129"/>
      <c r="N179" s="129"/>
      <c r="O179" s="235">
        <f>IF(OR($I174=0,N183=0),0,IF($N182&gt;0,(MIN($N182/IF($I174&lt;=5,1,($I174-5)),$N182-SUM($N179:N179))), (MAX($N182/IF($I174&lt;=5,1,($I174-5)),$N182-SUM($N179:N179)))))</f>
        <v>0</v>
      </c>
      <c r="P179" s="235">
        <f>IF(OR($I174=0,O183=0),0,IF($N182&gt;0,(MIN($N182/IF($I174&lt;=5,1,($I174-5)),$N182-SUM($N179:O179))), (MAX($N182/IF($I174&lt;=5,1,($I174-5)),$N182-SUM($N179:O179)))))</f>
        <v>0</v>
      </c>
      <c r="Q179" s="235">
        <f>IF(OR($I174=0,P183=0),0,IF($N182&gt;0,(MIN($N182/IF($I174&lt;=5,1,($I174-5)),$N182-SUM($N179:P179))), (MAX($N182/IF($I174&lt;=5,1,($I174-5)),$N182-SUM($N179:P179)))))</f>
        <v>0</v>
      </c>
      <c r="R179" s="235">
        <f>IF(OR($I174=0,Q183=0),0,IF($N182&gt;0,(MIN($N182/IF($I174&lt;=5,1,($I174-5)),$N182-SUM($N179:Q179))), (MAX($N182/IF($I174&lt;=5,1,($I174-5)),$N182-SUM($N179:Q179)))))</f>
        <v>0</v>
      </c>
      <c r="S179" s="235">
        <f>IF(OR($I174=0,R183=0),0,IF($N182&gt;0,(MIN($N182/IF($I174&lt;=5,1,($I174-5)),$N182-SUM($N179:R179))), (MAX($N182/IF($I174&lt;=5,1,($I174-5)),$N182-SUM($N179:R179)))))</f>
        <v>0</v>
      </c>
      <c r="T179" s="235">
        <f>IF(OR($I174=0,S183=0),0,IF($N182&gt;0,(MIN($N182/IF($I174&lt;=5,1,($I174-5)),$N182-SUM($N179:S179))), (MAX($N182/IF($I174&lt;=5,1,($I174-5)),$N182-SUM($N179:S179)))))</f>
        <v>0</v>
      </c>
      <c r="U179" s="235">
        <f>IF(OR($I174=0,T183=0),0,IF($N182&gt;0,(MIN($N182/IF($I174&lt;=5,1,($I174-5)),$N182-SUM($N179:T179))), (MAX($N182/IF($I174&lt;=5,1,($I174-5)),$N182-SUM($N179:T179)))))</f>
        <v>0</v>
      </c>
      <c r="V179" s="235">
        <f>IF(OR($I174=0,U183=0),0,IF($N182&gt;0,(MIN($N182/IF($I174&lt;=5,1,($I174-5)),$N182-SUM($N179:U179))), (MAX($N182/IF($I174&lt;=5,1,($I174-5)),$N182-SUM($N179:U179)))))</f>
        <v>0</v>
      </c>
      <c r="W179" s="235">
        <f>IF(OR($I174=0,V183=0),0,IF($N182&gt;0,(MIN($N182/IF($I174&lt;=5,1,($I174-5)),$N182-SUM($N179:V179))), (MAX($N182/IF($I174&lt;=5,1,($I174-5)),$N182-SUM($N179:V179)))))</f>
        <v>0</v>
      </c>
      <c r="X179" s="235">
        <f>IF(OR($I174=0,W183=0),0,IF($N182&gt;0,(MIN($N182/IF($I174&lt;=5,1,($I174-5)),$N182-SUM($N179:W179))), (MAX($N182/IF($I174&lt;=5,1,($I174-5)),$N182-SUM($N179:W179)))))</f>
        <v>0</v>
      </c>
      <c r="Y179" s="235">
        <f>IF(OR($I174=0,X183=0),0,IF($N182&gt;0,(MIN($N182/IF($I174&lt;=5,1,($I174-5)),$N182-SUM($N179:X179))), (MAX($N182/IF($I174&lt;=5,1,($I174-5)),$N182-SUM($N179:X179)))))</f>
        <v>0</v>
      </c>
      <c r="Z179" s="235">
        <f>IF(OR($I174=0,Y183=0),0,IF($N182&gt;0,(MIN($N182/IF($I174&lt;=5,1,($I174-5)),$N182-SUM($N179:Y179))), (MAX($N182/IF($I174&lt;=5,1,($I174-5)),$N182-SUM($N179:Y179)))))</f>
        <v>0</v>
      </c>
      <c r="AA179" s="235">
        <f>IF(OR($I174=0,Z183=0),0,IF($N182&gt;0,(MIN($N182/IF($I174&lt;=5,1,($I174-5)),$N182-SUM($N179:Z179))), (MAX($N182/IF($I174&lt;=5,1,($I174-5)),$N182-SUM($N179:Z179)))))</f>
        <v>0</v>
      </c>
      <c r="AB179" s="235">
        <f>IF(OR($I174=0,AA183=0),0,IF($N182&gt;0,(MIN($N182/IF($I174&lt;=5,1,($I174-5)),$N182-SUM($N179:AA179))), (MAX($N182/IF($I174&lt;=5,1,($I174-5)),$N182-SUM($N179:AA179)))))</f>
        <v>0</v>
      </c>
      <c r="AC179" s="235">
        <f>IF(OR($I174=0,AB183=0),0,IF($N182&gt;0,(MIN($N182/IF($I174&lt;=5,1,($I174-5)),$N182-SUM($N179:AB179))), (MAX($N182/IF($I174&lt;=5,1,($I174-5)),$N182-SUM($N179:AB179)))))</f>
        <v>0</v>
      </c>
      <c r="AD179" s="235">
        <f>IF(OR($I174=0,AC183=0),0,IF($N182&gt;0,(MIN($N182/IF($I174&lt;=5,1,($I174-5)),$N182-SUM($N179:AC179))), (MAX($N182/IF($I174&lt;=5,1,($I174-5)),$N182-SUM($N179:AC179)))))</f>
        <v>0</v>
      </c>
      <c r="AE179" s="235">
        <f>IF(OR($I174=0,AD183=0),0,IF($N182&gt;0,(MIN($N182/IF($I174&lt;=5,1,($I174-5)),$N182-SUM($N179:AD179))), (MAX($N182/IF($I174&lt;=5,1,($I174-5)),$N182-SUM($N179:AD179)))))</f>
        <v>0</v>
      </c>
      <c r="AF179" s="235">
        <f>IF(OR($I174=0,AE183=0),0,IF($N182&gt;0,(MIN($N182/IF($I174&lt;=5,1,($I174-5)),$N182-SUM($N179:AE179))), (MAX($N182/IF($I174&lt;=5,1,($I174-5)),$N182-SUM($N179:AE179)))))</f>
        <v>0</v>
      </c>
      <c r="AG179" s="235">
        <f>IF(OR($I174=0,AF183=0),0,IF($N182&gt;0,(MIN($N182/IF($I174&lt;=5,1,($I174-5)),$N182-SUM($N179:AF179))), (MAX($N182/IF($I174&lt;=5,1,($I174-5)),$N182-SUM($N179:AF179)))))</f>
        <v>0</v>
      </c>
      <c r="AH179" s="235">
        <f>IF(OR($I174=0,AG183=0),0,IF($N182&gt;0,(MIN($N182/IF($I174&lt;=5,1,($I174-5)),$N182-SUM($N179:AG179))), (MAX($N182/IF($I174&lt;=5,1,($I174-5)),$N182-SUM($N179:AG179)))))</f>
        <v>0</v>
      </c>
      <c r="AI179" s="235">
        <f>IF(OR($I174=0,AH183=0),0,IF($N182&gt;0,(MIN($N182/IF($I174&lt;=5,1,($I174-5)),$N182-SUM($N179:AH179))), (MAX($N182/IF($I174&lt;=5,1,($I174-5)),$N182-SUM($N179:AH179)))))</f>
        <v>0</v>
      </c>
      <c r="AJ179" s="235">
        <f>IF(OR($I174=0,AI183=0),0,IF($N182&gt;0,(MIN($N182/IF($I174&lt;=5,1,($I174-5)),$N182-SUM($N179:AI179))), (MAX($N182/IF($I174&lt;=5,1,($I174-5)),$N182-SUM($N179:AI179)))))</f>
        <v>0</v>
      </c>
      <c r="AK179" s="235">
        <f>IF(OR($I174=0,AJ183=0),0,IF($N182&gt;0,(MIN($N182/IF($I174&lt;=5,1,($I174-5)),$N182-SUM($N179:AJ179))), (MAX($N182/IF($I174&lt;=5,1,($I174-5)),$N182-SUM($N179:AJ179)))))</f>
        <v>0</v>
      </c>
      <c r="AL179" s="235">
        <f>IF(OR($I174=0,AK183=0),0,IF($N182&gt;0,(MIN($N182/IF($I174&lt;=5,1,($I174-5)),$N182-SUM($N179:AK179))), (MAX($N182/IF($I174&lt;=5,1,($I174-5)),$N182-SUM($N179:AK179)))))</f>
        <v>0</v>
      </c>
      <c r="AM179" s="235">
        <f>IF(OR($I174=0,AL183=0),0,IF($N182&gt;0,(MIN($N182/IF($I174&lt;=5,1,($I174-5)),$N182-SUM($N179:AL179))), (MAX($N182/IF($I174&lt;=5,1,($I174-5)),$N182-SUM($N179:AL179)))))</f>
        <v>0</v>
      </c>
      <c r="AN179" s="235">
        <f>IF(OR($I174=0,AM183=0),0,IF($N182&gt;0,(MIN($N182/IF($I174&lt;=5,1,($I174-5)),$N182-SUM($N179:AM179))), (MAX($N182/IF($I174&lt;=5,1,($I174-5)),$N182-SUM($N179:AM179)))))</f>
        <v>0</v>
      </c>
      <c r="AO179" s="235">
        <f>IF(OR($I174=0,AN183=0),0,IF($N182&gt;0,(MIN($N182/IF($I174&lt;=5,1,($I174-5)),$N182-SUM($N179:AN179))), (MAX($N182/IF($I174&lt;=5,1,($I174-5)),$N182-SUM($N179:AN179)))))</f>
        <v>0</v>
      </c>
      <c r="AP179" s="235">
        <f>IF(OR($I174=0,AO183=0),0,IF($N182&gt;0,(MIN($N182/IF($I174&lt;=5,1,($I174-5)),$N182-SUM($N179:AO179))), (MAX($N182/IF($I174&lt;=5,1,($I174-5)),$N182-SUM($N179:AO179)))))</f>
        <v>0</v>
      </c>
      <c r="AQ179" s="235">
        <f>IF(OR($I174=0,AP183=0),0,IF($N182&gt;0,(MIN($N182/IF($I174&lt;=5,1,($I174-5)),$N182-SUM($N179:AP179))), (MAX($N182/IF($I174&lt;=5,1,($I174-5)),$N182-SUM($N179:AP179)))))</f>
        <v>0</v>
      </c>
      <c r="AR179" s="235">
        <f>IF(OR($I174=0,AQ183=0),0,IF($N182&gt;0,(MIN($N182/IF($I174&lt;=5,1,($I174-5)),$N182-SUM($N179:AQ179))), (MAX($N182/IF($I174&lt;=5,1,($I174-5)),$N182-SUM($N179:AQ179)))))</f>
        <v>0</v>
      </c>
      <c r="AS179" s="235">
        <f>IF(OR($I174=0,AR183=0),0,IF($N182&gt;0,(MIN($N182/IF($I174&lt;=5,1,($I174-5)),$N182-SUM($N179:AR179))), (MAX($N182/IF($I174&lt;=5,1,($I174-5)),$N182-SUM($N179:AR179)))))</f>
        <v>0</v>
      </c>
      <c r="AT179" s="235">
        <f>IF(OR($I174=0,AS183=0),0,IF($N182&gt;0,(MIN($N182/IF($I174&lt;=5,1,($I174-5)),$N182-SUM($N179:AS179))), (MAX($N182/IF($I174&lt;=5,1,($I174-5)),$N182-SUM($N179:AS179)))))</f>
        <v>0</v>
      </c>
      <c r="AU179" s="235">
        <f>IF(OR($I174=0,AT183=0),0,IF($N182&gt;0,(MIN($N182/IF($I174&lt;=5,1,($I174-5)),$N182-SUM($N179:AT179))), (MAX($N182/IF($I174&lt;=5,1,($I174-5)),$N182-SUM($N179:AT179)))))</f>
        <v>0</v>
      </c>
      <c r="AV179" s="235">
        <f>IF(OR($I174=0,AU183=0),0,IF($N182&gt;0,(MIN($N182/IF($I174&lt;=5,1,($I174-5)),$N182-SUM($N179:AU179))), (MAX($N182/IF($I174&lt;=5,1,($I174-5)),$N182-SUM($N179:AU179)))))</f>
        <v>0</v>
      </c>
      <c r="AW179" s="235">
        <f>IF(OR($I174=0,AV183=0),0,IF($N182&gt;0,(MIN($N182/IF($I174&lt;=5,1,($I174-5)),$N182-SUM($N179:AV179))), (MAX($N182/IF($I174&lt;=5,1,($I174-5)),$N182-SUM($N179:AV179)))))</f>
        <v>0</v>
      </c>
      <c r="AX179" s="235">
        <f>IF(OR($I174=0,AW183=0),0,IF($N182&gt;0,(MIN($N182/IF($I174&lt;=5,1,($I174-5)),$N182-SUM($N179:AW179))), (MAX($N182/IF($I174&lt;=5,1,($I174-5)),$N182-SUM($N179:AW179)))))</f>
        <v>0</v>
      </c>
      <c r="AY179" s="235">
        <f>IF(OR($I174=0,AX183=0),0,IF($N182&gt;0,(MIN($N182/IF($I174&lt;=5,1,($I174-5)),$N182-SUM($N179:AX179))), (MAX($N182/IF($I174&lt;=5,1,($I174-5)),$N182-SUM($N179:AX179)))))</f>
        <v>0</v>
      </c>
      <c r="AZ179" s="235">
        <f>IF(OR($I174=0,AY183=0),0,IF($N182&gt;0,(MIN($N182/IF($I174&lt;=5,1,($I174-5)),$N182-SUM($N179:AY179))), (MAX($N182/IF($I174&lt;=5,1,($I174-5)),$N182-SUM($N179:AY179)))))</f>
        <v>0</v>
      </c>
      <c r="BA179" s="235">
        <f>IF(OR($I174=0,AZ183=0),0,IF($N182&gt;0,(MIN($N182/IF($I174&lt;=5,1,($I174-5)),$N182-SUM($N179:AZ179))), (MAX($N182/IF($I174&lt;=5,1,($I174-5)),$N182-SUM($N179:AZ179)))))</f>
        <v>0</v>
      </c>
      <c r="BB179" s="235">
        <f>IF(OR($I174=0,BA183=0),0,IF($N182&gt;0,(MIN($N182/IF($I174&lt;=5,1,($I174-5)),$N182-SUM($N179:BA179))), (MAX($N182/IF($I174&lt;=5,1,($I174-5)),$N182-SUM($N179:BA179)))))</f>
        <v>0</v>
      </c>
      <c r="BC179" s="235">
        <f>IF(OR($I174=0,BB183=0),0,IF($N182&gt;0,(MIN($N182/IF($I174&lt;=5,1,($I174-5)),$N182-SUM($N179:BB179))), (MAX($N182/IF($I174&lt;=5,1,($I174-5)),$N182-SUM($N179:BB179)))))</f>
        <v>0</v>
      </c>
      <c r="BD179" s="235">
        <f>IF(OR($I174=0,BC183=0),0,IF($N182&gt;0,(MIN($N182/IF($I174&lt;=5,1,($I174-5)),$N182-SUM($N179:BC179))), (MAX($N182/IF($I174&lt;=5,1,($I174-5)),$N182-SUM($N179:BC179)))))</f>
        <v>0</v>
      </c>
      <c r="BE179" s="235">
        <f>IF(OR($I174=0,BD183=0),0,IF($N182&gt;0,(MIN($N182/IF($I174&lt;=5,1,($I174-5)),$N182-SUM($N179:BD179))), (MAX($N182/IF($I174&lt;=5,1,($I174-5)),$N182-SUM($N179:BD179)))))</f>
        <v>0</v>
      </c>
      <c r="BF179" s="235">
        <f>IF(OR($I174=0,BE183=0),0,IF($N182&gt;0,(MIN($N182/IF($I174&lt;=5,1,($I174-5)),$N182-SUM($N179:BE179))), (MAX($N182/IF($I174&lt;=5,1,($I174-5)),$N182-SUM($N179:BE179)))))</f>
        <v>0</v>
      </c>
      <c r="BG179" s="235">
        <f>IF(OR($I174=0,BF183=0),0,IF($N182&gt;0,(MIN($N182/IF($I174&lt;=5,1,($I174-5)),$N182-SUM($N179:BF179))), (MAX($N182/IF($I174&lt;=5,1,($I174-5)),$N182-SUM($N179:BF179)))))</f>
        <v>0</v>
      </c>
      <c r="BH179" s="235">
        <f>IF(OR($I174=0,BG183=0),0,IF($N182&gt;0,(MIN($N182/IF($I174&lt;=5,1,($I174-5)),$N182-SUM($N179:BG179))), (MAX($N182/IF($I174&lt;=5,1,($I174-5)),$N182-SUM($N179:BG179)))))</f>
        <v>0</v>
      </c>
      <c r="BI179" s="235">
        <f>IF(OR($I174=0,BH183=0),0,IF($N182&gt;0,(MIN($N182/IF($I174&lt;=5,1,($I174-5)),$N182-SUM($N179:BH179))), (MAX($N182/IF($I174&lt;=5,1,($I174-5)),$N182-SUM($N179:BH179)))))</f>
        <v>0</v>
      </c>
      <c r="BJ179" s="235">
        <f>IF(OR($I174=0,BI183=0),0,IF($N182&gt;0,(MIN($N182/IF($I174&lt;=5,1,($I174-5)),$N182-SUM($N179:BI179))), (MAX($N182/IF($I174&lt;=5,1,($I174-5)),$N182-SUM($N179:BI179)))))</f>
        <v>0</v>
      </c>
      <c r="BK179" s="235">
        <f>IF(OR($I174=0,BJ183=0),0,IF($N182&gt;0,(MIN($N182/IF($I174&lt;=5,1,($I174-5)),$N182-SUM($N179:BJ179))), (MAX($N182/IF($I174&lt;=5,1,($I174-5)),$N182-SUM($N179:BJ179)))))</f>
        <v>0</v>
      </c>
      <c r="BL179" s="235">
        <f>IF(OR($I174=0,BK183=0),0,IF($N182&gt;0,(MIN($N182/IF($I174&lt;=5,1,($I174-5)),$N182-SUM($N179:BK179))), (MAX($N182/IF($I174&lt;=5,1,($I174-5)),$N182-SUM($N179:BK179)))))</f>
        <v>0</v>
      </c>
      <c r="BM179" s="235">
        <f>IF(OR($I174=0,BL183=0),0,IF($N182&gt;0,(MIN($N182/IF($I174&lt;=5,1,($I174-5)),$N182-SUM($N179:BL179))), (MAX($N182/IF($I174&lt;=5,1,($I174-5)),$N182-SUM($N179:BL179)))))</f>
        <v>0</v>
      </c>
      <c r="BN179" s="235">
        <f>IF(OR($I174=0,BM183=0),0,IF($N182&gt;0,(MIN($N182/IF($I174&lt;=5,1,($I174-5)),$N182-SUM($N179:BM179))), (MAX($N182/IF($I174&lt;=5,1,($I174-5)),$N182-SUM($N179:BM179)))))</f>
        <v>0</v>
      </c>
      <c r="BO179" s="235">
        <f>IF(OR($I174=0,BN183=0),0,IF($N182&gt;0,(MIN($N182/IF($I174&lt;=5,1,($I174-5)),$N182-SUM($N179:BN179))), (MAX($N182/IF($I174&lt;=5,1,($I174-5)),$N182-SUM($N179:BN179)))))</f>
        <v>0</v>
      </c>
      <c r="BP179" s="235">
        <f>IF(OR($I174=0,BO183=0),0,IF($N182&gt;0,(MIN($N182/IF($I174&lt;=5,1,($I174-5)),$N182-SUM($N179:BO179))), (MAX($N182/IF($I174&lt;=5,1,($I174-5)),$N182-SUM($N179:BO179)))))</f>
        <v>0</v>
      </c>
      <c r="BQ179" s="235">
        <f>IF(OR($I174=0,BP183=0),0,IF($N182&gt;0,(MIN($N182/IF($I174&lt;=5,1,($I174-5)),$N182-SUM($N179:BP179))), (MAX($N182/IF($I174&lt;=5,1,($I174-5)),$N182-SUM($N179:BP179)))))</f>
        <v>0</v>
      </c>
      <c r="BR179" s="211">
        <f>IF(OR($I174=0,BQ183=0),0,IF($N182&gt;0,(MIN($N182/IF($I174&lt;=5,1,($I174-5)),$N182-SUM($N179:BQ179))), (MAX($N182/IF($I174&lt;=5,1,($I174-5)),$N182-SUM($N179:BQ179)))))</f>
        <v>0</v>
      </c>
      <c r="BS179" s="211">
        <f>IF(OR($I174=0,BR183=0),0,IF($N182&gt;0,(MIN($N182/IF($I174&lt;=5,1,($I174-5)),$N182-SUM($N179:BR179))), (MAX($N182/IF($I174&lt;=5,1,($I174-5)),$N182-SUM($N179:BR179)))))</f>
        <v>0</v>
      </c>
      <c r="BT179" s="211">
        <f>IF(OR($I174=0,BS183=0),0,IF($N182&gt;0,(MIN($N182/IF($I174&lt;=5,1,($I174-5)),$N182-SUM($N179:BS179))), (MAX($N182/IF($I174&lt;=5,1,($I174-5)),$N182-SUM($N179:BS179)))))</f>
        <v>0</v>
      </c>
      <c r="BU179" s="211">
        <f>IF(OR($I174=0,BT183=0),0,IF($N182&gt;0,(MIN($N182/IF($I174&lt;=5,1,($I174-5)),$N182-SUM($N179:BT179))), (MAX($N182/IF($I174&lt;=5,1,($I174-5)),$N182-SUM($N179:BT179)))))</f>
        <v>0</v>
      </c>
      <c r="BV179" s="211">
        <f>IF(OR($I174=0,BU183=0),0,IF($N182&gt;0,(MIN($N182/IF($I174&lt;=5,1,($I174-5)),$N182-SUM($N179:BU179))), (MAX($N182/IF($I174&lt;=5,1,($I174-5)),$N182-SUM($N179:BU179)))))</f>
        <v>0</v>
      </c>
      <c r="BW179" s="211">
        <f>IF(OR($I174=0,BV183=0),0,IF($N182&gt;0,(MIN($N182/IF($I174&lt;=5,1,($I174-5)),$N182-SUM($N179:BV179))), (MAX($N182/IF($I174&lt;=5,1,($I174-5)),$N182-SUM($N179:BV179)))))</f>
        <v>0</v>
      </c>
    </row>
    <row r="180" spans="1:75" ht="12.75" customHeight="1">
      <c r="A180" s="8"/>
      <c r="B180" s="8"/>
      <c r="C180" s="8"/>
      <c r="D180" s="239" t="s">
        <v>38</v>
      </c>
      <c r="E180" s="240" t="str">
        <f>"$m Real ("&amp;first_reg_period&amp;")"</f>
        <v>$m Real (2012)</v>
      </c>
      <c r="F180" s="240"/>
      <c r="G180" s="240"/>
      <c r="H180" s="240"/>
      <c r="I180" s="241"/>
      <c r="J180" s="237">
        <f>SUM(J178:J179)</f>
        <v>0.11855054020521989</v>
      </c>
      <c r="K180" s="237">
        <f t="shared" ref="K180:BQ180" si="268">SUM(K178:K179)</f>
        <v>0.11855054020521989</v>
      </c>
      <c r="L180" s="237">
        <f t="shared" si="268"/>
        <v>0.11855054020521989</v>
      </c>
      <c r="M180" s="237">
        <f t="shared" si="268"/>
        <v>0.11855054020521989</v>
      </c>
      <c r="N180" s="237">
        <f t="shared" si="268"/>
        <v>0.11855054020521989</v>
      </c>
      <c r="O180" s="237">
        <f>SUM(O178:O179)</f>
        <v>0.11855054020521989</v>
      </c>
      <c r="P180" s="237">
        <f t="shared" si="268"/>
        <v>0.11855054020521989</v>
      </c>
      <c r="Q180" s="237">
        <f t="shared" si="268"/>
        <v>0.10897769030520887</v>
      </c>
      <c r="R180" s="237">
        <f t="shared" si="268"/>
        <v>0</v>
      </c>
      <c r="S180" s="237">
        <f t="shared" si="268"/>
        <v>0</v>
      </c>
      <c r="T180" s="237">
        <f t="shared" si="268"/>
        <v>0</v>
      </c>
      <c r="U180" s="237">
        <f t="shared" si="268"/>
        <v>0</v>
      </c>
      <c r="V180" s="237">
        <f t="shared" si="268"/>
        <v>0</v>
      </c>
      <c r="W180" s="237">
        <f t="shared" si="268"/>
        <v>0</v>
      </c>
      <c r="X180" s="237">
        <f t="shared" si="268"/>
        <v>0</v>
      </c>
      <c r="Y180" s="237">
        <f t="shared" si="268"/>
        <v>0</v>
      </c>
      <c r="Z180" s="237">
        <f t="shared" si="268"/>
        <v>0</v>
      </c>
      <c r="AA180" s="237">
        <f t="shared" si="268"/>
        <v>0</v>
      </c>
      <c r="AB180" s="237">
        <f t="shared" si="268"/>
        <v>0</v>
      </c>
      <c r="AC180" s="237">
        <f t="shared" si="268"/>
        <v>0</v>
      </c>
      <c r="AD180" s="237">
        <f t="shared" si="268"/>
        <v>0</v>
      </c>
      <c r="AE180" s="237">
        <f t="shared" si="268"/>
        <v>0</v>
      </c>
      <c r="AF180" s="237">
        <f t="shared" si="268"/>
        <v>0</v>
      </c>
      <c r="AG180" s="237">
        <f t="shared" si="268"/>
        <v>0</v>
      </c>
      <c r="AH180" s="237">
        <f t="shared" si="268"/>
        <v>0</v>
      </c>
      <c r="AI180" s="237">
        <f t="shared" si="268"/>
        <v>0</v>
      </c>
      <c r="AJ180" s="237">
        <f t="shared" si="268"/>
        <v>0</v>
      </c>
      <c r="AK180" s="237">
        <f t="shared" si="268"/>
        <v>0</v>
      </c>
      <c r="AL180" s="237">
        <f t="shared" si="268"/>
        <v>0</v>
      </c>
      <c r="AM180" s="237">
        <f t="shared" si="268"/>
        <v>0</v>
      </c>
      <c r="AN180" s="237">
        <f t="shared" si="268"/>
        <v>0</v>
      </c>
      <c r="AO180" s="237">
        <f t="shared" si="268"/>
        <v>0</v>
      </c>
      <c r="AP180" s="237">
        <f t="shared" si="268"/>
        <v>0</v>
      </c>
      <c r="AQ180" s="237">
        <f t="shared" si="268"/>
        <v>0</v>
      </c>
      <c r="AR180" s="237">
        <f t="shared" si="268"/>
        <v>0</v>
      </c>
      <c r="AS180" s="237">
        <f t="shared" si="268"/>
        <v>0</v>
      </c>
      <c r="AT180" s="237">
        <f t="shared" si="268"/>
        <v>0</v>
      </c>
      <c r="AU180" s="237">
        <f t="shared" si="268"/>
        <v>0</v>
      </c>
      <c r="AV180" s="237">
        <f t="shared" si="268"/>
        <v>0</v>
      </c>
      <c r="AW180" s="237">
        <f t="shared" si="268"/>
        <v>0</v>
      </c>
      <c r="AX180" s="237">
        <f t="shared" si="268"/>
        <v>0</v>
      </c>
      <c r="AY180" s="237">
        <f t="shared" si="268"/>
        <v>0</v>
      </c>
      <c r="AZ180" s="237">
        <f t="shared" si="268"/>
        <v>0</v>
      </c>
      <c r="BA180" s="237">
        <f t="shared" si="268"/>
        <v>0</v>
      </c>
      <c r="BB180" s="237">
        <f t="shared" si="268"/>
        <v>0</v>
      </c>
      <c r="BC180" s="237">
        <f t="shared" si="268"/>
        <v>0</v>
      </c>
      <c r="BD180" s="237">
        <f t="shared" si="268"/>
        <v>0</v>
      </c>
      <c r="BE180" s="237">
        <f t="shared" si="268"/>
        <v>0</v>
      </c>
      <c r="BF180" s="237">
        <f t="shared" si="268"/>
        <v>0</v>
      </c>
      <c r="BG180" s="237">
        <f t="shared" si="268"/>
        <v>0</v>
      </c>
      <c r="BH180" s="237">
        <f t="shared" si="268"/>
        <v>0</v>
      </c>
      <c r="BI180" s="237">
        <f t="shared" si="268"/>
        <v>0</v>
      </c>
      <c r="BJ180" s="237">
        <f t="shared" si="268"/>
        <v>0</v>
      </c>
      <c r="BK180" s="237">
        <f t="shared" si="268"/>
        <v>0</v>
      </c>
      <c r="BL180" s="237">
        <f t="shared" si="268"/>
        <v>0</v>
      </c>
      <c r="BM180" s="237">
        <f t="shared" si="268"/>
        <v>0</v>
      </c>
      <c r="BN180" s="237">
        <f t="shared" si="268"/>
        <v>0</v>
      </c>
      <c r="BO180" s="237">
        <f t="shared" si="268"/>
        <v>0</v>
      </c>
      <c r="BP180" s="237">
        <f t="shared" si="268"/>
        <v>0</v>
      </c>
      <c r="BQ180" s="237">
        <f t="shared" si="268"/>
        <v>0</v>
      </c>
      <c r="BR180" s="212">
        <f t="shared" ref="BR180:BW180" si="269">SUM(BR178:BR179)</f>
        <v>0</v>
      </c>
      <c r="BS180" s="212">
        <f t="shared" si="269"/>
        <v>0</v>
      </c>
      <c r="BT180" s="212">
        <f t="shared" si="269"/>
        <v>0</v>
      </c>
      <c r="BU180" s="212">
        <f t="shared" si="269"/>
        <v>0</v>
      </c>
      <c r="BV180" s="212">
        <f t="shared" si="269"/>
        <v>0</v>
      </c>
      <c r="BW180" s="212">
        <f t="shared" si="269"/>
        <v>0</v>
      </c>
    </row>
    <row r="181" spans="1:75" ht="12.75" customHeight="1">
      <c r="A181" s="8"/>
      <c r="B181" s="8"/>
      <c r="C181" s="8"/>
      <c r="D181" s="242" t="s">
        <v>4</v>
      </c>
      <c r="E181" s="8"/>
      <c r="F181" s="8"/>
      <c r="G181" s="8"/>
      <c r="H181" s="8"/>
      <c r="I181" s="32">
        <f>IF(I$5=first_reg_period, INDEX(Inputs!$I$43:$I$53,MATCH(B173,Inputs!$C$43:$C$53,0)),0)</f>
        <v>0.93883147174174819</v>
      </c>
      <c r="J181" s="32">
        <f>IF(J$5=first_reg_period, INDEX(Inputs!$I$43:$I$53,MATCH(C173,Inputs!$C$43:$C$53,0)),0)</f>
        <v>0</v>
      </c>
      <c r="K181" s="32">
        <f>IF(K$5=first_reg_period, INDEX(Inputs!$I$43:$I$53,MATCH(D173,Inputs!$C$43:$C$53,0)),0)</f>
        <v>0</v>
      </c>
      <c r="L181" s="32">
        <f>IF(L$5=first_reg_period, INDEX(Inputs!$I$43:$I$53,MATCH(E173,Inputs!$C$43:$C$53,0)),0)</f>
        <v>0</v>
      </c>
      <c r="M181" s="32">
        <f>IF(M$5=first_reg_period, INDEX(Inputs!$I$43:$I$53,MATCH(F173,Inputs!$C$43:$C$53,0)),0)</f>
        <v>0</v>
      </c>
      <c r="N181" s="32">
        <f>IF(N$5=first_reg_period, INDEX(Inputs!$I$43:$I$53,MATCH(G173,Inputs!$C$43:$C$53,0)),0)</f>
        <v>0</v>
      </c>
      <c r="O181" s="32">
        <f>IF(O$5=first_reg_period, INDEX(Inputs!$I$43:$I$53,MATCH(H173,Inputs!$C$43:$C$53,0)),0)</f>
        <v>0</v>
      </c>
      <c r="P181" s="32">
        <f>IF(P$5=first_reg_period, INDEX(Inputs!$I$43:$I$53,MATCH(I173,Inputs!$C$43:$C$53,0)),0)</f>
        <v>0</v>
      </c>
      <c r="Q181" s="32">
        <f>IF(Q$5=first_reg_period, INDEX(Inputs!$I$43:$I$53,MATCH(J173,Inputs!$C$43:$C$53,0)),0)</f>
        <v>0</v>
      </c>
      <c r="R181" s="32">
        <f>IF(R$5=first_reg_period, INDEX(Inputs!$I$43:$I$53,MATCH(K173,Inputs!$C$43:$C$53,0)),0)</f>
        <v>0</v>
      </c>
      <c r="S181" s="32">
        <f>IF(S$5=first_reg_period, INDEX(Inputs!$I$43:$I$53,MATCH(L173,Inputs!$C$43:$C$53,0)),0)</f>
        <v>0</v>
      </c>
      <c r="T181" s="32">
        <f>IF(T$5=first_reg_period, INDEX(Inputs!$I$43:$I$53,MATCH(M173,Inputs!$C$43:$C$53,0)),0)</f>
        <v>0</v>
      </c>
      <c r="U181" s="32">
        <f>IF(U$5=first_reg_period, INDEX(Inputs!$I$43:$I$53,MATCH(N173,Inputs!$C$43:$C$53,0)),0)</f>
        <v>0</v>
      </c>
      <c r="V181" s="32">
        <f>IF(V$5=first_reg_period, INDEX(Inputs!$I$43:$I$53,MATCH(O173,Inputs!$C$43:$C$53,0)),0)</f>
        <v>0</v>
      </c>
      <c r="W181" s="32">
        <f>IF(W$5=first_reg_period, INDEX(Inputs!$I$43:$I$53,MATCH(P173,Inputs!$C$43:$C$53,0)),0)</f>
        <v>0</v>
      </c>
      <c r="X181" s="32">
        <f>IF(X$5=first_reg_period, INDEX(Inputs!$I$43:$I$53,MATCH(Q173,Inputs!$C$43:$C$53,0)),0)</f>
        <v>0</v>
      </c>
      <c r="Y181" s="32">
        <f>IF(Y$5=first_reg_period, INDEX(Inputs!$I$43:$I$53,MATCH(R173,Inputs!$C$43:$C$53,0)),0)</f>
        <v>0</v>
      </c>
      <c r="Z181" s="32">
        <f>IF(Z$5=first_reg_period, INDEX(Inputs!$I$43:$I$53,MATCH(S173,Inputs!$C$43:$C$53,0)),0)</f>
        <v>0</v>
      </c>
      <c r="AA181" s="32">
        <f>IF(AA$5=first_reg_period, INDEX(Inputs!$I$43:$I$53,MATCH(T173,Inputs!$C$43:$C$53,0)),0)</f>
        <v>0</v>
      </c>
      <c r="AB181" s="32">
        <f>IF(AB$5=first_reg_period, INDEX(Inputs!$I$43:$I$53,MATCH(U173,Inputs!$C$43:$C$53,0)),0)</f>
        <v>0</v>
      </c>
      <c r="AC181" s="32">
        <f>IF(AC$5=first_reg_period, INDEX(Inputs!$I$43:$I$53,MATCH(V173,Inputs!$C$43:$C$53,0)),0)</f>
        <v>0</v>
      </c>
      <c r="AD181" s="32">
        <f>IF(AD$5=first_reg_period, INDEX(Inputs!$I$43:$I$53,MATCH(W173,Inputs!$C$43:$C$53,0)),0)</f>
        <v>0</v>
      </c>
      <c r="AE181" s="32">
        <f>IF(AE$5=first_reg_period, INDEX(Inputs!$I$43:$I$53,MATCH(X173,Inputs!$C$43:$C$53,0)),0)</f>
        <v>0</v>
      </c>
      <c r="AF181" s="32">
        <f>IF(AF$5=first_reg_period, INDEX(Inputs!$I$43:$I$53,MATCH(Y173,Inputs!$C$43:$C$53,0)),0)</f>
        <v>0</v>
      </c>
      <c r="AG181" s="32">
        <f>IF(AG$5=first_reg_period, INDEX(Inputs!$I$43:$I$53,MATCH(Z173,Inputs!$C$43:$C$53,0)),0)</f>
        <v>0</v>
      </c>
      <c r="AH181" s="32">
        <f>IF(AH$5=first_reg_period, INDEX(Inputs!$I$43:$I$53,MATCH(AA173,Inputs!$C$43:$C$53,0)),0)</f>
        <v>0</v>
      </c>
      <c r="AI181" s="32">
        <f>IF(AI$5=first_reg_period, INDEX(Inputs!$I$43:$I$53,MATCH(AB173,Inputs!$C$43:$C$53,0)),0)</f>
        <v>0</v>
      </c>
      <c r="AJ181" s="32">
        <f>IF(AJ$5=first_reg_period, INDEX(Inputs!$I$43:$I$53,MATCH(AC173,Inputs!$C$43:$C$53,0)),0)</f>
        <v>0</v>
      </c>
      <c r="AK181" s="32">
        <f>IF(AK$5=first_reg_period, INDEX(Inputs!$I$43:$I$53,MATCH(AD173,Inputs!$C$43:$C$53,0)),0)</f>
        <v>0</v>
      </c>
      <c r="AL181" s="32">
        <f>IF(AL$5=first_reg_period, INDEX(Inputs!$I$43:$I$53,MATCH(AE173,Inputs!$C$43:$C$53,0)),0)</f>
        <v>0</v>
      </c>
      <c r="AM181" s="32">
        <f>IF(AM$5=first_reg_period, INDEX(Inputs!$I$43:$I$53,MATCH(AF173,Inputs!$C$43:$C$53,0)),0)</f>
        <v>0</v>
      </c>
      <c r="AN181" s="32">
        <f>IF(AN$5=first_reg_period, INDEX(Inputs!$I$43:$I$53,MATCH(AG173,Inputs!$C$43:$C$53,0)),0)</f>
        <v>0</v>
      </c>
      <c r="AO181" s="32">
        <f>IF(AO$5=first_reg_period, INDEX(Inputs!$I$43:$I$53,MATCH(AH173,Inputs!$C$43:$C$53,0)),0)</f>
        <v>0</v>
      </c>
      <c r="AP181" s="32">
        <f>IF(AP$5=first_reg_period, INDEX(Inputs!$I$43:$I$53,MATCH(AI173,Inputs!$C$43:$C$53,0)),0)</f>
        <v>0</v>
      </c>
      <c r="AQ181" s="32">
        <f>IF(AQ$5=first_reg_period, INDEX(Inputs!$I$43:$I$53,MATCH(AJ173,Inputs!$C$43:$C$53,0)),0)</f>
        <v>0</v>
      </c>
      <c r="AR181" s="32">
        <f>IF(AR$5=first_reg_period, INDEX(Inputs!$I$43:$I$53,MATCH(AK173,Inputs!$C$43:$C$53,0)),0)</f>
        <v>0</v>
      </c>
      <c r="AS181" s="32">
        <f>IF(AS$5=first_reg_period, INDEX(Inputs!$I$43:$I$53,MATCH(AL173,Inputs!$C$43:$C$53,0)),0)</f>
        <v>0</v>
      </c>
      <c r="AT181" s="32">
        <f>IF(AT$5=first_reg_period, INDEX(Inputs!$I$43:$I$53,MATCH(AM173,Inputs!$C$43:$C$53,0)),0)</f>
        <v>0</v>
      </c>
      <c r="AU181" s="32">
        <f>IF(AU$5=first_reg_period, INDEX(Inputs!$I$43:$I$53,MATCH(AN173,Inputs!$C$43:$C$53,0)),0)</f>
        <v>0</v>
      </c>
      <c r="AV181" s="32">
        <f>IF(AV$5=first_reg_period, INDEX(Inputs!$I$43:$I$53,MATCH(AO173,Inputs!$C$43:$C$53,0)),0)</f>
        <v>0</v>
      </c>
      <c r="AW181" s="32">
        <f>IF(AW$5=first_reg_period, INDEX(Inputs!$I$43:$I$53,MATCH(AP173,Inputs!$C$43:$C$53,0)),0)</f>
        <v>0</v>
      </c>
      <c r="AX181" s="32">
        <f>IF(AX$5=first_reg_period, INDEX(Inputs!$I$43:$I$53,MATCH(AQ173,Inputs!$C$43:$C$53,0)),0)</f>
        <v>0</v>
      </c>
      <c r="AY181" s="32">
        <f>IF(AY$5=first_reg_period, INDEX(Inputs!$I$43:$I$53,MATCH(AR173,Inputs!$C$43:$C$53,0)),0)</f>
        <v>0</v>
      </c>
      <c r="AZ181" s="32">
        <f>IF(AZ$5=first_reg_period, INDEX(Inputs!$I$43:$I$53,MATCH(AS173,Inputs!$C$43:$C$53,0)),0)</f>
        <v>0</v>
      </c>
      <c r="BA181" s="32">
        <f>IF(BA$5=first_reg_period, INDEX(Inputs!$I$43:$I$53,MATCH(AT173,Inputs!$C$43:$C$53,0)),0)</f>
        <v>0</v>
      </c>
      <c r="BB181" s="32">
        <f>IF(BB$5=first_reg_period, INDEX(Inputs!$I$43:$I$53,MATCH(AU173,Inputs!$C$43:$C$53,0)),0)</f>
        <v>0</v>
      </c>
      <c r="BC181" s="32">
        <f>IF(BC$5=first_reg_period, INDEX(Inputs!$I$43:$I$53,MATCH(AV173,Inputs!$C$43:$C$53,0)),0)</f>
        <v>0</v>
      </c>
      <c r="BD181" s="32">
        <f>IF(BD$5=first_reg_period, INDEX(Inputs!$I$43:$I$53,MATCH(AW173,Inputs!$C$43:$C$53,0)),0)</f>
        <v>0</v>
      </c>
      <c r="BE181" s="32">
        <f>IF(BE$5=first_reg_period, INDEX(Inputs!$I$43:$I$53,MATCH(AX173,Inputs!$C$43:$C$53,0)),0)</f>
        <v>0</v>
      </c>
      <c r="BF181" s="32">
        <f>IF(BF$5=first_reg_period, INDEX(Inputs!$I$43:$I$53,MATCH(AY173,Inputs!$C$43:$C$53,0)),0)</f>
        <v>0</v>
      </c>
      <c r="BG181" s="32">
        <f>IF(BG$5=first_reg_period, INDEX(Inputs!$I$43:$I$53,MATCH(AZ173,Inputs!$C$43:$C$53,0)),0)</f>
        <v>0</v>
      </c>
      <c r="BH181" s="32">
        <f>IF(BH$5=first_reg_period, INDEX(Inputs!$I$43:$I$53,MATCH(BA173,Inputs!$C$43:$C$53,0)),0)</f>
        <v>0</v>
      </c>
      <c r="BI181" s="32">
        <f>IF(BI$5=first_reg_period, INDEX(Inputs!$I$43:$I$53,MATCH(BB173,Inputs!$C$43:$C$53,0)),0)</f>
        <v>0</v>
      </c>
      <c r="BJ181" s="32">
        <f>IF(BJ$5=first_reg_period, INDEX(Inputs!$I$43:$I$53,MATCH(BC173,Inputs!$C$43:$C$53,0)),0)</f>
        <v>0</v>
      </c>
      <c r="BK181" s="32">
        <f>IF(BK$5=first_reg_period, INDEX(Inputs!$I$43:$I$53,MATCH(BD173,Inputs!$C$43:$C$53,0)),0)</f>
        <v>0</v>
      </c>
      <c r="BL181" s="32">
        <f>IF(BL$5=first_reg_period, INDEX(Inputs!$I$43:$I$53,MATCH(BE173,Inputs!$C$43:$C$53,0)),0)</f>
        <v>0</v>
      </c>
      <c r="BM181" s="32">
        <f>IF(BM$5=first_reg_period, INDEX(Inputs!$I$43:$I$53,MATCH(BF173,Inputs!$C$43:$C$53,0)),0)</f>
        <v>0</v>
      </c>
      <c r="BN181" s="32">
        <f>IF(BN$5=first_reg_period, INDEX(Inputs!$I$43:$I$53,MATCH(BG173,Inputs!$C$43:$C$53,0)),0)</f>
        <v>0</v>
      </c>
      <c r="BO181" s="32">
        <f>IF(BO$5=first_reg_period, INDEX(Inputs!$I$43:$I$53,MATCH(BH173,Inputs!$C$43:$C$53,0)),0)</f>
        <v>0</v>
      </c>
      <c r="BP181" s="32">
        <f>IF(BP$5=first_reg_period, INDEX(Inputs!$I$43:$I$53,MATCH(BI173,Inputs!$C$43:$C$53,0)),0)</f>
        <v>0</v>
      </c>
      <c r="BQ181" s="32">
        <f>IF(BQ$5=first_reg_period, INDEX(Inputs!$I$43:$I$53,MATCH(BJ173,Inputs!$C$43:$C$53,0)),0)</f>
        <v>0</v>
      </c>
      <c r="BR181" s="213">
        <f>IF(BR$5=first_reg_period, INDEX(Inputs!$I$43:$I$53,MATCH(BK173,Inputs!$C$43:$C$53,0)),0)</f>
        <v>0</v>
      </c>
      <c r="BS181" s="213">
        <f>IF(BS$5=first_reg_period, INDEX(Inputs!$I$43:$I$53,MATCH(BL173,Inputs!$C$43:$C$53,0)),0)</f>
        <v>0</v>
      </c>
      <c r="BT181" s="213">
        <f>IF(BT$5=first_reg_period, INDEX(Inputs!$I$43:$I$53,MATCH(BM173,Inputs!$C$43:$C$53,0)),0)</f>
        <v>0</v>
      </c>
      <c r="BU181" s="213">
        <f>IF(BU$5=first_reg_period, INDEX(Inputs!$I$43:$I$53,MATCH(BN173,Inputs!$C$43:$C$53,0)),0)</f>
        <v>0</v>
      </c>
      <c r="BV181" s="213">
        <f>IF(BV$5=first_reg_period, INDEX(Inputs!$I$43:$I$53,MATCH(BO173,Inputs!$C$43:$C$53,0)),0)</f>
        <v>0</v>
      </c>
      <c r="BW181" s="213">
        <f>IF(BW$5=first_reg_period, INDEX(Inputs!$I$43:$I$53,MATCH(BP173,Inputs!$C$43:$C$53,0)),0)</f>
        <v>0</v>
      </c>
    </row>
    <row r="182" spans="1:75" s="126" customFormat="1" ht="12.75" customHeight="1">
      <c r="A182" s="8"/>
      <c r="B182" s="8"/>
      <c r="C182" s="8"/>
      <c r="D182" s="242" t="str">
        <f>"RAB adjustments $m Real ("&amp;first_reg_period&amp;")"</f>
        <v>RAB adjustments $m Real (2012)</v>
      </c>
      <c r="E182" s="8"/>
      <c r="F182" s="8"/>
      <c r="G182" s="8"/>
      <c r="H182" s="8"/>
      <c r="I182" s="32"/>
      <c r="J182" s="238">
        <f>IF(J$5=second_reg_period, INDEX(Inputs!$N$203:$N$213,MATCH($B173,Inputs!$C$203:$C$213,0)),0)/conv_2015_2010</f>
        <v>0</v>
      </c>
      <c r="K182" s="238">
        <f>IF(K$5=second_reg_period, INDEX(Inputs!$N$203:$N$213,MATCH($B173,Inputs!$C$203:$C$213,0)),0)/conv_2015_2010</f>
        <v>0</v>
      </c>
      <c r="L182" s="238">
        <f>IF(L$5=second_reg_period, INDEX(Inputs!$N$203:$N$213,MATCH($B173,Inputs!$C$203:$C$213,0)),0)/conv_2015_2010</f>
        <v>0</v>
      </c>
      <c r="M182" s="238">
        <f>IF(M$5=second_reg_period, INDEX(Inputs!$N$203:$N$213,MATCH($B173,Inputs!$C$203:$C$213,0)),0)/conv_2015_2010</f>
        <v>0</v>
      </c>
      <c r="N182" s="238">
        <f>IF(N$5=second_reg_period, INDEX(Inputs!$N$203:$N$213,MATCH($B173,Inputs!$C$203:$C$213,0)),0)/conv_2015_2010</f>
        <v>0</v>
      </c>
      <c r="O182" s="238">
        <f>IF(O$5=second_reg_period, INDEX(Inputs!$N$203:$N$213,MATCH($B173,Inputs!$C$203:$C$213,0)),0)/conv_2015_2010</f>
        <v>0</v>
      </c>
      <c r="P182" s="238">
        <f>IF(P$5=second_reg_period, INDEX(Inputs!$N$203:$N$213,MATCH($B173,Inputs!$C$203:$C$213,0)),0)/conv_2015_2010</f>
        <v>0</v>
      </c>
      <c r="Q182" s="238">
        <f>IF(Q$5=second_reg_period, INDEX(Inputs!$N$203:$N$213,MATCH($B173,Inputs!$C$203:$C$213,0)),0)/conv_2015_2010</f>
        <v>0</v>
      </c>
      <c r="R182" s="238">
        <f>IF(R$5=second_reg_period, INDEX(Inputs!$N$203:$N$213,MATCH($B173,Inputs!$C$203:$C$213,0)),0)/conv_2015_2010</f>
        <v>0</v>
      </c>
      <c r="S182" s="238">
        <f>IF(S$5=second_reg_period, INDEX(Inputs!$N$203:$N$213,MATCH($B173,Inputs!$C$203:$C$213,0)),0)/conv_2015_2010</f>
        <v>0</v>
      </c>
      <c r="T182" s="238">
        <f>IF(T$5=second_reg_period, INDEX(Inputs!$N$203:$N$213,MATCH($B173,Inputs!$C$203:$C$213,0)),0)/conv_2015_2010</f>
        <v>0</v>
      </c>
      <c r="U182" s="238">
        <f>IF(U$5=second_reg_period, INDEX(Inputs!$N$203:$N$213,MATCH($B173,Inputs!$C$203:$C$213,0)),0)/conv_2015_2010</f>
        <v>0</v>
      </c>
      <c r="V182" s="238">
        <f>IF(V$5=second_reg_period, INDEX(Inputs!$N$203:$N$213,MATCH($B173,Inputs!$C$203:$C$213,0)),0)/conv_2015_2010</f>
        <v>0</v>
      </c>
      <c r="W182" s="238">
        <f>IF(W$5=second_reg_period, INDEX(Inputs!$N$203:$N$213,MATCH($B173,Inputs!$C$203:$C$213,0)),0)/conv_2015_2010</f>
        <v>0</v>
      </c>
      <c r="X182" s="238">
        <f>IF(X$5=second_reg_period, INDEX(Inputs!$N$203:$N$213,MATCH($B173,Inputs!$C$203:$C$213,0)),0)/conv_2015_2010</f>
        <v>0</v>
      </c>
      <c r="Y182" s="238">
        <f>IF(Y$5=second_reg_period, INDEX(Inputs!$N$203:$N$213,MATCH($B173,Inputs!$C$203:$C$213,0)),0)/conv_2015_2010</f>
        <v>0</v>
      </c>
      <c r="Z182" s="238">
        <f>IF(Z$5=second_reg_period, INDEX(Inputs!$N$203:$N$213,MATCH($B173,Inputs!$C$203:$C$213,0)),0)/conv_2015_2010</f>
        <v>0</v>
      </c>
      <c r="AA182" s="238">
        <f>IF(AA$5=second_reg_period, INDEX(Inputs!$N$203:$N$213,MATCH($B173,Inputs!$C$203:$C$213,0)),0)/conv_2015_2010</f>
        <v>0</v>
      </c>
      <c r="AB182" s="238">
        <f>IF(AB$5=second_reg_period, INDEX(Inputs!$N$203:$N$213,MATCH($B173,Inputs!$C$203:$C$213,0)),0)/conv_2015_2010</f>
        <v>0</v>
      </c>
      <c r="AC182" s="238">
        <f>IF(AC$5=second_reg_period, INDEX(Inputs!$N$203:$N$213,MATCH($B173,Inputs!$C$203:$C$213,0)),0)/conv_2015_2010</f>
        <v>0</v>
      </c>
      <c r="AD182" s="238">
        <f>IF(AD$5=second_reg_period, INDEX(Inputs!$N$203:$N$213,MATCH($B173,Inputs!$C$203:$C$213,0)),0)/conv_2015_2010</f>
        <v>0</v>
      </c>
      <c r="AE182" s="238">
        <f>IF(AE$5=second_reg_period, INDEX(Inputs!$N$203:$N$213,MATCH($B173,Inputs!$C$203:$C$213,0)),0)/conv_2015_2010</f>
        <v>0</v>
      </c>
      <c r="AF182" s="238">
        <f>IF(AF$5=second_reg_period, INDEX(Inputs!$N$203:$N$213,MATCH($B173,Inputs!$C$203:$C$213,0)),0)/conv_2015_2010</f>
        <v>0</v>
      </c>
      <c r="AG182" s="238">
        <f>IF(AG$5=second_reg_period, INDEX(Inputs!$N$203:$N$213,MATCH($B173,Inputs!$C$203:$C$213,0)),0)/conv_2015_2010</f>
        <v>0</v>
      </c>
      <c r="AH182" s="238">
        <f>IF(AH$5=second_reg_period, INDEX(Inputs!$N$203:$N$213,MATCH($B173,Inputs!$C$203:$C$213,0)),0)/conv_2015_2010</f>
        <v>0</v>
      </c>
      <c r="AI182" s="238">
        <f>IF(AI$5=second_reg_period, INDEX(Inputs!$N$203:$N$213,MATCH($B173,Inputs!$C$203:$C$213,0)),0)/conv_2015_2010</f>
        <v>0</v>
      </c>
      <c r="AJ182" s="238">
        <f>IF(AJ$5=second_reg_period, INDEX(Inputs!$N$203:$N$213,MATCH($B173,Inputs!$C$203:$C$213,0)),0)/conv_2015_2010</f>
        <v>0</v>
      </c>
      <c r="AK182" s="238">
        <f>IF(AK$5=second_reg_period, INDEX(Inputs!$N$203:$N$213,MATCH($B173,Inputs!$C$203:$C$213,0)),0)/conv_2015_2010</f>
        <v>0</v>
      </c>
      <c r="AL182" s="238">
        <f>IF(AL$5=second_reg_period, INDEX(Inputs!$N$203:$N$213,MATCH($B173,Inputs!$C$203:$C$213,0)),0)/conv_2015_2010</f>
        <v>0</v>
      </c>
      <c r="AM182" s="238">
        <f>IF(AM$5=second_reg_period, INDEX(Inputs!$N$203:$N$213,MATCH($B173,Inputs!$C$203:$C$213,0)),0)/conv_2015_2010</f>
        <v>0</v>
      </c>
      <c r="AN182" s="238">
        <f>IF(AN$5=second_reg_period, INDEX(Inputs!$N$203:$N$213,MATCH($B173,Inputs!$C$203:$C$213,0)),0)/conv_2015_2010</f>
        <v>0</v>
      </c>
      <c r="AO182" s="238">
        <f>IF(AO$5=second_reg_period, INDEX(Inputs!$N$203:$N$213,MATCH($B173,Inputs!$C$203:$C$213,0)),0)/conv_2015_2010</f>
        <v>0</v>
      </c>
      <c r="AP182" s="238">
        <f>IF(AP$5=second_reg_period, INDEX(Inputs!$N$203:$N$213,MATCH($B173,Inputs!$C$203:$C$213,0)),0)/conv_2015_2010</f>
        <v>0</v>
      </c>
      <c r="AQ182" s="238">
        <f>IF(AQ$5=second_reg_period, INDEX(Inputs!$N$203:$N$213,MATCH($B173,Inputs!$C$203:$C$213,0)),0)/conv_2015_2010</f>
        <v>0</v>
      </c>
      <c r="AR182" s="238">
        <f>IF(AR$5=second_reg_period, INDEX(Inputs!$N$203:$N$213,MATCH($B173,Inputs!$C$203:$C$213,0)),0)/conv_2015_2010</f>
        <v>0</v>
      </c>
      <c r="AS182" s="238">
        <f>IF(AS$5=second_reg_period, INDEX(Inputs!$N$203:$N$213,MATCH($B173,Inputs!$C$203:$C$213,0)),0)/conv_2015_2010</f>
        <v>0</v>
      </c>
      <c r="AT182" s="238">
        <f>IF(AT$5=second_reg_period, INDEX(Inputs!$N$203:$N$213,MATCH($B173,Inputs!$C$203:$C$213,0)),0)/conv_2015_2010</f>
        <v>0</v>
      </c>
      <c r="AU182" s="238">
        <f>IF(AU$5=second_reg_period, INDEX(Inputs!$N$203:$N$213,MATCH($B173,Inputs!$C$203:$C$213,0)),0)/conv_2015_2010</f>
        <v>0</v>
      </c>
      <c r="AV182" s="238">
        <f>IF(AV$5=second_reg_period, INDEX(Inputs!$N$203:$N$213,MATCH($B173,Inputs!$C$203:$C$213,0)),0)/conv_2015_2010</f>
        <v>0</v>
      </c>
      <c r="AW182" s="238">
        <f>IF(AW$5=second_reg_period, INDEX(Inputs!$N$203:$N$213,MATCH($B173,Inputs!$C$203:$C$213,0)),0)/conv_2015_2010</f>
        <v>0</v>
      </c>
      <c r="AX182" s="238">
        <f>IF(AX$5=second_reg_period, INDEX(Inputs!$N$203:$N$213,MATCH($B173,Inputs!$C$203:$C$213,0)),0)/conv_2015_2010</f>
        <v>0</v>
      </c>
      <c r="AY182" s="238">
        <f>IF(AY$5=second_reg_period, INDEX(Inputs!$N$203:$N$213,MATCH($B173,Inputs!$C$203:$C$213,0)),0)/conv_2015_2010</f>
        <v>0</v>
      </c>
      <c r="AZ182" s="238">
        <f>IF(AZ$5=second_reg_period, INDEX(Inputs!$N$203:$N$213,MATCH($B173,Inputs!$C$203:$C$213,0)),0)/conv_2015_2010</f>
        <v>0</v>
      </c>
      <c r="BA182" s="238">
        <f>IF(BA$5=second_reg_period, INDEX(Inputs!$N$203:$N$213,MATCH($B173,Inputs!$C$203:$C$213,0)),0)/conv_2015_2010</f>
        <v>0</v>
      </c>
      <c r="BB182" s="238">
        <f>IF(BB$5=second_reg_period, INDEX(Inputs!$N$203:$N$213,MATCH($B173,Inputs!$C$203:$C$213,0)),0)/conv_2015_2010</f>
        <v>0</v>
      </c>
      <c r="BC182" s="238">
        <f>IF(BC$5=second_reg_period, INDEX(Inputs!$N$203:$N$213,MATCH($B173,Inputs!$C$203:$C$213,0)),0)/conv_2015_2010</f>
        <v>0</v>
      </c>
      <c r="BD182" s="238">
        <f>IF(BD$5=second_reg_period, INDEX(Inputs!$N$203:$N$213,MATCH($B173,Inputs!$C$203:$C$213,0)),0)/conv_2015_2010</f>
        <v>0</v>
      </c>
      <c r="BE182" s="238">
        <f>IF(BE$5=second_reg_period, INDEX(Inputs!$N$203:$N$213,MATCH($B173,Inputs!$C$203:$C$213,0)),0)/conv_2015_2010</f>
        <v>0</v>
      </c>
      <c r="BF182" s="238">
        <f>IF(BF$5=second_reg_period, INDEX(Inputs!$N$203:$N$213,MATCH($B173,Inputs!$C$203:$C$213,0)),0)/conv_2015_2010</f>
        <v>0</v>
      </c>
      <c r="BG182" s="238">
        <f>IF(BG$5=second_reg_period, INDEX(Inputs!$N$203:$N$213,MATCH($B173,Inputs!$C$203:$C$213,0)),0)/conv_2015_2010</f>
        <v>0</v>
      </c>
      <c r="BH182" s="238">
        <f>IF(BH$5=second_reg_period, INDEX(Inputs!$N$203:$N$213,MATCH($B173,Inputs!$C$203:$C$213,0)),0)/conv_2015_2010</f>
        <v>0</v>
      </c>
      <c r="BI182" s="238">
        <f>IF(BI$5=second_reg_period, INDEX(Inputs!$N$203:$N$213,MATCH($B173,Inputs!$C$203:$C$213,0)),0)/conv_2015_2010</f>
        <v>0</v>
      </c>
      <c r="BJ182" s="238">
        <f>IF(BJ$5=second_reg_period, INDEX(Inputs!$N$203:$N$213,MATCH($B173,Inputs!$C$203:$C$213,0)),0)/conv_2015_2010</f>
        <v>0</v>
      </c>
      <c r="BK182" s="238">
        <f>IF(BK$5=second_reg_period, INDEX(Inputs!$N$203:$N$213,MATCH($B173,Inputs!$C$203:$C$213,0)),0)/conv_2015_2010</f>
        <v>0</v>
      </c>
      <c r="BL182" s="238">
        <f>IF(BL$5=second_reg_period, INDEX(Inputs!$N$203:$N$213,MATCH($B173,Inputs!$C$203:$C$213,0)),0)/conv_2015_2010</f>
        <v>0</v>
      </c>
      <c r="BM182" s="238">
        <f>IF(BM$5=second_reg_period, INDEX(Inputs!$N$203:$N$213,MATCH($B173,Inputs!$C$203:$C$213,0)),0)/conv_2015_2010</f>
        <v>0</v>
      </c>
      <c r="BN182" s="238">
        <f>IF(BN$5=second_reg_period, INDEX(Inputs!$N$203:$N$213,MATCH($B173,Inputs!$C$203:$C$213,0)),0)/conv_2015_2010</f>
        <v>0</v>
      </c>
      <c r="BO182" s="238">
        <f>IF(BO$5=second_reg_period, INDEX(Inputs!$N$203:$N$213,MATCH($B173,Inputs!$C$203:$C$213,0)),0)/conv_2015_2010</f>
        <v>0</v>
      </c>
      <c r="BP182" s="238">
        <f>IF(BP$5=second_reg_period, INDEX(Inputs!$N$203:$N$213,MATCH($B173,Inputs!$C$203:$C$213,0)),0)/conv_2015_2010</f>
        <v>0</v>
      </c>
      <c r="BQ182" s="238">
        <f>IF(BQ$5=second_reg_period, INDEX(Inputs!$N$203:$N$213,MATCH($B173,Inputs!$C$203:$C$213,0)),0)/conv_2015_2010</f>
        <v>0</v>
      </c>
      <c r="BR182" s="214">
        <f>IF(BR$5=second_reg_period, INDEX(Inputs!$N$203:$N$213,MATCH($B173,Inputs!$C$203:$C$213,0)),0)/conv_2015_2010</f>
        <v>0</v>
      </c>
      <c r="BS182" s="214">
        <f>IF(BS$5=second_reg_period, INDEX(Inputs!$N$203:$N$213,MATCH($B173,Inputs!$C$203:$C$213,0)),0)/conv_2015_2010</f>
        <v>0</v>
      </c>
      <c r="BT182" s="214">
        <f>IF(BT$5=second_reg_period, INDEX(Inputs!$N$203:$N$213,MATCH($B173,Inputs!$C$203:$C$213,0)),0)/conv_2015_2010</f>
        <v>0</v>
      </c>
      <c r="BU182" s="214">
        <f>IF(BU$5=second_reg_period, INDEX(Inputs!$N$203:$N$213,MATCH($B173,Inputs!$C$203:$C$213,0)),0)/conv_2015_2010</f>
        <v>0</v>
      </c>
      <c r="BV182" s="214">
        <f>IF(BV$5=second_reg_period, INDEX(Inputs!$N$203:$N$213,MATCH($B173,Inputs!$C$203:$C$213,0)),0)/conv_2015_2010</f>
        <v>0</v>
      </c>
      <c r="BW182" s="214">
        <f>IF(BW$5=second_reg_period, INDEX(Inputs!$N$203:$N$213,MATCH($B173,Inputs!$C$203:$C$213,0)),0)/conv_2015_2010</f>
        <v>0</v>
      </c>
    </row>
    <row r="183" spans="1:75" ht="12.75" customHeight="1">
      <c r="A183" s="8"/>
      <c r="B183" s="8"/>
      <c r="C183" s="8"/>
      <c r="D183" s="242" t="s">
        <v>16</v>
      </c>
      <c r="E183" s="8" t="str">
        <f>"$m Real ("&amp;first_reg_period&amp;")"</f>
        <v>$m Real (2012)</v>
      </c>
      <c r="F183" s="8"/>
      <c r="G183" s="8"/>
      <c r="H183" s="8"/>
      <c r="I183" s="8">
        <f t="shared" ref="I183" si="270">H183-I180+I181+I182</f>
        <v>0.93883147174174819</v>
      </c>
      <c r="J183" s="8">
        <f t="shared" ref="J183" si="271">I183-J180+J181+J182</f>
        <v>0.82028093153652826</v>
      </c>
      <c r="K183" s="8">
        <f t="shared" ref="K183" si="272">J183-K180+K181+K182</f>
        <v>0.70173039133130832</v>
      </c>
      <c r="L183" s="8">
        <f t="shared" ref="L183" si="273">K183-L180+L181+L182</f>
        <v>0.58317985112608839</v>
      </c>
      <c r="M183" s="8">
        <f t="shared" ref="M183" si="274">L183-M180+M181+M182</f>
        <v>0.46462931092086851</v>
      </c>
      <c r="N183" s="8">
        <f t="shared" ref="N183" si="275">M183-N180+N181+N182</f>
        <v>0.34607877071564863</v>
      </c>
      <c r="O183" s="8">
        <f t="shared" ref="O183" si="276">N183-O180+O181+O182</f>
        <v>0.22752823051042875</v>
      </c>
      <c r="P183" s="8">
        <f t="shared" ref="P183" si="277">O183-P180+P181+P182</f>
        <v>0.10897769030520886</v>
      </c>
      <c r="Q183" s="8">
        <f t="shared" ref="Q183" si="278">P183-Q180+Q181+Q182</f>
        <v>-1.3877787807814457E-17</v>
      </c>
      <c r="R183" s="8">
        <f t="shared" ref="R183" si="279">Q183-R180+R181+R182</f>
        <v>-1.3877787807814457E-17</v>
      </c>
      <c r="S183" s="8">
        <f t="shared" ref="S183" si="280">R183-S180+S181+S182</f>
        <v>-1.3877787807814457E-17</v>
      </c>
      <c r="T183" s="8">
        <f t="shared" ref="T183" si="281">S183-T180+T181+T182</f>
        <v>-1.3877787807814457E-17</v>
      </c>
      <c r="U183" s="8">
        <f t="shared" ref="U183" si="282">T183-U180+U181+U182</f>
        <v>-1.3877787807814457E-17</v>
      </c>
      <c r="V183" s="8">
        <f t="shared" ref="V183" si="283">U183-V180+V181+V182</f>
        <v>-1.3877787807814457E-17</v>
      </c>
      <c r="W183" s="8">
        <f t="shared" ref="W183" si="284">V183-W180+W181+W182</f>
        <v>-1.3877787807814457E-17</v>
      </c>
      <c r="X183" s="8">
        <f t="shared" ref="X183" si="285">W183-X180+X181+X182</f>
        <v>-1.3877787807814457E-17</v>
      </c>
      <c r="Y183" s="8">
        <f t="shared" ref="Y183" si="286">X183-Y180+Y181+Y182</f>
        <v>-1.3877787807814457E-17</v>
      </c>
      <c r="Z183" s="8">
        <f t="shared" ref="Z183" si="287">Y183-Z180+Z181+Z182</f>
        <v>-1.3877787807814457E-17</v>
      </c>
      <c r="AA183" s="8">
        <f t="shared" ref="AA183" si="288">Z183-AA180+AA181+AA182</f>
        <v>-1.3877787807814457E-17</v>
      </c>
      <c r="AB183" s="8">
        <f t="shared" ref="AB183" si="289">AA183-AB180+AB181+AB182</f>
        <v>-1.3877787807814457E-17</v>
      </c>
      <c r="AC183" s="8">
        <f t="shared" ref="AC183" si="290">AB183-AC180+AC181+AC182</f>
        <v>-1.3877787807814457E-17</v>
      </c>
      <c r="AD183" s="8">
        <f t="shared" ref="AD183" si="291">AC183-AD180+AD181+AD182</f>
        <v>-1.3877787807814457E-17</v>
      </c>
      <c r="AE183" s="8">
        <f t="shared" ref="AE183" si="292">AD183-AE180+AE181+AE182</f>
        <v>-1.3877787807814457E-17</v>
      </c>
      <c r="AF183" s="8">
        <f t="shared" ref="AF183" si="293">AE183-AF180+AF181+AF182</f>
        <v>-1.3877787807814457E-17</v>
      </c>
      <c r="AG183" s="8">
        <f t="shared" ref="AG183" si="294">AF183-AG180+AG181+AG182</f>
        <v>-1.3877787807814457E-17</v>
      </c>
      <c r="AH183" s="8">
        <f t="shared" ref="AH183" si="295">AG183-AH180+AH181+AH182</f>
        <v>-1.3877787807814457E-17</v>
      </c>
      <c r="AI183" s="8">
        <f t="shared" ref="AI183" si="296">AH183-AI180+AI181+AI182</f>
        <v>-1.3877787807814457E-17</v>
      </c>
      <c r="AJ183" s="8">
        <f t="shared" ref="AJ183" si="297">AI183-AJ180+AJ181+AJ182</f>
        <v>-1.3877787807814457E-17</v>
      </c>
      <c r="AK183" s="8">
        <f t="shared" ref="AK183" si="298">AJ183-AK180+AK181+AK182</f>
        <v>-1.3877787807814457E-17</v>
      </c>
      <c r="AL183" s="8">
        <f t="shared" ref="AL183" si="299">AK183-AL180+AL181+AL182</f>
        <v>-1.3877787807814457E-17</v>
      </c>
      <c r="AM183" s="8">
        <f t="shared" ref="AM183" si="300">AL183-AM180+AM181+AM182</f>
        <v>-1.3877787807814457E-17</v>
      </c>
      <c r="AN183" s="8">
        <f t="shared" ref="AN183" si="301">AM183-AN180+AN181+AN182</f>
        <v>-1.3877787807814457E-17</v>
      </c>
      <c r="AO183" s="8">
        <f t="shared" ref="AO183" si="302">AN183-AO180+AO181+AO182</f>
        <v>-1.3877787807814457E-17</v>
      </c>
      <c r="AP183" s="8">
        <f t="shared" ref="AP183" si="303">AO183-AP180+AP181+AP182</f>
        <v>-1.3877787807814457E-17</v>
      </c>
      <c r="AQ183" s="8">
        <f t="shared" ref="AQ183" si="304">AP183-AQ180+AQ181+AQ182</f>
        <v>-1.3877787807814457E-17</v>
      </c>
      <c r="AR183" s="8">
        <f t="shared" ref="AR183" si="305">AQ183-AR180+AR181+AR182</f>
        <v>-1.3877787807814457E-17</v>
      </c>
      <c r="AS183" s="8">
        <f t="shared" ref="AS183" si="306">AR183-AS180+AS181+AS182</f>
        <v>-1.3877787807814457E-17</v>
      </c>
      <c r="AT183" s="8">
        <f t="shared" ref="AT183" si="307">AS183-AT180+AT181+AT182</f>
        <v>-1.3877787807814457E-17</v>
      </c>
      <c r="AU183" s="8">
        <f t="shared" ref="AU183" si="308">AT183-AU180+AU181+AU182</f>
        <v>-1.3877787807814457E-17</v>
      </c>
      <c r="AV183" s="8">
        <f t="shared" ref="AV183" si="309">AU183-AV180+AV181+AV182</f>
        <v>-1.3877787807814457E-17</v>
      </c>
      <c r="AW183" s="8">
        <f t="shared" ref="AW183" si="310">AV183-AW180+AW181+AW182</f>
        <v>-1.3877787807814457E-17</v>
      </c>
      <c r="AX183" s="8">
        <f t="shared" ref="AX183" si="311">AW183-AX180+AX181+AX182</f>
        <v>-1.3877787807814457E-17</v>
      </c>
      <c r="AY183" s="8">
        <f t="shared" ref="AY183" si="312">AX183-AY180+AY181+AY182</f>
        <v>-1.3877787807814457E-17</v>
      </c>
      <c r="AZ183" s="8">
        <f t="shared" ref="AZ183" si="313">AY183-AZ180+AZ181+AZ182</f>
        <v>-1.3877787807814457E-17</v>
      </c>
      <c r="BA183" s="8">
        <f t="shared" ref="BA183" si="314">AZ183-BA180+BA181+BA182</f>
        <v>-1.3877787807814457E-17</v>
      </c>
      <c r="BB183" s="8">
        <f t="shared" ref="BB183" si="315">BA183-BB180+BB181+BB182</f>
        <v>-1.3877787807814457E-17</v>
      </c>
      <c r="BC183" s="8">
        <f t="shared" ref="BC183" si="316">BB183-BC180+BC181+BC182</f>
        <v>-1.3877787807814457E-17</v>
      </c>
      <c r="BD183" s="8">
        <f t="shared" ref="BD183" si="317">BC183-BD180+BD181+BD182</f>
        <v>-1.3877787807814457E-17</v>
      </c>
      <c r="BE183" s="8">
        <f t="shared" ref="BE183" si="318">BD183-BE180+BE181+BE182</f>
        <v>-1.3877787807814457E-17</v>
      </c>
      <c r="BF183" s="8">
        <f t="shared" ref="BF183" si="319">BE183-BF180+BF181+BF182</f>
        <v>-1.3877787807814457E-17</v>
      </c>
      <c r="BG183" s="8">
        <f t="shared" ref="BG183" si="320">BF183-BG180+BG181+BG182</f>
        <v>-1.3877787807814457E-17</v>
      </c>
      <c r="BH183" s="8">
        <f t="shared" ref="BH183" si="321">BG183-BH180+BH181+BH182</f>
        <v>-1.3877787807814457E-17</v>
      </c>
      <c r="BI183" s="8">
        <f t="shared" ref="BI183" si="322">BH183-BI180+BI181+BI182</f>
        <v>-1.3877787807814457E-17</v>
      </c>
      <c r="BJ183" s="8">
        <f t="shared" ref="BJ183" si="323">BI183-BJ180+BJ181+BJ182</f>
        <v>-1.3877787807814457E-17</v>
      </c>
      <c r="BK183" s="8">
        <f t="shared" ref="BK183" si="324">BJ183-BK180+BK181+BK182</f>
        <v>-1.3877787807814457E-17</v>
      </c>
      <c r="BL183" s="8">
        <f t="shared" ref="BL183" si="325">BK183-BL180+BL181+BL182</f>
        <v>-1.3877787807814457E-17</v>
      </c>
      <c r="BM183" s="8">
        <f t="shared" ref="BM183" si="326">BL183-BM180+BM181+BM182</f>
        <v>-1.3877787807814457E-17</v>
      </c>
      <c r="BN183" s="8">
        <f t="shared" ref="BN183" si="327">BM183-BN180+BN181+BN182</f>
        <v>-1.3877787807814457E-17</v>
      </c>
      <c r="BO183" s="8">
        <f t="shared" ref="BO183" si="328">BN183-BO180+BO181+BO182</f>
        <v>-1.3877787807814457E-17</v>
      </c>
      <c r="BP183" s="8">
        <f t="shared" ref="BP183:BQ183" si="329">BO183-BP180+BP181+BP182</f>
        <v>-1.3877787807814457E-17</v>
      </c>
      <c r="BQ183" s="8">
        <f t="shared" si="329"/>
        <v>-1.3877787807814457E-17</v>
      </c>
      <c r="BR183" s="208">
        <f t="shared" ref="BR183" si="330">BQ183-BR180+BR181+BR182</f>
        <v>-1.3877787807814457E-17</v>
      </c>
      <c r="BS183" s="208">
        <f t="shared" ref="BS183" si="331">BR183-BS180+BS181+BS182</f>
        <v>-1.3877787807814457E-17</v>
      </c>
      <c r="BT183" s="208">
        <f t="shared" ref="BT183" si="332">BS183-BT180+BT181+BT182</f>
        <v>-1.3877787807814457E-17</v>
      </c>
      <c r="BU183" s="208">
        <f t="shared" ref="BU183" si="333">BT183-BU180+BU181+BU182</f>
        <v>-1.3877787807814457E-17</v>
      </c>
      <c r="BV183" s="208">
        <f t="shared" ref="BV183" si="334">BU183-BV180+BV181+BV182</f>
        <v>-1.3877787807814457E-17</v>
      </c>
      <c r="BW183" s="208">
        <f t="shared" ref="BW183" si="335">BV183-BW180+BW181+BW182</f>
        <v>-1.3877787807814457E-17</v>
      </c>
    </row>
    <row r="184" spans="1:75" ht="12.75" customHeight="1">
      <c r="A184" s="8"/>
      <c r="B184" s="8"/>
      <c r="C184" s="8"/>
      <c r="D184" s="242"/>
      <c r="E184" s="8"/>
      <c r="F184" s="8"/>
      <c r="G184" s="8"/>
      <c r="H184" s="8"/>
      <c r="I184" s="32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  <c r="AA184" s="8"/>
      <c r="AB184" s="8"/>
      <c r="AC184" s="8"/>
      <c r="AD184" s="8"/>
      <c r="AE184" s="8"/>
      <c r="AF184" s="8"/>
      <c r="AG184" s="8"/>
      <c r="AH184" s="8"/>
      <c r="AI184" s="8"/>
      <c r="AJ184" s="8"/>
      <c r="AK184" s="8"/>
      <c r="AL184" s="8"/>
      <c r="AM184" s="8"/>
      <c r="AN184" s="8"/>
      <c r="AO184" s="8"/>
      <c r="AP184" s="8"/>
      <c r="AQ184" s="8"/>
      <c r="AR184" s="8"/>
      <c r="AS184" s="8"/>
      <c r="AT184" s="8"/>
      <c r="AU184" s="8"/>
      <c r="AV184" s="8"/>
      <c r="AW184" s="8"/>
      <c r="AX184" s="8"/>
      <c r="AY184" s="8"/>
      <c r="AZ184" s="8"/>
      <c r="BA184" s="8"/>
      <c r="BB184" s="8"/>
      <c r="BC184" s="8"/>
      <c r="BD184" s="8"/>
      <c r="BE184" s="8"/>
      <c r="BF184" s="8"/>
      <c r="BG184" s="8"/>
      <c r="BH184" s="8"/>
      <c r="BI184" s="8"/>
      <c r="BJ184" s="8"/>
      <c r="BK184" s="8"/>
      <c r="BL184" s="8"/>
      <c r="BM184" s="8"/>
      <c r="BN184" s="8"/>
      <c r="BO184" s="8"/>
      <c r="BP184" s="8"/>
      <c r="BQ184" s="8"/>
      <c r="BR184" s="208"/>
      <c r="BS184" s="208"/>
      <c r="BT184" s="208"/>
      <c r="BU184" s="208"/>
      <c r="BV184" s="208"/>
      <c r="BW184" s="208"/>
    </row>
    <row r="185" spans="1:75" ht="12.75" customHeight="1">
      <c r="A185" s="8"/>
      <c r="B185" s="8"/>
      <c r="C185" s="8"/>
      <c r="D185" s="242"/>
      <c r="E185" s="8"/>
      <c r="F185" s="8"/>
      <c r="G185" s="8"/>
      <c r="H185" s="8"/>
      <c r="I185" s="32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  <c r="AB185" s="8"/>
      <c r="AC185" s="8"/>
      <c r="AD185" s="8"/>
      <c r="AE185" s="8"/>
      <c r="AF185" s="8"/>
      <c r="AG185" s="8"/>
      <c r="AH185" s="8"/>
      <c r="AI185" s="8"/>
      <c r="AJ185" s="8"/>
      <c r="AK185" s="8"/>
      <c r="AL185" s="8"/>
      <c r="AM185" s="8"/>
      <c r="AN185" s="8"/>
      <c r="AO185" s="8"/>
      <c r="AP185" s="8"/>
      <c r="AQ185" s="8"/>
      <c r="AR185" s="8"/>
      <c r="AS185" s="8"/>
      <c r="AT185" s="8"/>
      <c r="AU185" s="8"/>
      <c r="AV185" s="8"/>
      <c r="AW185" s="8"/>
      <c r="AX185" s="8"/>
      <c r="AY185" s="8"/>
      <c r="AZ185" s="8"/>
      <c r="BA185" s="8"/>
      <c r="BB185" s="8"/>
      <c r="BC185" s="8"/>
      <c r="BD185" s="8"/>
      <c r="BE185" s="8"/>
      <c r="BF185" s="8"/>
      <c r="BG185" s="8"/>
      <c r="BH185" s="8"/>
      <c r="BI185" s="8"/>
      <c r="BJ185" s="8"/>
      <c r="BK185" s="8"/>
      <c r="BL185" s="8"/>
      <c r="BM185" s="8"/>
      <c r="BN185" s="8"/>
      <c r="BO185" s="8"/>
      <c r="BP185" s="8"/>
      <c r="BQ185" s="8"/>
      <c r="BR185" s="208"/>
      <c r="BS185" s="208"/>
      <c r="BT185" s="208"/>
      <c r="BU185" s="208"/>
      <c r="BV185" s="208"/>
      <c r="BW185" s="208"/>
    </row>
    <row r="186" spans="1:75" ht="12.75" customHeight="1">
      <c r="A186" s="8"/>
      <c r="B186" s="8"/>
      <c r="C186" s="246" t="s">
        <v>7</v>
      </c>
      <c r="D186" s="242"/>
      <c r="E186" s="8" t="str">
        <f>"$m Real ("&amp;first_reg_period&amp;")"</f>
        <v>$m Real (2012)</v>
      </c>
      <c r="F186" s="8"/>
      <c r="G186" s="8"/>
      <c r="H186" s="8"/>
      <c r="I186" s="32"/>
      <c r="J186" s="208">
        <f>IF(Inputs!$P$76="Actual",INDEX(Inputs!J$43:J$53,MATCH($B173,Inputs!$C$43:$C$53,0))*(1+IF(J$5&lt;=second_reg_period, J$7, J$6))^0.5,INDEX(Inputs!J$77:J$87,MATCH($B173,Inputs!$C$77:$C$87,0)))</f>
        <v>0.15245332158068201</v>
      </c>
      <c r="K186" s="208">
        <f>IF(Inputs!$P$76="Actual",INDEX(Inputs!K$43:K$53,MATCH($B173,Inputs!$C$43:$C$53,0))*(1+IF(K$5&lt;=second_reg_period, K$7, K$6))^0.5,INDEX(Inputs!K$77:K$87,MATCH($B173,Inputs!$C$77:$C$87,0)))</f>
        <v>0.39186424914826801</v>
      </c>
      <c r="L186" s="208">
        <f>IF(Inputs!$P$76="Actual",INDEX(Inputs!L$43:L$53,MATCH($B173,Inputs!$C$43:$C$53,0))*(1+IF(L$5&lt;=second_reg_period, L$7, L$6))^0.5,INDEX(Inputs!L$77:L$87,MATCH($B173,Inputs!$C$77:$C$87,0)))</f>
        <v>0.39742611620685475</v>
      </c>
      <c r="M186" s="208">
        <f>IF(Inputs!$P$76="Actual",INDEX(Inputs!M$43:M$53,MATCH($B173,Inputs!$C$43:$C$53,0))*(1+IF(M$5&lt;=second_reg_period, M$7, M$6))^0.5,INDEX(Inputs!M$77:M$87,MATCH($B173,Inputs!$C$77:$C$87,0)))</f>
        <v>0.40038158461798073</v>
      </c>
      <c r="N186" s="208">
        <f>IF(Inputs!$P$76="Actual",INDEX(Inputs!N$43:N$53,MATCH($B173,Inputs!$C$43:$C$53,0))*(1+IF(N$5&lt;=second_reg_period, N$7, N$6))^0.5,INDEX(Inputs!N$77:N$87,MATCH($B173,Inputs!$C$77:$C$87,0)))</f>
        <v>0.49098017930991827</v>
      </c>
      <c r="O186" s="208">
        <f>IF(Inputs!$P$76="Actual",INDEX(Inputs!O$43:O$53,MATCH($B173,Inputs!$C$43:$C$53,0))*(1+IF(O$5&lt;=second_reg_period, O$7, O$6))^0.5,INDEX(Inputs!O$77:O$87,MATCH($B173,Inputs!$C$77:$C$87,0)))</f>
        <v>0</v>
      </c>
      <c r="P186" s="208">
        <f>IF(Inputs!$P$76="Actual",INDEX(Inputs!P$43:P$53,MATCH($B173,Inputs!$C$43:$C$53,0))*(1+IF(P$5&lt;=second_reg_period, P$7, P$6))^0.5,INDEX(Inputs!P$77:P$87,MATCH($B173,Inputs!$C$77:$C$87,0)))</f>
        <v>0</v>
      </c>
      <c r="Q186" s="208">
        <f>IF(Inputs!$P$76="Actual",INDEX(Inputs!Q$43:Q$53,MATCH($B173,Inputs!$C$43:$C$53,0))*(1+IF(Q$5&lt;=second_reg_period, Q$7, Q$6))^0.5,INDEX(Inputs!Q$77:Q$87,MATCH($B173,Inputs!$C$77:$C$87,0)))</f>
        <v>0</v>
      </c>
      <c r="R186" s="208">
        <f>IF(Inputs!$P$76="Actual",INDEX(Inputs!R$43:R$53,MATCH($B173,Inputs!$C$43:$C$53,0))*(1+IF(R$5&lt;=second_reg_period, R$7, R$6))^0.5,INDEX(Inputs!R$77:R$87,MATCH($B173,Inputs!$C$77:$C$87,0)))</f>
        <v>0</v>
      </c>
      <c r="S186" s="208">
        <f>IF(Inputs!$P$76="Actual",INDEX(Inputs!S$43:S$53,MATCH($B173,Inputs!$C$43:$C$53,0))*(1+IF(S$5&lt;=second_reg_period, S$7, S$6))^0.5,INDEX(Inputs!S$77:S$87,MATCH($B173,Inputs!$C$77:$C$87,0)))</f>
        <v>0</v>
      </c>
      <c r="T186" s="208">
        <f>IF(Inputs!$P$76="Actual",INDEX(Inputs!T$43:T$53,MATCH($B173,Inputs!$C$43:$C$53,0))*(1+IF(T$5&lt;=second_reg_period, T$7, T$6))^0.5,INDEX(Inputs!T$77:T$87,MATCH($B173,Inputs!$C$77:$C$87,0)))</f>
        <v>0</v>
      </c>
      <c r="U186" s="208">
        <f>IF(Inputs!$P$76="Actual",INDEX(Inputs!U$43:U$53,MATCH($B173,Inputs!$C$43:$C$53,0))*(1+IF(U$5&lt;=second_reg_period, U$7, U$6))^0.5,INDEX(Inputs!U$77:U$87,MATCH($B173,Inputs!$C$77:$C$87,0)))</f>
        <v>0</v>
      </c>
      <c r="V186" s="208">
        <f>IF(Inputs!$P$76="Actual",INDEX(Inputs!V$43:V$53,MATCH($B173,Inputs!$C$43:$C$53,0))*(1+IF(V$5&lt;=second_reg_period, V$7, V$6))^0.5,INDEX(Inputs!V$77:V$87,MATCH($B173,Inputs!$C$77:$C$87,0)))</f>
        <v>0</v>
      </c>
      <c r="W186" s="208">
        <f>IF(Inputs!$P$76="Actual",INDEX(Inputs!W$43:W$53,MATCH($B173,Inputs!$C$43:$C$53,0))*(1+IF(W$5&lt;=second_reg_period, W$7, W$6))^0.5,INDEX(Inputs!W$77:W$87,MATCH($B173,Inputs!$C$77:$C$87,0)))</f>
        <v>0</v>
      </c>
      <c r="X186" s="208">
        <f>IF(Inputs!$P$76="Actual",INDEX(Inputs!X$43:X$53,MATCH($B173,Inputs!$C$43:$C$53,0))*(1+IF(X$5&lt;=second_reg_period, X$7, X$6))^0.5,INDEX(Inputs!X$77:X$87,MATCH($B173,Inputs!$C$77:$C$87,0)))</f>
        <v>0</v>
      </c>
      <c r="Y186" s="208">
        <f>IF(Inputs!$P$76="Actual",INDEX(Inputs!Y$43:Y$53,MATCH($B173,Inputs!$C$43:$C$53,0))*(1+IF(Y$5&lt;=second_reg_period, Y$7, Y$6))^0.5,INDEX(Inputs!Y$77:Y$87,MATCH($B173,Inputs!$C$77:$C$87,0)))</f>
        <v>0</v>
      </c>
      <c r="Z186" s="208">
        <f>IF(Inputs!$P$76="Actual",INDEX(Inputs!Z$43:Z$53,MATCH($B173,Inputs!$C$43:$C$53,0))*(1+IF(Z$5&lt;=second_reg_period, Z$7, Z$6))^0.5,INDEX(Inputs!Z$77:Z$87,MATCH($B173,Inputs!$C$77:$C$87,0)))</f>
        <v>0</v>
      </c>
      <c r="AA186" s="208">
        <f>IF(Inputs!$P$76="Actual",INDEX(Inputs!AA$43:AA$53,MATCH($B173,Inputs!$C$43:$C$53,0))*(1+IF(AA$5&lt;=second_reg_period, AA$7, AA$6))^0.5,INDEX(Inputs!AA$77:AA$87,MATCH($B173,Inputs!$C$77:$C$87,0)))</f>
        <v>0</v>
      </c>
      <c r="AB186" s="208">
        <f>IF(Inputs!$P$76="Actual",INDEX(Inputs!AB$43:AB$53,MATCH($B173,Inputs!$C$43:$C$53,0))*(1+IF(AB$5&lt;=second_reg_period, AB$7, AB$6))^0.5,INDEX(Inputs!AB$77:AB$87,MATCH($B173,Inputs!$C$77:$C$87,0)))</f>
        <v>0</v>
      </c>
      <c r="AC186" s="208">
        <f>IF(Inputs!$P$76="Actual",INDEX(Inputs!AC$43:AC$53,MATCH($B173,Inputs!$C$43:$C$53,0))*(1+IF(AC$5&lt;=second_reg_period, AC$7, AC$6))^0.5,INDEX(Inputs!AC$77:AC$87,MATCH($B173,Inputs!$C$77:$C$87,0)))</f>
        <v>0</v>
      </c>
      <c r="AD186" s="208">
        <f>IF(Inputs!$P$76="Actual",INDEX(Inputs!AD$43:AD$53,MATCH($B173,Inputs!$C$43:$C$53,0))*(1+IF(AD$5&lt;=second_reg_period, AD$7, AD$6))^0.5,INDEX(Inputs!AD$77:AD$87,MATCH($B173,Inputs!$C$77:$C$87,0)))</f>
        <v>0</v>
      </c>
      <c r="AE186" s="208">
        <f>IF(Inputs!$P$76="Actual",INDEX(Inputs!AE$43:AE$53,MATCH($B173,Inputs!$C$43:$C$53,0))*(1+IF(AE$5&lt;=second_reg_period, AE$7, AE$6))^0.5,INDEX(Inputs!AE$77:AE$87,MATCH($B173,Inputs!$C$77:$C$87,0)))</f>
        <v>0</v>
      </c>
      <c r="AF186" s="208">
        <f>IF(Inputs!$P$76="Actual",INDEX(Inputs!AF$43:AF$53,MATCH($B173,Inputs!$C$43:$C$53,0))*(1+IF(AF$5&lt;=second_reg_period, AF$7, AF$6))^0.5,INDEX(Inputs!AF$77:AF$87,MATCH($B173,Inputs!$C$77:$C$87,0)))</f>
        <v>0</v>
      </c>
      <c r="AG186" s="208">
        <f>IF(Inputs!$P$76="Actual",INDEX(Inputs!AG$43:AG$53,MATCH($B173,Inputs!$C$43:$C$53,0))*(1+IF(AG$5&lt;=second_reg_period, AG$7, AG$6))^0.5,INDEX(Inputs!AG$77:AG$87,MATCH($B173,Inputs!$C$77:$C$87,0)))</f>
        <v>0</v>
      </c>
      <c r="AH186" s="208">
        <f>IF(Inputs!$P$76="Actual",INDEX(Inputs!AH$43:AH$53,MATCH($B173,Inputs!$C$43:$C$53,0))*(1+IF(AH$5&lt;=second_reg_period, AH$7, AH$6))^0.5,INDEX(Inputs!AH$77:AH$87,MATCH($B173,Inputs!$C$77:$C$87,0)))</f>
        <v>0</v>
      </c>
      <c r="AI186" s="208">
        <f>IF(Inputs!$P$76="Actual",INDEX(Inputs!AI$43:AI$53,MATCH($B173,Inputs!$C$43:$C$53,0))*(1+IF(AI$5&lt;=second_reg_period, AI$7, AI$6))^0.5,INDEX(Inputs!AI$77:AI$87,MATCH($B173,Inputs!$C$77:$C$87,0)))</f>
        <v>0</v>
      </c>
      <c r="AJ186" s="208">
        <f>IF(Inputs!$P$76="Actual",INDEX(Inputs!AJ$43:AJ$53,MATCH($B173,Inputs!$C$43:$C$53,0))*(1+IF(AJ$5&lt;=second_reg_period, AJ$7, AJ$6))^0.5,INDEX(Inputs!AJ$77:AJ$87,MATCH($B173,Inputs!$C$77:$C$87,0)))</f>
        <v>0</v>
      </c>
      <c r="AK186" s="208">
        <f>IF(Inputs!$P$76="Actual",INDEX(Inputs!AK$43:AK$53,MATCH($B173,Inputs!$C$43:$C$53,0))*(1+IF(AK$5&lt;=second_reg_period, AK$7, AK$6))^0.5,INDEX(Inputs!AK$77:AK$87,MATCH($B173,Inputs!$C$77:$C$87,0)))</f>
        <v>0</v>
      </c>
      <c r="AL186" s="208">
        <f>IF(Inputs!$P$76="Actual",INDEX(Inputs!AL$43:AL$53,MATCH($B173,Inputs!$C$43:$C$53,0))*(1+IF(AL$5&lt;=second_reg_period, AL$7, AL$6))^0.5,INDEX(Inputs!AL$77:AL$87,MATCH($B173,Inputs!$C$77:$C$87,0)))</f>
        <v>0</v>
      </c>
      <c r="AM186" s="208">
        <f>IF(Inputs!$P$76="Actual",INDEX(Inputs!AM$43:AM$53,MATCH($B173,Inputs!$C$43:$C$53,0))*(1+IF(AM$5&lt;=second_reg_period, AM$7, AM$6))^0.5,INDEX(Inputs!AM$77:AM$87,MATCH($B173,Inputs!$C$77:$C$87,0)))</f>
        <v>0</v>
      </c>
      <c r="AN186" s="208">
        <f>IF(Inputs!$P$76="Actual",INDEX(Inputs!AN$43:AN$53,MATCH($B173,Inputs!$C$43:$C$53,0))*(1+IF(AN$5&lt;=second_reg_period, AN$7, AN$6))^0.5,INDEX(Inputs!AN$77:AN$87,MATCH($B173,Inputs!$C$77:$C$87,0)))</f>
        <v>0</v>
      </c>
      <c r="AO186" s="208">
        <f>IF(Inputs!$P$76="Actual",INDEX(Inputs!AO$43:AO$53,MATCH($B173,Inputs!$C$43:$C$53,0))*(1+IF(AO$5&lt;=second_reg_period, AO$7, AO$6))^0.5,INDEX(Inputs!AO$77:AO$87,MATCH($B173,Inputs!$C$77:$C$87,0)))</f>
        <v>0</v>
      </c>
      <c r="AP186" s="208">
        <f>IF(Inputs!$P$76="Actual",INDEX(Inputs!AP$43:AP$53,MATCH($B173,Inputs!$C$43:$C$53,0))*(1+IF(AP$5&lt;=second_reg_period, AP$7, AP$6))^0.5,INDEX(Inputs!AP$77:AP$87,MATCH($B173,Inputs!$C$77:$C$87,0)))</f>
        <v>0</v>
      </c>
      <c r="AQ186" s="208">
        <f>IF(Inputs!$P$76="Actual",INDEX(Inputs!AQ$43:AQ$53,MATCH($B173,Inputs!$C$43:$C$53,0))*(1+IF(AQ$5&lt;=second_reg_period, AQ$7, AQ$6))^0.5,INDEX(Inputs!AQ$77:AQ$87,MATCH($B173,Inputs!$C$77:$C$87,0)))</f>
        <v>0</v>
      </c>
      <c r="AR186" s="208">
        <f>IF(Inputs!$P$76="Actual",INDEX(Inputs!AR$43:AR$53,MATCH($B173,Inputs!$C$43:$C$53,0))*(1+IF(AR$5&lt;=second_reg_period, AR$7, AR$6))^0.5,INDEX(Inputs!AR$77:AR$87,MATCH($B173,Inputs!$C$77:$C$87,0)))</f>
        <v>0</v>
      </c>
      <c r="AS186" s="208">
        <f>IF(Inputs!$P$76="Actual",INDEX(Inputs!AS$43:AS$53,MATCH($B173,Inputs!$C$43:$C$53,0))*(1+IF(AS$5&lt;=second_reg_period, AS$7, AS$6))^0.5,INDEX(Inputs!AS$77:AS$87,MATCH($B173,Inputs!$C$77:$C$87,0)))</f>
        <v>0</v>
      </c>
      <c r="AT186" s="208">
        <f>IF(Inputs!$P$76="Actual",INDEX(Inputs!AT$43:AT$53,MATCH($B173,Inputs!$C$43:$C$53,0))*(1+IF(AT$5&lt;=second_reg_period, AT$7, AT$6))^0.5,INDEX(Inputs!AT$77:AT$87,MATCH($B173,Inputs!$C$77:$C$87,0)))</f>
        <v>0</v>
      </c>
      <c r="AU186" s="208">
        <f>IF(Inputs!$P$76="Actual",INDEX(Inputs!AU$43:AU$53,MATCH($B173,Inputs!$C$43:$C$53,0))*(1+IF(AU$5&lt;=second_reg_period, AU$7, AU$6))^0.5,INDEX(Inputs!AU$77:AU$87,MATCH($B173,Inputs!$C$77:$C$87,0)))</f>
        <v>0</v>
      </c>
      <c r="AV186" s="208">
        <f>IF(Inputs!$P$76="Actual",INDEX(Inputs!AV$43:AV$53,MATCH($B173,Inputs!$C$43:$C$53,0))*(1+IF(AV$5&lt;=second_reg_period, AV$7, AV$6))^0.5,INDEX(Inputs!AV$77:AV$87,MATCH($B173,Inputs!$C$77:$C$87,0)))</f>
        <v>0</v>
      </c>
      <c r="AW186" s="208">
        <f>IF(Inputs!$P$76="Actual",INDEX(Inputs!AW$43:AW$53,MATCH($B173,Inputs!$C$43:$C$53,0))*(1+IF(AW$5&lt;=second_reg_period, AW$7, AW$6))^0.5,INDEX(Inputs!AW$77:AW$87,MATCH($B173,Inputs!$C$77:$C$87,0)))</f>
        <v>0</v>
      </c>
      <c r="AX186" s="208">
        <f>IF(Inputs!$P$76="Actual",INDEX(Inputs!AX$43:AX$53,MATCH($B173,Inputs!$C$43:$C$53,0))*(1+IF(AX$5&lt;=second_reg_period, AX$7, AX$6))^0.5,INDEX(Inputs!AX$77:AX$87,MATCH($B173,Inputs!$C$77:$C$87,0)))</f>
        <v>0</v>
      </c>
      <c r="AY186" s="208">
        <f>IF(Inputs!$P$76="Actual",INDEX(Inputs!AY$43:AY$53,MATCH($B173,Inputs!$C$43:$C$53,0))*(1+IF(AY$5&lt;=second_reg_period, AY$7, AY$6))^0.5,INDEX(Inputs!AY$77:AY$87,MATCH($B173,Inputs!$C$77:$C$87,0)))</f>
        <v>0</v>
      </c>
      <c r="AZ186" s="208">
        <f>IF(Inputs!$P$76="Actual",INDEX(Inputs!AZ$43:AZ$53,MATCH($B173,Inputs!$C$43:$C$53,0))*(1+IF(AZ$5&lt;=second_reg_period, AZ$7, AZ$6))^0.5,INDEX(Inputs!AZ$77:AZ$87,MATCH($B173,Inputs!$C$77:$C$87,0)))</f>
        <v>0</v>
      </c>
      <c r="BA186" s="208">
        <f>IF(Inputs!$P$76="Actual",INDEX(Inputs!BA$43:BA$53,MATCH($B173,Inputs!$C$43:$C$53,0))*(1+IF(BA$5&lt;=second_reg_period, BA$7, BA$6))^0.5,INDEX(Inputs!BA$77:BA$87,MATCH($B173,Inputs!$C$77:$C$87,0)))</f>
        <v>0</v>
      </c>
      <c r="BB186" s="208">
        <f>IF(Inputs!$P$76="Actual",INDEX(Inputs!BB$43:BB$53,MATCH($B173,Inputs!$C$43:$C$53,0))*(1+IF(BB$5&lt;=second_reg_period, BB$7, BB$6))^0.5,INDEX(Inputs!BB$77:BB$87,MATCH($B173,Inputs!$C$77:$C$87,0)))</f>
        <v>0</v>
      </c>
      <c r="BC186" s="208">
        <f>IF(Inputs!$P$76="Actual",INDEX(Inputs!BC$43:BC$53,MATCH($B173,Inputs!$C$43:$C$53,0))*(1+IF(BC$5&lt;=second_reg_period, BC$7, BC$6))^0.5,INDEX(Inputs!BC$77:BC$87,MATCH($B173,Inputs!$C$77:$C$87,0)))</f>
        <v>0</v>
      </c>
      <c r="BD186" s="208">
        <f>IF(Inputs!$P$76="Actual",INDEX(Inputs!BD$43:BD$53,MATCH($B173,Inputs!$C$43:$C$53,0))*(1+IF(BD$5&lt;=second_reg_period, BD$7, BD$6))^0.5,INDEX(Inputs!BD$77:BD$87,MATCH($B173,Inputs!$C$77:$C$87,0)))</f>
        <v>0</v>
      </c>
      <c r="BE186" s="208">
        <f>IF(Inputs!$P$76="Actual",INDEX(Inputs!BE$43:BE$53,MATCH($B173,Inputs!$C$43:$C$53,0))*(1+IF(BE$5&lt;=second_reg_period, BE$7, BE$6))^0.5,INDEX(Inputs!BE$77:BE$87,MATCH($B173,Inputs!$C$77:$C$87,0)))</f>
        <v>0</v>
      </c>
      <c r="BF186" s="208">
        <f>IF(Inputs!$P$76="Actual",INDEX(Inputs!BF$43:BF$53,MATCH($B173,Inputs!$C$43:$C$53,0))*(1+IF(BF$5&lt;=second_reg_period, BF$7, BF$6))^0.5,INDEX(Inputs!BF$77:BF$87,MATCH($B173,Inputs!$C$77:$C$87,0)))</f>
        <v>0</v>
      </c>
      <c r="BG186" s="208">
        <f>IF(Inputs!$P$76="Actual",INDEX(Inputs!BG$43:BG$53,MATCH($B173,Inputs!$C$43:$C$53,0))*(1+IF(BG$5&lt;=second_reg_period, BG$7, BG$6))^0.5,INDEX(Inputs!BG$77:BG$87,MATCH($B173,Inputs!$C$77:$C$87,0)))</f>
        <v>0</v>
      </c>
      <c r="BH186" s="208">
        <f>IF(Inputs!$P$76="Actual",INDEX(Inputs!BH$43:BH$53,MATCH($B173,Inputs!$C$43:$C$53,0))*(1+IF(BH$5&lt;=second_reg_period, BH$7, BH$6))^0.5,INDEX(Inputs!BH$77:BH$87,MATCH($B173,Inputs!$C$77:$C$87,0)))</f>
        <v>0</v>
      </c>
      <c r="BI186" s="208">
        <f>IF(Inputs!$P$76="Actual",INDEX(Inputs!BI$43:BI$53,MATCH($B173,Inputs!$C$43:$C$53,0))*(1+IF(BI$5&lt;=second_reg_period, BI$7, BI$6))^0.5,INDEX(Inputs!BI$77:BI$87,MATCH($B173,Inputs!$C$77:$C$87,0)))</f>
        <v>0</v>
      </c>
      <c r="BJ186" s="208">
        <f>IF(Inputs!$P$76="Actual",INDEX(Inputs!BJ$43:BJ$53,MATCH($B173,Inputs!$C$43:$C$53,0))*(1+IF(BJ$5&lt;=second_reg_period, BJ$7, BJ$6))^0.5,INDEX(Inputs!BJ$77:BJ$87,MATCH($B173,Inputs!$C$77:$C$87,0)))</f>
        <v>0</v>
      </c>
      <c r="BK186" s="208">
        <f>IF(Inputs!$P$76="Actual",INDEX(Inputs!BK$43:BK$53,MATCH($B173,Inputs!$C$43:$C$53,0))*(1+IF(BK$5&lt;=second_reg_period, BK$7, BK$6))^0.5,INDEX(Inputs!BK$77:BK$87,MATCH($B173,Inputs!$C$77:$C$87,0)))</f>
        <v>0</v>
      </c>
      <c r="BL186" s="208">
        <f>IF(Inputs!$P$76="Actual",INDEX(Inputs!BL$43:BL$53,MATCH($B173,Inputs!$C$43:$C$53,0))*(1+IF(BL$5&lt;=second_reg_period, BL$7, BL$6))^0.5,INDEX(Inputs!BL$77:BL$87,MATCH($B173,Inputs!$C$77:$C$87,0)))</f>
        <v>0</v>
      </c>
      <c r="BM186" s="208">
        <f>IF(Inputs!$P$76="Actual",INDEX(Inputs!BM$43:BM$53,MATCH($B173,Inputs!$C$43:$C$53,0))*(1+IF(BM$5&lt;=second_reg_period, BM$7, BM$6))^0.5,INDEX(Inputs!BM$77:BM$87,MATCH($B173,Inputs!$C$77:$C$87,0)))</f>
        <v>0</v>
      </c>
      <c r="BN186" s="208">
        <f>IF(Inputs!$P$76="Actual",INDEX(Inputs!BN$43:BN$53,MATCH($B173,Inputs!$C$43:$C$53,0))*(1+IF(BN$5&lt;=second_reg_period, BN$7, BN$6))^0.5,INDEX(Inputs!BN$77:BN$87,MATCH($B173,Inputs!$C$77:$C$87,0)))</f>
        <v>0</v>
      </c>
      <c r="BO186" s="208">
        <f>IF(Inputs!$P$76="Actual",INDEX(Inputs!BO$43:BO$53,MATCH($B173,Inputs!$C$43:$C$53,0))*(1+IF(BO$5&lt;=second_reg_period, BO$7, BO$6))^0.5,INDEX(Inputs!BO$77:BO$87,MATCH($B173,Inputs!$C$77:$C$87,0)))</f>
        <v>0</v>
      </c>
      <c r="BP186" s="208">
        <f>IF(Inputs!$P$76="Actual",INDEX(Inputs!BP$43:BP$53,MATCH($B173,Inputs!$C$43:$C$53,0))*(1+IF(BP$5&lt;=second_reg_period, BP$7, BP$6))^0.5,INDEX(Inputs!BP$77:BP$87,MATCH($B173,Inputs!$C$77:$C$87,0)))</f>
        <v>0</v>
      </c>
      <c r="BQ186" s="208">
        <f>IF(Inputs!$P$76="Actual",INDEX(Inputs!BQ$43:BQ$53,MATCH($B173,Inputs!$C$43:$C$53,0))*(1+IF(BQ$5&lt;=second_reg_period, BQ$7, BQ$6))^0.5,INDEX(Inputs!BQ$77:BQ$87,MATCH($B173,Inputs!$C$77:$C$87,0)))</f>
        <v>0</v>
      </c>
      <c r="BR186" s="208">
        <f>IF(Inputs!$P$76="Actual",INDEX(Inputs!BR$43:BR$53,MATCH($B173,Inputs!$C$43:$C$53,0))*(1+IF(BR$5&lt;=second_reg_period, BR$7, BR$6))^0.5,INDEX(Inputs!BR$77:BR$87,MATCH($B173,Inputs!$C$77:$C$87,0)))</f>
        <v>0</v>
      </c>
      <c r="BS186" s="208">
        <f>IF(Inputs!$P$76="Actual",INDEX(Inputs!BS$43:BS$53,MATCH($B173,Inputs!$C$43:$C$53,0))*(1+IF(BS$5&lt;=second_reg_period, BS$7, BS$6))^0.5,INDEX(Inputs!BS$77:BS$87,MATCH($B173,Inputs!$C$77:$C$87,0)))</f>
        <v>0</v>
      </c>
      <c r="BT186" s="208">
        <f>IF(Inputs!$P$76="Actual",INDEX(Inputs!BT$43:BT$53,MATCH($B173,Inputs!$C$43:$C$53,0))*(1+IF(BT$5&lt;=second_reg_period, BT$7, BT$6))^0.5,INDEX(Inputs!BT$77:BT$87,MATCH($B173,Inputs!$C$77:$C$87,0)))</f>
        <v>0</v>
      </c>
      <c r="BU186" s="208">
        <f>IF(Inputs!$P$76="Actual",INDEX(Inputs!BU$43:BU$53,MATCH($B173,Inputs!$C$43:$C$53,0))*(1+IF(BU$5&lt;=second_reg_period, BU$7, BU$6))^0.5,INDEX(Inputs!BU$77:BU$87,MATCH($B173,Inputs!$C$77:$C$87,0)))</f>
        <v>0</v>
      </c>
      <c r="BV186" s="208">
        <f>IF(Inputs!$P$76="Actual",INDEX(Inputs!BV$43:BV$53,MATCH($B173,Inputs!$C$43:$C$53,0))*(1+IF(BV$5&lt;=second_reg_period, BV$7, BV$6))^0.5,INDEX(Inputs!BV$77:BV$87,MATCH($B173,Inputs!$C$77:$C$87,0)))</f>
        <v>0</v>
      </c>
      <c r="BW186" s="208">
        <f>IF(Inputs!$P$76="Actual",INDEX(Inputs!BW$43:BW$53,MATCH($B173,Inputs!$C$43:$C$53,0))*(1+IF(BW$5&lt;=second_reg_period, BW$7, BW$6))^0.5,INDEX(Inputs!BW$77:BW$87,MATCH($B173,Inputs!$C$77:$C$87,0)))</f>
        <v>0</v>
      </c>
    </row>
    <row r="187" spans="1:75" ht="12.75" customHeight="1">
      <c r="A187" s="8"/>
      <c r="B187" s="8"/>
      <c r="C187" s="8"/>
      <c r="D187" s="242" t="s">
        <v>11</v>
      </c>
      <c r="E187" s="8"/>
      <c r="F187" s="8"/>
      <c r="G187" s="8"/>
      <c r="H187" s="8"/>
      <c r="I187" s="32"/>
      <c r="J187" s="8"/>
      <c r="K187" s="8"/>
      <c r="L187" s="8"/>
      <c r="M187" s="8"/>
      <c r="N187" s="8"/>
      <c r="O187" s="234"/>
      <c r="P187" s="234"/>
      <c r="Q187" s="234"/>
      <c r="R187" s="234"/>
      <c r="S187" s="234"/>
      <c r="T187" s="234"/>
      <c r="U187" s="234"/>
      <c r="V187" s="234"/>
      <c r="W187" s="234"/>
      <c r="X187" s="234"/>
      <c r="Y187" s="234"/>
      <c r="Z187" s="234"/>
      <c r="AA187" s="234"/>
      <c r="AB187" s="234"/>
      <c r="AC187" s="234"/>
      <c r="AD187" s="234"/>
      <c r="AE187" s="234"/>
      <c r="AF187" s="234"/>
      <c r="AG187" s="234"/>
      <c r="AH187" s="234"/>
      <c r="AI187" s="234"/>
      <c r="AJ187" s="234"/>
      <c r="AK187" s="234"/>
      <c r="AL187" s="234"/>
      <c r="AM187" s="234"/>
      <c r="AN187" s="234"/>
      <c r="AO187" s="234"/>
      <c r="AP187" s="234"/>
      <c r="AQ187" s="234"/>
      <c r="AR187" s="234"/>
      <c r="AS187" s="234"/>
      <c r="AT187" s="234"/>
      <c r="AU187" s="234"/>
      <c r="AV187" s="234"/>
      <c r="AW187" s="234"/>
      <c r="AX187" s="234"/>
      <c r="AY187" s="234"/>
      <c r="AZ187" s="234"/>
      <c r="BA187" s="234"/>
      <c r="BB187" s="234"/>
      <c r="BC187" s="234"/>
      <c r="BD187" s="234"/>
      <c r="BE187" s="234"/>
      <c r="BF187" s="234"/>
      <c r="BG187" s="234"/>
      <c r="BH187" s="234"/>
      <c r="BI187" s="234"/>
      <c r="BJ187" s="234"/>
      <c r="BK187" s="234"/>
      <c r="BL187" s="234"/>
      <c r="BM187" s="234"/>
      <c r="BN187" s="234"/>
      <c r="BO187" s="234"/>
      <c r="BP187" s="234"/>
      <c r="BQ187" s="234"/>
      <c r="BR187" s="206"/>
      <c r="BS187" s="206"/>
      <c r="BT187" s="206"/>
      <c r="BU187" s="206"/>
      <c r="BV187" s="206"/>
      <c r="BW187" s="206"/>
    </row>
    <row r="188" spans="1:75" s="126" customFormat="1" ht="12.75" customHeight="1">
      <c r="A188" s="8"/>
      <c r="B188" s="8"/>
      <c r="C188" s="8"/>
      <c r="D188" s="243" t="s">
        <v>37</v>
      </c>
      <c r="E188" s="8" t="str">
        <f t="shared" ref="E188:E218" si="336">"$m Real ("&amp;first_reg_period&amp;")"</f>
        <v>$m Real (2012)</v>
      </c>
      <c r="F188" s="8"/>
      <c r="G188" s="8"/>
      <c r="H188" s="8"/>
      <c r="I188" s="32"/>
      <c r="J188" s="215">
        <f>IF(Inputs!$P$76="Actual",IF(J$5&gt;second_reg_period,IF(SUM($I188:I188)&lt;&gt;INDEX(Inputs!$N$155:$N$165,MATCH($B173,Inputs!$C$155:$C$165,0))/conv_2015_2010,
(INDEX(Inputs!$N$155:$N$165,MATCH($B173,Inputs!$C$155:$C$165,0))/conv_2015_2010)/(MAX(1,$I175-5)),
(INDEX(Inputs!$N$155:$N$165,MATCH($B173,Inputs!$C$155:$C$165,0))/conv_2015_2010)-SUM($I188:I188)),0),0)</f>
        <v>0</v>
      </c>
      <c r="K188" s="215">
        <f>IF(Inputs!$P$76="Actual",IF(K$5&gt;second_reg_period,IF(SUM($I188:J188)&lt;&gt;INDEX(Inputs!$N$155:$N$165,MATCH($B173,Inputs!$C$155:$C$165,0))/conv_2015_2010,
(INDEX(Inputs!$N$155:$N$165,MATCH($B173,Inputs!$C$155:$C$165,0))/conv_2015_2010)/(MAX(1,$I175-5)),
(INDEX(Inputs!$N$155:$N$165,MATCH($B173,Inputs!$C$155:$C$165,0))/conv_2015_2010)-SUM($I188:J188)),0),0)</f>
        <v>0</v>
      </c>
      <c r="L188" s="215">
        <f>IF(Inputs!$P$76="Actual",IF(L$5&gt;second_reg_period,IF(SUM($I188:K188)&lt;&gt;INDEX(Inputs!$N$155:$N$165,MATCH($B173,Inputs!$C$155:$C$165,0))/conv_2015_2010,
(INDEX(Inputs!$N$155:$N$165,MATCH($B173,Inputs!$C$155:$C$165,0))/conv_2015_2010)/(MAX(1,$I175-5)),
(INDEX(Inputs!$N$155:$N$165,MATCH($B173,Inputs!$C$155:$C$165,0))/conv_2015_2010)-SUM($I188:K188)),0),0)</f>
        <v>0</v>
      </c>
      <c r="M188" s="215">
        <f>IF(Inputs!$P$76="Actual",IF(M$5&gt;second_reg_period,IF(SUM($I188:L188)&lt;&gt;INDEX(Inputs!$N$155:$N$165,MATCH($B173,Inputs!$C$155:$C$165,0))/conv_2015_2010,
(INDEX(Inputs!$N$155:$N$165,MATCH($B173,Inputs!$C$155:$C$165,0))/conv_2015_2010)/(MAX(1,$I175-5)),
(INDEX(Inputs!$N$155:$N$165,MATCH($B173,Inputs!$C$155:$C$165,0))/conv_2015_2010)-SUM($I188:L188)),0),0)</f>
        <v>0</v>
      </c>
      <c r="N188" s="215">
        <f>IF(Inputs!$P$76="Actual",IF(N$5&gt;second_reg_period,IF(SUM($I188:M188)&lt;&gt;INDEX(Inputs!$N$155:$N$165,MATCH($B173,Inputs!$C$155:$C$165,0))/conv_2015_2010,
(INDEX(Inputs!$N$155:$N$165,MATCH($B173,Inputs!$C$155:$C$165,0))/conv_2015_2010)/(MAX(1,$I175-5)),
(INDEX(Inputs!$N$155:$N$165,MATCH($B173,Inputs!$C$155:$C$165,0))/conv_2015_2010)-SUM($I188:M188)),0),0)</f>
        <v>0</v>
      </c>
      <c r="O188" s="215">
        <f>IF(Inputs!$P$76="Actual",IF(O$5&gt;second_reg_period,IF(SUM($I188:N188)&lt;&gt;INDEX(Inputs!$N$155:$N$165,MATCH($B173,Inputs!$C$155:$C$165,0))/conv_2015_2010,
(INDEX(Inputs!$N$155:$N$165,MATCH($B173,Inputs!$C$155:$C$165,0))/conv_2015_2010)/(MAX(1,$I175-5)),
(INDEX(Inputs!$N$155:$N$165,MATCH($B173,Inputs!$C$155:$C$165,0))/conv_2015_2010)-SUM($I188:N188)),0),0)</f>
        <v>-2.5748479380440954E-2</v>
      </c>
      <c r="P188" s="215">
        <f>IF(Inputs!$P$76="Actual",IF(P$5&gt;second_reg_period,IF(SUM($I188:O188)&lt;&gt;INDEX(Inputs!$N$155:$N$165,MATCH($B173,Inputs!$C$155:$C$165,0))/conv_2015_2010,
(INDEX(Inputs!$N$155:$N$165,MATCH($B173,Inputs!$C$155:$C$165,0))/conv_2015_2010)/(MAX(1,$I175-5)),
(INDEX(Inputs!$N$155:$N$165,MATCH($B173,Inputs!$C$155:$C$165,0))/conv_2015_2010)-SUM($I188:O188)),0),0)</f>
        <v>-2.5748479380440954E-2</v>
      </c>
      <c r="Q188" s="215">
        <f>IF(Inputs!$P$76="Actual",IF(Q$5&gt;second_reg_period,IF(SUM($I188:P188)&lt;&gt;INDEX(Inputs!$N$155:$N$165,MATCH($B173,Inputs!$C$155:$C$165,0))/conv_2015_2010,
(INDEX(Inputs!$N$155:$N$165,MATCH($B173,Inputs!$C$155:$C$165,0))/conv_2015_2010)/(MAX(1,$I175-5)),
(INDEX(Inputs!$N$155:$N$165,MATCH($B173,Inputs!$C$155:$C$165,0))/conv_2015_2010)-SUM($I188:P188)),0),0)</f>
        <v>-2.5748479380440954E-2</v>
      </c>
      <c r="R188" s="215">
        <f>IF(Inputs!$P$76="Actual",IF(R$5&gt;second_reg_period,IF(SUM($I188:Q188)&lt;&gt;INDEX(Inputs!$N$155:$N$165,MATCH($B173,Inputs!$C$155:$C$165,0))/conv_2015_2010,
(INDEX(Inputs!$N$155:$N$165,MATCH($B173,Inputs!$C$155:$C$165,0))/conv_2015_2010)/(MAX(1,$I175-5)),
(INDEX(Inputs!$N$155:$N$165,MATCH($B173,Inputs!$C$155:$C$165,0))/conv_2015_2010)-SUM($I188:Q188)),0),0)</f>
        <v>-2.5748479380440954E-2</v>
      </c>
      <c r="S188" s="215">
        <f>IF(Inputs!$P$76="Actual",IF(S$5&gt;second_reg_period,IF(SUM($I188:R188)&lt;&gt;INDEX(Inputs!$N$155:$N$165,MATCH($B173,Inputs!$C$155:$C$165,0))/conv_2015_2010,
(INDEX(Inputs!$N$155:$N$165,MATCH($B173,Inputs!$C$155:$C$165,0))/conv_2015_2010)/(MAX(1,$I175-5)),
(INDEX(Inputs!$N$155:$N$165,MATCH($B173,Inputs!$C$155:$C$165,0))/conv_2015_2010)-SUM($I188:R188)),0),0)</f>
        <v>-2.5748479380440954E-2</v>
      </c>
      <c r="T188" s="215">
        <f>IF(Inputs!$P$76="Actual",IF(T$5&gt;second_reg_period,IF(SUM($I188:S188)&lt;&gt;INDEX(Inputs!$N$155:$N$165,MATCH($B173,Inputs!$C$155:$C$165,0))/conv_2015_2010,
(INDEX(Inputs!$N$155:$N$165,MATCH($B173,Inputs!$C$155:$C$165,0))/conv_2015_2010)/(MAX(1,$I175-5)),
(INDEX(Inputs!$N$155:$N$165,MATCH($B173,Inputs!$C$155:$C$165,0))/conv_2015_2010)-SUM($I188:S188)),0),0)</f>
        <v>-2.5748479380440954E-2</v>
      </c>
      <c r="U188" s="215">
        <f>IF(Inputs!$P$76="Actual",IF(U$5&gt;second_reg_period,IF(SUM($I188:T188)&lt;&gt;INDEX(Inputs!$N$155:$N$165,MATCH($B173,Inputs!$C$155:$C$165,0))/conv_2015_2010,
(INDEX(Inputs!$N$155:$N$165,MATCH($B173,Inputs!$C$155:$C$165,0))/conv_2015_2010)/(MAX(1,$I175-5)),
(INDEX(Inputs!$N$155:$N$165,MATCH($B173,Inputs!$C$155:$C$165,0))/conv_2015_2010)-SUM($I188:T188)),0),0)</f>
        <v>-2.5748479380440954E-2</v>
      </c>
      <c r="V188" s="215">
        <f>IF(Inputs!$P$76="Actual",IF(V$5&gt;second_reg_period,IF(SUM($I188:U188)&lt;&gt;INDEX(Inputs!$N$155:$N$165,MATCH($B173,Inputs!$C$155:$C$165,0))/conv_2015_2010,
(INDEX(Inputs!$N$155:$N$165,MATCH($B173,Inputs!$C$155:$C$165,0))/conv_2015_2010)/(MAX(1,$I175-5)),
(INDEX(Inputs!$N$155:$N$165,MATCH($B173,Inputs!$C$155:$C$165,0))/conv_2015_2010)-SUM($I188:U188)),0),0)</f>
        <v>-2.5748479380440954E-2</v>
      </c>
      <c r="W188" s="215">
        <f>IF(Inputs!$P$76="Actual",IF(W$5&gt;second_reg_period,IF(SUM($I188:V188)&lt;&gt;INDEX(Inputs!$N$155:$N$165,MATCH($B173,Inputs!$C$155:$C$165,0))/conv_2015_2010,
(INDEX(Inputs!$N$155:$N$165,MATCH($B173,Inputs!$C$155:$C$165,0))/conv_2015_2010)/(MAX(1,$I175-5)),
(INDEX(Inputs!$N$155:$N$165,MATCH($B173,Inputs!$C$155:$C$165,0))/conv_2015_2010)-SUM($I188:V188)),0),0)</f>
        <v>-2.5748479380440954E-2</v>
      </c>
      <c r="X188" s="215">
        <f>IF(Inputs!$P$76="Actual",IF(X$5&gt;second_reg_period,IF(SUM($I188:W188)&lt;&gt;INDEX(Inputs!$N$155:$N$165,MATCH($B173,Inputs!$C$155:$C$165,0))/conv_2015_2010,
(INDEX(Inputs!$N$155:$N$165,MATCH($B173,Inputs!$C$155:$C$165,0))/conv_2015_2010)/(MAX(1,$I175-5)),
(INDEX(Inputs!$N$155:$N$165,MATCH($B173,Inputs!$C$155:$C$165,0))/conv_2015_2010)-SUM($I188:W188)),0),0)</f>
        <v>-2.5748479380440954E-2</v>
      </c>
      <c r="Y188" s="215">
        <f>IF(Inputs!$P$76="Actual",IF(Y$5&gt;second_reg_period,IF(SUM($I188:X188)&lt;&gt;INDEX(Inputs!$N$155:$N$165,MATCH($B173,Inputs!$C$155:$C$165,0))/conv_2015_2010,
(INDEX(Inputs!$N$155:$N$165,MATCH($B173,Inputs!$C$155:$C$165,0))/conv_2015_2010)/(MAX(1,$I175-5)),
(INDEX(Inputs!$N$155:$N$165,MATCH($B173,Inputs!$C$155:$C$165,0))/conv_2015_2010)-SUM($I188:X188)),0),0)</f>
        <v>0</v>
      </c>
      <c r="Z188" s="215">
        <f>IF(Inputs!$P$76="Actual",IF(Z$5&gt;second_reg_period,IF(SUM($I188:Y188)&lt;&gt;INDEX(Inputs!$N$155:$N$165,MATCH($B173,Inputs!$C$155:$C$165,0))/conv_2015_2010,
(INDEX(Inputs!$N$155:$N$165,MATCH($B173,Inputs!$C$155:$C$165,0))/conv_2015_2010)/(MAX(1,$I175-5)),
(INDEX(Inputs!$N$155:$N$165,MATCH($B173,Inputs!$C$155:$C$165,0))/conv_2015_2010)-SUM($I188:Y188)),0),0)</f>
        <v>0</v>
      </c>
      <c r="AA188" s="215">
        <f>IF(Inputs!$P$76="Actual",IF(AA$5&gt;second_reg_period,IF(SUM($I188:Z188)&lt;&gt;INDEX(Inputs!$N$155:$N$165,MATCH($B173,Inputs!$C$155:$C$165,0))/conv_2015_2010,
(INDEX(Inputs!$N$155:$N$165,MATCH($B173,Inputs!$C$155:$C$165,0))/conv_2015_2010)/(MAX(1,$I175-5)),
(INDEX(Inputs!$N$155:$N$165,MATCH($B173,Inputs!$C$155:$C$165,0))/conv_2015_2010)-SUM($I188:Z188)),0),0)</f>
        <v>0</v>
      </c>
      <c r="AB188" s="215">
        <f>IF(Inputs!$P$76="Actual",IF(AB$5&gt;second_reg_period,IF(SUM($I188:AA188)&lt;&gt;INDEX(Inputs!$N$155:$N$165,MATCH($B173,Inputs!$C$155:$C$165,0))/conv_2015_2010,
(INDEX(Inputs!$N$155:$N$165,MATCH($B173,Inputs!$C$155:$C$165,0))/conv_2015_2010)/(MAX(1,$I175-5)),
(INDEX(Inputs!$N$155:$N$165,MATCH($B173,Inputs!$C$155:$C$165,0))/conv_2015_2010)-SUM($I188:AA188)),0),0)</f>
        <v>0</v>
      </c>
      <c r="AC188" s="215">
        <f>IF(Inputs!$P$76="Actual",IF(AC$5&gt;second_reg_period,IF(SUM($I188:AB188)&lt;&gt;INDEX(Inputs!$N$155:$N$165,MATCH($B173,Inputs!$C$155:$C$165,0))/conv_2015_2010,
(INDEX(Inputs!$N$155:$N$165,MATCH($B173,Inputs!$C$155:$C$165,0))/conv_2015_2010)/(MAX(1,$I175-5)),
(INDEX(Inputs!$N$155:$N$165,MATCH($B173,Inputs!$C$155:$C$165,0))/conv_2015_2010)-SUM($I188:AB188)),0),0)</f>
        <v>0</v>
      </c>
      <c r="AD188" s="215">
        <f>IF(Inputs!$P$76="Actual",IF(AD$5&gt;second_reg_period,IF(SUM($I188:AC188)&lt;&gt;INDEX(Inputs!$N$155:$N$165,MATCH($B173,Inputs!$C$155:$C$165,0))/conv_2015_2010,
(INDEX(Inputs!$N$155:$N$165,MATCH($B173,Inputs!$C$155:$C$165,0))/conv_2015_2010)/(MAX(1,$I175-5)),
(INDEX(Inputs!$N$155:$N$165,MATCH($B173,Inputs!$C$155:$C$165,0))/conv_2015_2010)-SUM($I188:AC188)),0),0)</f>
        <v>0</v>
      </c>
      <c r="AE188" s="215">
        <f>IF(Inputs!$P$76="Actual",IF(AE$5&gt;second_reg_period,IF(SUM($I188:AD188)&lt;&gt;INDEX(Inputs!$N$155:$N$165,MATCH($B173,Inputs!$C$155:$C$165,0))/conv_2015_2010,
(INDEX(Inputs!$N$155:$N$165,MATCH($B173,Inputs!$C$155:$C$165,0))/conv_2015_2010)/(MAX(1,$I175-5)),
(INDEX(Inputs!$N$155:$N$165,MATCH($B173,Inputs!$C$155:$C$165,0))/conv_2015_2010)-SUM($I188:AD188)),0),0)</f>
        <v>0</v>
      </c>
      <c r="AF188" s="215">
        <f>IF(Inputs!$P$76="Actual",IF(AF$5&gt;second_reg_period,IF(SUM($I188:AE188)&lt;&gt;INDEX(Inputs!$N$155:$N$165,MATCH($B173,Inputs!$C$155:$C$165,0))/conv_2015_2010,
(INDEX(Inputs!$N$155:$N$165,MATCH($B173,Inputs!$C$155:$C$165,0))/conv_2015_2010)/(MAX(1,$I175-5)),
(INDEX(Inputs!$N$155:$N$165,MATCH($B173,Inputs!$C$155:$C$165,0))/conv_2015_2010)-SUM($I188:AE188)),0),0)</f>
        <v>0</v>
      </c>
      <c r="AG188" s="215">
        <f>IF(Inputs!$P$76="Actual",IF(AG$5&gt;second_reg_period,IF(SUM($I188:AF188)&lt;&gt;INDEX(Inputs!$N$155:$N$165,MATCH($B173,Inputs!$C$155:$C$165,0))/conv_2015_2010,
(INDEX(Inputs!$N$155:$N$165,MATCH($B173,Inputs!$C$155:$C$165,0))/conv_2015_2010)/(MAX(1,$I175-5)),
(INDEX(Inputs!$N$155:$N$165,MATCH($B173,Inputs!$C$155:$C$165,0))/conv_2015_2010)-SUM($I188:AF188)),0),0)</f>
        <v>0</v>
      </c>
      <c r="AH188" s="215">
        <f>IF(Inputs!$P$76="Actual",IF(AH$5&gt;second_reg_period,IF(SUM($I188:AG188)&lt;&gt;INDEX(Inputs!$N$155:$N$165,MATCH($B173,Inputs!$C$155:$C$165,0))/conv_2015_2010,
(INDEX(Inputs!$N$155:$N$165,MATCH($B173,Inputs!$C$155:$C$165,0))/conv_2015_2010)/(MAX(1,$I175-5)),
(INDEX(Inputs!$N$155:$N$165,MATCH($B173,Inputs!$C$155:$C$165,0))/conv_2015_2010)-SUM($I188:AG188)),0),0)</f>
        <v>0</v>
      </c>
      <c r="AI188" s="215">
        <f>IF(Inputs!$P$76="Actual",IF(AI$5&gt;second_reg_period,IF(SUM($I188:AH188)&lt;&gt;INDEX(Inputs!$N$155:$N$165,MATCH($B173,Inputs!$C$155:$C$165,0))/conv_2015_2010,
(INDEX(Inputs!$N$155:$N$165,MATCH($B173,Inputs!$C$155:$C$165,0))/conv_2015_2010)/(MAX(1,$I175-5)),
(INDEX(Inputs!$N$155:$N$165,MATCH($B173,Inputs!$C$155:$C$165,0))/conv_2015_2010)-SUM($I188:AH188)),0),0)</f>
        <v>0</v>
      </c>
      <c r="AJ188" s="215">
        <f>IF(Inputs!$P$76="Actual",IF(AJ$5&gt;second_reg_period,IF(SUM($I188:AI188)&lt;&gt;INDEX(Inputs!$N$155:$N$165,MATCH($B173,Inputs!$C$155:$C$165,0))/conv_2015_2010,
(INDEX(Inputs!$N$155:$N$165,MATCH($B173,Inputs!$C$155:$C$165,0))/conv_2015_2010)/(MAX(1,$I175-5)),
(INDEX(Inputs!$N$155:$N$165,MATCH($B173,Inputs!$C$155:$C$165,0))/conv_2015_2010)-SUM($I188:AI188)),0),0)</f>
        <v>0</v>
      </c>
      <c r="AK188" s="215">
        <f>IF(Inputs!$P$76="Actual",IF(AK$5&gt;second_reg_period,IF(SUM($I188:AJ188)&lt;&gt;INDEX(Inputs!$N$155:$N$165,MATCH($B173,Inputs!$C$155:$C$165,0))/conv_2015_2010,
(INDEX(Inputs!$N$155:$N$165,MATCH($B173,Inputs!$C$155:$C$165,0))/conv_2015_2010)/(MAX(1,$I175-5)),
(INDEX(Inputs!$N$155:$N$165,MATCH($B173,Inputs!$C$155:$C$165,0))/conv_2015_2010)-SUM($I188:AJ188)),0),0)</f>
        <v>0</v>
      </c>
      <c r="AL188" s="215">
        <f>IF(Inputs!$P$76="Actual",IF(AL$5&gt;second_reg_period,IF(SUM($I188:AK188)&lt;&gt;INDEX(Inputs!$N$155:$N$165,MATCH($B173,Inputs!$C$155:$C$165,0))/conv_2015_2010,
(INDEX(Inputs!$N$155:$N$165,MATCH($B173,Inputs!$C$155:$C$165,0))/conv_2015_2010)/(MAX(1,$I175-5)),
(INDEX(Inputs!$N$155:$N$165,MATCH($B173,Inputs!$C$155:$C$165,0))/conv_2015_2010)-SUM($I188:AK188)),0),0)</f>
        <v>0</v>
      </c>
      <c r="AM188" s="215">
        <f>IF(Inputs!$P$76="Actual",IF(AM$5&gt;second_reg_period,IF(SUM($I188:AL188)&lt;&gt;INDEX(Inputs!$N$155:$N$165,MATCH($B173,Inputs!$C$155:$C$165,0))/conv_2015_2010,
(INDEX(Inputs!$N$155:$N$165,MATCH($B173,Inputs!$C$155:$C$165,0))/conv_2015_2010)/(MAX(1,$I175-5)),
(INDEX(Inputs!$N$155:$N$165,MATCH($B173,Inputs!$C$155:$C$165,0))/conv_2015_2010)-SUM($I188:AL188)),0),0)</f>
        <v>0</v>
      </c>
      <c r="AN188" s="215">
        <f>IF(Inputs!$P$76="Actual",IF(AN$5&gt;second_reg_period,IF(SUM($I188:AM188)&lt;&gt;INDEX(Inputs!$N$155:$N$165,MATCH($B173,Inputs!$C$155:$C$165,0))/conv_2015_2010,
(INDEX(Inputs!$N$155:$N$165,MATCH($B173,Inputs!$C$155:$C$165,0))/conv_2015_2010)/(MAX(1,$I175-5)),
(INDEX(Inputs!$N$155:$N$165,MATCH($B173,Inputs!$C$155:$C$165,0))/conv_2015_2010)-SUM($I188:AM188)),0),0)</f>
        <v>0</v>
      </c>
      <c r="AO188" s="215">
        <f>IF(Inputs!$P$76="Actual",IF(AO$5&gt;second_reg_period,IF(SUM($I188:AN188)&lt;&gt;INDEX(Inputs!$N$155:$N$165,MATCH($B173,Inputs!$C$155:$C$165,0))/conv_2015_2010,
(INDEX(Inputs!$N$155:$N$165,MATCH($B173,Inputs!$C$155:$C$165,0))/conv_2015_2010)/(MAX(1,$I175-5)),
(INDEX(Inputs!$N$155:$N$165,MATCH($B173,Inputs!$C$155:$C$165,0))/conv_2015_2010)-SUM($I188:AN188)),0),0)</f>
        <v>0</v>
      </c>
      <c r="AP188" s="215">
        <f>IF(Inputs!$P$76="Actual",IF(AP$5&gt;second_reg_period,IF(SUM($I188:AO188)&lt;&gt;INDEX(Inputs!$N$155:$N$165,MATCH($B173,Inputs!$C$155:$C$165,0))/conv_2015_2010,
(INDEX(Inputs!$N$155:$N$165,MATCH($B173,Inputs!$C$155:$C$165,0))/conv_2015_2010)/(MAX(1,$I175-5)),
(INDEX(Inputs!$N$155:$N$165,MATCH($B173,Inputs!$C$155:$C$165,0))/conv_2015_2010)-SUM($I188:AO188)),0),0)</f>
        <v>0</v>
      </c>
      <c r="AQ188" s="215">
        <f>IF(Inputs!$P$76="Actual",IF(AQ$5&gt;second_reg_period,IF(SUM($I188:AP188)&lt;&gt;INDEX(Inputs!$N$155:$N$165,MATCH($B173,Inputs!$C$155:$C$165,0))/conv_2015_2010,
(INDEX(Inputs!$N$155:$N$165,MATCH($B173,Inputs!$C$155:$C$165,0))/conv_2015_2010)/(MAX(1,$I175-5)),
(INDEX(Inputs!$N$155:$N$165,MATCH($B173,Inputs!$C$155:$C$165,0))/conv_2015_2010)-SUM($I188:AP188)),0),0)</f>
        <v>0</v>
      </c>
      <c r="AR188" s="215">
        <f>IF(Inputs!$P$76="Actual",IF(AR$5&gt;second_reg_period,IF(SUM($I188:AQ188)&lt;&gt;INDEX(Inputs!$N$155:$N$165,MATCH($B173,Inputs!$C$155:$C$165,0))/conv_2015_2010,
(INDEX(Inputs!$N$155:$N$165,MATCH($B173,Inputs!$C$155:$C$165,0))/conv_2015_2010)/(MAX(1,$I175-5)),
(INDEX(Inputs!$N$155:$N$165,MATCH($B173,Inputs!$C$155:$C$165,0))/conv_2015_2010)-SUM($I188:AQ188)),0),0)</f>
        <v>0</v>
      </c>
      <c r="AS188" s="215">
        <f>IF(Inputs!$P$76="Actual",IF(AS$5&gt;second_reg_period,IF(SUM($I188:AR188)&lt;&gt;INDEX(Inputs!$N$155:$N$165,MATCH($B173,Inputs!$C$155:$C$165,0))/conv_2015_2010,
(INDEX(Inputs!$N$155:$N$165,MATCH($B173,Inputs!$C$155:$C$165,0))/conv_2015_2010)/(MAX(1,$I175-5)),
(INDEX(Inputs!$N$155:$N$165,MATCH($B173,Inputs!$C$155:$C$165,0))/conv_2015_2010)-SUM($I188:AR188)),0),0)</f>
        <v>0</v>
      </c>
      <c r="AT188" s="215">
        <f>IF(Inputs!$P$76="Actual",IF(AT$5&gt;second_reg_period,IF(SUM($I188:AS188)&lt;&gt;INDEX(Inputs!$N$155:$N$165,MATCH($B173,Inputs!$C$155:$C$165,0))/conv_2015_2010,
(INDEX(Inputs!$N$155:$N$165,MATCH($B173,Inputs!$C$155:$C$165,0))/conv_2015_2010)/(MAX(1,$I175-5)),
(INDEX(Inputs!$N$155:$N$165,MATCH($B173,Inputs!$C$155:$C$165,0))/conv_2015_2010)-SUM($I188:AS188)),0),0)</f>
        <v>0</v>
      </c>
      <c r="AU188" s="215">
        <f>IF(Inputs!$P$76="Actual",IF(AU$5&gt;second_reg_period,IF(SUM($I188:AT188)&lt;&gt;INDEX(Inputs!$N$155:$N$165,MATCH($B173,Inputs!$C$155:$C$165,0))/conv_2015_2010,
(INDEX(Inputs!$N$155:$N$165,MATCH($B173,Inputs!$C$155:$C$165,0))/conv_2015_2010)/(MAX(1,$I175-5)),
(INDEX(Inputs!$N$155:$N$165,MATCH($B173,Inputs!$C$155:$C$165,0))/conv_2015_2010)-SUM($I188:AT188)),0),0)</f>
        <v>0</v>
      </c>
      <c r="AV188" s="215">
        <f>IF(Inputs!$P$76="Actual",IF(AV$5&gt;second_reg_period,IF(SUM($I188:AU188)&lt;&gt;INDEX(Inputs!$N$155:$N$165,MATCH($B173,Inputs!$C$155:$C$165,0))/conv_2015_2010,
(INDEX(Inputs!$N$155:$N$165,MATCH($B173,Inputs!$C$155:$C$165,0))/conv_2015_2010)/(MAX(1,$I175-5)),
(INDEX(Inputs!$N$155:$N$165,MATCH($B173,Inputs!$C$155:$C$165,0))/conv_2015_2010)-SUM($I188:AU188)),0),0)</f>
        <v>0</v>
      </c>
      <c r="AW188" s="215">
        <f>IF(Inputs!$P$76="Actual",IF(AW$5&gt;second_reg_period,IF(SUM($I188:AV188)&lt;&gt;INDEX(Inputs!$N$155:$N$165,MATCH($B173,Inputs!$C$155:$C$165,0))/conv_2015_2010,
(INDEX(Inputs!$N$155:$N$165,MATCH($B173,Inputs!$C$155:$C$165,0))/conv_2015_2010)/(MAX(1,$I175-5)),
(INDEX(Inputs!$N$155:$N$165,MATCH($B173,Inputs!$C$155:$C$165,0))/conv_2015_2010)-SUM($I188:AV188)),0),0)</f>
        <v>0</v>
      </c>
      <c r="AX188" s="215">
        <f>IF(Inputs!$P$76="Actual",IF(AX$5&gt;second_reg_period,IF(SUM($I188:AW188)&lt;&gt;INDEX(Inputs!$N$155:$N$165,MATCH($B173,Inputs!$C$155:$C$165,0))/conv_2015_2010,
(INDEX(Inputs!$N$155:$N$165,MATCH($B173,Inputs!$C$155:$C$165,0))/conv_2015_2010)/(MAX(1,$I175-5)),
(INDEX(Inputs!$N$155:$N$165,MATCH($B173,Inputs!$C$155:$C$165,0))/conv_2015_2010)-SUM($I188:AW188)),0),0)</f>
        <v>0</v>
      </c>
      <c r="AY188" s="215">
        <f>IF(Inputs!$P$76="Actual",IF(AY$5&gt;second_reg_period,IF(SUM($I188:AX188)&lt;&gt;INDEX(Inputs!$N$155:$N$165,MATCH($B173,Inputs!$C$155:$C$165,0))/conv_2015_2010,
(INDEX(Inputs!$N$155:$N$165,MATCH($B173,Inputs!$C$155:$C$165,0))/conv_2015_2010)/(MAX(1,$I175-5)),
(INDEX(Inputs!$N$155:$N$165,MATCH($B173,Inputs!$C$155:$C$165,0))/conv_2015_2010)-SUM($I188:AX188)),0),0)</f>
        <v>0</v>
      </c>
      <c r="AZ188" s="215">
        <f>IF(Inputs!$P$76="Actual",IF(AZ$5&gt;second_reg_period,IF(SUM($I188:AY188)&lt;&gt;INDEX(Inputs!$N$155:$N$165,MATCH($B173,Inputs!$C$155:$C$165,0))/conv_2015_2010,
(INDEX(Inputs!$N$155:$N$165,MATCH($B173,Inputs!$C$155:$C$165,0))/conv_2015_2010)/(MAX(1,$I175-5)),
(INDEX(Inputs!$N$155:$N$165,MATCH($B173,Inputs!$C$155:$C$165,0))/conv_2015_2010)-SUM($I188:AY188)),0),0)</f>
        <v>0</v>
      </c>
      <c r="BA188" s="215">
        <f>IF(Inputs!$P$76="Actual",IF(BA$5&gt;second_reg_period,IF(SUM($I188:AZ188)&lt;&gt;INDEX(Inputs!$N$155:$N$165,MATCH($B173,Inputs!$C$155:$C$165,0))/conv_2015_2010,
(INDEX(Inputs!$N$155:$N$165,MATCH($B173,Inputs!$C$155:$C$165,0))/conv_2015_2010)/(MAX(1,$I175-5)),
(INDEX(Inputs!$N$155:$N$165,MATCH($B173,Inputs!$C$155:$C$165,0))/conv_2015_2010)-SUM($I188:AZ188)),0),0)</f>
        <v>0</v>
      </c>
      <c r="BB188" s="215">
        <f>IF(Inputs!$P$76="Actual",IF(BB$5&gt;second_reg_period,IF(SUM($I188:BA188)&lt;&gt;INDEX(Inputs!$N$155:$N$165,MATCH($B173,Inputs!$C$155:$C$165,0))/conv_2015_2010,
(INDEX(Inputs!$N$155:$N$165,MATCH($B173,Inputs!$C$155:$C$165,0))/conv_2015_2010)/(MAX(1,$I175-5)),
(INDEX(Inputs!$N$155:$N$165,MATCH($B173,Inputs!$C$155:$C$165,0))/conv_2015_2010)-SUM($I188:BA188)),0),0)</f>
        <v>0</v>
      </c>
      <c r="BC188" s="215">
        <f>IF(Inputs!$P$76="Actual",IF(BC$5&gt;second_reg_period,IF(SUM($I188:BB188)&lt;&gt;INDEX(Inputs!$N$155:$N$165,MATCH($B173,Inputs!$C$155:$C$165,0))/conv_2015_2010,
(INDEX(Inputs!$N$155:$N$165,MATCH($B173,Inputs!$C$155:$C$165,0))/conv_2015_2010)/(MAX(1,$I175-5)),
(INDEX(Inputs!$N$155:$N$165,MATCH($B173,Inputs!$C$155:$C$165,0))/conv_2015_2010)-SUM($I188:BB188)),0),0)</f>
        <v>0</v>
      </c>
      <c r="BD188" s="215">
        <f>IF(Inputs!$P$76="Actual",IF(BD$5&gt;second_reg_period,IF(SUM($I188:BC188)&lt;&gt;INDEX(Inputs!$N$155:$N$165,MATCH($B173,Inputs!$C$155:$C$165,0))/conv_2015_2010,
(INDEX(Inputs!$N$155:$N$165,MATCH($B173,Inputs!$C$155:$C$165,0))/conv_2015_2010)/(MAX(1,$I175-5)),
(INDEX(Inputs!$N$155:$N$165,MATCH($B173,Inputs!$C$155:$C$165,0))/conv_2015_2010)-SUM($I188:BC188)),0),0)</f>
        <v>0</v>
      </c>
      <c r="BE188" s="215">
        <f>IF(Inputs!$P$76="Actual",IF(BE$5&gt;second_reg_period,IF(SUM($I188:BD188)&lt;&gt;INDEX(Inputs!$N$155:$N$165,MATCH($B173,Inputs!$C$155:$C$165,0))/conv_2015_2010,
(INDEX(Inputs!$N$155:$N$165,MATCH($B173,Inputs!$C$155:$C$165,0))/conv_2015_2010)/(MAX(1,$I175-5)),
(INDEX(Inputs!$N$155:$N$165,MATCH($B173,Inputs!$C$155:$C$165,0))/conv_2015_2010)-SUM($I188:BD188)),0),0)</f>
        <v>0</v>
      </c>
      <c r="BF188" s="215">
        <f>IF(Inputs!$P$76="Actual",IF(BF$5&gt;second_reg_period,IF(SUM($I188:BE188)&lt;&gt;INDEX(Inputs!$N$155:$N$165,MATCH($B173,Inputs!$C$155:$C$165,0))/conv_2015_2010,
(INDEX(Inputs!$N$155:$N$165,MATCH($B173,Inputs!$C$155:$C$165,0))/conv_2015_2010)/(MAX(1,$I175-5)),
(INDEX(Inputs!$N$155:$N$165,MATCH($B173,Inputs!$C$155:$C$165,0))/conv_2015_2010)-SUM($I188:BE188)),0),0)</f>
        <v>0</v>
      </c>
      <c r="BG188" s="215">
        <f>IF(Inputs!$P$76="Actual",IF(BG$5&gt;second_reg_period,IF(SUM($I188:BF188)&lt;&gt;INDEX(Inputs!$N$155:$N$165,MATCH($B173,Inputs!$C$155:$C$165,0))/conv_2015_2010,
(INDEX(Inputs!$N$155:$N$165,MATCH($B173,Inputs!$C$155:$C$165,0))/conv_2015_2010)/(MAX(1,$I175-5)),
(INDEX(Inputs!$N$155:$N$165,MATCH($B173,Inputs!$C$155:$C$165,0))/conv_2015_2010)-SUM($I188:BF188)),0),0)</f>
        <v>0</v>
      </c>
      <c r="BH188" s="215">
        <f>IF(Inputs!$P$76="Actual",IF(BH$5&gt;second_reg_period,IF(SUM($I188:BG188)&lt;&gt;INDEX(Inputs!$N$155:$N$165,MATCH($B173,Inputs!$C$155:$C$165,0))/conv_2015_2010,
(INDEX(Inputs!$N$155:$N$165,MATCH($B173,Inputs!$C$155:$C$165,0))/conv_2015_2010)/(MAX(1,$I175-5)),
(INDEX(Inputs!$N$155:$N$165,MATCH($B173,Inputs!$C$155:$C$165,0))/conv_2015_2010)-SUM($I188:BG188)),0),0)</f>
        <v>0</v>
      </c>
      <c r="BI188" s="215">
        <f>IF(Inputs!$P$76="Actual",IF(BI$5&gt;second_reg_period,IF(SUM($I188:BH188)&lt;&gt;INDEX(Inputs!$N$155:$N$165,MATCH($B173,Inputs!$C$155:$C$165,0))/conv_2015_2010,
(INDEX(Inputs!$N$155:$N$165,MATCH($B173,Inputs!$C$155:$C$165,0))/conv_2015_2010)/(MAX(1,$I175-5)),
(INDEX(Inputs!$N$155:$N$165,MATCH($B173,Inputs!$C$155:$C$165,0))/conv_2015_2010)-SUM($I188:BH188)),0),0)</f>
        <v>0</v>
      </c>
      <c r="BJ188" s="215">
        <f>IF(Inputs!$P$76="Actual",IF(BJ$5&gt;second_reg_period,IF(SUM($I188:BI188)&lt;&gt;INDEX(Inputs!$N$155:$N$165,MATCH($B173,Inputs!$C$155:$C$165,0))/conv_2015_2010,
(INDEX(Inputs!$N$155:$N$165,MATCH($B173,Inputs!$C$155:$C$165,0))/conv_2015_2010)/(MAX(1,$I175-5)),
(INDEX(Inputs!$N$155:$N$165,MATCH($B173,Inputs!$C$155:$C$165,0))/conv_2015_2010)-SUM($I188:BI188)),0),0)</f>
        <v>0</v>
      </c>
      <c r="BK188" s="215">
        <f>IF(Inputs!$P$76="Actual",IF(BK$5&gt;second_reg_period,IF(SUM($I188:BJ188)&lt;&gt;INDEX(Inputs!$N$155:$N$165,MATCH($B173,Inputs!$C$155:$C$165,0))/conv_2015_2010,
(INDEX(Inputs!$N$155:$N$165,MATCH($B173,Inputs!$C$155:$C$165,0))/conv_2015_2010)/(MAX(1,$I175-5)),
(INDEX(Inputs!$N$155:$N$165,MATCH($B173,Inputs!$C$155:$C$165,0))/conv_2015_2010)-SUM($I188:BJ188)),0),0)</f>
        <v>0</v>
      </c>
      <c r="BL188" s="215">
        <f>IF(Inputs!$P$76="Actual",IF(BL$5&gt;second_reg_period,IF(SUM($I188:BK188)&lt;&gt;INDEX(Inputs!$N$155:$N$165,MATCH($B173,Inputs!$C$155:$C$165,0))/conv_2015_2010,
(INDEX(Inputs!$N$155:$N$165,MATCH($B173,Inputs!$C$155:$C$165,0))/conv_2015_2010)/(MAX(1,$I175-5)),
(INDEX(Inputs!$N$155:$N$165,MATCH($B173,Inputs!$C$155:$C$165,0))/conv_2015_2010)-SUM($I188:BK188)),0),0)</f>
        <v>0</v>
      </c>
      <c r="BM188" s="215">
        <f>IF(Inputs!$P$76="Actual",IF(BM$5&gt;second_reg_period,IF(SUM($I188:BL188)&lt;&gt;INDEX(Inputs!$N$155:$N$165,MATCH($B173,Inputs!$C$155:$C$165,0))/conv_2015_2010,
(INDEX(Inputs!$N$155:$N$165,MATCH($B173,Inputs!$C$155:$C$165,0))/conv_2015_2010)/(MAX(1,$I175-5)),
(INDEX(Inputs!$N$155:$N$165,MATCH($B173,Inputs!$C$155:$C$165,0))/conv_2015_2010)-SUM($I188:BL188)),0),0)</f>
        <v>0</v>
      </c>
      <c r="BN188" s="215">
        <f>IF(Inputs!$P$76="Actual",IF(BN$5&gt;second_reg_period,IF(SUM($I188:BM188)&lt;&gt;INDEX(Inputs!$N$155:$N$165,MATCH($B173,Inputs!$C$155:$C$165,0))/conv_2015_2010,
(INDEX(Inputs!$N$155:$N$165,MATCH($B173,Inputs!$C$155:$C$165,0))/conv_2015_2010)/(MAX(1,$I175-5)),
(INDEX(Inputs!$N$155:$N$165,MATCH($B173,Inputs!$C$155:$C$165,0))/conv_2015_2010)-SUM($I188:BM188)),0),0)</f>
        <v>0</v>
      </c>
      <c r="BO188" s="215">
        <f>IF(Inputs!$P$76="Actual",IF(BO$5&gt;second_reg_period,IF(SUM($I188:BN188)&lt;&gt;INDEX(Inputs!$N$155:$N$165,MATCH($B173,Inputs!$C$155:$C$165,0))/conv_2015_2010,
(INDEX(Inputs!$N$155:$N$165,MATCH($B173,Inputs!$C$155:$C$165,0))/conv_2015_2010)/(MAX(1,$I175-5)),
(INDEX(Inputs!$N$155:$N$165,MATCH($B173,Inputs!$C$155:$C$165,0))/conv_2015_2010)-SUM($I188:BN188)),0),0)</f>
        <v>0</v>
      </c>
      <c r="BP188" s="215">
        <f>IF(Inputs!$P$76="Actual",IF(BP$5&gt;second_reg_period,IF(SUM($I188:BO188)&lt;&gt;INDEX(Inputs!$N$155:$N$165,MATCH($B173,Inputs!$C$155:$C$165,0))/conv_2015_2010,
(INDEX(Inputs!$N$155:$N$165,MATCH($B173,Inputs!$C$155:$C$165,0))/conv_2015_2010)/(MAX(1,$I175-5)),
(INDEX(Inputs!$N$155:$N$165,MATCH($B173,Inputs!$C$155:$C$165,0))/conv_2015_2010)-SUM($I188:BO188)),0),0)</f>
        <v>0</v>
      </c>
      <c r="BQ188" s="215">
        <f>IF(Inputs!$P$76="Actual",IF(BQ$5&gt;second_reg_period,IF(SUM($I188:BP188)&lt;&gt;INDEX(Inputs!$N$155:$N$165,MATCH($B173,Inputs!$C$155:$C$165,0))/conv_2015_2010,
(INDEX(Inputs!$N$155:$N$165,MATCH($B173,Inputs!$C$155:$C$165,0))/conv_2015_2010)/(MAX(1,$I175-5)),
(INDEX(Inputs!$N$155:$N$165,MATCH($B173,Inputs!$C$155:$C$165,0))/conv_2015_2010)-SUM($I188:BP188)),0),0)</f>
        <v>0</v>
      </c>
      <c r="BR188" s="215">
        <f>IF(Inputs!$P$76="Actual",IF(BR$5&gt;second_reg_period,IF(SUM($I188:BQ188)&lt;&gt;INDEX(Inputs!$N$155:$N$165,MATCH($B173,Inputs!$C$155:$C$165,0))/conv_2015_2010,
(INDEX(Inputs!$N$155:$N$165,MATCH($B173,Inputs!$C$155:$C$165,0))/conv_2015_2010)/(MAX(1,$I175-5)),
(INDEX(Inputs!$N$155:$N$165,MATCH($B173,Inputs!$C$155:$C$165,0))/conv_2015_2010)-SUM($I188:BQ188)),0),0)</f>
        <v>0</v>
      </c>
      <c r="BS188" s="215">
        <f>IF(Inputs!$P$76="Actual",IF(BS$5&gt;second_reg_period,IF(SUM($I188:BR188)&lt;&gt;INDEX(Inputs!$N$155:$N$165,MATCH($B173,Inputs!$C$155:$C$165,0))/conv_2015_2010,
(INDEX(Inputs!$N$155:$N$165,MATCH($B173,Inputs!$C$155:$C$165,0))/conv_2015_2010)/(MAX(1,$I175-5)),
(INDEX(Inputs!$N$155:$N$165,MATCH($B173,Inputs!$C$155:$C$165,0))/conv_2015_2010)-SUM($I188:BR188)),0),0)</f>
        <v>0</v>
      </c>
      <c r="BT188" s="215">
        <f>IF(Inputs!$P$76="Actual",IF(BT$5&gt;second_reg_period,IF(SUM($I188:BS188)&lt;&gt;INDEX(Inputs!$N$155:$N$165,MATCH($B173,Inputs!$C$155:$C$165,0))/conv_2015_2010,
(INDEX(Inputs!$N$155:$N$165,MATCH($B173,Inputs!$C$155:$C$165,0))/conv_2015_2010)/(MAX(1,$I175-5)),
(INDEX(Inputs!$N$155:$N$165,MATCH($B173,Inputs!$C$155:$C$165,0))/conv_2015_2010)-SUM($I188:BS188)),0),0)</f>
        <v>0</v>
      </c>
      <c r="BU188" s="215">
        <f>IF(Inputs!$P$76="Actual",IF(BU$5&gt;second_reg_period,IF(SUM($I188:BT188)&lt;&gt;INDEX(Inputs!$N$155:$N$165,MATCH($B173,Inputs!$C$155:$C$165,0))/conv_2015_2010,
(INDEX(Inputs!$N$155:$N$165,MATCH($B173,Inputs!$C$155:$C$165,0))/conv_2015_2010)/(MAX(1,$I175-5)),
(INDEX(Inputs!$N$155:$N$165,MATCH($B173,Inputs!$C$155:$C$165,0))/conv_2015_2010)-SUM($I188:BT188)),0),0)</f>
        <v>0</v>
      </c>
      <c r="BV188" s="215">
        <f>IF(Inputs!$P$76="Actual",IF(BV$5&gt;second_reg_period,IF(SUM($I188:BU188)&lt;&gt;INDEX(Inputs!$N$155:$N$165,MATCH($B173,Inputs!$C$155:$C$165,0))/conv_2015_2010,
(INDEX(Inputs!$N$155:$N$165,MATCH($B173,Inputs!$C$155:$C$165,0))/conv_2015_2010)/(MAX(1,$I175-5)),
(INDEX(Inputs!$N$155:$N$165,MATCH($B173,Inputs!$C$155:$C$165,0))/conv_2015_2010)-SUM($I188:BU188)),0),0)</f>
        <v>0</v>
      </c>
      <c r="BW188" s="215">
        <f>IF(Inputs!$P$76="Actual",IF(BW$5&gt;second_reg_period,IF(SUM($I188:BV188)&lt;&gt;INDEX(Inputs!$N$155:$N$165,MATCH($B173,Inputs!$C$155:$C$165,0))/conv_2015_2010,
(INDEX(Inputs!$N$155:$N$165,MATCH($B173,Inputs!$C$155:$C$165,0))/conv_2015_2010)/(MAX(1,$I175-5)),
(INDEX(Inputs!$N$155:$N$165,MATCH($B173,Inputs!$C$155:$C$165,0))/conv_2015_2010)-SUM($I188:BV188)),0),0)</f>
        <v>0</v>
      </c>
    </row>
    <row r="189" spans="1:75" ht="12.75" customHeight="1">
      <c r="A189" s="8"/>
      <c r="B189" s="244">
        <v>0</v>
      </c>
      <c r="C189" s="8"/>
      <c r="D189" s="243">
        <f>first_reg_period+1</f>
        <v>2013</v>
      </c>
      <c r="E189" s="8" t="str">
        <f t="shared" si="336"/>
        <v>$m Real (2012)</v>
      </c>
      <c r="F189" s="8"/>
      <c r="G189" s="8"/>
      <c r="H189" s="8"/>
      <c r="I189" s="32"/>
      <c r="J189" s="211">
        <f ca="1">IF(J$5&lt;=$D189,0,IF(SUM($D189,OFFSET($I175,-$B189,0))&gt;J$5,OFFSET(J186,-$B189,-I$4+$B189)/OFFSET($I175,-$B189,0),OFFSET(J186,-$B189,-I$4+$B189)-SUM($I189:I189)))</f>
        <v>0</v>
      </c>
      <c r="K189" s="211">
        <f ca="1">IF(K$5&lt;=$D189,0,IF(SUM($D189,OFFSET($I175,-$B189,0))&gt;K$5,OFFSET(K186,-$B189,-J$4+$B189)/OFFSET($I175,-$B189,0),OFFSET(K186,-$B189,-J$4+$B189)-SUM($I189:J189)))</f>
        <v>1.0163554772045467E-2</v>
      </c>
      <c r="L189" s="211">
        <f ca="1">IF(L$5&lt;=$D189,0,IF(SUM($D189,OFFSET($I175,-$B189,0))&gt;L$5,OFFSET(L186,-$B189,-K$4+$B189)/OFFSET($I175,-$B189,0),OFFSET(L186,-$B189,-K$4+$B189)-SUM($I189:K189)))</f>
        <v>1.0163554772045467E-2</v>
      </c>
      <c r="M189" s="211">
        <f ca="1">IF(M$5&lt;=$D189,0,IF(SUM($D189,OFFSET($I175,-$B189,0))&gt;M$5,OFFSET(M186,-$B189,-L$4+$B189)/OFFSET($I175,-$B189,0),OFFSET(M186,-$B189,-L$4+$B189)-SUM($I189:L189)))</f>
        <v>1.0163554772045467E-2</v>
      </c>
      <c r="N189" s="211">
        <f ca="1">IF(N$5&lt;=$D189,0,IF(SUM($D189,OFFSET($I175,-$B189,0))&gt;N$5,OFFSET(N186,-$B189,-M$4+$B189)/OFFSET($I175,-$B189,0),OFFSET(N186,-$B189,-M$4+$B189)-SUM($I189:M189)))</f>
        <v>1.0163554772045467E-2</v>
      </c>
      <c r="O189" s="235">
        <f ca="1">IF(O$5&lt;=$D189,0,IF(SUM($D189,OFFSET($I175,-$B189,0))&gt;O$5,OFFSET(O186,-$B189,-N$4+$B189)/OFFSET($I175,-$B189,0),OFFSET(O186,-$B189,-N$4+$B189)-SUM($I189:N189)))</f>
        <v>1.0163554772045467E-2</v>
      </c>
      <c r="P189" s="235">
        <f ca="1">IF(P$5&lt;=$D189,0,IF(SUM($D189,OFFSET($I175,-$B189,0))&gt;P$5,OFFSET(P186,-$B189,-O$4+$B189)/OFFSET($I175,-$B189,0),OFFSET(P186,-$B189,-O$4+$B189)-SUM($I189:O189)))</f>
        <v>1.0163554772045467E-2</v>
      </c>
      <c r="Q189" s="235">
        <f ca="1">IF(Q$5&lt;=$D189,0,IF(SUM($D189,OFFSET($I175,-$B189,0))&gt;Q$5,OFFSET(Q186,-$B189,-P$4+$B189)/OFFSET($I175,-$B189,0),OFFSET(Q186,-$B189,-P$4+$B189)-SUM($I189:P189)))</f>
        <v>1.0163554772045467E-2</v>
      </c>
      <c r="R189" s="235">
        <f ca="1">IF(R$5&lt;=$D189,0,IF(SUM($D189,OFFSET($I175,-$B189,0))&gt;R$5,OFFSET(R186,-$B189,-Q$4+$B189)/OFFSET($I175,-$B189,0),OFFSET(R186,-$B189,-Q$4+$B189)-SUM($I189:Q189)))</f>
        <v>1.0163554772045467E-2</v>
      </c>
      <c r="S189" s="235">
        <f ca="1">IF(S$5&lt;=$D189,0,IF(SUM($D189,OFFSET($I175,-$B189,0))&gt;S$5,OFFSET(S186,-$B189,-R$4+$B189)/OFFSET($I175,-$B189,0),OFFSET(S186,-$B189,-R$4+$B189)-SUM($I189:R189)))</f>
        <v>1.0163554772045467E-2</v>
      </c>
      <c r="T189" s="235">
        <f ca="1">IF(T$5&lt;=$D189,0,IF(SUM($D189,OFFSET($I175,-$B189,0))&gt;T$5,OFFSET(T186,-$B189,-S$4+$B189)/OFFSET($I175,-$B189,0),OFFSET(T186,-$B189,-S$4+$B189)-SUM($I189:S189)))</f>
        <v>1.0163554772045467E-2</v>
      </c>
      <c r="U189" s="235">
        <f ca="1">IF(U$5&lt;=$D189,0,IF(SUM($D189,OFFSET($I175,-$B189,0))&gt;U$5,OFFSET(U186,-$B189,-T$4+$B189)/OFFSET($I175,-$B189,0),OFFSET(U186,-$B189,-T$4+$B189)-SUM($I189:T189)))</f>
        <v>1.0163554772045467E-2</v>
      </c>
      <c r="V189" s="235">
        <f ca="1">IF(V$5&lt;=$D189,0,IF(SUM($D189,OFFSET($I175,-$B189,0))&gt;V$5,OFFSET(V186,-$B189,-U$4+$B189)/OFFSET($I175,-$B189,0),OFFSET(V186,-$B189,-U$4+$B189)-SUM($I189:U189)))</f>
        <v>1.0163554772045467E-2</v>
      </c>
      <c r="W189" s="235">
        <f ca="1">IF(W$5&lt;=$D189,0,IF(SUM($D189,OFFSET($I175,-$B189,0))&gt;W$5,OFFSET(W186,-$B189,-V$4+$B189)/OFFSET($I175,-$B189,0),OFFSET(W186,-$B189,-V$4+$B189)-SUM($I189:V189)))</f>
        <v>1.0163554772045467E-2</v>
      </c>
      <c r="X189" s="235">
        <f ca="1">IF(X$5&lt;=$D189,0,IF(SUM($D189,OFFSET($I175,-$B189,0))&gt;X$5,OFFSET(X186,-$B189,-W$4+$B189)/OFFSET($I175,-$B189,0),OFFSET(X186,-$B189,-W$4+$B189)-SUM($I189:W189)))</f>
        <v>1.0163554772045467E-2</v>
      </c>
      <c r="Y189" s="235">
        <f ca="1">IF(Y$5&lt;=$D189,0,IF(SUM($D189,OFFSET($I175,-$B189,0))&gt;Y$5,OFFSET(Y186,-$B189,-X$4+$B189)/OFFSET($I175,-$B189,0),OFFSET(Y186,-$B189,-X$4+$B189)-SUM($I189:X189)))</f>
        <v>1.0163554772045419E-2</v>
      </c>
      <c r="Z189" s="235">
        <f ca="1">IF(Z$5&lt;=$D189,0,IF(SUM($D189,OFFSET($I175,-$B189,0))&gt;Z$5,OFFSET(Z186,-$B189,-Y$4+$B189)/OFFSET($I175,-$B189,0),OFFSET(Z186,-$B189,-Y$4+$B189)-SUM($I189:Y189)))</f>
        <v>0</v>
      </c>
      <c r="AA189" s="235">
        <f ca="1">IF(AA$5&lt;=$D189,0,IF(SUM($D189,OFFSET($I175,-$B189,0))&gt;AA$5,OFFSET(AA186,-$B189,-Z$4+$B189)/OFFSET($I175,-$B189,0),OFFSET(AA186,-$B189,-Z$4+$B189)-SUM($I189:Z189)))</f>
        <v>0</v>
      </c>
      <c r="AB189" s="235">
        <f ca="1">IF(AB$5&lt;=$D189,0,IF(SUM($D189,OFFSET($I175,-$B189,0))&gt;AB$5,OFFSET(AB186,-$B189,-AA$4+$B189)/OFFSET($I175,-$B189,0),OFFSET(AB186,-$B189,-AA$4+$B189)-SUM($I189:AA189)))</f>
        <v>0</v>
      </c>
      <c r="AC189" s="235">
        <f ca="1">IF(AC$5&lt;=$D189,0,IF(SUM($D189,OFFSET($I175,-$B189,0))&gt;AC$5,OFFSET(AC186,-$B189,-AB$4+$B189)/OFFSET($I175,-$B189,0),OFFSET(AC186,-$B189,-AB$4+$B189)-SUM($I189:AB189)))</f>
        <v>0</v>
      </c>
      <c r="AD189" s="235">
        <f ca="1">IF(AD$5&lt;=$D189,0,IF(SUM($D189,OFFSET($I175,-$B189,0))&gt;AD$5,OFFSET(AD186,-$B189,-AC$4+$B189)/OFFSET($I175,-$B189,0),OFFSET(AD186,-$B189,-AC$4+$B189)-SUM($I189:AC189)))</f>
        <v>0</v>
      </c>
      <c r="AE189" s="235">
        <f ca="1">IF(AE$5&lt;=$D189,0,IF(SUM($D189,OFFSET($I175,-$B189,0))&gt;AE$5,OFFSET(AE186,-$B189,-AD$4+$B189)/OFFSET($I175,-$B189,0),OFFSET(AE186,-$B189,-AD$4+$B189)-SUM($I189:AD189)))</f>
        <v>0</v>
      </c>
      <c r="AF189" s="235">
        <f ca="1">IF(AF$5&lt;=$D189,0,IF(SUM($D189,OFFSET($I175,-$B189,0))&gt;AF$5,OFFSET(AF186,-$B189,-AE$4+$B189)/OFFSET($I175,-$B189,0),OFFSET(AF186,-$B189,-AE$4+$B189)-SUM($I189:AE189)))</f>
        <v>0</v>
      </c>
      <c r="AG189" s="235">
        <f ca="1">IF(AG$5&lt;=$D189,0,IF(SUM($D189,OFFSET($I175,-$B189,0))&gt;AG$5,OFFSET(AG186,-$B189,-AF$4+$B189)/OFFSET($I175,-$B189,0),OFFSET(AG186,-$B189,-AF$4+$B189)-SUM($I189:AF189)))</f>
        <v>0</v>
      </c>
      <c r="AH189" s="235">
        <f ca="1">IF(AH$5&lt;=$D189,0,IF(SUM($D189,OFFSET($I175,-$B189,0))&gt;AH$5,OFFSET(AH186,-$B189,-AG$4+$B189)/OFFSET($I175,-$B189,0),OFFSET(AH186,-$B189,-AG$4+$B189)-SUM($I189:AG189)))</f>
        <v>0</v>
      </c>
      <c r="AI189" s="235">
        <f ca="1">IF(AI$5&lt;=$D189,0,IF(SUM($D189,OFFSET($I175,-$B189,0))&gt;AI$5,OFFSET(AI186,-$B189,-AH$4+$B189)/OFFSET($I175,-$B189,0),OFFSET(AI186,-$B189,-AH$4+$B189)-SUM($I189:AH189)))</f>
        <v>0</v>
      </c>
      <c r="AJ189" s="235">
        <f ca="1">IF(AJ$5&lt;=$D189,0,IF(SUM($D189,OFFSET($I175,-$B189,0))&gt;AJ$5,OFFSET(AJ186,-$B189,-AI$4+$B189)/OFFSET($I175,-$B189,0),OFFSET(AJ186,-$B189,-AI$4+$B189)-SUM($I189:AI189)))</f>
        <v>0</v>
      </c>
      <c r="AK189" s="235">
        <f ca="1">IF(AK$5&lt;=$D189,0,IF(SUM($D189,OFFSET($I175,-$B189,0))&gt;AK$5,OFFSET(AK186,-$B189,-AJ$4+$B189)/OFFSET($I175,-$B189,0),OFFSET(AK186,-$B189,-AJ$4+$B189)-SUM($I189:AJ189)))</f>
        <v>0</v>
      </c>
      <c r="AL189" s="235">
        <f ca="1">IF(AL$5&lt;=$D189,0,IF(SUM($D189,OFFSET($I175,-$B189,0))&gt;AL$5,OFFSET(AL186,-$B189,-AK$4+$B189)/OFFSET($I175,-$B189,0),OFFSET(AL186,-$B189,-AK$4+$B189)-SUM($I189:AK189)))</f>
        <v>0</v>
      </c>
      <c r="AM189" s="235">
        <f ca="1">IF(AM$5&lt;=$D189,0,IF(SUM($D189,OFFSET($I175,-$B189,0))&gt;AM$5,OFFSET(AM186,-$B189,-AL$4+$B189)/OFFSET($I175,-$B189,0),OFFSET(AM186,-$B189,-AL$4+$B189)-SUM($I189:AL189)))</f>
        <v>0</v>
      </c>
      <c r="AN189" s="235">
        <f ca="1">IF(AN$5&lt;=$D189,0,IF(SUM($D189,OFFSET($I175,-$B189,0))&gt;AN$5,OFFSET(AN186,-$B189,-AM$4+$B189)/OFFSET($I175,-$B189,0),OFFSET(AN186,-$B189,-AM$4+$B189)-SUM($I189:AM189)))</f>
        <v>0</v>
      </c>
      <c r="AO189" s="235">
        <f ca="1">IF(AO$5&lt;=$D189,0,IF(SUM($D189,OFFSET($I175,-$B189,0))&gt;AO$5,OFFSET(AO186,-$B189,-AN$4+$B189)/OFFSET($I175,-$B189,0),OFFSET(AO186,-$B189,-AN$4+$B189)-SUM($I189:AN189)))</f>
        <v>0</v>
      </c>
      <c r="AP189" s="235">
        <f ca="1">IF(AP$5&lt;=$D189,0,IF(SUM($D189,OFFSET($I175,-$B189,0))&gt;AP$5,OFFSET(AP186,-$B189,-AO$4+$B189)/OFFSET($I175,-$B189,0),OFFSET(AP186,-$B189,-AO$4+$B189)-SUM($I189:AO189)))</f>
        <v>0</v>
      </c>
      <c r="AQ189" s="235">
        <f ca="1">IF(AQ$5&lt;=$D189,0,IF(SUM($D189,OFFSET($I175,-$B189,0))&gt;AQ$5,OFFSET(AQ186,-$B189,-AP$4+$B189)/OFFSET($I175,-$B189,0),OFFSET(AQ186,-$B189,-AP$4+$B189)-SUM($I189:AP189)))</f>
        <v>0</v>
      </c>
      <c r="AR189" s="235">
        <f ca="1">IF(AR$5&lt;=$D189,0,IF(SUM($D189,OFFSET($I175,-$B189,0))&gt;AR$5,OFFSET(AR186,-$B189,-AQ$4+$B189)/OFFSET($I175,-$B189,0),OFFSET(AR186,-$B189,-AQ$4+$B189)-SUM($I189:AQ189)))</f>
        <v>0</v>
      </c>
      <c r="AS189" s="235">
        <f ca="1">IF(AS$5&lt;=$D189,0,IF(SUM($D189,OFFSET($I175,-$B189,0))&gt;AS$5,OFFSET(AS186,-$B189,-AR$4+$B189)/OFFSET($I175,-$B189,0),OFFSET(AS186,-$B189,-AR$4+$B189)-SUM($I189:AR189)))</f>
        <v>0</v>
      </c>
      <c r="AT189" s="235">
        <f ca="1">IF(AT$5&lt;=$D189,0,IF(SUM($D189,OFFSET($I175,-$B189,0))&gt;AT$5,OFFSET(AT186,-$B189,-AS$4+$B189)/OFFSET($I175,-$B189,0),OFFSET(AT186,-$B189,-AS$4+$B189)-SUM($I189:AS189)))</f>
        <v>0</v>
      </c>
      <c r="AU189" s="235">
        <f ca="1">IF(AU$5&lt;=$D189,0,IF(SUM($D189,OFFSET($I175,-$B189,0))&gt;AU$5,OFFSET(AU186,-$B189,-AT$4+$B189)/OFFSET($I175,-$B189,0),OFFSET(AU186,-$B189,-AT$4+$B189)-SUM($I189:AT189)))</f>
        <v>0</v>
      </c>
      <c r="AV189" s="235">
        <f ca="1">IF(AV$5&lt;=$D189,0,IF(SUM($D189,OFFSET($I175,-$B189,0))&gt;AV$5,OFFSET(AV186,-$B189,-AU$4+$B189)/OFFSET($I175,-$B189,0),OFFSET(AV186,-$B189,-AU$4+$B189)-SUM($I189:AU189)))</f>
        <v>0</v>
      </c>
      <c r="AW189" s="235">
        <f ca="1">IF(AW$5&lt;=$D189,0,IF(SUM($D189,OFFSET($I175,-$B189,0))&gt;AW$5,OFFSET(AW186,-$B189,-AV$4+$B189)/OFFSET($I175,-$B189,0),OFFSET(AW186,-$B189,-AV$4+$B189)-SUM($I189:AV189)))</f>
        <v>0</v>
      </c>
      <c r="AX189" s="235">
        <f ca="1">IF(AX$5&lt;=$D189,0,IF(SUM($D189,OFFSET($I175,-$B189,0))&gt;AX$5,OFFSET(AX186,-$B189,-AW$4+$B189)/OFFSET($I175,-$B189,0),OFFSET(AX186,-$B189,-AW$4+$B189)-SUM($I189:AW189)))</f>
        <v>0</v>
      </c>
      <c r="AY189" s="235">
        <f ca="1">IF(AY$5&lt;=$D189,0,IF(SUM($D189,OFFSET($I175,-$B189,0))&gt;AY$5,OFFSET(AY186,-$B189,-AX$4+$B189)/OFFSET($I175,-$B189,0),OFFSET(AY186,-$B189,-AX$4+$B189)-SUM($I189:AX189)))</f>
        <v>0</v>
      </c>
      <c r="AZ189" s="235">
        <f ca="1">IF(AZ$5&lt;=$D189,0,IF(SUM($D189,OFFSET($I175,-$B189,0))&gt;AZ$5,OFFSET(AZ186,-$B189,-AY$4+$B189)/OFFSET($I175,-$B189,0),OFFSET(AZ186,-$B189,-AY$4+$B189)-SUM($I189:AY189)))</f>
        <v>0</v>
      </c>
      <c r="BA189" s="235">
        <f ca="1">IF(BA$5&lt;=$D189,0,IF(SUM($D189,OFFSET($I175,-$B189,0))&gt;BA$5,OFFSET(BA186,-$B189,-AZ$4+$B189)/OFFSET($I175,-$B189,0),OFFSET(BA186,-$B189,-AZ$4+$B189)-SUM($I189:AZ189)))</f>
        <v>0</v>
      </c>
      <c r="BB189" s="235">
        <f ca="1">IF(BB$5&lt;=$D189,0,IF(SUM($D189,OFFSET($I175,-$B189,0))&gt;BB$5,OFFSET(BB186,-$B189,-BA$4+$B189)/OFFSET($I175,-$B189,0),OFFSET(BB186,-$B189,-BA$4+$B189)-SUM($I189:BA189)))</f>
        <v>0</v>
      </c>
      <c r="BC189" s="235">
        <f ca="1">IF(BC$5&lt;=$D189,0,IF(SUM($D189,OFFSET($I175,-$B189,0))&gt;BC$5,OFFSET(BC186,-$B189,-BB$4+$B189)/OFFSET($I175,-$B189,0),OFFSET(BC186,-$B189,-BB$4+$B189)-SUM($I189:BB189)))</f>
        <v>0</v>
      </c>
      <c r="BD189" s="235">
        <f ca="1">IF(BD$5&lt;=$D189,0,IF(SUM($D189,OFFSET($I175,-$B189,0))&gt;BD$5,OFFSET(BD186,-$B189,-BC$4+$B189)/OFFSET($I175,-$B189,0),OFFSET(BD186,-$B189,-BC$4+$B189)-SUM($I189:BC189)))</f>
        <v>0</v>
      </c>
      <c r="BE189" s="235">
        <f ca="1">IF(BE$5&lt;=$D189,0,IF(SUM($D189,OFFSET($I175,-$B189,0))&gt;BE$5,OFFSET(BE186,-$B189,-BD$4+$B189)/OFFSET($I175,-$B189,0),OFFSET(BE186,-$B189,-BD$4+$B189)-SUM($I189:BD189)))</f>
        <v>0</v>
      </c>
      <c r="BF189" s="235">
        <f ca="1">IF(BF$5&lt;=$D189,0,IF(SUM($D189,OFFSET($I175,-$B189,0))&gt;BF$5,OFFSET(BF186,-$B189,-BE$4+$B189)/OFFSET($I175,-$B189,0),OFFSET(BF186,-$B189,-BE$4+$B189)-SUM($I189:BE189)))</f>
        <v>0</v>
      </c>
      <c r="BG189" s="235">
        <f ca="1">IF(BG$5&lt;=$D189,0,IF(SUM($D189,OFFSET($I175,-$B189,0))&gt;BG$5,OFFSET(BG186,-$B189,-BF$4+$B189)/OFFSET($I175,-$B189,0),OFFSET(BG186,-$B189,-BF$4+$B189)-SUM($I189:BF189)))</f>
        <v>0</v>
      </c>
      <c r="BH189" s="235">
        <f ca="1">IF(BH$5&lt;=$D189,0,IF(SUM($D189,OFFSET($I175,-$B189,0))&gt;BH$5,OFFSET(BH186,-$B189,-BG$4+$B189)/OFFSET($I175,-$B189,0),OFFSET(BH186,-$B189,-BG$4+$B189)-SUM($I189:BG189)))</f>
        <v>0</v>
      </c>
      <c r="BI189" s="235">
        <f ca="1">IF(BI$5&lt;=$D189,0,IF(SUM($D189,OFFSET($I175,-$B189,0))&gt;BI$5,OFFSET(BI186,-$B189,-BH$4+$B189)/OFFSET($I175,-$B189,0),OFFSET(BI186,-$B189,-BH$4+$B189)-SUM($I189:BH189)))</f>
        <v>0</v>
      </c>
      <c r="BJ189" s="235">
        <f ca="1">IF(BJ$5&lt;=$D189,0,IF(SUM($D189,OFFSET($I175,-$B189,0))&gt;BJ$5,OFFSET(BJ186,-$B189,-BI$4+$B189)/OFFSET($I175,-$B189,0),OFFSET(BJ186,-$B189,-BI$4+$B189)-SUM($I189:BI189)))</f>
        <v>0</v>
      </c>
      <c r="BK189" s="235">
        <f ca="1">IF(BK$5&lt;=$D189,0,IF(SUM($D189,OFFSET($I175,-$B189,0))&gt;BK$5,OFFSET(BK186,-$B189,-BJ$4+$B189)/OFFSET($I175,-$B189,0),OFFSET(BK186,-$B189,-BJ$4+$B189)-SUM($I189:BJ189)))</f>
        <v>0</v>
      </c>
      <c r="BL189" s="235">
        <f ca="1">IF(BL$5&lt;=$D189,0,IF(SUM($D189,OFFSET($I175,-$B189,0))&gt;BL$5,OFFSET(BL186,-$B189,-BK$4+$B189)/OFFSET($I175,-$B189,0),OFFSET(BL186,-$B189,-BK$4+$B189)-SUM($I189:BK189)))</f>
        <v>0</v>
      </c>
      <c r="BM189" s="235">
        <f ca="1">IF(BM$5&lt;=$D189,0,IF(SUM($D189,OFFSET($I175,-$B189,0))&gt;BM$5,OFFSET(BM186,-$B189,-BL$4+$B189)/OFFSET($I175,-$B189,0),OFFSET(BM186,-$B189,-BL$4+$B189)-SUM($I189:BL189)))</f>
        <v>0</v>
      </c>
      <c r="BN189" s="235">
        <f ca="1">IF(BN$5&lt;=$D189,0,IF(SUM($D189,OFFSET($I175,-$B189,0))&gt;BN$5,OFFSET(BN186,-$B189,-BM$4+$B189)/OFFSET($I175,-$B189,0),OFFSET(BN186,-$B189,-BM$4+$B189)-SUM($I189:BM189)))</f>
        <v>0</v>
      </c>
      <c r="BO189" s="235">
        <f ca="1">IF(BO$5&lt;=$D189,0,IF(SUM($D189,OFFSET($I175,-$B189,0))&gt;BO$5,OFFSET(BO186,-$B189,-BN$4+$B189)/OFFSET($I175,-$B189,0),OFFSET(BO186,-$B189,-BN$4+$B189)-SUM($I189:BN189)))</f>
        <v>0</v>
      </c>
      <c r="BP189" s="235">
        <f ca="1">IF(BP$5&lt;=$D189,0,IF(SUM($D189,OFFSET($I175,-$B189,0))&gt;BP$5,OFFSET(BP186,-$B189,-BO$4+$B189)/OFFSET($I175,-$B189,0),OFFSET(BP186,-$B189,-BO$4+$B189)-SUM($I189:BO189)))</f>
        <v>0</v>
      </c>
      <c r="BQ189" s="235">
        <f ca="1">IF(BQ$5&lt;=$D189,0,IF(SUM($D189,OFFSET($I175,-$B189,0))&gt;BQ$5,OFFSET(BQ186,-$B189,-BP$4+$B189)/OFFSET($I175,-$B189,0),OFFSET(BQ186,-$B189,-BP$4+$B189)-SUM($I189:BP189)))</f>
        <v>0</v>
      </c>
      <c r="BR189" s="211">
        <f ca="1">IF(BR$5&lt;=$D189,0,IF(SUM($D189,OFFSET($I175,-$B189,0))&gt;BR$5,OFFSET(BR186,-$B189,-BQ$4+$B189)/OFFSET($I175,-$B189,0),OFFSET(BR186,-$B189,-BQ$4+$B189)-SUM($I189:BQ189)))</f>
        <v>0</v>
      </c>
      <c r="BS189" s="211">
        <f ca="1">IF(BS$5&lt;=$D189,0,IF(SUM($D189,OFFSET($I175,-$B189,0))&gt;BS$5,OFFSET(BS186,-$B189,-BR$4+$B189)/OFFSET($I175,-$B189,0),OFFSET(BS186,-$B189,-BR$4+$B189)-SUM($I189:BR189)))</f>
        <v>0</v>
      </c>
      <c r="BT189" s="211">
        <f ca="1">IF(BT$5&lt;=$D189,0,IF(SUM($D189,OFFSET($I175,-$B189,0))&gt;BT$5,OFFSET(BT186,-$B189,-BS$4+$B189)/OFFSET($I175,-$B189,0),OFFSET(BT186,-$B189,-BS$4+$B189)-SUM($I189:BS189)))</f>
        <v>0</v>
      </c>
      <c r="BU189" s="211">
        <f ca="1">IF(BU$5&lt;=$D189,0,IF(SUM($D189,OFFSET($I175,-$B189,0))&gt;BU$5,OFFSET(BU186,-$B189,-BT$4+$B189)/OFFSET($I175,-$B189,0),OFFSET(BU186,-$B189,-BT$4+$B189)-SUM($I189:BT189)))</f>
        <v>0</v>
      </c>
      <c r="BV189" s="211">
        <f ca="1">IF(BV$5&lt;=$D189,0,IF(SUM($D189,OFFSET($I175,-$B189,0))&gt;BV$5,OFFSET(BV186,-$B189,-BU$4+$B189)/OFFSET($I175,-$B189,0),OFFSET(BV186,-$B189,-BU$4+$B189)-SUM($I189:BU189)))</f>
        <v>0</v>
      </c>
      <c r="BW189" s="211">
        <f ca="1">IF(BW$5&lt;=$D189,0,IF(SUM($D189,OFFSET($I175,-$B189,0))&gt;BW$5,OFFSET(BW186,-$B189,-BV$4+$B189)/OFFSET($I175,-$B189,0),OFFSET(BW186,-$B189,-BV$4+$B189)-SUM($I189:BV189)))</f>
        <v>0</v>
      </c>
    </row>
    <row r="190" spans="1:75" ht="12.75" customHeight="1">
      <c r="A190" s="8"/>
      <c r="B190" s="244">
        <v>1</v>
      </c>
      <c r="C190" s="8"/>
      <c r="D190" s="245">
        <f>D189+1</f>
        <v>2014</v>
      </c>
      <c r="E190" s="8" t="str">
        <f t="shared" si="336"/>
        <v>$m Real (2012)</v>
      </c>
      <c r="F190" s="8"/>
      <c r="G190" s="8"/>
      <c r="H190" s="8"/>
      <c r="I190" s="32"/>
      <c r="J190" s="211">
        <f ca="1">IF(J$5&lt;=$D190,0,IF(SUM($D190,OFFSET($I176,-$B190,0))&gt;J$5,OFFSET(J187,-$B190,-I$4+$B190)/OFFSET($I176,-$B190,0),OFFSET(J187,-$B190,-I$4+$B190)-SUM($I190:I190)))</f>
        <v>0</v>
      </c>
      <c r="K190" s="211">
        <f ca="1">IF(K$5&lt;=$D190,0,IF(SUM($D190,OFFSET($I176,-$B190,0))&gt;K$5,OFFSET(K187,-$B190,-J$4+$B190)/OFFSET($I176,-$B190,0),OFFSET(K187,-$B190,-J$4+$B190)-SUM($I190:J190)))</f>
        <v>0</v>
      </c>
      <c r="L190" s="211">
        <f ca="1">IF(L$5&lt;=$D190,0,IF(SUM($D190,OFFSET($I176,-$B190,0))&gt;L$5,OFFSET(L187,-$B190,-K$4+$B190)/OFFSET($I176,-$B190,0),OFFSET(L187,-$B190,-K$4+$B190)-SUM($I190:K190)))</f>
        <v>2.61242832765512E-2</v>
      </c>
      <c r="M190" s="211">
        <f ca="1">IF(M$5&lt;=$D190,0,IF(SUM($D190,OFFSET($I176,-$B190,0))&gt;M$5,OFFSET(M187,-$B190,-L$4+$B190)/OFFSET($I176,-$B190,0),OFFSET(M187,-$B190,-L$4+$B190)-SUM($I190:L190)))</f>
        <v>2.61242832765512E-2</v>
      </c>
      <c r="N190" s="211">
        <f ca="1">IF(N$5&lt;=$D190,0,IF(SUM($D190,OFFSET($I176,-$B190,0))&gt;N$5,OFFSET(N187,-$B190,-M$4+$B190)/OFFSET($I176,-$B190,0),OFFSET(N187,-$B190,-M$4+$B190)-SUM($I190:M190)))</f>
        <v>2.61242832765512E-2</v>
      </c>
      <c r="O190" s="235">
        <f ca="1">IF(O$5&lt;=$D190,0,IF(SUM($D190,OFFSET($I176,-$B190,0))&gt;O$5,OFFSET(O187,-$B190,-N$4+$B190)/OFFSET($I176,-$B190,0),OFFSET(O187,-$B190,-N$4+$B190)-SUM($I190:N190)))</f>
        <v>2.61242832765512E-2</v>
      </c>
      <c r="P190" s="235">
        <f ca="1">IF(P$5&lt;=$D190,0,IF(SUM($D190,OFFSET($I176,-$B190,0))&gt;P$5,OFFSET(P187,-$B190,-O$4+$B190)/OFFSET($I176,-$B190,0),OFFSET(P187,-$B190,-O$4+$B190)-SUM($I190:O190)))</f>
        <v>2.61242832765512E-2</v>
      </c>
      <c r="Q190" s="235">
        <f ca="1">IF(Q$5&lt;=$D190,0,IF(SUM($D190,OFFSET($I176,-$B190,0))&gt;Q$5,OFFSET(Q187,-$B190,-P$4+$B190)/OFFSET($I176,-$B190,0),OFFSET(Q187,-$B190,-P$4+$B190)-SUM($I190:P190)))</f>
        <v>2.61242832765512E-2</v>
      </c>
      <c r="R190" s="235">
        <f ca="1">IF(R$5&lt;=$D190,0,IF(SUM($D190,OFFSET($I176,-$B190,0))&gt;R$5,OFFSET(R187,-$B190,-Q$4+$B190)/OFFSET($I176,-$B190,0),OFFSET(R187,-$B190,-Q$4+$B190)-SUM($I190:Q190)))</f>
        <v>2.61242832765512E-2</v>
      </c>
      <c r="S190" s="235">
        <f ca="1">IF(S$5&lt;=$D190,0,IF(SUM($D190,OFFSET($I176,-$B190,0))&gt;S$5,OFFSET(S187,-$B190,-R$4+$B190)/OFFSET($I176,-$B190,0),OFFSET(S187,-$B190,-R$4+$B190)-SUM($I190:R190)))</f>
        <v>2.61242832765512E-2</v>
      </c>
      <c r="T190" s="235">
        <f ca="1">IF(T$5&lt;=$D190,0,IF(SUM($D190,OFFSET($I176,-$B190,0))&gt;T$5,OFFSET(T187,-$B190,-S$4+$B190)/OFFSET($I176,-$B190,0),OFFSET(T187,-$B190,-S$4+$B190)-SUM($I190:S190)))</f>
        <v>2.61242832765512E-2</v>
      </c>
      <c r="U190" s="235">
        <f ca="1">IF(U$5&lt;=$D190,0,IF(SUM($D190,OFFSET($I176,-$B190,0))&gt;U$5,OFFSET(U187,-$B190,-T$4+$B190)/OFFSET($I176,-$B190,0),OFFSET(U187,-$B190,-T$4+$B190)-SUM($I190:T190)))</f>
        <v>2.61242832765512E-2</v>
      </c>
      <c r="V190" s="235">
        <f ca="1">IF(V$5&lt;=$D190,0,IF(SUM($D190,OFFSET($I176,-$B190,0))&gt;V$5,OFFSET(V187,-$B190,-U$4+$B190)/OFFSET($I176,-$B190,0),OFFSET(V187,-$B190,-U$4+$B190)-SUM($I190:U190)))</f>
        <v>2.61242832765512E-2</v>
      </c>
      <c r="W190" s="235">
        <f ca="1">IF(W$5&lt;=$D190,0,IF(SUM($D190,OFFSET($I176,-$B190,0))&gt;W$5,OFFSET(W187,-$B190,-V$4+$B190)/OFFSET($I176,-$B190,0),OFFSET(W187,-$B190,-V$4+$B190)-SUM($I190:V190)))</f>
        <v>2.61242832765512E-2</v>
      </c>
      <c r="X190" s="235">
        <f ca="1">IF(X$5&lt;=$D190,0,IF(SUM($D190,OFFSET($I176,-$B190,0))&gt;X$5,OFFSET(X187,-$B190,-W$4+$B190)/OFFSET($I176,-$B190,0),OFFSET(X187,-$B190,-W$4+$B190)-SUM($I190:W190)))</f>
        <v>2.61242832765512E-2</v>
      </c>
      <c r="Y190" s="235">
        <f ca="1">IF(Y$5&lt;=$D190,0,IF(SUM($D190,OFFSET($I176,-$B190,0))&gt;Y$5,OFFSET(Y187,-$B190,-X$4+$B190)/OFFSET($I176,-$B190,0),OFFSET(Y187,-$B190,-X$4+$B190)-SUM($I190:X190)))</f>
        <v>2.61242832765512E-2</v>
      </c>
      <c r="Z190" s="235">
        <f ca="1">IF(Z$5&lt;=$D190,0,IF(SUM($D190,OFFSET($I176,-$B190,0))&gt;Z$5,OFFSET(Z187,-$B190,-Y$4+$B190)/OFFSET($I176,-$B190,0),OFFSET(Z187,-$B190,-Y$4+$B190)-SUM($I190:Y190)))</f>
        <v>2.6124283276551197E-2</v>
      </c>
      <c r="AA190" s="235">
        <f ca="1">IF(AA$5&lt;=$D190,0,IF(SUM($D190,OFFSET($I176,-$B190,0))&gt;AA$5,OFFSET(AA187,-$B190,-Z$4+$B190)/OFFSET($I176,-$B190,0),OFFSET(AA187,-$B190,-Z$4+$B190)-SUM($I190:Z190)))</f>
        <v>0</v>
      </c>
      <c r="AB190" s="235">
        <f ca="1">IF(AB$5&lt;=$D190,0,IF(SUM($D190,OFFSET($I176,-$B190,0))&gt;AB$5,OFFSET(AB187,-$B190,-AA$4+$B190)/OFFSET($I176,-$B190,0),OFFSET(AB187,-$B190,-AA$4+$B190)-SUM($I190:AA190)))</f>
        <v>0</v>
      </c>
      <c r="AC190" s="235">
        <f ca="1">IF(AC$5&lt;=$D190,0,IF(SUM($D190,OFFSET($I176,-$B190,0))&gt;AC$5,OFFSET(AC187,-$B190,-AB$4+$B190)/OFFSET($I176,-$B190,0),OFFSET(AC187,-$B190,-AB$4+$B190)-SUM($I190:AB190)))</f>
        <v>0</v>
      </c>
      <c r="AD190" s="235">
        <f ca="1">IF(AD$5&lt;=$D190,0,IF(SUM($D190,OFFSET($I176,-$B190,0))&gt;AD$5,OFFSET(AD187,-$B190,-AC$4+$B190)/OFFSET($I176,-$B190,0),OFFSET(AD187,-$B190,-AC$4+$B190)-SUM($I190:AC190)))</f>
        <v>0</v>
      </c>
      <c r="AE190" s="235">
        <f ca="1">IF(AE$5&lt;=$D190,0,IF(SUM($D190,OFFSET($I176,-$B190,0))&gt;AE$5,OFFSET(AE187,-$B190,-AD$4+$B190)/OFFSET($I176,-$B190,0),OFFSET(AE187,-$B190,-AD$4+$B190)-SUM($I190:AD190)))</f>
        <v>0</v>
      </c>
      <c r="AF190" s="235">
        <f ca="1">IF(AF$5&lt;=$D190,0,IF(SUM($D190,OFFSET($I176,-$B190,0))&gt;AF$5,OFFSET(AF187,-$B190,-AE$4+$B190)/OFFSET($I176,-$B190,0),OFFSET(AF187,-$B190,-AE$4+$B190)-SUM($I190:AE190)))</f>
        <v>0</v>
      </c>
      <c r="AG190" s="235">
        <f ca="1">IF(AG$5&lt;=$D190,0,IF(SUM($D190,OFFSET($I176,-$B190,0))&gt;AG$5,OFFSET(AG187,-$B190,-AF$4+$B190)/OFFSET($I176,-$B190,0),OFFSET(AG187,-$B190,-AF$4+$B190)-SUM($I190:AF190)))</f>
        <v>0</v>
      </c>
      <c r="AH190" s="235">
        <f ca="1">IF(AH$5&lt;=$D190,0,IF(SUM($D190,OFFSET($I176,-$B190,0))&gt;AH$5,OFFSET(AH187,-$B190,-AG$4+$B190)/OFFSET($I176,-$B190,0),OFFSET(AH187,-$B190,-AG$4+$B190)-SUM($I190:AG190)))</f>
        <v>0</v>
      </c>
      <c r="AI190" s="235">
        <f ca="1">IF(AI$5&lt;=$D190,0,IF(SUM($D190,OFFSET($I176,-$B190,0))&gt;AI$5,OFFSET(AI187,-$B190,-AH$4+$B190)/OFFSET($I176,-$B190,0),OFFSET(AI187,-$B190,-AH$4+$B190)-SUM($I190:AH190)))</f>
        <v>0</v>
      </c>
      <c r="AJ190" s="235">
        <f ca="1">IF(AJ$5&lt;=$D190,0,IF(SUM($D190,OFFSET($I176,-$B190,0))&gt;AJ$5,OFFSET(AJ187,-$B190,-AI$4+$B190)/OFFSET($I176,-$B190,0),OFFSET(AJ187,-$B190,-AI$4+$B190)-SUM($I190:AI190)))</f>
        <v>0</v>
      </c>
      <c r="AK190" s="235">
        <f ca="1">IF(AK$5&lt;=$D190,0,IF(SUM($D190,OFFSET($I176,-$B190,0))&gt;AK$5,OFFSET(AK187,-$B190,-AJ$4+$B190)/OFFSET($I176,-$B190,0),OFFSET(AK187,-$B190,-AJ$4+$B190)-SUM($I190:AJ190)))</f>
        <v>0</v>
      </c>
      <c r="AL190" s="235">
        <f ca="1">IF(AL$5&lt;=$D190,0,IF(SUM($D190,OFFSET($I176,-$B190,0))&gt;AL$5,OFFSET(AL187,-$B190,-AK$4+$B190)/OFFSET($I176,-$B190,0),OFFSET(AL187,-$B190,-AK$4+$B190)-SUM($I190:AK190)))</f>
        <v>0</v>
      </c>
      <c r="AM190" s="235">
        <f ca="1">IF(AM$5&lt;=$D190,0,IF(SUM($D190,OFFSET($I176,-$B190,0))&gt;AM$5,OFFSET(AM187,-$B190,-AL$4+$B190)/OFFSET($I176,-$B190,0),OFFSET(AM187,-$B190,-AL$4+$B190)-SUM($I190:AL190)))</f>
        <v>0</v>
      </c>
      <c r="AN190" s="235">
        <f ca="1">IF(AN$5&lt;=$D190,0,IF(SUM($D190,OFFSET($I176,-$B190,0))&gt;AN$5,OFFSET(AN187,-$B190,-AM$4+$B190)/OFFSET($I176,-$B190,0),OFFSET(AN187,-$B190,-AM$4+$B190)-SUM($I190:AM190)))</f>
        <v>0</v>
      </c>
      <c r="AO190" s="235">
        <f ca="1">IF(AO$5&lt;=$D190,0,IF(SUM($D190,OFFSET($I176,-$B190,0))&gt;AO$5,OFFSET(AO187,-$B190,-AN$4+$B190)/OFFSET($I176,-$B190,0),OFFSET(AO187,-$B190,-AN$4+$B190)-SUM($I190:AN190)))</f>
        <v>0</v>
      </c>
      <c r="AP190" s="235">
        <f ca="1">IF(AP$5&lt;=$D190,0,IF(SUM($D190,OFFSET($I176,-$B190,0))&gt;AP$5,OFFSET(AP187,-$B190,-AO$4+$B190)/OFFSET($I176,-$B190,0),OFFSET(AP187,-$B190,-AO$4+$B190)-SUM($I190:AO190)))</f>
        <v>0</v>
      </c>
      <c r="AQ190" s="235">
        <f ca="1">IF(AQ$5&lt;=$D190,0,IF(SUM($D190,OFFSET($I176,-$B190,0))&gt;AQ$5,OFFSET(AQ187,-$B190,-AP$4+$B190)/OFFSET($I176,-$B190,0),OFFSET(AQ187,-$B190,-AP$4+$B190)-SUM($I190:AP190)))</f>
        <v>0</v>
      </c>
      <c r="AR190" s="235">
        <f ca="1">IF(AR$5&lt;=$D190,0,IF(SUM($D190,OFFSET($I176,-$B190,0))&gt;AR$5,OFFSET(AR187,-$B190,-AQ$4+$B190)/OFFSET($I176,-$B190,0),OFFSET(AR187,-$B190,-AQ$4+$B190)-SUM($I190:AQ190)))</f>
        <v>0</v>
      </c>
      <c r="AS190" s="235">
        <f ca="1">IF(AS$5&lt;=$D190,0,IF(SUM($D190,OFFSET($I176,-$B190,0))&gt;AS$5,OFFSET(AS187,-$B190,-AR$4+$B190)/OFFSET($I176,-$B190,0),OFFSET(AS187,-$B190,-AR$4+$B190)-SUM($I190:AR190)))</f>
        <v>0</v>
      </c>
      <c r="AT190" s="235">
        <f ca="1">IF(AT$5&lt;=$D190,0,IF(SUM($D190,OFFSET($I176,-$B190,0))&gt;AT$5,OFFSET(AT187,-$B190,-AS$4+$B190)/OFFSET($I176,-$B190,0),OFFSET(AT187,-$B190,-AS$4+$B190)-SUM($I190:AS190)))</f>
        <v>0</v>
      </c>
      <c r="AU190" s="235">
        <f ca="1">IF(AU$5&lt;=$D190,0,IF(SUM($D190,OFFSET($I176,-$B190,0))&gt;AU$5,OFFSET(AU187,-$B190,-AT$4+$B190)/OFFSET($I176,-$B190,0),OFFSET(AU187,-$B190,-AT$4+$B190)-SUM($I190:AT190)))</f>
        <v>0</v>
      </c>
      <c r="AV190" s="235">
        <f ca="1">IF(AV$5&lt;=$D190,0,IF(SUM($D190,OFFSET($I176,-$B190,0))&gt;AV$5,OFFSET(AV187,-$B190,-AU$4+$B190)/OFFSET($I176,-$B190,0),OFFSET(AV187,-$B190,-AU$4+$B190)-SUM($I190:AU190)))</f>
        <v>0</v>
      </c>
      <c r="AW190" s="235">
        <f ca="1">IF(AW$5&lt;=$D190,0,IF(SUM($D190,OFFSET($I176,-$B190,0))&gt;AW$5,OFFSET(AW187,-$B190,-AV$4+$B190)/OFFSET($I176,-$B190,0),OFFSET(AW187,-$B190,-AV$4+$B190)-SUM($I190:AV190)))</f>
        <v>0</v>
      </c>
      <c r="AX190" s="235">
        <f ca="1">IF(AX$5&lt;=$D190,0,IF(SUM($D190,OFFSET($I176,-$B190,0))&gt;AX$5,OFFSET(AX187,-$B190,-AW$4+$B190)/OFFSET($I176,-$B190,0),OFFSET(AX187,-$B190,-AW$4+$B190)-SUM($I190:AW190)))</f>
        <v>0</v>
      </c>
      <c r="AY190" s="235">
        <f ca="1">IF(AY$5&lt;=$D190,0,IF(SUM($D190,OFFSET($I176,-$B190,0))&gt;AY$5,OFFSET(AY187,-$B190,-AX$4+$B190)/OFFSET($I176,-$B190,0),OFFSET(AY187,-$B190,-AX$4+$B190)-SUM($I190:AX190)))</f>
        <v>0</v>
      </c>
      <c r="AZ190" s="235">
        <f ca="1">IF(AZ$5&lt;=$D190,0,IF(SUM($D190,OFFSET($I176,-$B190,0))&gt;AZ$5,OFFSET(AZ187,-$B190,-AY$4+$B190)/OFFSET($I176,-$B190,0),OFFSET(AZ187,-$B190,-AY$4+$B190)-SUM($I190:AY190)))</f>
        <v>0</v>
      </c>
      <c r="BA190" s="235">
        <f ca="1">IF(BA$5&lt;=$D190,0,IF(SUM($D190,OFFSET($I176,-$B190,0))&gt;BA$5,OFFSET(BA187,-$B190,-AZ$4+$B190)/OFFSET($I176,-$B190,0),OFFSET(BA187,-$B190,-AZ$4+$B190)-SUM($I190:AZ190)))</f>
        <v>0</v>
      </c>
      <c r="BB190" s="235">
        <f ca="1">IF(BB$5&lt;=$D190,0,IF(SUM($D190,OFFSET($I176,-$B190,0))&gt;BB$5,OFFSET(BB187,-$B190,-BA$4+$B190)/OFFSET($I176,-$B190,0),OFFSET(BB187,-$B190,-BA$4+$B190)-SUM($I190:BA190)))</f>
        <v>0</v>
      </c>
      <c r="BC190" s="235">
        <f ca="1">IF(BC$5&lt;=$D190,0,IF(SUM($D190,OFFSET($I176,-$B190,0))&gt;BC$5,OFFSET(BC187,-$B190,-BB$4+$B190)/OFFSET($I176,-$B190,0),OFFSET(BC187,-$B190,-BB$4+$B190)-SUM($I190:BB190)))</f>
        <v>0</v>
      </c>
      <c r="BD190" s="235">
        <f ca="1">IF(BD$5&lt;=$D190,0,IF(SUM($D190,OFFSET($I176,-$B190,0))&gt;BD$5,OFFSET(BD187,-$B190,-BC$4+$B190)/OFFSET($I176,-$B190,0),OFFSET(BD187,-$B190,-BC$4+$B190)-SUM($I190:BC190)))</f>
        <v>0</v>
      </c>
      <c r="BE190" s="235">
        <f ca="1">IF(BE$5&lt;=$D190,0,IF(SUM($D190,OFFSET($I176,-$B190,0))&gt;BE$5,OFFSET(BE187,-$B190,-BD$4+$B190)/OFFSET($I176,-$B190,0),OFFSET(BE187,-$B190,-BD$4+$B190)-SUM($I190:BD190)))</f>
        <v>0</v>
      </c>
      <c r="BF190" s="235">
        <f ca="1">IF(BF$5&lt;=$D190,0,IF(SUM($D190,OFFSET($I176,-$B190,0))&gt;BF$5,OFFSET(BF187,-$B190,-BE$4+$B190)/OFFSET($I176,-$B190,0),OFFSET(BF187,-$B190,-BE$4+$B190)-SUM($I190:BE190)))</f>
        <v>0</v>
      </c>
      <c r="BG190" s="235">
        <f ca="1">IF(BG$5&lt;=$D190,0,IF(SUM($D190,OFFSET($I176,-$B190,0))&gt;BG$5,OFFSET(BG187,-$B190,-BF$4+$B190)/OFFSET($I176,-$B190,0),OFFSET(BG187,-$B190,-BF$4+$B190)-SUM($I190:BF190)))</f>
        <v>0</v>
      </c>
      <c r="BH190" s="235">
        <f ca="1">IF(BH$5&lt;=$D190,0,IF(SUM($D190,OFFSET($I176,-$B190,0))&gt;BH$5,OFFSET(BH187,-$B190,-BG$4+$B190)/OFFSET($I176,-$B190,0),OFFSET(BH187,-$B190,-BG$4+$B190)-SUM($I190:BG190)))</f>
        <v>0</v>
      </c>
      <c r="BI190" s="235">
        <f ca="1">IF(BI$5&lt;=$D190,0,IF(SUM($D190,OFFSET($I176,-$B190,0))&gt;BI$5,OFFSET(BI187,-$B190,-BH$4+$B190)/OFFSET($I176,-$B190,0),OFFSET(BI187,-$B190,-BH$4+$B190)-SUM($I190:BH190)))</f>
        <v>0</v>
      </c>
      <c r="BJ190" s="235">
        <f ca="1">IF(BJ$5&lt;=$D190,0,IF(SUM($D190,OFFSET($I176,-$B190,0))&gt;BJ$5,OFFSET(BJ187,-$B190,-BI$4+$B190)/OFFSET($I176,-$B190,0),OFFSET(BJ187,-$B190,-BI$4+$B190)-SUM($I190:BI190)))</f>
        <v>0</v>
      </c>
      <c r="BK190" s="235">
        <f ca="1">IF(BK$5&lt;=$D190,0,IF(SUM($D190,OFFSET($I176,-$B190,0))&gt;BK$5,OFFSET(BK187,-$B190,-BJ$4+$B190)/OFFSET($I176,-$B190,0),OFFSET(BK187,-$B190,-BJ$4+$B190)-SUM($I190:BJ190)))</f>
        <v>0</v>
      </c>
      <c r="BL190" s="235">
        <f ca="1">IF(BL$5&lt;=$D190,0,IF(SUM($D190,OFFSET($I176,-$B190,0))&gt;BL$5,OFFSET(BL187,-$B190,-BK$4+$B190)/OFFSET($I176,-$B190,0),OFFSET(BL187,-$B190,-BK$4+$B190)-SUM($I190:BK190)))</f>
        <v>0</v>
      </c>
      <c r="BM190" s="235">
        <f ca="1">IF(BM$5&lt;=$D190,0,IF(SUM($D190,OFFSET($I176,-$B190,0))&gt;BM$5,OFFSET(BM187,-$B190,-BL$4+$B190)/OFFSET($I176,-$B190,0),OFFSET(BM187,-$B190,-BL$4+$B190)-SUM($I190:BL190)))</f>
        <v>0</v>
      </c>
      <c r="BN190" s="235">
        <f ca="1">IF(BN$5&lt;=$D190,0,IF(SUM($D190,OFFSET($I176,-$B190,0))&gt;BN$5,OFFSET(BN187,-$B190,-BM$4+$B190)/OFFSET($I176,-$B190,0),OFFSET(BN187,-$B190,-BM$4+$B190)-SUM($I190:BM190)))</f>
        <v>0</v>
      </c>
      <c r="BO190" s="235">
        <f ca="1">IF(BO$5&lt;=$D190,0,IF(SUM($D190,OFFSET($I176,-$B190,0))&gt;BO$5,OFFSET(BO187,-$B190,-BN$4+$B190)/OFFSET($I176,-$B190,0),OFFSET(BO187,-$B190,-BN$4+$B190)-SUM($I190:BN190)))</f>
        <v>0</v>
      </c>
      <c r="BP190" s="235">
        <f ca="1">IF(BP$5&lt;=$D190,0,IF(SUM($D190,OFFSET($I176,-$B190,0))&gt;BP$5,OFFSET(BP187,-$B190,-BO$4+$B190)/OFFSET($I176,-$B190,0),OFFSET(BP187,-$B190,-BO$4+$B190)-SUM($I190:BO190)))</f>
        <v>0</v>
      </c>
      <c r="BQ190" s="235">
        <f ca="1">IF(BQ$5&lt;=$D190,0,IF(SUM($D190,OFFSET($I176,-$B190,0))&gt;BQ$5,OFFSET(BQ187,-$B190,-BP$4+$B190)/OFFSET($I176,-$B190,0),OFFSET(BQ187,-$B190,-BP$4+$B190)-SUM($I190:BP190)))</f>
        <v>0</v>
      </c>
      <c r="BR190" s="211">
        <f ca="1">IF(BR$5&lt;=$D190,0,IF(SUM($D190,OFFSET($I176,-$B190,0))&gt;BR$5,OFFSET(BR187,-$B190,-BQ$4+$B190)/OFFSET($I176,-$B190,0),OFFSET(BR187,-$B190,-BQ$4+$B190)-SUM($I190:BQ190)))</f>
        <v>0</v>
      </c>
      <c r="BS190" s="211">
        <f ca="1">IF(BS$5&lt;=$D190,0,IF(SUM($D190,OFFSET($I176,-$B190,0))&gt;BS$5,OFFSET(BS187,-$B190,-BR$4+$B190)/OFFSET($I176,-$B190,0),OFFSET(BS187,-$B190,-BR$4+$B190)-SUM($I190:BR190)))</f>
        <v>0</v>
      </c>
      <c r="BT190" s="211">
        <f ca="1">IF(BT$5&lt;=$D190,0,IF(SUM($D190,OFFSET($I176,-$B190,0))&gt;BT$5,OFFSET(BT187,-$B190,-BS$4+$B190)/OFFSET($I176,-$B190,0),OFFSET(BT187,-$B190,-BS$4+$B190)-SUM($I190:BS190)))</f>
        <v>0</v>
      </c>
      <c r="BU190" s="211">
        <f ca="1">IF(BU$5&lt;=$D190,0,IF(SUM($D190,OFFSET($I176,-$B190,0))&gt;BU$5,OFFSET(BU187,-$B190,-BT$4+$B190)/OFFSET($I176,-$B190,0),OFFSET(BU187,-$B190,-BT$4+$B190)-SUM($I190:BT190)))</f>
        <v>0</v>
      </c>
      <c r="BV190" s="211">
        <f ca="1">IF(BV$5&lt;=$D190,0,IF(SUM($D190,OFFSET($I176,-$B190,0))&gt;BV$5,OFFSET(BV187,-$B190,-BU$4+$B190)/OFFSET($I176,-$B190,0),OFFSET(BV187,-$B190,-BU$4+$B190)-SUM($I190:BU190)))</f>
        <v>0</v>
      </c>
      <c r="BW190" s="211">
        <f ca="1">IF(BW$5&lt;=$D190,0,IF(SUM($D190,OFFSET($I176,-$B190,0))&gt;BW$5,OFFSET(BW187,-$B190,-BV$4+$B190)/OFFSET($I176,-$B190,0),OFFSET(BW187,-$B190,-BV$4+$B190)-SUM($I190:BV190)))</f>
        <v>0</v>
      </c>
    </row>
    <row r="191" spans="1:75" ht="12.75" customHeight="1">
      <c r="A191" s="8"/>
      <c r="B191" s="244">
        <v>2</v>
      </c>
      <c r="C191" s="8"/>
      <c r="D191" s="245">
        <f t="shared" ref="D191:D218" si="337">D190+1</f>
        <v>2015</v>
      </c>
      <c r="E191" s="8" t="str">
        <f t="shared" si="336"/>
        <v>$m Real (2012)</v>
      </c>
      <c r="F191" s="8"/>
      <c r="G191" s="8"/>
      <c r="H191" s="8"/>
      <c r="I191" s="32"/>
      <c r="J191" s="211">
        <f ca="1">IF(J$5&lt;=$D191,0,IF(SUM($D191,OFFSET($I177,-$B191,0))&gt;J$5,OFFSET(J188,-$B191,-I$4+$B191)/OFFSET($I177,-$B191,0),OFFSET(J188,-$B191,-I$4+$B191)-SUM($I191:I191)))</f>
        <v>0</v>
      </c>
      <c r="K191" s="211">
        <f ca="1">IF(K$5&lt;=$D191,0,IF(SUM($D191,OFFSET($I177,-$B191,0))&gt;K$5,OFFSET(K188,-$B191,-J$4+$B191)/OFFSET($I177,-$B191,0),OFFSET(K188,-$B191,-J$4+$B191)-SUM($I191:J191)))</f>
        <v>0</v>
      </c>
      <c r="L191" s="211">
        <f ca="1">IF(L$5&lt;=$D191,0,IF(SUM($D191,OFFSET($I177,-$B191,0))&gt;L$5,OFFSET(L188,-$B191,-K$4+$B191)/OFFSET($I177,-$B191,0),OFFSET(L188,-$B191,-K$4+$B191)-SUM($I191:K191)))</f>
        <v>0</v>
      </c>
      <c r="M191" s="211">
        <f ca="1">IF(M$5&lt;=$D191,0,IF(SUM($D191,OFFSET($I177,-$B191,0))&gt;M$5,OFFSET(M188,-$B191,-L$4+$B191)/OFFSET($I177,-$B191,0),OFFSET(M188,-$B191,-L$4+$B191)-SUM($I191:L191)))</f>
        <v>2.6495074413790318E-2</v>
      </c>
      <c r="N191" s="211">
        <f ca="1">IF(N$5&lt;=$D191,0,IF(SUM($D191,OFFSET($I177,-$B191,0))&gt;N$5,OFFSET(N188,-$B191,-M$4+$B191)/OFFSET($I177,-$B191,0),OFFSET(N188,-$B191,-M$4+$B191)-SUM($I191:M191)))</f>
        <v>2.6495074413790318E-2</v>
      </c>
      <c r="O191" s="235">
        <f ca="1">IF(O$5&lt;=$D191,0,IF(SUM($D191,OFFSET($I177,-$B191,0))&gt;O$5,OFFSET(O188,-$B191,-N$4+$B191)/OFFSET($I177,-$B191,0),OFFSET(O188,-$B191,-N$4+$B191)-SUM($I191:N191)))</f>
        <v>2.6495074413790318E-2</v>
      </c>
      <c r="P191" s="235">
        <f ca="1">IF(P$5&lt;=$D191,0,IF(SUM($D191,OFFSET($I177,-$B191,0))&gt;P$5,OFFSET(P188,-$B191,-O$4+$B191)/OFFSET($I177,-$B191,0),OFFSET(P188,-$B191,-O$4+$B191)-SUM($I191:O191)))</f>
        <v>2.6495074413790318E-2</v>
      </c>
      <c r="Q191" s="235">
        <f ca="1">IF(Q$5&lt;=$D191,0,IF(SUM($D191,OFFSET($I177,-$B191,0))&gt;Q$5,OFFSET(Q188,-$B191,-P$4+$B191)/OFFSET($I177,-$B191,0),OFFSET(Q188,-$B191,-P$4+$B191)-SUM($I191:P191)))</f>
        <v>2.6495074413790318E-2</v>
      </c>
      <c r="R191" s="235">
        <f ca="1">IF(R$5&lt;=$D191,0,IF(SUM($D191,OFFSET($I177,-$B191,0))&gt;R$5,OFFSET(R188,-$B191,-Q$4+$B191)/OFFSET($I177,-$B191,0),OFFSET(R188,-$B191,-Q$4+$B191)-SUM($I191:Q191)))</f>
        <v>2.6495074413790318E-2</v>
      </c>
      <c r="S191" s="235">
        <f ca="1">IF(S$5&lt;=$D191,0,IF(SUM($D191,OFFSET($I177,-$B191,0))&gt;S$5,OFFSET(S188,-$B191,-R$4+$B191)/OFFSET($I177,-$B191,0),OFFSET(S188,-$B191,-R$4+$B191)-SUM($I191:R191)))</f>
        <v>2.6495074413790318E-2</v>
      </c>
      <c r="T191" s="235">
        <f ca="1">IF(T$5&lt;=$D191,0,IF(SUM($D191,OFFSET($I177,-$B191,0))&gt;T$5,OFFSET(T188,-$B191,-S$4+$B191)/OFFSET($I177,-$B191,0),OFFSET(T188,-$B191,-S$4+$B191)-SUM($I191:S191)))</f>
        <v>2.6495074413790318E-2</v>
      </c>
      <c r="U191" s="235">
        <f ca="1">IF(U$5&lt;=$D191,0,IF(SUM($D191,OFFSET($I177,-$B191,0))&gt;U$5,OFFSET(U188,-$B191,-T$4+$B191)/OFFSET($I177,-$B191,0),OFFSET(U188,-$B191,-T$4+$B191)-SUM($I191:T191)))</f>
        <v>2.6495074413790318E-2</v>
      </c>
      <c r="V191" s="235">
        <f ca="1">IF(V$5&lt;=$D191,0,IF(SUM($D191,OFFSET($I177,-$B191,0))&gt;V$5,OFFSET(V188,-$B191,-U$4+$B191)/OFFSET($I177,-$B191,0),OFFSET(V188,-$B191,-U$4+$B191)-SUM($I191:U191)))</f>
        <v>2.6495074413790318E-2</v>
      </c>
      <c r="W191" s="235">
        <f ca="1">IF(W$5&lt;=$D191,0,IF(SUM($D191,OFFSET($I177,-$B191,0))&gt;W$5,OFFSET(W188,-$B191,-V$4+$B191)/OFFSET($I177,-$B191,0),OFFSET(W188,-$B191,-V$4+$B191)-SUM($I191:V191)))</f>
        <v>2.6495074413790318E-2</v>
      </c>
      <c r="X191" s="235">
        <f ca="1">IF(X$5&lt;=$D191,0,IF(SUM($D191,OFFSET($I177,-$B191,0))&gt;X$5,OFFSET(X188,-$B191,-W$4+$B191)/OFFSET($I177,-$B191,0),OFFSET(X188,-$B191,-W$4+$B191)-SUM($I191:W191)))</f>
        <v>2.6495074413790318E-2</v>
      </c>
      <c r="Y191" s="235">
        <f ca="1">IF(Y$5&lt;=$D191,0,IF(SUM($D191,OFFSET($I177,-$B191,0))&gt;Y$5,OFFSET(Y188,-$B191,-X$4+$B191)/OFFSET($I177,-$B191,0),OFFSET(Y188,-$B191,-X$4+$B191)-SUM($I191:X191)))</f>
        <v>2.6495074413790318E-2</v>
      </c>
      <c r="Z191" s="235">
        <f ca="1">IF(Z$5&lt;=$D191,0,IF(SUM($D191,OFFSET($I177,-$B191,0))&gt;Z$5,OFFSET(Z188,-$B191,-Y$4+$B191)/OFFSET($I177,-$B191,0),OFFSET(Z188,-$B191,-Y$4+$B191)-SUM($I191:Y191)))</f>
        <v>2.6495074413790318E-2</v>
      </c>
      <c r="AA191" s="235">
        <f ca="1">IF(AA$5&lt;=$D191,0,IF(SUM($D191,OFFSET($I177,-$B191,0))&gt;AA$5,OFFSET(AA188,-$B191,-Z$4+$B191)/OFFSET($I177,-$B191,0),OFFSET(AA188,-$B191,-Z$4+$B191)-SUM($I191:Z191)))</f>
        <v>2.6495074413790176E-2</v>
      </c>
      <c r="AB191" s="235">
        <f ca="1">IF(AB$5&lt;=$D191,0,IF(SUM($D191,OFFSET($I177,-$B191,0))&gt;AB$5,OFFSET(AB188,-$B191,-AA$4+$B191)/OFFSET($I177,-$B191,0),OFFSET(AB188,-$B191,-AA$4+$B191)-SUM($I191:AA191)))</f>
        <v>0</v>
      </c>
      <c r="AC191" s="235">
        <f ca="1">IF(AC$5&lt;=$D191,0,IF(SUM($D191,OFFSET($I177,-$B191,0))&gt;AC$5,OFFSET(AC188,-$B191,-AB$4+$B191)/OFFSET($I177,-$B191,0),OFFSET(AC188,-$B191,-AB$4+$B191)-SUM($I191:AB191)))</f>
        <v>0</v>
      </c>
      <c r="AD191" s="235">
        <f ca="1">IF(AD$5&lt;=$D191,0,IF(SUM($D191,OFFSET($I177,-$B191,0))&gt;AD$5,OFFSET(AD188,-$B191,-AC$4+$B191)/OFFSET($I177,-$B191,0),OFFSET(AD188,-$B191,-AC$4+$B191)-SUM($I191:AC191)))</f>
        <v>0</v>
      </c>
      <c r="AE191" s="235">
        <f ca="1">IF(AE$5&lt;=$D191,0,IF(SUM($D191,OFFSET($I177,-$B191,0))&gt;AE$5,OFFSET(AE188,-$B191,-AD$4+$B191)/OFFSET($I177,-$B191,0),OFFSET(AE188,-$B191,-AD$4+$B191)-SUM($I191:AD191)))</f>
        <v>0</v>
      </c>
      <c r="AF191" s="235">
        <f ca="1">IF(AF$5&lt;=$D191,0,IF(SUM($D191,OFFSET($I177,-$B191,0))&gt;AF$5,OFFSET(AF188,-$B191,-AE$4+$B191)/OFFSET($I177,-$B191,0),OFFSET(AF188,-$B191,-AE$4+$B191)-SUM($I191:AE191)))</f>
        <v>0</v>
      </c>
      <c r="AG191" s="235">
        <f ca="1">IF(AG$5&lt;=$D191,0,IF(SUM($D191,OFFSET($I177,-$B191,0))&gt;AG$5,OFFSET(AG188,-$B191,-AF$4+$B191)/OFFSET($I177,-$B191,0),OFFSET(AG188,-$B191,-AF$4+$B191)-SUM($I191:AF191)))</f>
        <v>0</v>
      </c>
      <c r="AH191" s="235">
        <f ca="1">IF(AH$5&lt;=$D191,0,IF(SUM($D191,OFFSET($I177,-$B191,0))&gt;AH$5,OFFSET(AH188,-$B191,-AG$4+$B191)/OFFSET($I177,-$B191,0),OFFSET(AH188,-$B191,-AG$4+$B191)-SUM($I191:AG191)))</f>
        <v>0</v>
      </c>
      <c r="AI191" s="235">
        <f ca="1">IF(AI$5&lt;=$D191,0,IF(SUM($D191,OFFSET($I177,-$B191,0))&gt;AI$5,OFFSET(AI188,-$B191,-AH$4+$B191)/OFFSET($I177,-$B191,0),OFFSET(AI188,-$B191,-AH$4+$B191)-SUM($I191:AH191)))</f>
        <v>0</v>
      </c>
      <c r="AJ191" s="235">
        <f ca="1">IF(AJ$5&lt;=$D191,0,IF(SUM($D191,OFFSET($I177,-$B191,0))&gt;AJ$5,OFFSET(AJ188,-$B191,-AI$4+$B191)/OFFSET($I177,-$B191,0),OFFSET(AJ188,-$B191,-AI$4+$B191)-SUM($I191:AI191)))</f>
        <v>0</v>
      </c>
      <c r="AK191" s="235">
        <f ca="1">IF(AK$5&lt;=$D191,0,IF(SUM($D191,OFFSET($I177,-$B191,0))&gt;AK$5,OFFSET(AK188,-$B191,-AJ$4+$B191)/OFFSET($I177,-$B191,0),OFFSET(AK188,-$B191,-AJ$4+$B191)-SUM($I191:AJ191)))</f>
        <v>0</v>
      </c>
      <c r="AL191" s="235">
        <f ca="1">IF(AL$5&lt;=$D191,0,IF(SUM($D191,OFFSET($I177,-$B191,0))&gt;AL$5,OFFSET(AL188,-$B191,-AK$4+$B191)/OFFSET($I177,-$B191,0),OFFSET(AL188,-$B191,-AK$4+$B191)-SUM($I191:AK191)))</f>
        <v>0</v>
      </c>
      <c r="AM191" s="235">
        <f ca="1">IF(AM$5&lt;=$D191,0,IF(SUM($D191,OFFSET($I177,-$B191,0))&gt;AM$5,OFFSET(AM188,-$B191,-AL$4+$B191)/OFFSET($I177,-$B191,0),OFFSET(AM188,-$B191,-AL$4+$B191)-SUM($I191:AL191)))</f>
        <v>0</v>
      </c>
      <c r="AN191" s="235">
        <f ca="1">IF(AN$5&lt;=$D191,0,IF(SUM($D191,OFFSET($I177,-$B191,0))&gt;AN$5,OFFSET(AN188,-$B191,-AM$4+$B191)/OFFSET($I177,-$B191,0),OFFSET(AN188,-$B191,-AM$4+$B191)-SUM($I191:AM191)))</f>
        <v>0</v>
      </c>
      <c r="AO191" s="235">
        <f ca="1">IF(AO$5&lt;=$D191,0,IF(SUM($D191,OFFSET($I177,-$B191,0))&gt;AO$5,OFFSET(AO188,-$B191,-AN$4+$B191)/OFFSET($I177,-$B191,0),OFFSET(AO188,-$B191,-AN$4+$B191)-SUM($I191:AN191)))</f>
        <v>0</v>
      </c>
      <c r="AP191" s="235">
        <f ca="1">IF(AP$5&lt;=$D191,0,IF(SUM($D191,OFFSET($I177,-$B191,0))&gt;AP$5,OFFSET(AP188,-$B191,-AO$4+$B191)/OFFSET($I177,-$B191,0),OFFSET(AP188,-$B191,-AO$4+$B191)-SUM($I191:AO191)))</f>
        <v>0</v>
      </c>
      <c r="AQ191" s="235">
        <f ca="1">IF(AQ$5&lt;=$D191,0,IF(SUM($D191,OFFSET($I177,-$B191,0))&gt;AQ$5,OFFSET(AQ188,-$B191,-AP$4+$B191)/OFFSET($I177,-$B191,0),OFFSET(AQ188,-$B191,-AP$4+$B191)-SUM($I191:AP191)))</f>
        <v>0</v>
      </c>
      <c r="AR191" s="235">
        <f ca="1">IF(AR$5&lt;=$D191,0,IF(SUM($D191,OFFSET($I177,-$B191,0))&gt;AR$5,OFFSET(AR188,-$B191,-AQ$4+$B191)/OFFSET($I177,-$B191,0),OFFSET(AR188,-$B191,-AQ$4+$B191)-SUM($I191:AQ191)))</f>
        <v>0</v>
      </c>
      <c r="AS191" s="235">
        <f ca="1">IF(AS$5&lt;=$D191,0,IF(SUM($D191,OFFSET($I177,-$B191,0))&gt;AS$5,OFFSET(AS188,-$B191,-AR$4+$B191)/OFFSET($I177,-$B191,0),OFFSET(AS188,-$B191,-AR$4+$B191)-SUM($I191:AR191)))</f>
        <v>0</v>
      </c>
      <c r="AT191" s="235">
        <f ca="1">IF(AT$5&lt;=$D191,0,IF(SUM($D191,OFFSET($I177,-$B191,0))&gt;AT$5,OFFSET(AT188,-$B191,-AS$4+$B191)/OFFSET($I177,-$B191,0),OFFSET(AT188,-$B191,-AS$4+$B191)-SUM($I191:AS191)))</f>
        <v>0</v>
      </c>
      <c r="AU191" s="235">
        <f ca="1">IF(AU$5&lt;=$D191,0,IF(SUM($D191,OFFSET($I177,-$B191,0))&gt;AU$5,OFFSET(AU188,-$B191,-AT$4+$B191)/OFFSET($I177,-$B191,0),OFFSET(AU188,-$B191,-AT$4+$B191)-SUM($I191:AT191)))</f>
        <v>0</v>
      </c>
      <c r="AV191" s="235">
        <f ca="1">IF(AV$5&lt;=$D191,0,IF(SUM($D191,OFFSET($I177,-$B191,0))&gt;AV$5,OFFSET(AV188,-$B191,-AU$4+$B191)/OFFSET($I177,-$B191,0),OFFSET(AV188,-$B191,-AU$4+$B191)-SUM($I191:AU191)))</f>
        <v>0</v>
      </c>
      <c r="AW191" s="235">
        <f ca="1">IF(AW$5&lt;=$D191,0,IF(SUM($D191,OFFSET($I177,-$B191,0))&gt;AW$5,OFFSET(AW188,-$B191,-AV$4+$B191)/OFFSET($I177,-$B191,0),OFFSET(AW188,-$B191,-AV$4+$B191)-SUM($I191:AV191)))</f>
        <v>0</v>
      </c>
      <c r="AX191" s="235">
        <f ca="1">IF(AX$5&lt;=$D191,0,IF(SUM($D191,OFFSET($I177,-$B191,0))&gt;AX$5,OFFSET(AX188,-$B191,-AW$4+$B191)/OFFSET($I177,-$B191,0),OFFSET(AX188,-$B191,-AW$4+$B191)-SUM($I191:AW191)))</f>
        <v>0</v>
      </c>
      <c r="AY191" s="235">
        <f ca="1">IF(AY$5&lt;=$D191,0,IF(SUM($D191,OFFSET($I177,-$B191,0))&gt;AY$5,OFFSET(AY188,-$B191,-AX$4+$B191)/OFFSET($I177,-$B191,0),OFFSET(AY188,-$B191,-AX$4+$B191)-SUM($I191:AX191)))</f>
        <v>0</v>
      </c>
      <c r="AZ191" s="235">
        <f ca="1">IF(AZ$5&lt;=$D191,0,IF(SUM($D191,OFFSET($I177,-$B191,0))&gt;AZ$5,OFFSET(AZ188,-$B191,-AY$4+$B191)/OFFSET($I177,-$B191,0),OFFSET(AZ188,-$B191,-AY$4+$B191)-SUM($I191:AY191)))</f>
        <v>0</v>
      </c>
      <c r="BA191" s="235">
        <f ca="1">IF(BA$5&lt;=$D191,0,IF(SUM($D191,OFFSET($I177,-$B191,0))&gt;BA$5,OFFSET(BA188,-$B191,-AZ$4+$B191)/OFFSET($I177,-$B191,0),OFFSET(BA188,-$B191,-AZ$4+$B191)-SUM($I191:AZ191)))</f>
        <v>0</v>
      </c>
      <c r="BB191" s="235">
        <f ca="1">IF(BB$5&lt;=$D191,0,IF(SUM($D191,OFFSET($I177,-$B191,0))&gt;BB$5,OFFSET(BB188,-$B191,-BA$4+$B191)/OFFSET($I177,-$B191,0),OFFSET(BB188,-$B191,-BA$4+$B191)-SUM($I191:BA191)))</f>
        <v>0</v>
      </c>
      <c r="BC191" s="235">
        <f ca="1">IF(BC$5&lt;=$D191,0,IF(SUM($D191,OFFSET($I177,-$B191,0))&gt;BC$5,OFFSET(BC188,-$B191,-BB$4+$B191)/OFFSET($I177,-$B191,0),OFFSET(BC188,-$B191,-BB$4+$B191)-SUM($I191:BB191)))</f>
        <v>0</v>
      </c>
      <c r="BD191" s="235">
        <f ca="1">IF(BD$5&lt;=$D191,0,IF(SUM($D191,OFFSET($I177,-$B191,0))&gt;BD$5,OFFSET(BD188,-$B191,-BC$4+$B191)/OFFSET($I177,-$B191,0),OFFSET(BD188,-$B191,-BC$4+$B191)-SUM($I191:BC191)))</f>
        <v>0</v>
      </c>
      <c r="BE191" s="235">
        <f ca="1">IF(BE$5&lt;=$D191,0,IF(SUM($D191,OFFSET($I177,-$B191,0))&gt;BE$5,OFFSET(BE188,-$B191,-BD$4+$B191)/OFFSET($I177,-$B191,0),OFFSET(BE188,-$B191,-BD$4+$B191)-SUM($I191:BD191)))</f>
        <v>0</v>
      </c>
      <c r="BF191" s="235">
        <f ca="1">IF(BF$5&lt;=$D191,0,IF(SUM($D191,OFFSET($I177,-$B191,0))&gt;BF$5,OFFSET(BF188,-$B191,-BE$4+$B191)/OFFSET($I177,-$B191,0),OFFSET(BF188,-$B191,-BE$4+$B191)-SUM($I191:BE191)))</f>
        <v>0</v>
      </c>
      <c r="BG191" s="235">
        <f ca="1">IF(BG$5&lt;=$D191,0,IF(SUM($D191,OFFSET($I177,-$B191,0))&gt;BG$5,OFFSET(BG188,-$B191,-BF$4+$B191)/OFFSET($I177,-$B191,0),OFFSET(BG188,-$B191,-BF$4+$B191)-SUM($I191:BF191)))</f>
        <v>0</v>
      </c>
      <c r="BH191" s="235">
        <f ca="1">IF(BH$5&lt;=$D191,0,IF(SUM($D191,OFFSET($I177,-$B191,0))&gt;BH$5,OFFSET(BH188,-$B191,-BG$4+$B191)/OFFSET($I177,-$B191,0),OFFSET(BH188,-$B191,-BG$4+$B191)-SUM($I191:BG191)))</f>
        <v>0</v>
      </c>
      <c r="BI191" s="235">
        <f ca="1">IF(BI$5&lt;=$D191,0,IF(SUM($D191,OFFSET($I177,-$B191,0))&gt;BI$5,OFFSET(BI188,-$B191,-BH$4+$B191)/OFFSET($I177,-$B191,0),OFFSET(BI188,-$B191,-BH$4+$B191)-SUM($I191:BH191)))</f>
        <v>0</v>
      </c>
      <c r="BJ191" s="235">
        <f ca="1">IF(BJ$5&lt;=$D191,0,IF(SUM($D191,OFFSET($I177,-$B191,0))&gt;BJ$5,OFFSET(BJ188,-$B191,-BI$4+$B191)/OFFSET($I177,-$B191,0),OFFSET(BJ188,-$B191,-BI$4+$B191)-SUM($I191:BI191)))</f>
        <v>0</v>
      </c>
      <c r="BK191" s="235">
        <f ca="1">IF(BK$5&lt;=$D191,0,IF(SUM($D191,OFFSET($I177,-$B191,0))&gt;BK$5,OFFSET(BK188,-$B191,-BJ$4+$B191)/OFFSET($I177,-$B191,0),OFFSET(BK188,-$B191,-BJ$4+$B191)-SUM($I191:BJ191)))</f>
        <v>0</v>
      </c>
      <c r="BL191" s="235">
        <f ca="1">IF(BL$5&lt;=$D191,0,IF(SUM($D191,OFFSET($I177,-$B191,0))&gt;BL$5,OFFSET(BL188,-$B191,-BK$4+$B191)/OFFSET($I177,-$B191,0),OFFSET(BL188,-$B191,-BK$4+$B191)-SUM($I191:BK191)))</f>
        <v>0</v>
      </c>
      <c r="BM191" s="235">
        <f ca="1">IF(BM$5&lt;=$D191,0,IF(SUM($D191,OFFSET($I177,-$B191,0))&gt;BM$5,OFFSET(BM188,-$B191,-BL$4+$B191)/OFFSET($I177,-$B191,0),OFFSET(BM188,-$B191,-BL$4+$B191)-SUM($I191:BL191)))</f>
        <v>0</v>
      </c>
      <c r="BN191" s="235">
        <f ca="1">IF(BN$5&lt;=$D191,0,IF(SUM($D191,OFFSET($I177,-$B191,0))&gt;BN$5,OFFSET(BN188,-$B191,-BM$4+$B191)/OFFSET($I177,-$B191,0),OFFSET(BN188,-$B191,-BM$4+$B191)-SUM($I191:BM191)))</f>
        <v>0</v>
      </c>
      <c r="BO191" s="235">
        <f ca="1">IF(BO$5&lt;=$D191,0,IF(SUM($D191,OFFSET($I177,-$B191,0))&gt;BO$5,OFFSET(BO188,-$B191,-BN$4+$B191)/OFFSET($I177,-$B191,0),OFFSET(BO188,-$B191,-BN$4+$B191)-SUM($I191:BN191)))</f>
        <v>0</v>
      </c>
      <c r="BP191" s="235">
        <f ca="1">IF(BP$5&lt;=$D191,0,IF(SUM($D191,OFFSET($I177,-$B191,0))&gt;BP$5,OFFSET(BP188,-$B191,-BO$4+$B191)/OFFSET($I177,-$B191,0),OFFSET(BP188,-$B191,-BO$4+$B191)-SUM($I191:BO191)))</f>
        <v>0</v>
      </c>
      <c r="BQ191" s="235">
        <f ca="1">IF(BQ$5&lt;=$D191,0,IF(SUM($D191,OFFSET($I177,-$B191,0))&gt;BQ$5,OFFSET(BQ188,-$B191,-BP$4+$B191)/OFFSET($I177,-$B191,0),OFFSET(BQ188,-$B191,-BP$4+$B191)-SUM($I191:BP191)))</f>
        <v>0</v>
      </c>
      <c r="BR191" s="211">
        <f ca="1">IF(BR$5&lt;=$D191,0,IF(SUM($D191,OFFSET($I177,-$B191,0))&gt;BR$5,OFFSET(BR188,-$B191,-BQ$4+$B191)/OFFSET($I177,-$B191,0),OFFSET(BR188,-$B191,-BQ$4+$B191)-SUM($I191:BQ191)))</f>
        <v>0</v>
      </c>
      <c r="BS191" s="211">
        <f ca="1">IF(BS$5&lt;=$D191,0,IF(SUM($D191,OFFSET($I177,-$B191,0))&gt;BS$5,OFFSET(BS188,-$B191,-BR$4+$B191)/OFFSET($I177,-$B191,0),OFFSET(BS188,-$B191,-BR$4+$B191)-SUM($I191:BR191)))</f>
        <v>0</v>
      </c>
      <c r="BT191" s="211">
        <f ca="1">IF(BT$5&lt;=$D191,0,IF(SUM($D191,OFFSET($I177,-$B191,0))&gt;BT$5,OFFSET(BT188,-$B191,-BS$4+$B191)/OFFSET($I177,-$B191,0),OFFSET(BT188,-$B191,-BS$4+$B191)-SUM($I191:BS191)))</f>
        <v>0</v>
      </c>
      <c r="BU191" s="211">
        <f ca="1">IF(BU$5&lt;=$D191,0,IF(SUM($D191,OFFSET($I177,-$B191,0))&gt;BU$5,OFFSET(BU188,-$B191,-BT$4+$B191)/OFFSET($I177,-$B191,0),OFFSET(BU188,-$B191,-BT$4+$B191)-SUM($I191:BT191)))</f>
        <v>0</v>
      </c>
      <c r="BV191" s="211">
        <f ca="1">IF(BV$5&lt;=$D191,0,IF(SUM($D191,OFFSET($I177,-$B191,0))&gt;BV$5,OFFSET(BV188,-$B191,-BU$4+$B191)/OFFSET($I177,-$B191,0),OFFSET(BV188,-$B191,-BU$4+$B191)-SUM($I191:BU191)))</f>
        <v>0</v>
      </c>
      <c r="BW191" s="211">
        <f ca="1">IF(BW$5&lt;=$D191,0,IF(SUM($D191,OFFSET($I177,-$B191,0))&gt;BW$5,OFFSET(BW188,-$B191,-BV$4+$B191)/OFFSET($I177,-$B191,0),OFFSET(BW188,-$B191,-BV$4+$B191)-SUM($I191:BV191)))</f>
        <v>0</v>
      </c>
    </row>
    <row r="192" spans="1:75" ht="12.75" customHeight="1">
      <c r="A192" s="8"/>
      <c r="B192" s="244">
        <v>3</v>
      </c>
      <c r="C192" s="8"/>
      <c r="D192" s="245">
        <f t="shared" si="337"/>
        <v>2016</v>
      </c>
      <c r="E192" s="8" t="str">
        <f t="shared" si="336"/>
        <v>$m Real (2012)</v>
      </c>
      <c r="F192" s="8"/>
      <c r="G192" s="8"/>
      <c r="H192" s="8"/>
      <c r="I192" s="32"/>
      <c r="J192" s="211">
        <f ca="1">IF(J$5&lt;=$D192,0,IF(SUM($D192,OFFSET($I178,-$B192,0))&gt;J$5,OFFSET(J189,-$B192,-I$4+$B192)/OFFSET($I178,-$B192,0),OFFSET(J189,-$B192,-I$4+$B192)-SUM($I192:I192)))</f>
        <v>0</v>
      </c>
      <c r="K192" s="211">
        <f ca="1">IF(K$5&lt;=$D192,0,IF(SUM($D192,OFFSET($I178,-$B192,0))&gt;K$5,OFFSET(K189,-$B192,-J$4+$B192)/OFFSET($I178,-$B192,0),OFFSET(K189,-$B192,-J$4+$B192)-SUM($I192:J192)))</f>
        <v>0</v>
      </c>
      <c r="L192" s="211">
        <f ca="1">IF(L$5&lt;=$D192,0,IF(SUM($D192,OFFSET($I178,-$B192,0))&gt;L$5,OFFSET(L189,-$B192,-K$4+$B192)/OFFSET($I178,-$B192,0),OFFSET(L189,-$B192,-K$4+$B192)-SUM($I192:K192)))</f>
        <v>0</v>
      </c>
      <c r="M192" s="211">
        <f ca="1">IF(M$5&lt;=$D192,0,IF(SUM($D192,OFFSET($I178,-$B192,0))&gt;M$5,OFFSET(M189,-$B192,-L$4+$B192)/OFFSET($I178,-$B192,0),OFFSET(M189,-$B192,-L$4+$B192)-SUM($I192:L192)))</f>
        <v>0</v>
      </c>
      <c r="N192" s="211">
        <f ca="1">IF(N$5&lt;=$D192,0,IF(SUM($D192,OFFSET($I178,-$B192,0))&gt;N$5,OFFSET(N189,-$B192,-M$4+$B192)/OFFSET($I178,-$B192,0),OFFSET(N189,-$B192,-M$4+$B192)-SUM($I192:M192)))</f>
        <v>2.6692105641198716E-2</v>
      </c>
      <c r="O192" s="235">
        <f ca="1">IF(O$5&lt;=$D192,0,IF(SUM($D192,OFFSET($I178,-$B192,0))&gt;O$5,OFFSET(O189,-$B192,-N$4+$B192)/OFFSET($I178,-$B192,0),OFFSET(O189,-$B192,-N$4+$B192)-SUM($I192:N192)))</f>
        <v>2.6692105641198716E-2</v>
      </c>
      <c r="P192" s="235">
        <f ca="1">IF(P$5&lt;=$D192,0,IF(SUM($D192,OFFSET($I178,-$B192,0))&gt;P$5,OFFSET(P189,-$B192,-O$4+$B192)/OFFSET($I178,-$B192,0),OFFSET(P189,-$B192,-O$4+$B192)-SUM($I192:O192)))</f>
        <v>2.6692105641198716E-2</v>
      </c>
      <c r="Q192" s="235">
        <f ca="1">IF(Q$5&lt;=$D192,0,IF(SUM($D192,OFFSET($I178,-$B192,0))&gt;Q$5,OFFSET(Q189,-$B192,-P$4+$B192)/OFFSET($I178,-$B192,0),OFFSET(Q189,-$B192,-P$4+$B192)-SUM($I192:P192)))</f>
        <v>2.6692105641198716E-2</v>
      </c>
      <c r="R192" s="235">
        <f ca="1">IF(R$5&lt;=$D192,0,IF(SUM($D192,OFFSET($I178,-$B192,0))&gt;R$5,OFFSET(R189,-$B192,-Q$4+$B192)/OFFSET($I178,-$B192,0),OFFSET(R189,-$B192,-Q$4+$B192)-SUM($I192:Q192)))</f>
        <v>2.6692105641198716E-2</v>
      </c>
      <c r="S192" s="235">
        <f ca="1">IF(S$5&lt;=$D192,0,IF(SUM($D192,OFFSET($I178,-$B192,0))&gt;S$5,OFFSET(S189,-$B192,-R$4+$B192)/OFFSET($I178,-$B192,0),OFFSET(S189,-$B192,-R$4+$B192)-SUM($I192:R192)))</f>
        <v>2.6692105641198716E-2</v>
      </c>
      <c r="T192" s="235">
        <f ca="1">IF(T$5&lt;=$D192,0,IF(SUM($D192,OFFSET($I178,-$B192,0))&gt;T$5,OFFSET(T189,-$B192,-S$4+$B192)/OFFSET($I178,-$B192,0),OFFSET(T189,-$B192,-S$4+$B192)-SUM($I192:S192)))</f>
        <v>2.6692105641198716E-2</v>
      </c>
      <c r="U192" s="235">
        <f ca="1">IF(U$5&lt;=$D192,0,IF(SUM($D192,OFFSET($I178,-$B192,0))&gt;U$5,OFFSET(U189,-$B192,-T$4+$B192)/OFFSET($I178,-$B192,0),OFFSET(U189,-$B192,-T$4+$B192)-SUM($I192:T192)))</f>
        <v>2.6692105641198716E-2</v>
      </c>
      <c r="V192" s="235">
        <f ca="1">IF(V$5&lt;=$D192,0,IF(SUM($D192,OFFSET($I178,-$B192,0))&gt;V$5,OFFSET(V189,-$B192,-U$4+$B192)/OFFSET($I178,-$B192,0),OFFSET(V189,-$B192,-U$4+$B192)-SUM($I192:U192)))</f>
        <v>2.6692105641198716E-2</v>
      </c>
      <c r="W192" s="235">
        <f ca="1">IF(W$5&lt;=$D192,0,IF(SUM($D192,OFFSET($I178,-$B192,0))&gt;W$5,OFFSET(W189,-$B192,-V$4+$B192)/OFFSET($I178,-$B192,0),OFFSET(W189,-$B192,-V$4+$B192)-SUM($I192:V192)))</f>
        <v>2.6692105641198716E-2</v>
      </c>
      <c r="X192" s="235">
        <f ca="1">IF(X$5&lt;=$D192,0,IF(SUM($D192,OFFSET($I178,-$B192,0))&gt;X$5,OFFSET(X189,-$B192,-W$4+$B192)/OFFSET($I178,-$B192,0),OFFSET(X189,-$B192,-W$4+$B192)-SUM($I192:W192)))</f>
        <v>2.6692105641198716E-2</v>
      </c>
      <c r="Y192" s="235">
        <f ca="1">IF(Y$5&lt;=$D192,0,IF(SUM($D192,OFFSET($I178,-$B192,0))&gt;Y$5,OFFSET(Y189,-$B192,-X$4+$B192)/OFFSET($I178,-$B192,0),OFFSET(Y189,-$B192,-X$4+$B192)-SUM($I192:X192)))</f>
        <v>2.6692105641198716E-2</v>
      </c>
      <c r="Z192" s="235">
        <f ca="1">IF(Z$5&lt;=$D192,0,IF(SUM($D192,OFFSET($I178,-$B192,0))&gt;Z$5,OFFSET(Z189,-$B192,-Y$4+$B192)/OFFSET($I178,-$B192,0),OFFSET(Z189,-$B192,-Y$4+$B192)-SUM($I192:Y192)))</f>
        <v>2.6692105641198716E-2</v>
      </c>
      <c r="AA192" s="235">
        <f ca="1">IF(AA$5&lt;=$D192,0,IF(SUM($D192,OFFSET($I178,-$B192,0))&gt;AA$5,OFFSET(AA189,-$B192,-Z$4+$B192)/OFFSET($I178,-$B192,0),OFFSET(AA189,-$B192,-Z$4+$B192)-SUM($I192:Z192)))</f>
        <v>2.6692105641198716E-2</v>
      </c>
      <c r="AB192" s="235">
        <f ca="1">IF(AB$5&lt;=$D192,0,IF(SUM($D192,OFFSET($I178,-$B192,0))&gt;AB$5,OFFSET(AB189,-$B192,-AA$4+$B192)/OFFSET($I178,-$B192,0),OFFSET(AB189,-$B192,-AA$4+$B192)-SUM($I192:AA192)))</f>
        <v>2.6692105641198616E-2</v>
      </c>
      <c r="AC192" s="235">
        <f ca="1">IF(AC$5&lt;=$D192,0,IF(SUM($D192,OFFSET($I178,-$B192,0))&gt;AC$5,OFFSET(AC189,-$B192,-AB$4+$B192)/OFFSET($I178,-$B192,0),OFFSET(AC189,-$B192,-AB$4+$B192)-SUM($I192:AB192)))</f>
        <v>0</v>
      </c>
      <c r="AD192" s="235">
        <f ca="1">IF(AD$5&lt;=$D192,0,IF(SUM($D192,OFFSET($I178,-$B192,0))&gt;AD$5,OFFSET(AD189,-$B192,-AC$4+$B192)/OFFSET($I178,-$B192,0),OFFSET(AD189,-$B192,-AC$4+$B192)-SUM($I192:AC192)))</f>
        <v>0</v>
      </c>
      <c r="AE192" s="235">
        <f ca="1">IF(AE$5&lt;=$D192,0,IF(SUM($D192,OFFSET($I178,-$B192,0))&gt;AE$5,OFFSET(AE189,-$B192,-AD$4+$B192)/OFFSET($I178,-$B192,0),OFFSET(AE189,-$B192,-AD$4+$B192)-SUM($I192:AD192)))</f>
        <v>0</v>
      </c>
      <c r="AF192" s="235">
        <f ca="1">IF(AF$5&lt;=$D192,0,IF(SUM($D192,OFFSET($I178,-$B192,0))&gt;AF$5,OFFSET(AF189,-$B192,-AE$4+$B192)/OFFSET($I178,-$B192,0),OFFSET(AF189,-$B192,-AE$4+$B192)-SUM($I192:AE192)))</f>
        <v>0</v>
      </c>
      <c r="AG192" s="235">
        <f ca="1">IF(AG$5&lt;=$D192,0,IF(SUM($D192,OFFSET($I178,-$B192,0))&gt;AG$5,OFFSET(AG189,-$B192,-AF$4+$B192)/OFFSET($I178,-$B192,0),OFFSET(AG189,-$B192,-AF$4+$B192)-SUM($I192:AF192)))</f>
        <v>0</v>
      </c>
      <c r="AH192" s="235">
        <f ca="1">IF(AH$5&lt;=$D192,0,IF(SUM($D192,OFFSET($I178,-$B192,0))&gt;AH$5,OFFSET(AH189,-$B192,-AG$4+$B192)/OFFSET($I178,-$B192,0),OFFSET(AH189,-$B192,-AG$4+$B192)-SUM($I192:AG192)))</f>
        <v>0</v>
      </c>
      <c r="AI192" s="235">
        <f ca="1">IF(AI$5&lt;=$D192,0,IF(SUM($D192,OFFSET($I178,-$B192,0))&gt;AI$5,OFFSET(AI189,-$B192,-AH$4+$B192)/OFFSET($I178,-$B192,0),OFFSET(AI189,-$B192,-AH$4+$B192)-SUM($I192:AH192)))</f>
        <v>0</v>
      </c>
      <c r="AJ192" s="235">
        <f ca="1">IF(AJ$5&lt;=$D192,0,IF(SUM($D192,OFFSET($I178,-$B192,0))&gt;AJ$5,OFFSET(AJ189,-$B192,-AI$4+$B192)/OFFSET($I178,-$B192,0),OFFSET(AJ189,-$B192,-AI$4+$B192)-SUM($I192:AI192)))</f>
        <v>0</v>
      </c>
      <c r="AK192" s="235">
        <f ca="1">IF(AK$5&lt;=$D192,0,IF(SUM($D192,OFFSET($I178,-$B192,0))&gt;AK$5,OFFSET(AK189,-$B192,-AJ$4+$B192)/OFFSET($I178,-$B192,0),OFFSET(AK189,-$B192,-AJ$4+$B192)-SUM($I192:AJ192)))</f>
        <v>0</v>
      </c>
      <c r="AL192" s="235">
        <f ca="1">IF(AL$5&lt;=$D192,0,IF(SUM($D192,OFFSET($I178,-$B192,0))&gt;AL$5,OFFSET(AL189,-$B192,-AK$4+$B192)/OFFSET($I178,-$B192,0),OFFSET(AL189,-$B192,-AK$4+$B192)-SUM($I192:AK192)))</f>
        <v>0</v>
      </c>
      <c r="AM192" s="235">
        <f ca="1">IF(AM$5&lt;=$D192,0,IF(SUM($D192,OFFSET($I178,-$B192,0))&gt;AM$5,OFFSET(AM189,-$B192,-AL$4+$B192)/OFFSET($I178,-$B192,0),OFFSET(AM189,-$B192,-AL$4+$B192)-SUM($I192:AL192)))</f>
        <v>0</v>
      </c>
      <c r="AN192" s="235">
        <f ca="1">IF(AN$5&lt;=$D192,0,IF(SUM($D192,OFFSET($I178,-$B192,0))&gt;AN$5,OFFSET(AN189,-$B192,-AM$4+$B192)/OFFSET($I178,-$B192,0),OFFSET(AN189,-$B192,-AM$4+$B192)-SUM($I192:AM192)))</f>
        <v>0</v>
      </c>
      <c r="AO192" s="235">
        <f ca="1">IF(AO$5&lt;=$D192,0,IF(SUM($D192,OFFSET($I178,-$B192,0))&gt;AO$5,OFFSET(AO189,-$B192,-AN$4+$B192)/OFFSET($I178,-$B192,0),OFFSET(AO189,-$B192,-AN$4+$B192)-SUM($I192:AN192)))</f>
        <v>0</v>
      </c>
      <c r="AP192" s="235">
        <f ca="1">IF(AP$5&lt;=$D192,0,IF(SUM($D192,OFFSET($I178,-$B192,0))&gt;AP$5,OFFSET(AP189,-$B192,-AO$4+$B192)/OFFSET($I178,-$B192,0),OFFSET(AP189,-$B192,-AO$4+$B192)-SUM($I192:AO192)))</f>
        <v>0</v>
      </c>
      <c r="AQ192" s="235">
        <f ca="1">IF(AQ$5&lt;=$D192,0,IF(SUM($D192,OFFSET($I178,-$B192,0))&gt;AQ$5,OFFSET(AQ189,-$B192,-AP$4+$B192)/OFFSET($I178,-$B192,0),OFFSET(AQ189,-$B192,-AP$4+$B192)-SUM($I192:AP192)))</f>
        <v>0</v>
      </c>
      <c r="AR192" s="235">
        <f ca="1">IF(AR$5&lt;=$D192,0,IF(SUM($D192,OFFSET($I178,-$B192,0))&gt;AR$5,OFFSET(AR189,-$B192,-AQ$4+$B192)/OFFSET($I178,-$B192,0),OFFSET(AR189,-$B192,-AQ$4+$B192)-SUM($I192:AQ192)))</f>
        <v>0</v>
      </c>
      <c r="AS192" s="235">
        <f ca="1">IF(AS$5&lt;=$D192,0,IF(SUM($D192,OFFSET($I178,-$B192,0))&gt;AS$5,OFFSET(AS189,-$B192,-AR$4+$B192)/OFFSET($I178,-$B192,0),OFFSET(AS189,-$B192,-AR$4+$B192)-SUM($I192:AR192)))</f>
        <v>0</v>
      </c>
      <c r="AT192" s="235">
        <f ca="1">IF(AT$5&lt;=$D192,0,IF(SUM($D192,OFFSET($I178,-$B192,0))&gt;AT$5,OFFSET(AT189,-$B192,-AS$4+$B192)/OFFSET($I178,-$B192,0),OFFSET(AT189,-$B192,-AS$4+$B192)-SUM($I192:AS192)))</f>
        <v>0</v>
      </c>
      <c r="AU192" s="235">
        <f ca="1">IF(AU$5&lt;=$D192,0,IF(SUM($D192,OFFSET($I178,-$B192,0))&gt;AU$5,OFFSET(AU189,-$B192,-AT$4+$B192)/OFFSET($I178,-$B192,0),OFFSET(AU189,-$B192,-AT$4+$B192)-SUM($I192:AT192)))</f>
        <v>0</v>
      </c>
      <c r="AV192" s="235">
        <f ca="1">IF(AV$5&lt;=$D192,0,IF(SUM($D192,OFFSET($I178,-$B192,0))&gt;AV$5,OFFSET(AV189,-$B192,-AU$4+$B192)/OFFSET($I178,-$B192,0),OFFSET(AV189,-$B192,-AU$4+$B192)-SUM($I192:AU192)))</f>
        <v>0</v>
      </c>
      <c r="AW192" s="235">
        <f ca="1">IF(AW$5&lt;=$D192,0,IF(SUM($D192,OFFSET($I178,-$B192,0))&gt;AW$5,OFFSET(AW189,-$B192,-AV$4+$B192)/OFFSET($I178,-$B192,0),OFFSET(AW189,-$B192,-AV$4+$B192)-SUM($I192:AV192)))</f>
        <v>0</v>
      </c>
      <c r="AX192" s="235">
        <f ca="1">IF(AX$5&lt;=$D192,0,IF(SUM($D192,OFFSET($I178,-$B192,0))&gt;AX$5,OFFSET(AX189,-$B192,-AW$4+$B192)/OFFSET($I178,-$B192,0),OFFSET(AX189,-$B192,-AW$4+$B192)-SUM($I192:AW192)))</f>
        <v>0</v>
      </c>
      <c r="AY192" s="235">
        <f ca="1">IF(AY$5&lt;=$D192,0,IF(SUM($D192,OFFSET($I178,-$B192,0))&gt;AY$5,OFFSET(AY189,-$B192,-AX$4+$B192)/OFFSET($I178,-$B192,0),OFFSET(AY189,-$B192,-AX$4+$B192)-SUM($I192:AX192)))</f>
        <v>0</v>
      </c>
      <c r="AZ192" s="235">
        <f ca="1">IF(AZ$5&lt;=$D192,0,IF(SUM($D192,OFFSET($I178,-$B192,0))&gt;AZ$5,OFFSET(AZ189,-$B192,-AY$4+$B192)/OFFSET($I178,-$B192,0),OFFSET(AZ189,-$B192,-AY$4+$B192)-SUM($I192:AY192)))</f>
        <v>0</v>
      </c>
      <c r="BA192" s="235">
        <f ca="1">IF(BA$5&lt;=$D192,0,IF(SUM($D192,OFFSET($I178,-$B192,0))&gt;BA$5,OFFSET(BA189,-$B192,-AZ$4+$B192)/OFFSET($I178,-$B192,0),OFFSET(BA189,-$B192,-AZ$4+$B192)-SUM($I192:AZ192)))</f>
        <v>0</v>
      </c>
      <c r="BB192" s="235">
        <f ca="1">IF(BB$5&lt;=$D192,0,IF(SUM($D192,OFFSET($I178,-$B192,0))&gt;BB$5,OFFSET(BB189,-$B192,-BA$4+$B192)/OFFSET($I178,-$B192,0),OFFSET(BB189,-$B192,-BA$4+$B192)-SUM($I192:BA192)))</f>
        <v>0</v>
      </c>
      <c r="BC192" s="235">
        <f ca="1">IF(BC$5&lt;=$D192,0,IF(SUM($D192,OFFSET($I178,-$B192,0))&gt;BC$5,OFFSET(BC189,-$B192,-BB$4+$B192)/OFFSET($I178,-$B192,0),OFFSET(BC189,-$B192,-BB$4+$B192)-SUM($I192:BB192)))</f>
        <v>0</v>
      </c>
      <c r="BD192" s="235">
        <f ca="1">IF(BD$5&lt;=$D192,0,IF(SUM($D192,OFFSET($I178,-$B192,0))&gt;BD$5,OFFSET(BD189,-$B192,-BC$4+$B192)/OFFSET($I178,-$B192,0),OFFSET(BD189,-$B192,-BC$4+$B192)-SUM($I192:BC192)))</f>
        <v>0</v>
      </c>
      <c r="BE192" s="235">
        <f ca="1">IF(BE$5&lt;=$D192,0,IF(SUM($D192,OFFSET($I178,-$B192,0))&gt;BE$5,OFFSET(BE189,-$B192,-BD$4+$B192)/OFFSET($I178,-$B192,0),OFFSET(BE189,-$B192,-BD$4+$B192)-SUM($I192:BD192)))</f>
        <v>0</v>
      </c>
      <c r="BF192" s="235">
        <f ca="1">IF(BF$5&lt;=$D192,0,IF(SUM($D192,OFFSET($I178,-$B192,0))&gt;BF$5,OFFSET(BF189,-$B192,-BE$4+$B192)/OFFSET($I178,-$B192,0),OFFSET(BF189,-$B192,-BE$4+$B192)-SUM($I192:BE192)))</f>
        <v>0</v>
      </c>
      <c r="BG192" s="235">
        <f ca="1">IF(BG$5&lt;=$D192,0,IF(SUM($D192,OFFSET($I178,-$B192,0))&gt;BG$5,OFFSET(BG189,-$B192,-BF$4+$B192)/OFFSET($I178,-$B192,0),OFFSET(BG189,-$B192,-BF$4+$B192)-SUM($I192:BF192)))</f>
        <v>0</v>
      </c>
      <c r="BH192" s="235">
        <f ca="1">IF(BH$5&lt;=$D192,0,IF(SUM($D192,OFFSET($I178,-$B192,0))&gt;BH$5,OFFSET(BH189,-$B192,-BG$4+$B192)/OFFSET($I178,-$B192,0),OFFSET(BH189,-$B192,-BG$4+$B192)-SUM($I192:BG192)))</f>
        <v>0</v>
      </c>
      <c r="BI192" s="235">
        <f ca="1">IF(BI$5&lt;=$D192,0,IF(SUM($D192,OFFSET($I178,-$B192,0))&gt;BI$5,OFFSET(BI189,-$B192,-BH$4+$B192)/OFFSET($I178,-$B192,0),OFFSET(BI189,-$B192,-BH$4+$B192)-SUM($I192:BH192)))</f>
        <v>0</v>
      </c>
      <c r="BJ192" s="235">
        <f ca="1">IF(BJ$5&lt;=$D192,0,IF(SUM($D192,OFFSET($I178,-$B192,0))&gt;BJ$5,OFFSET(BJ189,-$B192,-BI$4+$B192)/OFFSET($I178,-$B192,0),OFFSET(BJ189,-$B192,-BI$4+$B192)-SUM($I192:BI192)))</f>
        <v>0</v>
      </c>
      <c r="BK192" s="235">
        <f ca="1">IF(BK$5&lt;=$D192,0,IF(SUM($D192,OFFSET($I178,-$B192,0))&gt;BK$5,OFFSET(BK189,-$B192,-BJ$4+$B192)/OFFSET($I178,-$B192,0),OFFSET(BK189,-$B192,-BJ$4+$B192)-SUM($I192:BJ192)))</f>
        <v>0</v>
      </c>
      <c r="BL192" s="235">
        <f ca="1">IF(BL$5&lt;=$D192,0,IF(SUM($D192,OFFSET($I178,-$B192,0))&gt;BL$5,OFFSET(BL189,-$B192,-BK$4+$B192)/OFFSET($I178,-$B192,0),OFFSET(BL189,-$B192,-BK$4+$B192)-SUM($I192:BK192)))</f>
        <v>0</v>
      </c>
      <c r="BM192" s="235">
        <f ca="1">IF(BM$5&lt;=$D192,0,IF(SUM($D192,OFFSET($I178,-$B192,0))&gt;BM$5,OFFSET(BM189,-$B192,-BL$4+$B192)/OFFSET($I178,-$B192,0),OFFSET(BM189,-$B192,-BL$4+$B192)-SUM($I192:BL192)))</f>
        <v>0</v>
      </c>
      <c r="BN192" s="235">
        <f ca="1">IF(BN$5&lt;=$D192,0,IF(SUM($D192,OFFSET($I178,-$B192,0))&gt;BN$5,OFFSET(BN189,-$B192,-BM$4+$B192)/OFFSET($I178,-$B192,0),OFFSET(BN189,-$B192,-BM$4+$B192)-SUM($I192:BM192)))</f>
        <v>0</v>
      </c>
      <c r="BO192" s="235">
        <f ca="1">IF(BO$5&lt;=$D192,0,IF(SUM($D192,OFFSET($I178,-$B192,0))&gt;BO$5,OFFSET(BO189,-$B192,-BN$4+$B192)/OFFSET($I178,-$B192,0),OFFSET(BO189,-$B192,-BN$4+$B192)-SUM($I192:BN192)))</f>
        <v>0</v>
      </c>
      <c r="BP192" s="235">
        <f ca="1">IF(BP$5&lt;=$D192,0,IF(SUM($D192,OFFSET($I178,-$B192,0))&gt;BP$5,OFFSET(BP189,-$B192,-BO$4+$B192)/OFFSET($I178,-$B192,0),OFFSET(BP189,-$B192,-BO$4+$B192)-SUM($I192:BO192)))</f>
        <v>0</v>
      </c>
      <c r="BQ192" s="235">
        <f ca="1">IF(BQ$5&lt;=$D192,0,IF(SUM($D192,OFFSET($I178,-$B192,0))&gt;BQ$5,OFFSET(BQ189,-$B192,-BP$4+$B192)/OFFSET($I178,-$B192,0),OFFSET(BQ189,-$B192,-BP$4+$B192)-SUM($I192:BP192)))</f>
        <v>0</v>
      </c>
      <c r="BR192" s="211">
        <f ca="1">IF(BR$5&lt;=$D192,0,IF(SUM($D192,OFFSET($I178,-$B192,0))&gt;BR$5,OFFSET(BR189,-$B192,-BQ$4+$B192)/OFFSET($I178,-$B192,0),OFFSET(BR189,-$B192,-BQ$4+$B192)-SUM($I192:BQ192)))</f>
        <v>0</v>
      </c>
      <c r="BS192" s="211">
        <f ca="1">IF(BS$5&lt;=$D192,0,IF(SUM($D192,OFFSET($I178,-$B192,0))&gt;BS$5,OFFSET(BS189,-$B192,-BR$4+$B192)/OFFSET($I178,-$B192,0),OFFSET(BS189,-$B192,-BR$4+$B192)-SUM($I192:BR192)))</f>
        <v>0</v>
      </c>
      <c r="BT192" s="211">
        <f ca="1">IF(BT$5&lt;=$D192,0,IF(SUM($D192,OFFSET($I178,-$B192,0))&gt;BT$5,OFFSET(BT189,-$B192,-BS$4+$B192)/OFFSET($I178,-$B192,0),OFFSET(BT189,-$B192,-BS$4+$B192)-SUM($I192:BS192)))</f>
        <v>0</v>
      </c>
      <c r="BU192" s="211">
        <f ca="1">IF(BU$5&lt;=$D192,0,IF(SUM($D192,OFFSET($I178,-$B192,0))&gt;BU$5,OFFSET(BU189,-$B192,-BT$4+$B192)/OFFSET($I178,-$B192,0),OFFSET(BU189,-$B192,-BT$4+$B192)-SUM($I192:BT192)))</f>
        <v>0</v>
      </c>
      <c r="BV192" s="211">
        <f ca="1">IF(BV$5&lt;=$D192,0,IF(SUM($D192,OFFSET($I178,-$B192,0))&gt;BV$5,OFFSET(BV189,-$B192,-BU$4+$B192)/OFFSET($I178,-$B192,0),OFFSET(BV189,-$B192,-BU$4+$B192)-SUM($I192:BU192)))</f>
        <v>0</v>
      </c>
      <c r="BW192" s="211">
        <f ca="1">IF(BW$5&lt;=$D192,0,IF(SUM($D192,OFFSET($I178,-$B192,0))&gt;BW$5,OFFSET(BW189,-$B192,-BV$4+$B192)/OFFSET($I178,-$B192,0),OFFSET(BW189,-$B192,-BV$4+$B192)-SUM($I192:BV192)))</f>
        <v>0</v>
      </c>
    </row>
    <row r="193" spans="1:75" ht="12.75" customHeight="1">
      <c r="A193" s="8"/>
      <c r="B193" s="244">
        <v>4</v>
      </c>
      <c r="C193" s="8"/>
      <c r="D193" s="245">
        <f t="shared" si="337"/>
        <v>2017</v>
      </c>
      <c r="E193" s="8" t="str">
        <f t="shared" si="336"/>
        <v>$m Real (2012)</v>
      </c>
      <c r="F193" s="8"/>
      <c r="G193" s="8"/>
      <c r="H193" s="8"/>
      <c r="I193" s="32"/>
      <c r="J193" s="211">
        <f ca="1">IF(J$5&lt;=$D193,0,IF(SUM($D193,OFFSET($I179,-$B193,0))&gt;J$5,OFFSET(J190,-$B193,-I$4+$B193)/OFFSET($I179,-$B193,0),OFFSET(J190,-$B193,-I$4+$B193)-SUM($I193:I193)))</f>
        <v>0</v>
      </c>
      <c r="K193" s="211">
        <f ca="1">IF(K$5&lt;=$D193,0,IF(SUM($D193,OFFSET($I179,-$B193,0))&gt;K$5,OFFSET(K190,-$B193,-J$4+$B193)/OFFSET($I179,-$B193,0),OFFSET(K190,-$B193,-J$4+$B193)-SUM($I193:J193)))</f>
        <v>0</v>
      </c>
      <c r="L193" s="211">
        <f ca="1">IF(L$5&lt;=$D193,0,IF(SUM($D193,OFFSET($I179,-$B193,0))&gt;L$5,OFFSET(L190,-$B193,-K$4+$B193)/OFFSET($I179,-$B193,0),OFFSET(L190,-$B193,-K$4+$B193)-SUM($I193:K193)))</f>
        <v>0</v>
      </c>
      <c r="M193" s="211">
        <f ca="1">IF(M$5&lt;=$D193,0,IF(SUM($D193,OFFSET($I179,-$B193,0))&gt;M$5,OFFSET(M190,-$B193,-L$4+$B193)/OFFSET($I179,-$B193,0),OFFSET(M190,-$B193,-L$4+$B193)-SUM($I193:L193)))</f>
        <v>0</v>
      </c>
      <c r="N193" s="211">
        <f ca="1">IF(N$5&lt;=$D193,0,IF(SUM($D193,OFFSET($I179,-$B193,0))&gt;N$5,OFFSET(N190,-$B193,-M$4+$B193)/OFFSET($I179,-$B193,0),OFFSET(N190,-$B193,-M$4+$B193)-SUM($I193:M193)))</f>
        <v>0</v>
      </c>
      <c r="O193" s="235">
        <f ca="1">IF(O$5&lt;=$D193,0,IF(SUM($D193,OFFSET($I179,-$B193,0))&gt;O$5,OFFSET(O190,-$B193,-N$4+$B193)/OFFSET($I179,-$B193,0),OFFSET(O190,-$B193,-N$4+$B193)-SUM($I193:N193)))</f>
        <v>3.2732011953994548E-2</v>
      </c>
      <c r="P193" s="235">
        <f ca="1">IF(P$5&lt;=$D193,0,IF(SUM($D193,OFFSET($I179,-$B193,0))&gt;P$5,OFFSET(P190,-$B193,-O$4+$B193)/OFFSET($I179,-$B193,0),OFFSET(P190,-$B193,-O$4+$B193)-SUM($I193:O193)))</f>
        <v>3.2732011953994548E-2</v>
      </c>
      <c r="Q193" s="235">
        <f ca="1">IF(Q$5&lt;=$D193,0,IF(SUM($D193,OFFSET($I179,-$B193,0))&gt;Q$5,OFFSET(Q190,-$B193,-P$4+$B193)/OFFSET($I179,-$B193,0),OFFSET(Q190,-$B193,-P$4+$B193)-SUM($I193:P193)))</f>
        <v>3.2732011953994548E-2</v>
      </c>
      <c r="R193" s="235">
        <f ca="1">IF(R$5&lt;=$D193,0,IF(SUM($D193,OFFSET($I179,-$B193,0))&gt;R$5,OFFSET(R190,-$B193,-Q$4+$B193)/OFFSET($I179,-$B193,0),OFFSET(R190,-$B193,-Q$4+$B193)-SUM($I193:Q193)))</f>
        <v>3.2732011953994548E-2</v>
      </c>
      <c r="S193" s="235">
        <f ca="1">IF(S$5&lt;=$D193,0,IF(SUM($D193,OFFSET($I179,-$B193,0))&gt;S$5,OFFSET(S190,-$B193,-R$4+$B193)/OFFSET($I179,-$B193,0),OFFSET(S190,-$B193,-R$4+$B193)-SUM($I193:R193)))</f>
        <v>3.2732011953994548E-2</v>
      </c>
      <c r="T193" s="235">
        <f ca="1">IF(T$5&lt;=$D193,0,IF(SUM($D193,OFFSET($I179,-$B193,0))&gt;T$5,OFFSET(T190,-$B193,-S$4+$B193)/OFFSET($I179,-$B193,0),OFFSET(T190,-$B193,-S$4+$B193)-SUM($I193:S193)))</f>
        <v>3.2732011953994548E-2</v>
      </c>
      <c r="U193" s="235">
        <f ca="1">IF(U$5&lt;=$D193,0,IF(SUM($D193,OFFSET($I179,-$B193,0))&gt;U$5,OFFSET(U190,-$B193,-T$4+$B193)/OFFSET($I179,-$B193,0),OFFSET(U190,-$B193,-T$4+$B193)-SUM($I193:T193)))</f>
        <v>3.2732011953994548E-2</v>
      </c>
      <c r="V193" s="235">
        <f ca="1">IF(V$5&lt;=$D193,0,IF(SUM($D193,OFFSET($I179,-$B193,0))&gt;V$5,OFFSET(V190,-$B193,-U$4+$B193)/OFFSET($I179,-$B193,0),OFFSET(V190,-$B193,-U$4+$B193)-SUM($I193:U193)))</f>
        <v>3.2732011953994548E-2</v>
      </c>
      <c r="W193" s="235">
        <f ca="1">IF(W$5&lt;=$D193,0,IF(SUM($D193,OFFSET($I179,-$B193,0))&gt;W$5,OFFSET(W190,-$B193,-V$4+$B193)/OFFSET($I179,-$B193,0),OFFSET(W190,-$B193,-V$4+$B193)-SUM($I193:V193)))</f>
        <v>3.2732011953994548E-2</v>
      </c>
      <c r="X193" s="235">
        <f ca="1">IF(X$5&lt;=$D193,0,IF(SUM($D193,OFFSET($I179,-$B193,0))&gt;X$5,OFFSET(X190,-$B193,-W$4+$B193)/OFFSET($I179,-$B193,0),OFFSET(X190,-$B193,-W$4+$B193)-SUM($I193:W193)))</f>
        <v>3.2732011953994548E-2</v>
      </c>
      <c r="Y193" s="235">
        <f ca="1">IF(Y$5&lt;=$D193,0,IF(SUM($D193,OFFSET($I179,-$B193,0))&gt;Y$5,OFFSET(Y190,-$B193,-X$4+$B193)/OFFSET($I179,-$B193,0),OFFSET(Y190,-$B193,-X$4+$B193)-SUM($I193:X193)))</f>
        <v>3.2732011953994548E-2</v>
      </c>
      <c r="Z193" s="235">
        <f ca="1">IF(Z$5&lt;=$D193,0,IF(SUM($D193,OFFSET($I179,-$B193,0))&gt;Z$5,OFFSET(Z190,-$B193,-Y$4+$B193)/OFFSET($I179,-$B193,0),OFFSET(Z190,-$B193,-Y$4+$B193)-SUM($I193:Y193)))</f>
        <v>3.2732011953994548E-2</v>
      </c>
      <c r="AA193" s="235">
        <f ca="1">IF(AA$5&lt;=$D193,0,IF(SUM($D193,OFFSET($I179,-$B193,0))&gt;AA$5,OFFSET(AA190,-$B193,-Z$4+$B193)/OFFSET($I179,-$B193,0),OFFSET(AA190,-$B193,-Z$4+$B193)-SUM($I193:Z193)))</f>
        <v>3.2732011953994548E-2</v>
      </c>
      <c r="AB193" s="235">
        <f ca="1">IF(AB$5&lt;=$D193,0,IF(SUM($D193,OFFSET($I179,-$B193,0))&gt;AB$5,OFFSET(AB190,-$B193,-AA$4+$B193)/OFFSET($I179,-$B193,0),OFFSET(AB190,-$B193,-AA$4+$B193)-SUM($I193:AA193)))</f>
        <v>3.2732011953994548E-2</v>
      </c>
      <c r="AC193" s="235">
        <f ca="1">IF(AC$5&lt;=$D193,0,IF(SUM($D193,OFFSET($I179,-$B193,0))&gt;AC$5,OFFSET(AC190,-$B193,-AB$4+$B193)/OFFSET($I179,-$B193,0),OFFSET(AC190,-$B193,-AB$4+$B193)-SUM($I193:AB193)))</f>
        <v>3.2732011953994555E-2</v>
      </c>
      <c r="AD193" s="235">
        <f ca="1">IF(AD$5&lt;=$D193,0,IF(SUM($D193,OFFSET($I179,-$B193,0))&gt;AD$5,OFFSET(AD190,-$B193,-AC$4+$B193)/OFFSET($I179,-$B193,0),OFFSET(AD190,-$B193,-AC$4+$B193)-SUM($I193:AC193)))</f>
        <v>0</v>
      </c>
      <c r="AE193" s="235">
        <f ca="1">IF(AE$5&lt;=$D193,0,IF(SUM($D193,OFFSET($I179,-$B193,0))&gt;AE$5,OFFSET(AE190,-$B193,-AD$4+$B193)/OFFSET($I179,-$B193,0),OFFSET(AE190,-$B193,-AD$4+$B193)-SUM($I193:AD193)))</f>
        <v>0</v>
      </c>
      <c r="AF193" s="235">
        <f ca="1">IF(AF$5&lt;=$D193,0,IF(SUM($D193,OFFSET($I179,-$B193,0))&gt;AF$5,OFFSET(AF190,-$B193,-AE$4+$B193)/OFFSET($I179,-$B193,0),OFFSET(AF190,-$B193,-AE$4+$B193)-SUM($I193:AE193)))</f>
        <v>0</v>
      </c>
      <c r="AG193" s="235">
        <f ca="1">IF(AG$5&lt;=$D193,0,IF(SUM($D193,OFFSET($I179,-$B193,0))&gt;AG$5,OFFSET(AG190,-$B193,-AF$4+$B193)/OFFSET($I179,-$B193,0),OFFSET(AG190,-$B193,-AF$4+$B193)-SUM($I193:AF193)))</f>
        <v>0</v>
      </c>
      <c r="AH193" s="235">
        <f ca="1">IF(AH$5&lt;=$D193,0,IF(SUM($D193,OFFSET($I179,-$B193,0))&gt;AH$5,OFFSET(AH190,-$B193,-AG$4+$B193)/OFFSET($I179,-$B193,0),OFFSET(AH190,-$B193,-AG$4+$B193)-SUM($I193:AG193)))</f>
        <v>0</v>
      </c>
      <c r="AI193" s="235">
        <f ca="1">IF(AI$5&lt;=$D193,0,IF(SUM($D193,OFFSET($I179,-$B193,0))&gt;AI$5,OFFSET(AI190,-$B193,-AH$4+$B193)/OFFSET($I179,-$B193,0),OFFSET(AI190,-$B193,-AH$4+$B193)-SUM($I193:AH193)))</f>
        <v>0</v>
      </c>
      <c r="AJ193" s="235">
        <f ca="1">IF(AJ$5&lt;=$D193,0,IF(SUM($D193,OFFSET($I179,-$B193,0))&gt;AJ$5,OFFSET(AJ190,-$B193,-AI$4+$B193)/OFFSET($I179,-$B193,0),OFFSET(AJ190,-$B193,-AI$4+$B193)-SUM($I193:AI193)))</f>
        <v>0</v>
      </c>
      <c r="AK193" s="235">
        <f ca="1">IF(AK$5&lt;=$D193,0,IF(SUM($D193,OFFSET($I179,-$B193,0))&gt;AK$5,OFFSET(AK190,-$B193,-AJ$4+$B193)/OFFSET($I179,-$B193,0),OFFSET(AK190,-$B193,-AJ$4+$B193)-SUM($I193:AJ193)))</f>
        <v>0</v>
      </c>
      <c r="AL193" s="235">
        <f ca="1">IF(AL$5&lt;=$D193,0,IF(SUM($D193,OFFSET($I179,-$B193,0))&gt;AL$5,OFFSET(AL190,-$B193,-AK$4+$B193)/OFFSET($I179,-$B193,0),OFFSET(AL190,-$B193,-AK$4+$B193)-SUM($I193:AK193)))</f>
        <v>0</v>
      </c>
      <c r="AM193" s="235">
        <f ca="1">IF(AM$5&lt;=$D193,0,IF(SUM($D193,OFFSET($I179,-$B193,0))&gt;AM$5,OFFSET(AM190,-$B193,-AL$4+$B193)/OFFSET($I179,-$B193,0),OFFSET(AM190,-$B193,-AL$4+$B193)-SUM($I193:AL193)))</f>
        <v>0</v>
      </c>
      <c r="AN193" s="235">
        <f ca="1">IF(AN$5&lt;=$D193,0,IF(SUM($D193,OFFSET($I179,-$B193,0))&gt;AN$5,OFFSET(AN190,-$B193,-AM$4+$B193)/OFFSET($I179,-$B193,0),OFFSET(AN190,-$B193,-AM$4+$B193)-SUM($I193:AM193)))</f>
        <v>0</v>
      </c>
      <c r="AO193" s="235">
        <f ca="1">IF(AO$5&lt;=$D193,0,IF(SUM($D193,OFFSET($I179,-$B193,0))&gt;AO$5,OFFSET(AO190,-$B193,-AN$4+$B193)/OFFSET($I179,-$B193,0),OFFSET(AO190,-$B193,-AN$4+$B193)-SUM($I193:AN193)))</f>
        <v>0</v>
      </c>
      <c r="AP193" s="235">
        <f ca="1">IF(AP$5&lt;=$D193,0,IF(SUM($D193,OFFSET($I179,-$B193,0))&gt;AP$5,OFFSET(AP190,-$B193,-AO$4+$B193)/OFFSET($I179,-$B193,0),OFFSET(AP190,-$B193,-AO$4+$B193)-SUM($I193:AO193)))</f>
        <v>0</v>
      </c>
      <c r="AQ193" s="235">
        <f ca="1">IF(AQ$5&lt;=$D193,0,IF(SUM($D193,OFFSET($I179,-$B193,0))&gt;AQ$5,OFFSET(AQ190,-$B193,-AP$4+$B193)/OFFSET($I179,-$B193,0),OFFSET(AQ190,-$B193,-AP$4+$B193)-SUM($I193:AP193)))</f>
        <v>0</v>
      </c>
      <c r="AR193" s="235">
        <f ca="1">IF(AR$5&lt;=$D193,0,IF(SUM($D193,OFFSET($I179,-$B193,0))&gt;AR$5,OFFSET(AR190,-$B193,-AQ$4+$B193)/OFFSET($I179,-$B193,0),OFFSET(AR190,-$B193,-AQ$4+$B193)-SUM($I193:AQ193)))</f>
        <v>0</v>
      </c>
      <c r="AS193" s="235">
        <f ca="1">IF(AS$5&lt;=$D193,0,IF(SUM($D193,OFFSET($I179,-$B193,0))&gt;AS$5,OFFSET(AS190,-$B193,-AR$4+$B193)/OFFSET($I179,-$B193,0),OFFSET(AS190,-$B193,-AR$4+$B193)-SUM($I193:AR193)))</f>
        <v>0</v>
      </c>
      <c r="AT193" s="235">
        <f ca="1">IF(AT$5&lt;=$D193,0,IF(SUM($D193,OFFSET($I179,-$B193,0))&gt;AT$5,OFFSET(AT190,-$B193,-AS$4+$B193)/OFFSET($I179,-$B193,0),OFFSET(AT190,-$B193,-AS$4+$B193)-SUM($I193:AS193)))</f>
        <v>0</v>
      </c>
      <c r="AU193" s="235">
        <f ca="1">IF(AU$5&lt;=$D193,0,IF(SUM($D193,OFFSET($I179,-$B193,0))&gt;AU$5,OFFSET(AU190,-$B193,-AT$4+$B193)/OFFSET($I179,-$B193,0),OFFSET(AU190,-$B193,-AT$4+$B193)-SUM($I193:AT193)))</f>
        <v>0</v>
      </c>
      <c r="AV193" s="235">
        <f ca="1">IF(AV$5&lt;=$D193,0,IF(SUM($D193,OFFSET($I179,-$B193,0))&gt;AV$5,OFFSET(AV190,-$B193,-AU$4+$B193)/OFFSET($I179,-$B193,0),OFFSET(AV190,-$B193,-AU$4+$B193)-SUM($I193:AU193)))</f>
        <v>0</v>
      </c>
      <c r="AW193" s="235">
        <f ca="1">IF(AW$5&lt;=$D193,0,IF(SUM($D193,OFFSET($I179,-$B193,0))&gt;AW$5,OFFSET(AW190,-$B193,-AV$4+$B193)/OFFSET($I179,-$B193,0),OFFSET(AW190,-$B193,-AV$4+$B193)-SUM($I193:AV193)))</f>
        <v>0</v>
      </c>
      <c r="AX193" s="235">
        <f ca="1">IF(AX$5&lt;=$D193,0,IF(SUM($D193,OFFSET($I179,-$B193,0))&gt;AX$5,OFFSET(AX190,-$B193,-AW$4+$B193)/OFFSET($I179,-$B193,0),OFFSET(AX190,-$B193,-AW$4+$B193)-SUM($I193:AW193)))</f>
        <v>0</v>
      </c>
      <c r="AY193" s="235">
        <f ca="1">IF(AY$5&lt;=$D193,0,IF(SUM($D193,OFFSET($I179,-$B193,0))&gt;AY$5,OFFSET(AY190,-$B193,-AX$4+$B193)/OFFSET($I179,-$B193,0),OFFSET(AY190,-$B193,-AX$4+$B193)-SUM($I193:AX193)))</f>
        <v>0</v>
      </c>
      <c r="AZ193" s="235">
        <f ca="1">IF(AZ$5&lt;=$D193,0,IF(SUM($D193,OFFSET($I179,-$B193,0))&gt;AZ$5,OFFSET(AZ190,-$B193,-AY$4+$B193)/OFFSET($I179,-$B193,0),OFFSET(AZ190,-$B193,-AY$4+$B193)-SUM($I193:AY193)))</f>
        <v>0</v>
      </c>
      <c r="BA193" s="235">
        <f ca="1">IF(BA$5&lt;=$D193,0,IF(SUM($D193,OFFSET($I179,-$B193,0))&gt;BA$5,OFFSET(BA190,-$B193,-AZ$4+$B193)/OFFSET($I179,-$B193,0),OFFSET(BA190,-$B193,-AZ$4+$B193)-SUM($I193:AZ193)))</f>
        <v>0</v>
      </c>
      <c r="BB193" s="235">
        <f ca="1">IF(BB$5&lt;=$D193,0,IF(SUM($D193,OFFSET($I179,-$B193,0))&gt;BB$5,OFFSET(BB190,-$B193,-BA$4+$B193)/OFFSET($I179,-$B193,0),OFFSET(BB190,-$B193,-BA$4+$B193)-SUM($I193:BA193)))</f>
        <v>0</v>
      </c>
      <c r="BC193" s="235">
        <f ca="1">IF(BC$5&lt;=$D193,0,IF(SUM($D193,OFFSET($I179,-$B193,0))&gt;BC$5,OFFSET(BC190,-$B193,-BB$4+$B193)/OFFSET($I179,-$B193,0),OFFSET(BC190,-$B193,-BB$4+$B193)-SUM($I193:BB193)))</f>
        <v>0</v>
      </c>
      <c r="BD193" s="235">
        <f ca="1">IF(BD$5&lt;=$D193,0,IF(SUM($D193,OFFSET($I179,-$B193,0))&gt;BD$5,OFFSET(BD190,-$B193,-BC$4+$B193)/OFFSET($I179,-$B193,0),OFFSET(BD190,-$B193,-BC$4+$B193)-SUM($I193:BC193)))</f>
        <v>0</v>
      </c>
      <c r="BE193" s="235">
        <f ca="1">IF(BE$5&lt;=$D193,0,IF(SUM($D193,OFFSET($I179,-$B193,0))&gt;BE$5,OFFSET(BE190,-$B193,-BD$4+$B193)/OFFSET($I179,-$B193,0),OFFSET(BE190,-$B193,-BD$4+$B193)-SUM($I193:BD193)))</f>
        <v>0</v>
      </c>
      <c r="BF193" s="235">
        <f ca="1">IF(BF$5&lt;=$D193,0,IF(SUM($D193,OFFSET($I179,-$B193,0))&gt;BF$5,OFFSET(BF190,-$B193,-BE$4+$B193)/OFFSET($I179,-$B193,0),OFFSET(BF190,-$B193,-BE$4+$B193)-SUM($I193:BE193)))</f>
        <v>0</v>
      </c>
      <c r="BG193" s="235">
        <f ca="1">IF(BG$5&lt;=$D193,0,IF(SUM($D193,OFFSET($I179,-$B193,0))&gt;BG$5,OFFSET(BG190,-$B193,-BF$4+$B193)/OFFSET($I179,-$B193,0),OFFSET(BG190,-$B193,-BF$4+$B193)-SUM($I193:BF193)))</f>
        <v>0</v>
      </c>
      <c r="BH193" s="235">
        <f ca="1">IF(BH$5&lt;=$D193,0,IF(SUM($D193,OFFSET($I179,-$B193,0))&gt;BH$5,OFFSET(BH190,-$B193,-BG$4+$B193)/OFFSET($I179,-$B193,0),OFFSET(BH190,-$B193,-BG$4+$B193)-SUM($I193:BG193)))</f>
        <v>0</v>
      </c>
      <c r="BI193" s="235">
        <f ca="1">IF(BI$5&lt;=$D193,0,IF(SUM($D193,OFFSET($I179,-$B193,0))&gt;BI$5,OFFSET(BI190,-$B193,-BH$4+$B193)/OFFSET($I179,-$B193,0),OFFSET(BI190,-$B193,-BH$4+$B193)-SUM($I193:BH193)))</f>
        <v>0</v>
      </c>
      <c r="BJ193" s="235">
        <f ca="1">IF(BJ$5&lt;=$D193,0,IF(SUM($D193,OFFSET($I179,-$B193,0))&gt;BJ$5,OFFSET(BJ190,-$B193,-BI$4+$B193)/OFFSET($I179,-$B193,0),OFFSET(BJ190,-$B193,-BI$4+$B193)-SUM($I193:BI193)))</f>
        <v>0</v>
      </c>
      <c r="BK193" s="235">
        <f ca="1">IF(BK$5&lt;=$D193,0,IF(SUM($D193,OFFSET($I179,-$B193,0))&gt;BK$5,OFFSET(BK190,-$B193,-BJ$4+$B193)/OFFSET($I179,-$B193,0),OFFSET(BK190,-$B193,-BJ$4+$B193)-SUM($I193:BJ193)))</f>
        <v>0</v>
      </c>
      <c r="BL193" s="235">
        <f ca="1">IF(BL$5&lt;=$D193,0,IF(SUM($D193,OFFSET($I179,-$B193,0))&gt;BL$5,OFFSET(BL190,-$B193,-BK$4+$B193)/OFFSET($I179,-$B193,0),OFFSET(BL190,-$B193,-BK$4+$B193)-SUM($I193:BK193)))</f>
        <v>0</v>
      </c>
      <c r="BM193" s="235">
        <f ca="1">IF(BM$5&lt;=$D193,0,IF(SUM($D193,OFFSET($I179,-$B193,0))&gt;BM$5,OFFSET(BM190,-$B193,-BL$4+$B193)/OFFSET($I179,-$B193,0),OFFSET(BM190,-$B193,-BL$4+$B193)-SUM($I193:BL193)))</f>
        <v>0</v>
      </c>
      <c r="BN193" s="235">
        <f ca="1">IF(BN$5&lt;=$D193,0,IF(SUM($D193,OFFSET($I179,-$B193,0))&gt;BN$5,OFFSET(BN190,-$B193,-BM$4+$B193)/OFFSET($I179,-$B193,0),OFFSET(BN190,-$B193,-BM$4+$B193)-SUM($I193:BM193)))</f>
        <v>0</v>
      </c>
      <c r="BO193" s="235">
        <f ca="1">IF(BO$5&lt;=$D193,0,IF(SUM($D193,OFFSET($I179,-$B193,0))&gt;BO$5,OFFSET(BO190,-$B193,-BN$4+$B193)/OFFSET($I179,-$B193,0),OFFSET(BO190,-$B193,-BN$4+$B193)-SUM($I193:BN193)))</f>
        <v>0</v>
      </c>
      <c r="BP193" s="235">
        <f ca="1">IF(BP$5&lt;=$D193,0,IF(SUM($D193,OFFSET($I179,-$B193,0))&gt;BP$5,OFFSET(BP190,-$B193,-BO$4+$B193)/OFFSET($I179,-$B193,0),OFFSET(BP190,-$B193,-BO$4+$B193)-SUM($I193:BO193)))</f>
        <v>0</v>
      </c>
      <c r="BQ193" s="235">
        <f ca="1">IF(BQ$5&lt;=$D193,0,IF(SUM($D193,OFFSET($I179,-$B193,0))&gt;BQ$5,OFFSET(BQ190,-$B193,-BP$4+$B193)/OFFSET($I179,-$B193,0),OFFSET(BQ190,-$B193,-BP$4+$B193)-SUM($I193:BP193)))</f>
        <v>0</v>
      </c>
      <c r="BR193" s="211">
        <f ca="1">IF(BR$5&lt;=$D193,0,IF(SUM($D193,OFFSET($I179,-$B193,0))&gt;BR$5,OFFSET(BR190,-$B193,-BQ$4+$B193)/OFFSET($I179,-$B193,0),OFFSET(BR190,-$B193,-BQ$4+$B193)-SUM($I193:BQ193)))</f>
        <v>0</v>
      </c>
      <c r="BS193" s="211">
        <f ca="1">IF(BS$5&lt;=$D193,0,IF(SUM($D193,OFFSET($I179,-$B193,0))&gt;BS$5,OFFSET(BS190,-$B193,-BR$4+$B193)/OFFSET($I179,-$B193,0),OFFSET(BS190,-$B193,-BR$4+$B193)-SUM($I193:BR193)))</f>
        <v>0</v>
      </c>
      <c r="BT193" s="211">
        <f ca="1">IF(BT$5&lt;=$D193,0,IF(SUM($D193,OFFSET($I179,-$B193,0))&gt;BT$5,OFFSET(BT190,-$B193,-BS$4+$B193)/OFFSET($I179,-$B193,0),OFFSET(BT190,-$B193,-BS$4+$B193)-SUM($I193:BS193)))</f>
        <v>0</v>
      </c>
      <c r="BU193" s="211">
        <f ca="1">IF(BU$5&lt;=$D193,0,IF(SUM($D193,OFFSET($I179,-$B193,0))&gt;BU$5,OFFSET(BU190,-$B193,-BT$4+$B193)/OFFSET($I179,-$B193,0),OFFSET(BU190,-$B193,-BT$4+$B193)-SUM($I193:BT193)))</f>
        <v>0</v>
      </c>
      <c r="BV193" s="211">
        <f ca="1">IF(BV$5&lt;=$D193,0,IF(SUM($D193,OFFSET($I179,-$B193,0))&gt;BV$5,OFFSET(BV190,-$B193,-BU$4+$B193)/OFFSET($I179,-$B193,0),OFFSET(BV190,-$B193,-BU$4+$B193)-SUM($I193:BU193)))</f>
        <v>0</v>
      </c>
      <c r="BW193" s="211">
        <f ca="1">IF(BW$5&lt;=$D193,0,IF(SUM($D193,OFFSET($I179,-$B193,0))&gt;BW$5,OFFSET(BW190,-$B193,-BV$4+$B193)/OFFSET($I179,-$B193,0),OFFSET(BW190,-$B193,-BV$4+$B193)-SUM($I193:BV193)))</f>
        <v>0</v>
      </c>
    </row>
    <row r="194" spans="1:75" ht="12.75" customHeight="1">
      <c r="A194" s="8"/>
      <c r="B194" s="244">
        <v>5</v>
      </c>
      <c r="C194" s="8"/>
      <c r="D194" s="245">
        <f t="shared" si="337"/>
        <v>2018</v>
      </c>
      <c r="E194" s="8" t="str">
        <f t="shared" si="336"/>
        <v>$m Real (2012)</v>
      </c>
      <c r="F194" s="8"/>
      <c r="G194" s="8"/>
      <c r="H194" s="8"/>
      <c r="I194" s="32"/>
      <c r="J194" s="235">
        <f ca="1">IF(J$5&lt;=$D194,0,IF(SUM($D194,OFFSET($I180,-$B194,0))&gt;J$5,OFFSET(J191,-$B194,-I$4+$B194)/OFFSET($I180,-$B194,0),OFFSET(J191,-$B194,-I$4+$B194)-SUM($I194:I194)))</f>
        <v>0</v>
      </c>
      <c r="K194" s="235">
        <f ca="1">IF(K$5&lt;=$D194,0,IF(SUM($D194,OFFSET($I180,-$B194,0))&gt;K$5,OFFSET(K191,-$B194,-J$4+$B194)/OFFSET($I180,-$B194,0),OFFSET(K191,-$B194,-J$4+$B194)-SUM($I194:J194)))</f>
        <v>0</v>
      </c>
      <c r="L194" s="235">
        <f ca="1">IF(L$5&lt;=$D194,0,IF(SUM($D194,OFFSET($I180,-$B194,0))&gt;L$5,OFFSET(L191,-$B194,-K$4+$B194)/OFFSET($I180,-$B194,0),OFFSET(L191,-$B194,-K$4+$B194)-SUM($I194:K194)))</f>
        <v>0</v>
      </c>
      <c r="M194" s="235">
        <f ca="1">IF(M$5&lt;=$D194,0,IF(SUM($D194,OFFSET($I180,-$B194,0))&gt;M$5,OFFSET(M191,-$B194,-L$4+$B194)/OFFSET($I180,-$B194,0),OFFSET(M191,-$B194,-L$4+$B194)-SUM($I194:L194)))</f>
        <v>0</v>
      </c>
      <c r="N194" s="235">
        <f ca="1">IF(N$5&lt;=$D194,0,IF(SUM($D194,OFFSET($I180,-$B194,0))&gt;N$5,OFFSET(N191,-$B194,-M$4+$B194)/OFFSET($I180,-$B194,0),OFFSET(N191,-$B194,-M$4+$B194)-SUM($I194:M194)))</f>
        <v>0</v>
      </c>
      <c r="O194" s="235">
        <f ca="1">IF(O$5&lt;=$D194,0,IF(SUM($D194,OFFSET($I180,-$B194,0))&gt;O$5,OFFSET(O191,-$B194,-N$4+$B194)/OFFSET($I180,-$B194,0),OFFSET(O191,-$B194,-N$4+$B194)-SUM($I194:N194)))</f>
        <v>0</v>
      </c>
      <c r="P194" s="235">
        <f ca="1">IF(P$5&lt;=$D194,0,IF(SUM($D194,OFFSET($I180,-$B194,0))&gt;P$5,OFFSET(P191,-$B194,-O$4+$B194)/OFFSET($I180,-$B194,0),OFFSET(P191,-$B194,-O$4+$B194)-SUM($I194:O194)))</f>
        <v>0</v>
      </c>
      <c r="Q194" s="235">
        <f ca="1">IF(Q$5&lt;=$D194,0,IF(SUM($D194,OFFSET($I180,-$B194,0))&gt;Q$5,OFFSET(Q191,-$B194,-P$4+$B194)/OFFSET($I180,-$B194,0),OFFSET(Q191,-$B194,-P$4+$B194)-SUM($I194:P194)))</f>
        <v>0</v>
      </c>
      <c r="R194" s="235">
        <f ca="1">IF(R$5&lt;=$D194,0,IF(SUM($D194,OFFSET($I180,-$B194,0))&gt;R$5,OFFSET(R191,-$B194,-Q$4+$B194)/OFFSET($I180,-$B194,0),OFFSET(R191,-$B194,-Q$4+$B194)-SUM($I194:Q194)))</f>
        <v>0</v>
      </c>
      <c r="S194" s="235">
        <f ca="1">IF(S$5&lt;=$D194,0,IF(SUM($D194,OFFSET($I180,-$B194,0))&gt;S$5,OFFSET(S191,-$B194,-R$4+$B194)/OFFSET($I180,-$B194,0),OFFSET(S191,-$B194,-R$4+$B194)-SUM($I194:R194)))</f>
        <v>0</v>
      </c>
      <c r="T194" s="235">
        <f ca="1">IF(T$5&lt;=$D194,0,IF(SUM($D194,OFFSET($I180,-$B194,0))&gt;T$5,OFFSET(T191,-$B194,-S$4+$B194)/OFFSET($I180,-$B194,0),OFFSET(T191,-$B194,-S$4+$B194)-SUM($I194:S194)))</f>
        <v>0</v>
      </c>
      <c r="U194" s="235">
        <f ca="1">IF(U$5&lt;=$D194,0,IF(SUM($D194,OFFSET($I180,-$B194,0))&gt;U$5,OFFSET(U191,-$B194,-T$4+$B194)/OFFSET($I180,-$B194,0),OFFSET(U191,-$B194,-T$4+$B194)-SUM($I194:T194)))</f>
        <v>0</v>
      </c>
      <c r="V194" s="235">
        <f ca="1">IF(V$5&lt;=$D194,0,IF(SUM($D194,OFFSET($I180,-$B194,0))&gt;V$5,OFFSET(V191,-$B194,-U$4+$B194)/OFFSET($I180,-$B194,0),OFFSET(V191,-$B194,-U$4+$B194)-SUM($I194:U194)))</f>
        <v>0</v>
      </c>
      <c r="W194" s="235">
        <f ca="1">IF(W$5&lt;=$D194,0,IF(SUM($D194,OFFSET($I180,-$B194,0))&gt;W$5,OFFSET(W191,-$B194,-V$4+$B194)/OFFSET($I180,-$B194,0),OFFSET(W191,-$B194,-V$4+$B194)-SUM($I194:V194)))</f>
        <v>0</v>
      </c>
      <c r="X194" s="235">
        <f ca="1">IF(X$5&lt;=$D194,0,IF(SUM($D194,OFFSET($I180,-$B194,0))&gt;X$5,OFFSET(X191,-$B194,-W$4+$B194)/OFFSET($I180,-$B194,0),OFFSET(X191,-$B194,-W$4+$B194)-SUM($I194:W194)))</f>
        <v>0</v>
      </c>
      <c r="Y194" s="235">
        <f ca="1">IF(Y$5&lt;=$D194,0,IF(SUM($D194,OFFSET($I180,-$B194,0))&gt;Y$5,OFFSET(Y191,-$B194,-X$4+$B194)/OFFSET($I180,-$B194,0),OFFSET(Y191,-$B194,-X$4+$B194)-SUM($I194:X194)))</f>
        <v>0</v>
      </c>
      <c r="Z194" s="235">
        <f ca="1">IF(Z$5&lt;=$D194,0,IF(SUM($D194,OFFSET($I180,-$B194,0))&gt;Z$5,OFFSET(Z191,-$B194,-Y$4+$B194)/OFFSET($I180,-$B194,0),OFFSET(Z191,-$B194,-Y$4+$B194)-SUM($I194:Y194)))</f>
        <v>0</v>
      </c>
      <c r="AA194" s="235">
        <f ca="1">IF(AA$5&lt;=$D194,0,IF(SUM($D194,OFFSET($I180,-$B194,0))&gt;AA$5,OFFSET(AA191,-$B194,-Z$4+$B194)/OFFSET($I180,-$B194,0),OFFSET(AA191,-$B194,-Z$4+$B194)-SUM($I194:Z194)))</f>
        <v>0</v>
      </c>
      <c r="AB194" s="235">
        <f ca="1">IF(AB$5&lt;=$D194,0,IF(SUM($D194,OFFSET($I180,-$B194,0))&gt;AB$5,OFFSET(AB191,-$B194,-AA$4+$B194)/OFFSET($I180,-$B194,0),OFFSET(AB191,-$B194,-AA$4+$B194)-SUM($I194:AA194)))</f>
        <v>0</v>
      </c>
      <c r="AC194" s="235">
        <f ca="1">IF(AC$5&lt;=$D194,0,IF(SUM($D194,OFFSET($I180,-$B194,0))&gt;AC$5,OFFSET(AC191,-$B194,-AB$4+$B194)/OFFSET($I180,-$B194,0),OFFSET(AC191,-$B194,-AB$4+$B194)-SUM($I194:AB194)))</f>
        <v>0</v>
      </c>
      <c r="AD194" s="235">
        <f ca="1">IF(AD$5&lt;=$D194,0,IF(SUM($D194,OFFSET($I180,-$B194,0))&gt;AD$5,OFFSET(AD191,-$B194,-AC$4+$B194)/OFFSET($I180,-$B194,0),OFFSET(AD191,-$B194,-AC$4+$B194)-SUM($I194:AC194)))</f>
        <v>0</v>
      </c>
      <c r="AE194" s="235">
        <f ca="1">IF(AE$5&lt;=$D194,0,IF(SUM($D194,OFFSET($I180,-$B194,0))&gt;AE$5,OFFSET(AE191,-$B194,-AD$4+$B194)/OFFSET($I180,-$B194,0),OFFSET(AE191,-$B194,-AD$4+$B194)-SUM($I194:AD194)))</f>
        <v>0</v>
      </c>
      <c r="AF194" s="235">
        <f ca="1">IF(AF$5&lt;=$D194,0,IF(SUM($D194,OFFSET($I180,-$B194,0))&gt;AF$5,OFFSET(AF191,-$B194,-AE$4+$B194)/OFFSET($I180,-$B194,0),OFFSET(AF191,-$B194,-AE$4+$B194)-SUM($I194:AE194)))</f>
        <v>0</v>
      </c>
      <c r="AG194" s="235">
        <f ca="1">IF(AG$5&lt;=$D194,0,IF(SUM($D194,OFFSET($I180,-$B194,0))&gt;AG$5,OFFSET(AG191,-$B194,-AF$4+$B194)/OFFSET($I180,-$B194,0),OFFSET(AG191,-$B194,-AF$4+$B194)-SUM($I194:AF194)))</f>
        <v>0</v>
      </c>
      <c r="AH194" s="235">
        <f ca="1">IF(AH$5&lt;=$D194,0,IF(SUM($D194,OFFSET($I180,-$B194,0))&gt;AH$5,OFFSET(AH191,-$B194,-AG$4+$B194)/OFFSET($I180,-$B194,0),OFFSET(AH191,-$B194,-AG$4+$B194)-SUM($I194:AG194)))</f>
        <v>0</v>
      </c>
      <c r="AI194" s="235">
        <f ca="1">IF(AI$5&lt;=$D194,0,IF(SUM($D194,OFFSET($I180,-$B194,0))&gt;AI$5,OFFSET(AI191,-$B194,-AH$4+$B194)/OFFSET($I180,-$B194,0),OFFSET(AI191,-$B194,-AH$4+$B194)-SUM($I194:AH194)))</f>
        <v>0</v>
      </c>
      <c r="AJ194" s="235">
        <f ca="1">IF(AJ$5&lt;=$D194,0,IF(SUM($D194,OFFSET($I180,-$B194,0))&gt;AJ$5,OFFSET(AJ191,-$B194,-AI$4+$B194)/OFFSET($I180,-$B194,0),OFFSET(AJ191,-$B194,-AI$4+$B194)-SUM($I194:AI194)))</f>
        <v>0</v>
      </c>
      <c r="AK194" s="235">
        <f ca="1">IF(AK$5&lt;=$D194,0,IF(SUM($D194,OFFSET($I180,-$B194,0))&gt;AK$5,OFFSET(AK191,-$B194,-AJ$4+$B194)/OFFSET($I180,-$B194,0),OFFSET(AK191,-$B194,-AJ$4+$B194)-SUM($I194:AJ194)))</f>
        <v>0</v>
      </c>
      <c r="AL194" s="235">
        <f ca="1">IF(AL$5&lt;=$D194,0,IF(SUM($D194,OFFSET($I180,-$B194,0))&gt;AL$5,OFFSET(AL191,-$B194,-AK$4+$B194)/OFFSET($I180,-$B194,0),OFFSET(AL191,-$B194,-AK$4+$B194)-SUM($I194:AK194)))</f>
        <v>0</v>
      </c>
      <c r="AM194" s="235">
        <f ca="1">IF(AM$5&lt;=$D194,0,IF(SUM($D194,OFFSET($I180,-$B194,0))&gt;AM$5,OFFSET(AM191,-$B194,-AL$4+$B194)/OFFSET($I180,-$B194,0),OFFSET(AM191,-$B194,-AL$4+$B194)-SUM($I194:AL194)))</f>
        <v>0</v>
      </c>
      <c r="AN194" s="235">
        <f ca="1">IF(AN$5&lt;=$D194,0,IF(SUM($D194,OFFSET($I180,-$B194,0))&gt;AN$5,OFFSET(AN191,-$B194,-AM$4+$B194)/OFFSET($I180,-$B194,0),OFFSET(AN191,-$B194,-AM$4+$B194)-SUM($I194:AM194)))</f>
        <v>0</v>
      </c>
      <c r="AO194" s="235">
        <f ca="1">IF(AO$5&lt;=$D194,0,IF(SUM($D194,OFFSET($I180,-$B194,0))&gt;AO$5,OFFSET(AO191,-$B194,-AN$4+$B194)/OFFSET($I180,-$B194,0),OFFSET(AO191,-$B194,-AN$4+$B194)-SUM($I194:AN194)))</f>
        <v>0</v>
      </c>
      <c r="AP194" s="235">
        <f ca="1">IF(AP$5&lt;=$D194,0,IF(SUM($D194,OFFSET($I180,-$B194,0))&gt;AP$5,OFFSET(AP191,-$B194,-AO$4+$B194)/OFFSET($I180,-$B194,0),OFFSET(AP191,-$B194,-AO$4+$B194)-SUM($I194:AO194)))</f>
        <v>0</v>
      </c>
      <c r="AQ194" s="235">
        <f ca="1">IF(AQ$5&lt;=$D194,0,IF(SUM($D194,OFFSET($I180,-$B194,0))&gt;AQ$5,OFFSET(AQ191,-$B194,-AP$4+$B194)/OFFSET($I180,-$B194,0),OFFSET(AQ191,-$B194,-AP$4+$B194)-SUM($I194:AP194)))</f>
        <v>0</v>
      </c>
      <c r="AR194" s="235">
        <f ca="1">IF(AR$5&lt;=$D194,0,IF(SUM($D194,OFFSET($I180,-$B194,0))&gt;AR$5,OFFSET(AR191,-$B194,-AQ$4+$B194)/OFFSET($I180,-$B194,0),OFFSET(AR191,-$B194,-AQ$4+$B194)-SUM($I194:AQ194)))</f>
        <v>0</v>
      </c>
      <c r="AS194" s="235">
        <f ca="1">IF(AS$5&lt;=$D194,0,IF(SUM($D194,OFFSET($I180,-$B194,0))&gt;AS$5,OFFSET(AS191,-$B194,-AR$4+$B194)/OFFSET($I180,-$B194,0),OFFSET(AS191,-$B194,-AR$4+$B194)-SUM($I194:AR194)))</f>
        <v>0</v>
      </c>
      <c r="AT194" s="235">
        <f ca="1">IF(AT$5&lt;=$D194,0,IF(SUM($D194,OFFSET($I180,-$B194,0))&gt;AT$5,OFFSET(AT191,-$B194,-AS$4+$B194)/OFFSET($I180,-$B194,0),OFFSET(AT191,-$B194,-AS$4+$B194)-SUM($I194:AS194)))</f>
        <v>0</v>
      </c>
      <c r="AU194" s="235">
        <f ca="1">IF(AU$5&lt;=$D194,0,IF(SUM($D194,OFFSET($I180,-$B194,0))&gt;AU$5,OFFSET(AU191,-$B194,-AT$4+$B194)/OFFSET($I180,-$B194,0),OFFSET(AU191,-$B194,-AT$4+$B194)-SUM($I194:AT194)))</f>
        <v>0</v>
      </c>
      <c r="AV194" s="235">
        <f ca="1">IF(AV$5&lt;=$D194,0,IF(SUM($D194,OFFSET($I180,-$B194,0))&gt;AV$5,OFFSET(AV191,-$B194,-AU$4+$B194)/OFFSET($I180,-$B194,0),OFFSET(AV191,-$B194,-AU$4+$B194)-SUM($I194:AU194)))</f>
        <v>0</v>
      </c>
      <c r="AW194" s="235">
        <f ca="1">IF(AW$5&lt;=$D194,0,IF(SUM($D194,OFFSET($I180,-$B194,0))&gt;AW$5,OFFSET(AW191,-$B194,-AV$4+$B194)/OFFSET($I180,-$B194,0),OFFSET(AW191,-$B194,-AV$4+$B194)-SUM($I194:AV194)))</f>
        <v>0</v>
      </c>
      <c r="AX194" s="235">
        <f ca="1">IF(AX$5&lt;=$D194,0,IF(SUM($D194,OFFSET($I180,-$B194,0))&gt;AX$5,OFFSET(AX191,-$B194,-AW$4+$B194)/OFFSET($I180,-$B194,0),OFFSET(AX191,-$B194,-AW$4+$B194)-SUM($I194:AW194)))</f>
        <v>0</v>
      </c>
      <c r="AY194" s="235">
        <f ca="1">IF(AY$5&lt;=$D194,0,IF(SUM($D194,OFFSET($I180,-$B194,0))&gt;AY$5,OFFSET(AY191,-$B194,-AX$4+$B194)/OFFSET($I180,-$B194,0),OFFSET(AY191,-$B194,-AX$4+$B194)-SUM($I194:AX194)))</f>
        <v>0</v>
      </c>
      <c r="AZ194" s="235">
        <f ca="1">IF(AZ$5&lt;=$D194,0,IF(SUM($D194,OFFSET($I180,-$B194,0))&gt;AZ$5,OFFSET(AZ191,-$B194,-AY$4+$B194)/OFFSET($I180,-$B194,0),OFFSET(AZ191,-$B194,-AY$4+$B194)-SUM($I194:AY194)))</f>
        <v>0</v>
      </c>
      <c r="BA194" s="235">
        <f ca="1">IF(BA$5&lt;=$D194,0,IF(SUM($D194,OFFSET($I180,-$B194,0))&gt;BA$5,OFFSET(BA191,-$B194,-AZ$4+$B194)/OFFSET($I180,-$B194,0),OFFSET(BA191,-$B194,-AZ$4+$B194)-SUM($I194:AZ194)))</f>
        <v>0</v>
      </c>
      <c r="BB194" s="235">
        <f ca="1">IF(BB$5&lt;=$D194,0,IF(SUM($D194,OFFSET($I180,-$B194,0))&gt;BB$5,OFFSET(BB191,-$B194,-BA$4+$B194)/OFFSET($I180,-$B194,0),OFFSET(BB191,-$B194,-BA$4+$B194)-SUM($I194:BA194)))</f>
        <v>0</v>
      </c>
      <c r="BC194" s="235">
        <f ca="1">IF(BC$5&lt;=$D194,0,IF(SUM($D194,OFFSET($I180,-$B194,0))&gt;BC$5,OFFSET(BC191,-$B194,-BB$4+$B194)/OFFSET($I180,-$B194,0),OFFSET(BC191,-$B194,-BB$4+$B194)-SUM($I194:BB194)))</f>
        <v>0</v>
      </c>
      <c r="BD194" s="235">
        <f ca="1">IF(BD$5&lt;=$D194,0,IF(SUM($D194,OFFSET($I180,-$B194,0))&gt;BD$5,OFFSET(BD191,-$B194,-BC$4+$B194)/OFFSET($I180,-$B194,0),OFFSET(BD191,-$B194,-BC$4+$B194)-SUM($I194:BC194)))</f>
        <v>0</v>
      </c>
      <c r="BE194" s="235">
        <f ca="1">IF(BE$5&lt;=$D194,0,IF(SUM($D194,OFFSET($I180,-$B194,0))&gt;BE$5,OFFSET(BE191,-$B194,-BD$4+$B194)/OFFSET($I180,-$B194,0),OFFSET(BE191,-$B194,-BD$4+$B194)-SUM($I194:BD194)))</f>
        <v>0</v>
      </c>
      <c r="BF194" s="235">
        <f ca="1">IF(BF$5&lt;=$D194,0,IF(SUM($D194,OFFSET($I180,-$B194,0))&gt;BF$5,OFFSET(BF191,-$B194,-BE$4+$B194)/OFFSET($I180,-$B194,0),OFFSET(BF191,-$B194,-BE$4+$B194)-SUM($I194:BE194)))</f>
        <v>0</v>
      </c>
      <c r="BG194" s="235">
        <f ca="1">IF(BG$5&lt;=$D194,0,IF(SUM($D194,OFFSET($I180,-$B194,0))&gt;BG$5,OFFSET(BG191,-$B194,-BF$4+$B194)/OFFSET($I180,-$B194,0),OFFSET(BG191,-$B194,-BF$4+$B194)-SUM($I194:BF194)))</f>
        <v>0</v>
      </c>
      <c r="BH194" s="235">
        <f ca="1">IF(BH$5&lt;=$D194,0,IF(SUM($D194,OFFSET($I180,-$B194,0))&gt;BH$5,OFFSET(BH191,-$B194,-BG$4+$B194)/OFFSET($I180,-$B194,0),OFFSET(BH191,-$B194,-BG$4+$B194)-SUM($I194:BG194)))</f>
        <v>0</v>
      </c>
      <c r="BI194" s="235">
        <f ca="1">IF(BI$5&lt;=$D194,0,IF(SUM($D194,OFFSET($I180,-$B194,0))&gt;BI$5,OFFSET(BI191,-$B194,-BH$4+$B194)/OFFSET($I180,-$B194,0),OFFSET(BI191,-$B194,-BH$4+$B194)-SUM($I194:BH194)))</f>
        <v>0</v>
      </c>
      <c r="BJ194" s="235">
        <f ca="1">IF(BJ$5&lt;=$D194,0,IF(SUM($D194,OFFSET($I180,-$B194,0))&gt;BJ$5,OFFSET(BJ191,-$B194,-BI$4+$B194)/OFFSET($I180,-$B194,0),OFFSET(BJ191,-$B194,-BI$4+$B194)-SUM($I194:BI194)))</f>
        <v>0</v>
      </c>
      <c r="BK194" s="235">
        <f ca="1">IF(BK$5&lt;=$D194,0,IF(SUM($D194,OFFSET($I180,-$B194,0))&gt;BK$5,OFFSET(BK191,-$B194,-BJ$4+$B194)/OFFSET($I180,-$B194,0),OFFSET(BK191,-$B194,-BJ$4+$B194)-SUM($I194:BJ194)))</f>
        <v>0</v>
      </c>
      <c r="BL194" s="235">
        <f ca="1">IF(BL$5&lt;=$D194,0,IF(SUM($D194,OFFSET($I180,-$B194,0))&gt;BL$5,OFFSET(BL191,-$B194,-BK$4+$B194)/OFFSET($I180,-$B194,0),OFFSET(BL191,-$B194,-BK$4+$B194)-SUM($I194:BK194)))</f>
        <v>0</v>
      </c>
      <c r="BM194" s="235">
        <f ca="1">IF(BM$5&lt;=$D194,0,IF(SUM($D194,OFFSET($I180,-$B194,0))&gt;BM$5,OFFSET(BM191,-$B194,-BL$4+$B194)/OFFSET($I180,-$B194,0),OFFSET(BM191,-$B194,-BL$4+$B194)-SUM($I194:BL194)))</f>
        <v>0</v>
      </c>
      <c r="BN194" s="235">
        <f ca="1">IF(BN$5&lt;=$D194,0,IF(SUM($D194,OFFSET($I180,-$B194,0))&gt;BN$5,OFFSET(BN191,-$B194,-BM$4+$B194)/OFFSET($I180,-$B194,0),OFFSET(BN191,-$B194,-BM$4+$B194)-SUM($I194:BM194)))</f>
        <v>0</v>
      </c>
      <c r="BO194" s="235">
        <f ca="1">IF(BO$5&lt;=$D194,0,IF(SUM($D194,OFFSET($I180,-$B194,0))&gt;BO$5,OFFSET(BO191,-$B194,-BN$4+$B194)/OFFSET($I180,-$B194,0),OFFSET(BO191,-$B194,-BN$4+$B194)-SUM($I194:BN194)))</f>
        <v>0</v>
      </c>
      <c r="BP194" s="235">
        <f ca="1">IF(BP$5&lt;=$D194,0,IF(SUM($D194,OFFSET($I180,-$B194,0))&gt;BP$5,OFFSET(BP191,-$B194,-BO$4+$B194)/OFFSET($I180,-$B194,0),OFFSET(BP191,-$B194,-BO$4+$B194)-SUM($I194:BO194)))</f>
        <v>0</v>
      </c>
      <c r="BQ194" s="235">
        <f ca="1">IF(BQ$5&lt;=$D194,0,IF(SUM($D194,OFFSET($I180,-$B194,0))&gt;BQ$5,OFFSET(BQ191,-$B194,-BP$4+$B194)/OFFSET($I180,-$B194,0),OFFSET(BQ191,-$B194,-BP$4+$B194)-SUM($I194:BP194)))</f>
        <v>0</v>
      </c>
      <c r="BR194" s="211">
        <f ca="1">IF(BR$5&lt;=$D194,0,IF(SUM($D194,OFFSET($I180,-$B194,0))&gt;BR$5,OFFSET(BR191,-$B194,-BQ$4+$B194)/OFFSET($I180,-$B194,0),OFFSET(BR191,-$B194,-BQ$4+$B194)-SUM($I194:BQ194)))</f>
        <v>0</v>
      </c>
      <c r="BS194" s="211">
        <f ca="1">IF(BS$5&lt;=$D194,0,IF(SUM($D194,OFFSET($I180,-$B194,0))&gt;BS$5,OFFSET(BS191,-$B194,-BR$4+$B194)/OFFSET($I180,-$B194,0),OFFSET(BS191,-$B194,-BR$4+$B194)-SUM($I194:BR194)))</f>
        <v>0</v>
      </c>
      <c r="BT194" s="211">
        <f ca="1">IF(BT$5&lt;=$D194,0,IF(SUM($D194,OFFSET($I180,-$B194,0))&gt;BT$5,OFFSET(BT191,-$B194,-BS$4+$B194)/OFFSET($I180,-$B194,0),OFFSET(BT191,-$B194,-BS$4+$B194)-SUM($I194:BS194)))</f>
        <v>0</v>
      </c>
      <c r="BU194" s="211">
        <f ca="1">IF(BU$5&lt;=$D194,0,IF(SUM($D194,OFFSET($I180,-$B194,0))&gt;BU$5,OFFSET(BU191,-$B194,-BT$4+$B194)/OFFSET($I180,-$B194,0),OFFSET(BU191,-$B194,-BT$4+$B194)-SUM($I194:BT194)))</f>
        <v>0</v>
      </c>
      <c r="BV194" s="211">
        <f ca="1">IF(BV$5&lt;=$D194,0,IF(SUM($D194,OFFSET($I180,-$B194,0))&gt;BV$5,OFFSET(BV191,-$B194,-BU$4+$B194)/OFFSET($I180,-$B194,0),OFFSET(BV191,-$B194,-BU$4+$B194)-SUM($I194:BU194)))</f>
        <v>0</v>
      </c>
      <c r="BW194" s="211">
        <f ca="1">IF(BW$5&lt;=$D194,0,IF(SUM($D194,OFFSET($I180,-$B194,0))&gt;BW$5,OFFSET(BW191,-$B194,-BV$4+$B194)/OFFSET($I180,-$B194,0),OFFSET(BW191,-$B194,-BV$4+$B194)-SUM($I194:BV194)))</f>
        <v>0</v>
      </c>
    </row>
    <row r="195" spans="1:75" ht="12.75" customHeight="1">
      <c r="A195" s="8"/>
      <c r="B195" s="244">
        <v>6</v>
      </c>
      <c r="C195" s="8"/>
      <c r="D195" s="245">
        <f t="shared" si="337"/>
        <v>2019</v>
      </c>
      <c r="E195" s="8" t="str">
        <f t="shared" si="336"/>
        <v>$m Real (2012)</v>
      </c>
      <c r="F195" s="8"/>
      <c r="G195" s="8"/>
      <c r="H195" s="8"/>
      <c r="I195" s="32"/>
      <c r="J195" s="235">
        <f ca="1">IF(J$5&lt;=$D195,0,IF(SUM($D195,OFFSET($I181,-$B195,0))&gt;J$5,OFFSET(J192,-$B195,-I$4+$B195)/OFFSET($I181,-$B195,0),OFFSET(J192,-$B195,-I$4+$B195)-SUM($I195:I195)))</f>
        <v>0</v>
      </c>
      <c r="K195" s="235">
        <f ca="1">IF(K$5&lt;=$D195,0,IF(SUM($D195,OFFSET($I181,-$B195,0))&gt;K$5,OFFSET(K192,-$B195,-J$4+$B195)/OFFSET($I181,-$B195,0),OFFSET(K192,-$B195,-J$4+$B195)-SUM($I195:J195)))</f>
        <v>0</v>
      </c>
      <c r="L195" s="235">
        <f ca="1">IF(L$5&lt;=$D195,0,IF(SUM($D195,OFFSET($I181,-$B195,0))&gt;L$5,OFFSET(L192,-$B195,-K$4+$B195)/OFFSET($I181,-$B195,0),OFFSET(L192,-$B195,-K$4+$B195)-SUM($I195:K195)))</f>
        <v>0</v>
      </c>
      <c r="M195" s="235">
        <f ca="1">IF(M$5&lt;=$D195,0,IF(SUM($D195,OFFSET($I181,-$B195,0))&gt;M$5,OFFSET(M192,-$B195,-L$4+$B195)/OFFSET($I181,-$B195,0),OFFSET(M192,-$B195,-L$4+$B195)-SUM($I195:L195)))</f>
        <v>0</v>
      </c>
      <c r="N195" s="235">
        <f ca="1">IF(N$5&lt;=$D195,0,IF(SUM($D195,OFFSET($I181,-$B195,0))&gt;N$5,OFFSET(N192,-$B195,-M$4+$B195)/OFFSET($I181,-$B195,0),OFFSET(N192,-$B195,-M$4+$B195)-SUM($I195:M195)))</f>
        <v>0</v>
      </c>
      <c r="O195" s="235">
        <f ca="1">IF(O$5&lt;=$D195,0,IF(SUM($D195,OFFSET($I181,-$B195,0))&gt;O$5,OFFSET(O192,-$B195,-N$4+$B195)/OFFSET($I181,-$B195,0),OFFSET(O192,-$B195,-N$4+$B195)-SUM($I195:N195)))</f>
        <v>0</v>
      </c>
      <c r="P195" s="235">
        <f ca="1">IF(P$5&lt;=$D195,0,IF(SUM($D195,OFFSET($I181,-$B195,0))&gt;P$5,OFFSET(P192,-$B195,-O$4+$B195)/OFFSET($I181,-$B195,0),OFFSET(P192,-$B195,-O$4+$B195)-SUM($I195:O195)))</f>
        <v>0</v>
      </c>
      <c r="Q195" s="235">
        <f ca="1">IF(Q$5&lt;=$D195,0,IF(SUM($D195,OFFSET($I181,-$B195,0))&gt;Q$5,OFFSET(Q192,-$B195,-P$4+$B195)/OFFSET($I181,-$B195,0),OFFSET(Q192,-$B195,-P$4+$B195)-SUM($I195:P195)))</f>
        <v>0</v>
      </c>
      <c r="R195" s="235">
        <f ca="1">IF(R$5&lt;=$D195,0,IF(SUM($D195,OFFSET($I181,-$B195,0))&gt;R$5,OFFSET(R192,-$B195,-Q$4+$B195)/OFFSET($I181,-$B195,0),OFFSET(R192,-$B195,-Q$4+$B195)-SUM($I195:Q195)))</f>
        <v>0</v>
      </c>
      <c r="S195" s="235">
        <f ca="1">IF(S$5&lt;=$D195,0,IF(SUM($D195,OFFSET($I181,-$B195,0))&gt;S$5,OFFSET(S192,-$B195,-R$4+$B195)/OFFSET($I181,-$B195,0),OFFSET(S192,-$B195,-R$4+$B195)-SUM($I195:R195)))</f>
        <v>0</v>
      </c>
      <c r="T195" s="235">
        <f ca="1">IF(T$5&lt;=$D195,0,IF(SUM($D195,OFFSET($I181,-$B195,0))&gt;T$5,OFFSET(T192,-$B195,-S$4+$B195)/OFFSET($I181,-$B195,0),OFFSET(T192,-$B195,-S$4+$B195)-SUM($I195:S195)))</f>
        <v>0</v>
      </c>
      <c r="U195" s="235">
        <f ca="1">IF(U$5&lt;=$D195,0,IF(SUM($D195,OFFSET($I181,-$B195,0))&gt;U$5,OFFSET(U192,-$B195,-T$4+$B195)/OFFSET($I181,-$B195,0),OFFSET(U192,-$B195,-T$4+$B195)-SUM($I195:T195)))</f>
        <v>0</v>
      </c>
      <c r="V195" s="235">
        <f ca="1">IF(V$5&lt;=$D195,0,IF(SUM($D195,OFFSET($I181,-$B195,0))&gt;V$5,OFFSET(V192,-$B195,-U$4+$B195)/OFFSET($I181,-$B195,0),OFFSET(V192,-$B195,-U$4+$B195)-SUM($I195:U195)))</f>
        <v>0</v>
      </c>
      <c r="W195" s="235">
        <f ca="1">IF(W$5&lt;=$D195,0,IF(SUM($D195,OFFSET($I181,-$B195,0))&gt;W$5,OFFSET(W192,-$B195,-V$4+$B195)/OFFSET($I181,-$B195,0),OFFSET(W192,-$B195,-V$4+$B195)-SUM($I195:V195)))</f>
        <v>0</v>
      </c>
      <c r="X195" s="235">
        <f ca="1">IF(X$5&lt;=$D195,0,IF(SUM($D195,OFFSET($I181,-$B195,0))&gt;X$5,OFFSET(X192,-$B195,-W$4+$B195)/OFFSET($I181,-$B195,0),OFFSET(X192,-$B195,-W$4+$B195)-SUM($I195:W195)))</f>
        <v>0</v>
      </c>
      <c r="Y195" s="235">
        <f ca="1">IF(Y$5&lt;=$D195,0,IF(SUM($D195,OFFSET($I181,-$B195,0))&gt;Y$5,OFFSET(Y192,-$B195,-X$4+$B195)/OFFSET($I181,-$B195,0),OFFSET(Y192,-$B195,-X$4+$B195)-SUM($I195:X195)))</f>
        <v>0</v>
      </c>
      <c r="Z195" s="235">
        <f ca="1">IF(Z$5&lt;=$D195,0,IF(SUM($D195,OFFSET($I181,-$B195,0))&gt;Z$5,OFFSET(Z192,-$B195,-Y$4+$B195)/OFFSET($I181,-$B195,0),OFFSET(Z192,-$B195,-Y$4+$B195)-SUM($I195:Y195)))</f>
        <v>0</v>
      </c>
      <c r="AA195" s="235">
        <f ca="1">IF(AA$5&lt;=$D195,0,IF(SUM($D195,OFFSET($I181,-$B195,0))&gt;AA$5,OFFSET(AA192,-$B195,-Z$4+$B195)/OFFSET($I181,-$B195,0),OFFSET(AA192,-$B195,-Z$4+$B195)-SUM($I195:Z195)))</f>
        <v>0</v>
      </c>
      <c r="AB195" s="235">
        <f ca="1">IF(AB$5&lt;=$D195,0,IF(SUM($D195,OFFSET($I181,-$B195,0))&gt;AB$5,OFFSET(AB192,-$B195,-AA$4+$B195)/OFFSET($I181,-$B195,0),OFFSET(AB192,-$B195,-AA$4+$B195)-SUM($I195:AA195)))</f>
        <v>0</v>
      </c>
      <c r="AC195" s="235">
        <f ca="1">IF(AC$5&lt;=$D195,0,IF(SUM($D195,OFFSET($I181,-$B195,0))&gt;AC$5,OFFSET(AC192,-$B195,-AB$4+$B195)/OFFSET($I181,-$B195,0),OFFSET(AC192,-$B195,-AB$4+$B195)-SUM($I195:AB195)))</f>
        <v>0</v>
      </c>
      <c r="AD195" s="235">
        <f ca="1">IF(AD$5&lt;=$D195,0,IF(SUM($D195,OFFSET($I181,-$B195,0))&gt;AD$5,OFFSET(AD192,-$B195,-AC$4+$B195)/OFFSET($I181,-$B195,0),OFFSET(AD192,-$B195,-AC$4+$B195)-SUM($I195:AC195)))</f>
        <v>0</v>
      </c>
      <c r="AE195" s="235">
        <f ca="1">IF(AE$5&lt;=$D195,0,IF(SUM($D195,OFFSET($I181,-$B195,0))&gt;AE$5,OFFSET(AE192,-$B195,-AD$4+$B195)/OFFSET($I181,-$B195,0),OFFSET(AE192,-$B195,-AD$4+$B195)-SUM($I195:AD195)))</f>
        <v>0</v>
      </c>
      <c r="AF195" s="235">
        <f ca="1">IF(AF$5&lt;=$D195,0,IF(SUM($D195,OFFSET($I181,-$B195,0))&gt;AF$5,OFFSET(AF192,-$B195,-AE$4+$B195)/OFFSET($I181,-$B195,0),OFFSET(AF192,-$B195,-AE$4+$B195)-SUM($I195:AE195)))</f>
        <v>0</v>
      </c>
      <c r="AG195" s="235">
        <f ca="1">IF(AG$5&lt;=$D195,0,IF(SUM($D195,OFFSET($I181,-$B195,0))&gt;AG$5,OFFSET(AG192,-$B195,-AF$4+$B195)/OFFSET($I181,-$B195,0),OFFSET(AG192,-$B195,-AF$4+$B195)-SUM($I195:AF195)))</f>
        <v>0</v>
      </c>
      <c r="AH195" s="235">
        <f ca="1">IF(AH$5&lt;=$D195,0,IF(SUM($D195,OFFSET($I181,-$B195,0))&gt;AH$5,OFFSET(AH192,-$B195,-AG$4+$B195)/OFFSET($I181,-$B195,0),OFFSET(AH192,-$B195,-AG$4+$B195)-SUM($I195:AG195)))</f>
        <v>0</v>
      </c>
      <c r="AI195" s="235">
        <f ca="1">IF(AI$5&lt;=$D195,0,IF(SUM($D195,OFFSET($I181,-$B195,0))&gt;AI$5,OFFSET(AI192,-$B195,-AH$4+$B195)/OFFSET($I181,-$B195,0),OFFSET(AI192,-$B195,-AH$4+$B195)-SUM($I195:AH195)))</f>
        <v>0</v>
      </c>
      <c r="AJ195" s="235">
        <f ca="1">IF(AJ$5&lt;=$D195,0,IF(SUM($D195,OFFSET($I181,-$B195,0))&gt;AJ$5,OFFSET(AJ192,-$B195,-AI$4+$B195)/OFFSET($I181,-$B195,0),OFFSET(AJ192,-$B195,-AI$4+$B195)-SUM($I195:AI195)))</f>
        <v>0</v>
      </c>
      <c r="AK195" s="235">
        <f ca="1">IF(AK$5&lt;=$D195,0,IF(SUM($D195,OFFSET($I181,-$B195,0))&gt;AK$5,OFFSET(AK192,-$B195,-AJ$4+$B195)/OFFSET($I181,-$B195,0),OFFSET(AK192,-$B195,-AJ$4+$B195)-SUM($I195:AJ195)))</f>
        <v>0</v>
      </c>
      <c r="AL195" s="235">
        <f ca="1">IF(AL$5&lt;=$D195,0,IF(SUM($D195,OFFSET($I181,-$B195,0))&gt;AL$5,OFFSET(AL192,-$B195,-AK$4+$B195)/OFFSET($I181,-$B195,0),OFFSET(AL192,-$B195,-AK$4+$B195)-SUM($I195:AK195)))</f>
        <v>0</v>
      </c>
      <c r="AM195" s="235">
        <f ca="1">IF(AM$5&lt;=$D195,0,IF(SUM($D195,OFFSET($I181,-$B195,0))&gt;AM$5,OFFSET(AM192,-$B195,-AL$4+$B195)/OFFSET($I181,-$B195,0),OFFSET(AM192,-$B195,-AL$4+$B195)-SUM($I195:AL195)))</f>
        <v>0</v>
      </c>
      <c r="AN195" s="235">
        <f ca="1">IF(AN$5&lt;=$D195,0,IF(SUM($D195,OFFSET($I181,-$B195,0))&gt;AN$5,OFFSET(AN192,-$B195,-AM$4+$B195)/OFFSET($I181,-$B195,0),OFFSET(AN192,-$B195,-AM$4+$B195)-SUM($I195:AM195)))</f>
        <v>0</v>
      </c>
      <c r="AO195" s="235">
        <f ca="1">IF(AO$5&lt;=$D195,0,IF(SUM($D195,OFFSET($I181,-$B195,0))&gt;AO$5,OFFSET(AO192,-$B195,-AN$4+$B195)/OFFSET($I181,-$B195,0),OFFSET(AO192,-$B195,-AN$4+$B195)-SUM($I195:AN195)))</f>
        <v>0</v>
      </c>
      <c r="AP195" s="235">
        <f ca="1">IF(AP$5&lt;=$D195,0,IF(SUM($D195,OFFSET($I181,-$B195,0))&gt;AP$5,OFFSET(AP192,-$B195,-AO$4+$B195)/OFFSET($I181,-$B195,0),OFFSET(AP192,-$B195,-AO$4+$B195)-SUM($I195:AO195)))</f>
        <v>0</v>
      </c>
      <c r="AQ195" s="235">
        <f ca="1">IF(AQ$5&lt;=$D195,0,IF(SUM($D195,OFFSET($I181,-$B195,0))&gt;AQ$5,OFFSET(AQ192,-$B195,-AP$4+$B195)/OFFSET($I181,-$B195,0),OFFSET(AQ192,-$B195,-AP$4+$B195)-SUM($I195:AP195)))</f>
        <v>0</v>
      </c>
      <c r="AR195" s="235">
        <f ca="1">IF(AR$5&lt;=$D195,0,IF(SUM($D195,OFFSET($I181,-$B195,0))&gt;AR$5,OFFSET(AR192,-$B195,-AQ$4+$B195)/OFFSET($I181,-$B195,0),OFFSET(AR192,-$B195,-AQ$4+$B195)-SUM($I195:AQ195)))</f>
        <v>0</v>
      </c>
      <c r="AS195" s="235">
        <f ca="1">IF(AS$5&lt;=$D195,0,IF(SUM($D195,OFFSET($I181,-$B195,0))&gt;AS$5,OFFSET(AS192,-$B195,-AR$4+$B195)/OFFSET($I181,-$B195,0),OFFSET(AS192,-$B195,-AR$4+$B195)-SUM($I195:AR195)))</f>
        <v>0</v>
      </c>
      <c r="AT195" s="235">
        <f ca="1">IF(AT$5&lt;=$D195,0,IF(SUM($D195,OFFSET($I181,-$B195,0))&gt;AT$5,OFFSET(AT192,-$B195,-AS$4+$B195)/OFFSET($I181,-$B195,0),OFFSET(AT192,-$B195,-AS$4+$B195)-SUM($I195:AS195)))</f>
        <v>0</v>
      </c>
      <c r="AU195" s="235">
        <f ca="1">IF(AU$5&lt;=$D195,0,IF(SUM($D195,OFFSET($I181,-$B195,0))&gt;AU$5,OFFSET(AU192,-$B195,-AT$4+$B195)/OFFSET($I181,-$B195,0),OFFSET(AU192,-$B195,-AT$4+$B195)-SUM($I195:AT195)))</f>
        <v>0</v>
      </c>
      <c r="AV195" s="235">
        <f ca="1">IF(AV$5&lt;=$D195,0,IF(SUM($D195,OFFSET($I181,-$B195,0))&gt;AV$5,OFFSET(AV192,-$B195,-AU$4+$B195)/OFFSET($I181,-$B195,0),OFFSET(AV192,-$B195,-AU$4+$B195)-SUM($I195:AU195)))</f>
        <v>0</v>
      </c>
      <c r="AW195" s="235">
        <f ca="1">IF(AW$5&lt;=$D195,0,IF(SUM($D195,OFFSET($I181,-$B195,0))&gt;AW$5,OFFSET(AW192,-$B195,-AV$4+$B195)/OFFSET($I181,-$B195,0),OFFSET(AW192,-$B195,-AV$4+$B195)-SUM($I195:AV195)))</f>
        <v>0</v>
      </c>
      <c r="AX195" s="235">
        <f ca="1">IF(AX$5&lt;=$D195,0,IF(SUM($D195,OFFSET($I181,-$B195,0))&gt;AX$5,OFFSET(AX192,-$B195,-AW$4+$B195)/OFFSET($I181,-$B195,0),OFFSET(AX192,-$B195,-AW$4+$B195)-SUM($I195:AW195)))</f>
        <v>0</v>
      </c>
      <c r="AY195" s="235">
        <f ca="1">IF(AY$5&lt;=$D195,0,IF(SUM($D195,OFFSET($I181,-$B195,0))&gt;AY$5,OFFSET(AY192,-$B195,-AX$4+$B195)/OFFSET($I181,-$B195,0),OFFSET(AY192,-$B195,-AX$4+$B195)-SUM($I195:AX195)))</f>
        <v>0</v>
      </c>
      <c r="AZ195" s="235">
        <f ca="1">IF(AZ$5&lt;=$D195,0,IF(SUM($D195,OFFSET($I181,-$B195,0))&gt;AZ$5,OFFSET(AZ192,-$B195,-AY$4+$B195)/OFFSET($I181,-$B195,0),OFFSET(AZ192,-$B195,-AY$4+$B195)-SUM($I195:AY195)))</f>
        <v>0</v>
      </c>
      <c r="BA195" s="235">
        <f ca="1">IF(BA$5&lt;=$D195,0,IF(SUM($D195,OFFSET($I181,-$B195,0))&gt;BA$5,OFFSET(BA192,-$B195,-AZ$4+$B195)/OFFSET($I181,-$B195,0),OFFSET(BA192,-$B195,-AZ$4+$B195)-SUM($I195:AZ195)))</f>
        <v>0</v>
      </c>
      <c r="BB195" s="235">
        <f ca="1">IF(BB$5&lt;=$D195,0,IF(SUM($D195,OFFSET($I181,-$B195,0))&gt;BB$5,OFFSET(BB192,-$B195,-BA$4+$B195)/OFFSET($I181,-$B195,0),OFFSET(BB192,-$B195,-BA$4+$B195)-SUM($I195:BA195)))</f>
        <v>0</v>
      </c>
      <c r="BC195" s="235">
        <f ca="1">IF(BC$5&lt;=$D195,0,IF(SUM($D195,OFFSET($I181,-$B195,0))&gt;BC$5,OFFSET(BC192,-$B195,-BB$4+$B195)/OFFSET($I181,-$B195,0),OFFSET(BC192,-$B195,-BB$4+$B195)-SUM($I195:BB195)))</f>
        <v>0</v>
      </c>
      <c r="BD195" s="235">
        <f ca="1">IF(BD$5&lt;=$D195,0,IF(SUM($D195,OFFSET($I181,-$B195,0))&gt;BD$5,OFFSET(BD192,-$B195,-BC$4+$B195)/OFFSET($I181,-$B195,0),OFFSET(BD192,-$B195,-BC$4+$B195)-SUM($I195:BC195)))</f>
        <v>0</v>
      </c>
      <c r="BE195" s="235">
        <f ca="1">IF(BE$5&lt;=$D195,0,IF(SUM($D195,OFFSET($I181,-$B195,0))&gt;BE$5,OFFSET(BE192,-$B195,-BD$4+$B195)/OFFSET($I181,-$B195,0),OFFSET(BE192,-$B195,-BD$4+$B195)-SUM($I195:BD195)))</f>
        <v>0</v>
      </c>
      <c r="BF195" s="235">
        <f ca="1">IF(BF$5&lt;=$D195,0,IF(SUM($D195,OFFSET($I181,-$B195,0))&gt;BF$5,OFFSET(BF192,-$B195,-BE$4+$B195)/OFFSET($I181,-$B195,0),OFFSET(BF192,-$B195,-BE$4+$B195)-SUM($I195:BE195)))</f>
        <v>0</v>
      </c>
      <c r="BG195" s="235">
        <f ca="1">IF(BG$5&lt;=$D195,0,IF(SUM($D195,OFFSET($I181,-$B195,0))&gt;BG$5,OFFSET(BG192,-$B195,-BF$4+$B195)/OFFSET($I181,-$B195,0),OFFSET(BG192,-$B195,-BF$4+$B195)-SUM($I195:BF195)))</f>
        <v>0</v>
      </c>
      <c r="BH195" s="235">
        <f ca="1">IF(BH$5&lt;=$D195,0,IF(SUM($D195,OFFSET($I181,-$B195,0))&gt;BH$5,OFFSET(BH192,-$B195,-BG$4+$B195)/OFFSET($I181,-$B195,0),OFFSET(BH192,-$B195,-BG$4+$B195)-SUM($I195:BG195)))</f>
        <v>0</v>
      </c>
      <c r="BI195" s="235">
        <f ca="1">IF(BI$5&lt;=$D195,0,IF(SUM($D195,OFFSET($I181,-$B195,0))&gt;BI$5,OFFSET(BI192,-$B195,-BH$4+$B195)/OFFSET($I181,-$B195,0),OFFSET(BI192,-$B195,-BH$4+$B195)-SUM($I195:BH195)))</f>
        <v>0</v>
      </c>
      <c r="BJ195" s="235">
        <f ca="1">IF(BJ$5&lt;=$D195,0,IF(SUM($D195,OFFSET($I181,-$B195,0))&gt;BJ$5,OFFSET(BJ192,-$B195,-BI$4+$B195)/OFFSET($I181,-$B195,0),OFFSET(BJ192,-$B195,-BI$4+$B195)-SUM($I195:BI195)))</f>
        <v>0</v>
      </c>
      <c r="BK195" s="235">
        <f ca="1">IF(BK$5&lt;=$D195,0,IF(SUM($D195,OFFSET($I181,-$B195,0))&gt;BK$5,OFFSET(BK192,-$B195,-BJ$4+$B195)/OFFSET($I181,-$B195,0),OFFSET(BK192,-$B195,-BJ$4+$B195)-SUM($I195:BJ195)))</f>
        <v>0</v>
      </c>
      <c r="BL195" s="235">
        <f ca="1">IF(BL$5&lt;=$D195,0,IF(SUM($D195,OFFSET($I181,-$B195,0))&gt;BL$5,OFFSET(BL192,-$B195,-BK$4+$B195)/OFFSET($I181,-$B195,0),OFFSET(BL192,-$B195,-BK$4+$B195)-SUM($I195:BK195)))</f>
        <v>0</v>
      </c>
      <c r="BM195" s="235">
        <f ca="1">IF(BM$5&lt;=$D195,0,IF(SUM($D195,OFFSET($I181,-$B195,0))&gt;BM$5,OFFSET(BM192,-$B195,-BL$4+$B195)/OFFSET($I181,-$B195,0),OFFSET(BM192,-$B195,-BL$4+$B195)-SUM($I195:BL195)))</f>
        <v>0</v>
      </c>
      <c r="BN195" s="235">
        <f ca="1">IF(BN$5&lt;=$D195,0,IF(SUM($D195,OFFSET($I181,-$B195,0))&gt;BN$5,OFFSET(BN192,-$B195,-BM$4+$B195)/OFFSET($I181,-$B195,0),OFFSET(BN192,-$B195,-BM$4+$B195)-SUM($I195:BM195)))</f>
        <v>0</v>
      </c>
      <c r="BO195" s="235">
        <f ca="1">IF(BO$5&lt;=$D195,0,IF(SUM($D195,OFFSET($I181,-$B195,0))&gt;BO$5,OFFSET(BO192,-$B195,-BN$4+$B195)/OFFSET($I181,-$B195,0),OFFSET(BO192,-$B195,-BN$4+$B195)-SUM($I195:BN195)))</f>
        <v>0</v>
      </c>
      <c r="BP195" s="235">
        <f ca="1">IF(BP$5&lt;=$D195,0,IF(SUM($D195,OFFSET($I181,-$B195,0))&gt;BP$5,OFFSET(BP192,-$B195,-BO$4+$B195)/OFFSET($I181,-$B195,0),OFFSET(BP192,-$B195,-BO$4+$B195)-SUM($I195:BO195)))</f>
        <v>0</v>
      </c>
      <c r="BQ195" s="235">
        <f ca="1">IF(BQ$5&lt;=$D195,0,IF(SUM($D195,OFFSET($I181,-$B195,0))&gt;BQ$5,OFFSET(BQ192,-$B195,-BP$4+$B195)/OFFSET($I181,-$B195,0),OFFSET(BQ192,-$B195,-BP$4+$B195)-SUM($I195:BP195)))</f>
        <v>0</v>
      </c>
      <c r="BR195" s="211">
        <f ca="1">IF(BR$5&lt;=$D195,0,IF(SUM($D195,OFFSET($I181,-$B195,0))&gt;BR$5,OFFSET(BR192,-$B195,-BQ$4+$B195)/OFFSET($I181,-$B195,0),OFFSET(BR192,-$B195,-BQ$4+$B195)-SUM($I195:BQ195)))</f>
        <v>0</v>
      </c>
      <c r="BS195" s="211">
        <f ca="1">IF(BS$5&lt;=$D195,0,IF(SUM($D195,OFFSET($I181,-$B195,0))&gt;BS$5,OFFSET(BS192,-$B195,-BR$4+$B195)/OFFSET($I181,-$B195,0),OFFSET(BS192,-$B195,-BR$4+$B195)-SUM($I195:BR195)))</f>
        <v>0</v>
      </c>
      <c r="BT195" s="211">
        <f ca="1">IF(BT$5&lt;=$D195,0,IF(SUM($D195,OFFSET($I181,-$B195,0))&gt;BT$5,OFFSET(BT192,-$B195,-BS$4+$B195)/OFFSET($I181,-$B195,0),OFFSET(BT192,-$B195,-BS$4+$B195)-SUM($I195:BS195)))</f>
        <v>0</v>
      </c>
      <c r="BU195" s="211">
        <f ca="1">IF(BU$5&lt;=$D195,0,IF(SUM($D195,OFFSET($I181,-$B195,0))&gt;BU$5,OFFSET(BU192,-$B195,-BT$4+$B195)/OFFSET($I181,-$B195,0),OFFSET(BU192,-$B195,-BT$4+$B195)-SUM($I195:BT195)))</f>
        <v>0</v>
      </c>
      <c r="BV195" s="211">
        <f ca="1">IF(BV$5&lt;=$D195,0,IF(SUM($D195,OFFSET($I181,-$B195,0))&gt;BV$5,OFFSET(BV192,-$B195,-BU$4+$B195)/OFFSET($I181,-$B195,0),OFFSET(BV192,-$B195,-BU$4+$B195)-SUM($I195:BU195)))</f>
        <v>0</v>
      </c>
      <c r="BW195" s="211">
        <f ca="1">IF(BW$5&lt;=$D195,0,IF(SUM($D195,OFFSET($I181,-$B195,0))&gt;BW$5,OFFSET(BW192,-$B195,-BV$4+$B195)/OFFSET($I181,-$B195,0),OFFSET(BW192,-$B195,-BV$4+$B195)-SUM($I195:BV195)))</f>
        <v>0</v>
      </c>
    </row>
    <row r="196" spans="1:75" ht="12.75" customHeight="1">
      <c r="A196" s="8"/>
      <c r="B196" s="244">
        <v>7</v>
      </c>
      <c r="C196" s="8"/>
      <c r="D196" s="245">
        <f t="shared" si="337"/>
        <v>2020</v>
      </c>
      <c r="E196" s="8" t="str">
        <f t="shared" si="336"/>
        <v>$m Real (2012)</v>
      </c>
      <c r="F196" s="8"/>
      <c r="G196" s="8"/>
      <c r="H196" s="8"/>
      <c r="I196" s="32"/>
      <c r="J196" s="235">
        <f ca="1">IF(J$5&lt;=$D196,0,IF(SUM($D196,OFFSET($I182,-$B196,0))&gt;J$5,OFFSET(J193,-$B196,-I$4+$B196)/OFFSET($I182,-$B196,0),OFFSET(J193,-$B196,-I$4+$B196)-SUM($I196:I196)))</f>
        <v>0</v>
      </c>
      <c r="K196" s="235">
        <f ca="1">IF(K$5&lt;=$D196,0,IF(SUM($D196,OFFSET($I182,-$B196,0))&gt;K$5,OFFSET(K193,-$B196,-J$4+$B196)/OFFSET($I182,-$B196,0),OFFSET(K193,-$B196,-J$4+$B196)-SUM($I196:J196)))</f>
        <v>0</v>
      </c>
      <c r="L196" s="235">
        <f ca="1">IF(L$5&lt;=$D196,0,IF(SUM($D196,OFFSET($I182,-$B196,0))&gt;L$5,OFFSET(L193,-$B196,-K$4+$B196)/OFFSET($I182,-$B196,0),OFFSET(L193,-$B196,-K$4+$B196)-SUM($I196:K196)))</f>
        <v>0</v>
      </c>
      <c r="M196" s="235">
        <f ca="1">IF(M$5&lt;=$D196,0,IF(SUM($D196,OFFSET($I182,-$B196,0))&gt;M$5,OFFSET(M193,-$B196,-L$4+$B196)/OFFSET($I182,-$B196,0),OFFSET(M193,-$B196,-L$4+$B196)-SUM($I196:L196)))</f>
        <v>0</v>
      </c>
      <c r="N196" s="235">
        <f ca="1">IF(N$5&lt;=$D196,0,IF(SUM($D196,OFFSET($I182,-$B196,0))&gt;N$5,OFFSET(N193,-$B196,-M$4+$B196)/OFFSET($I182,-$B196,0),OFFSET(N193,-$B196,-M$4+$B196)-SUM($I196:M196)))</f>
        <v>0</v>
      </c>
      <c r="O196" s="235">
        <f ca="1">IF(O$5&lt;=$D196,0,IF(SUM($D196,OFFSET($I182,-$B196,0))&gt;O$5,OFFSET(O193,-$B196,-N$4+$B196)/OFFSET($I182,-$B196,0),OFFSET(O193,-$B196,-N$4+$B196)-SUM($I196:N196)))</f>
        <v>0</v>
      </c>
      <c r="P196" s="235">
        <f ca="1">IF(P$5&lt;=$D196,0,IF(SUM($D196,OFFSET($I182,-$B196,0))&gt;P$5,OFFSET(P193,-$B196,-O$4+$B196)/OFFSET($I182,-$B196,0),OFFSET(P193,-$B196,-O$4+$B196)-SUM($I196:O196)))</f>
        <v>0</v>
      </c>
      <c r="Q196" s="235">
        <f ca="1">IF(Q$5&lt;=$D196,0,IF(SUM($D196,OFFSET($I182,-$B196,0))&gt;Q$5,OFFSET(Q193,-$B196,-P$4+$B196)/OFFSET($I182,-$B196,0),OFFSET(Q193,-$B196,-P$4+$B196)-SUM($I196:P196)))</f>
        <v>0</v>
      </c>
      <c r="R196" s="235">
        <f ca="1">IF(R$5&lt;=$D196,0,IF(SUM($D196,OFFSET($I182,-$B196,0))&gt;R$5,OFFSET(R193,-$B196,-Q$4+$B196)/OFFSET($I182,-$B196,0),OFFSET(R193,-$B196,-Q$4+$B196)-SUM($I196:Q196)))</f>
        <v>0</v>
      </c>
      <c r="S196" s="235">
        <f ca="1">IF(S$5&lt;=$D196,0,IF(SUM($D196,OFFSET($I182,-$B196,0))&gt;S$5,OFFSET(S193,-$B196,-R$4+$B196)/OFFSET($I182,-$B196,0),OFFSET(S193,-$B196,-R$4+$B196)-SUM($I196:R196)))</f>
        <v>0</v>
      </c>
      <c r="T196" s="235">
        <f ca="1">IF(T$5&lt;=$D196,0,IF(SUM($D196,OFFSET($I182,-$B196,0))&gt;T$5,OFFSET(T193,-$B196,-S$4+$B196)/OFFSET($I182,-$B196,0),OFFSET(T193,-$B196,-S$4+$B196)-SUM($I196:S196)))</f>
        <v>0</v>
      </c>
      <c r="U196" s="235">
        <f ca="1">IF(U$5&lt;=$D196,0,IF(SUM($D196,OFFSET($I182,-$B196,0))&gt;U$5,OFFSET(U193,-$B196,-T$4+$B196)/OFFSET($I182,-$B196,0),OFFSET(U193,-$B196,-T$4+$B196)-SUM($I196:T196)))</f>
        <v>0</v>
      </c>
      <c r="V196" s="235">
        <f ca="1">IF(V$5&lt;=$D196,0,IF(SUM($D196,OFFSET($I182,-$B196,0))&gt;V$5,OFFSET(V193,-$B196,-U$4+$B196)/OFFSET($I182,-$B196,0),OFFSET(V193,-$B196,-U$4+$B196)-SUM($I196:U196)))</f>
        <v>0</v>
      </c>
      <c r="W196" s="235">
        <f ca="1">IF(W$5&lt;=$D196,0,IF(SUM($D196,OFFSET($I182,-$B196,0))&gt;W$5,OFFSET(W193,-$B196,-V$4+$B196)/OFFSET($I182,-$B196,0),OFFSET(W193,-$B196,-V$4+$B196)-SUM($I196:V196)))</f>
        <v>0</v>
      </c>
      <c r="X196" s="235">
        <f ca="1">IF(X$5&lt;=$D196,0,IF(SUM($D196,OFFSET($I182,-$B196,0))&gt;X$5,OFFSET(X193,-$B196,-W$4+$B196)/OFFSET($I182,-$B196,0),OFFSET(X193,-$B196,-W$4+$B196)-SUM($I196:W196)))</f>
        <v>0</v>
      </c>
      <c r="Y196" s="235">
        <f ca="1">IF(Y$5&lt;=$D196,0,IF(SUM($D196,OFFSET($I182,-$B196,0))&gt;Y$5,OFFSET(Y193,-$B196,-X$4+$B196)/OFFSET($I182,-$B196,0),OFFSET(Y193,-$B196,-X$4+$B196)-SUM($I196:X196)))</f>
        <v>0</v>
      </c>
      <c r="Z196" s="235">
        <f ca="1">IF(Z$5&lt;=$D196,0,IF(SUM($D196,OFFSET($I182,-$B196,0))&gt;Z$5,OFFSET(Z193,-$B196,-Y$4+$B196)/OFFSET($I182,-$B196,0),OFFSET(Z193,-$B196,-Y$4+$B196)-SUM($I196:Y196)))</f>
        <v>0</v>
      </c>
      <c r="AA196" s="235">
        <f ca="1">IF(AA$5&lt;=$D196,0,IF(SUM($D196,OFFSET($I182,-$B196,0))&gt;AA$5,OFFSET(AA193,-$B196,-Z$4+$B196)/OFFSET($I182,-$B196,0),OFFSET(AA193,-$B196,-Z$4+$B196)-SUM($I196:Z196)))</f>
        <v>0</v>
      </c>
      <c r="AB196" s="235">
        <f ca="1">IF(AB$5&lt;=$D196,0,IF(SUM($D196,OFFSET($I182,-$B196,0))&gt;AB$5,OFFSET(AB193,-$B196,-AA$4+$B196)/OFFSET($I182,-$B196,0),OFFSET(AB193,-$B196,-AA$4+$B196)-SUM($I196:AA196)))</f>
        <v>0</v>
      </c>
      <c r="AC196" s="235">
        <f ca="1">IF(AC$5&lt;=$D196,0,IF(SUM($D196,OFFSET($I182,-$B196,0))&gt;AC$5,OFFSET(AC193,-$B196,-AB$4+$B196)/OFFSET($I182,-$B196,0),OFFSET(AC193,-$B196,-AB$4+$B196)-SUM($I196:AB196)))</f>
        <v>0</v>
      </c>
      <c r="AD196" s="235">
        <f ca="1">IF(AD$5&lt;=$D196,0,IF(SUM($D196,OFFSET($I182,-$B196,0))&gt;AD$5,OFFSET(AD193,-$B196,-AC$4+$B196)/OFFSET($I182,-$B196,0),OFFSET(AD193,-$B196,-AC$4+$B196)-SUM($I196:AC196)))</f>
        <v>0</v>
      </c>
      <c r="AE196" s="235">
        <f ca="1">IF(AE$5&lt;=$D196,0,IF(SUM($D196,OFFSET($I182,-$B196,0))&gt;AE$5,OFFSET(AE193,-$B196,-AD$4+$B196)/OFFSET($I182,-$B196,0),OFFSET(AE193,-$B196,-AD$4+$B196)-SUM($I196:AD196)))</f>
        <v>0</v>
      </c>
      <c r="AF196" s="235">
        <f ca="1">IF(AF$5&lt;=$D196,0,IF(SUM($D196,OFFSET($I182,-$B196,0))&gt;AF$5,OFFSET(AF193,-$B196,-AE$4+$B196)/OFFSET($I182,-$B196,0),OFFSET(AF193,-$B196,-AE$4+$B196)-SUM($I196:AE196)))</f>
        <v>0</v>
      </c>
      <c r="AG196" s="235">
        <f ca="1">IF(AG$5&lt;=$D196,0,IF(SUM($D196,OFFSET($I182,-$B196,0))&gt;AG$5,OFFSET(AG193,-$B196,-AF$4+$B196)/OFFSET($I182,-$B196,0),OFFSET(AG193,-$B196,-AF$4+$B196)-SUM($I196:AF196)))</f>
        <v>0</v>
      </c>
      <c r="AH196" s="235">
        <f ca="1">IF(AH$5&lt;=$D196,0,IF(SUM($D196,OFFSET($I182,-$B196,0))&gt;AH$5,OFFSET(AH193,-$B196,-AG$4+$B196)/OFFSET($I182,-$B196,0),OFFSET(AH193,-$B196,-AG$4+$B196)-SUM($I196:AG196)))</f>
        <v>0</v>
      </c>
      <c r="AI196" s="235">
        <f ca="1">IF(AI$5&lt;=$D196,0,IF(SUM($D196,OFFSET($I182,-$B196,0))&gt;AI$5,OFFSET(AI193,-$B196,-AH$4+$B196)/OFFSET($I182,-$B196,0),OFFSET(AI193,-$B196,-AH$4+$B196)-SUM($I196:AH196)))</f>
        <v>0</v>
      </c>
      <c r="AJ196" s="235">
        <f ca="1">IF(AJ$5&lt;=$D196,0,IF(SUM($D196,OFFSET($I182,-$B196,0))&gt;AJ$5,OFFSET(AJ193,-$B196,-AI$4+$B196)/OFFSET($I182,-$B196,0),OFFSET(AJ193,-$B196,-AI$4+$B196)-SUM($I196:AI196)))</f>
        <v>0</v>
      </c>
      <c r="AK196" s="235">
        <f ca="1">IF(AK$5&lt;=$D196,0,IF(SUM($D196,OFFSET($I182,-$B196,0))&gt;AK$5,OFFSET(AK193,-$B196,-AJ$4+$B196)/OFFSET($I182,-$B196,0),OFFSET(AK193,-$B196,-AJ$4+$B196)-SUM($I196:AJ196)))</f>
        <v>0</v>
      </c>
      <c r="AL196" s="235">
        <f ca="1">IF(AL$5&lt;=$D196,0,IF(SUM($D196,OFFSET($I182,-$B196,0))&gt;AL$5,OFFSET(AL193,-$B196,-AK$4+$B196)/OFFSET($I182,-$B196,0),OFFSET(AL193,-$B196,-AK$4+$B196)-SUM($I196:AK196)))</f>
        <v>0</v>
      </c>
      <c r="AM196" s="235">
        <f ca="1">IF(AM$5&lt;=$D196,0,IF(SUM($D196,OFFSET($I182,-$B196,0))&gt;AM$5,OFFSET(AM193,-$B196,-AL$4+$B196)/OFFSET($I182,-$B196,0),OFFSET(AM193,-$B196,-AL$4+$B196)-SUM($I196:AL196)))</f>
        <v>0</v>
      </c>
      <c r="AN196" s="235">
        <f ca="1">IF(AN$5&lt;=$D196,0,IF(SUM($D196,OFFSET($I182,-$B196,0))&gt;AN$5,OFFSET(AN193,-$B196,-AM$4+$B196)/OFFSET($I182,-$B196,0),OFFSET(AN193,-$B196,-AM$4+$B196)-SUM($I196:AM196)))</f>
        <v>0</v>
      </c>
      <c r="AO196" s="235">
        <f ca="1">IF(AO$5&lt;=$D196,0,IF(SUM($D196,OFFSET($I182,-$B196,0))&gt;AO$5,OFFSET(AO193,-$B196,-AN$4+$B196)/OFFSET($I182,-$B196,0),OFFSET(AO193,-$B196,-AN$4+$B196)-SUM($I196:AN196)))</f>
        <v>0</v>
      </c>
      <c r="AP196" s="235">
        <f ca="1">IF(AP$5&lt;=$D196,0,IF(SUM($D196,OFFSET($I182,-$B196,0))&gt;AP$5,OFFSET(AP193,-$B196,-AO$4+$B196)/OFFSET($I182,-$B196,0),OFFSET(AP193,-$B196,-AO$4+$B196)-SUM($I196:AO196)))</f>
        <v>0</v>
      </c>
      <c r="AQ196" s="235">
        <f ca="1">IF(AQ$5&lt;=$D196,0,IF(SUM($D196,OFFSET($I182,-$B196,0))&gt;AQ$5,OFFSET(AQ193,-$B196,-AP$4+$B196)/OFFSET($I182,-$B196,0),OFFSET(AQ193,-$B196,-AP$4+$B196)-SUM($I196:AP196)))</f>
        <v>0</v>
      </c>
      <c r="AR196" s="235">
        <f ca="1">IF(AR$5&lt;=$D196,0,IF(SUM($D196,OFFSET($I182,-$B196,0))&gt;AR$5,OFFSET(AR193,-$B196,-AQ$4+$B196)/OFFSET($I182,-$B196,0),OFFSET(AR193,-$B196,-AQ$4+$B196)-SUM($I196:AQ196)))</f>
        <v>0</v>
      </c>
      <c r="AS196" s="235">
        <f ca="1">IF(AS$5&lt;=$D196,0,IF(SUM($D196,OFFSET($I182,-$B196,0))&gt;AS$5,OFFSET(AS193,-$B196,-AR$4+$B196)/OFFSET($I182,-$B196,0),OFFSET(AS193,-$B196,-AR$4+$B196)-SUM($I196:AR196)))</f>
        <v>0</v>
      </c>
      <c r="AT196" s="235">
        <f ca="1">IF(AT$5&lt;=$D196,0,IF(SUM($D196,OFFSET($I182,-$B196,0))&gt;AT$5,OFFSET(AT193,-$B196,-AS$4+$B196)/OFFSET($I182,-$B196,0),OFFSET(AT193,-$B196,-AS$4+$B196)-SUM($I196:AS196)))</f>
        <v>0</v>
      </c>
      <c r="AU196" s="235">
        <f ca="1">IF(AU$5&lt;=$D196,0,IF(SUM($D196,OFFSET($I182,-$B196,0))&gt;AU$5,OFFSET(AU193,-$B196,-AT$4+$B196)/OFFSET($I182,-$B196,0),OFFSET(AU193,-$B196,-AT$4+$B196)-SUM($I196:AT196)))</f>
        <v>0</v>
      </c>
      <c r="AV196" s="235">
        <f ca="1">IF(AV$5&lt;=$D196,0,IF(SUM($D196,OFFSET($I182,-$B196,0))&gt;AV$5,OFFSET(AV193,-$B196,-AU$4+$B196)/OFFSET($I182,-$B196,0),OFFSET(AV193,-$B196,-AU$4+$B196)-SUM($I196:AU196)))</f>
        <v>0</v>
      </c>
      <c r="AW196" s="235">
        <f ca="1">IF(AW$5&lt;=$D196,0,IF(SUM($D196,OFFSET($I182,-$B196,0))&gt;AW$5,OFFSET(AW193,-$B196,-AV$4+$B196)/OFFSET($I182,-$B196,0),OFFSET(AW193,-$B196,-AV$4+$B196)-SUM($I196:AV196)))</f>
        <v>0</v>
      </c>
      <c r="AX196" s="235">
        <f ca="1">IF(AX$5&lt;=$D196,0,IF(SUM($D196,OFFSET($I182,-$B196,0))&gt;AX$5,OFFSET(AX193,-$B196,-AW$4+$B196)/OFFSET($I182,-$B196,0),OFFSET(AX193,-$B196,-AW$4+$B196)-SUM($I196:AW196)))</f>
        <v>0</v>
      </c>
      <c r="AY196" s="235">
        <f ca="1">IF(AY$5&lt;=$D196,0,IF(SUM($D196,OFFSET($I182,-$B196,0))&gt;AY$5,OFFSET(AY193,-$B196,-AX$4+$B196)/OFFSET($I182,-$B196,0),OFFSET(AY193,-$B196,-AX$4+$B196)-SUM($I196:AX196)))</f>
        <v>0</v>
      </c>
      <c r="AZ196" s="235">
        <f ca="1">IF(AZ$5&lt;=$D196,0,IF(SUM($D196,OFFSET($I182,-$B196,0))&gt;AZ$5,OFFSET(AZ193,-$B196,-AY$4+$B196)/OFFSET($I182,-$B196,0),OFFSET(AZ193,-$B196,-AY$4+$B196)-SUM($I196:AY196)))</f>
        <v>0</v>
      </c>
      <c r="BA196" s="235">
        <f ca="1">IF(BA$5&lt;=$D196,0,IF(SUM($D196,OFFSET($I182,-$B196,0))&gt;BA$5,OFFSET(BA193,-$B196,-AZ$4+$B196)/OFFSET($I182,-$B196,0),OFFSET(BA193,-$B196,-AZ$4+$B196)-SUM($I196:AZ196)))</f>
        <v>0</v>
      </c>
      <c r="BB196" s="235">
        <f ca="1">IF(BB$5&lt;=$D196,0,IF(SUM($D196,OFFSET($I182,-$B196,0))&gt;BB$5,OFFSET(BB193,-$B196,-BA$4+$B196)/OFFSET($I182,-$B196,0),OFFSET(BB193,-$B196,-BA$4+$B196)-SUM($I196:BA196)))</f>
        <v>0</v>
      </c>
      <c r="BC196" s="235">
        <f ca="1">IF(BC$5&lt;=$D196,0,IF(SUM($D196,OFFSET($I182,-$B196,0))&gt;BC$5,OFFSET(BC193,-$B196,-BB$4+$B196)/OFFSET($I182,-$B196,0),OFFSET(BC193,-$B196,-BB$4+$B196)-SUM($I196:BB196)))</f>
        <v>0</v>
      </c>
      <c r="BD196" s="235">
        <f ca="1">IF(BD$5&lt;=$D196,0,IF(SUM($D196,OFFSET($I182,-$B196,0))&gt;BD$5,OFFSET(BD193,-$B196,-BC$4+$B196)/OFFSET($I182,-$B196,0),OFFSET(BD193,-$B196,-BC$4+$B196)-SUM($I196:BC196)))</f>
        <v>0</v>
      </c>
      <c r="BE196" s="235">
        <f ca="1">IF(BE$5&lt;=$D196,0,IF(SUM($D196,OFFSET($I182,-$B196,0))&gt;BE$5,OFFSET(BE193,-$B196,-BD$4+$B196)/OFFSET($I182,-$B196,0),OFFSET(BE193,-$B196,-BD$4+$B196)-SUM($I196:BD196)))</f>
        <v>0</v>
      </c>
      <c r="BF196" s="235">
        <f ca="1">IF(BF$5&lt;=$D196,0,IF(SUM($D196,OFFSET($I182,-$B196,0))&gt;BF$5,OFFSET(BF193,-$B196,-BE$4+$B196)/OFFSET($I182,-$B196,0),OFFSET(BF193,-$B196,-BE$4+$B196)-SUM($I196:BE196)))</f>
        <v>0</v>
      </c>
      <c r="BG196" s="235">
        <f ca="1">IF(BG$5&lt;=$D196,0,IF(SUM($D196,OFFSET($I182,-$B196,0))&gt;BG$5,OFFSET(BG193,-$B196,-BF$4+$B196)/OFFSET($I182,-$B196,0),OFFSET(BG193,-$B196,-BF$4+$B196)-SUM($I196:BF196)))</f>
        <v>0</v>
      </c>
      <c r="BH196" s="235">
        <f ca="1">IF(BH$5&lt;=$D196,0,IF(SUM($D196,OFFSET($I182,-$B196,0))&gt;BH$5,OFFSET(BH193,-$B196,-BG$4+$B196)/OFFSET($I182,-$B196,0),OFFSET(BH193,-$B196,-BG$4+$B196)-SUM($I196:BG196)))</f>
        <v>0</v>
      </c>
      <c r="BI196" s="235">
        <f ca="1">IF(BI$5&lt;=$D196,0,IF(SUM($D196,OFFSET($I182,-$B196,0))&gt;BI$5,OFFSET(BI193,-$B196,-BH$4+$B196)/OFFSET($I182,-$B196,0),OFFSET(BI193,-$B196,-BH$4+$B196)-SUM($I196:BH196)))</f>
        <v>0</v>
      </c>
      <c r="BJ196" s="235">
        <f ca="1">IF(BJ$5&lt;=$D196,0,IF(SUM($D196,OFFSET($I182,-$B196,0))&gt;BJ$5,OFFSET(BJ193,-$B196,-BI$4+$B196)/OFFSET($I182,-$B196,0),OFFSET(BJ193,-$B196,-BI$4+$B196)-SUM($I196:BI196)))</f>
        <v>0</v>
      </c>
      <c r="BK196" s="235">
        <f ca="1">IF(BK$5&lt;=$D196,0,IF(SUM($D196,OFFSET($I182,-$B196,0))&gt;BK$5,OFFSET(BK193,-$B196,-BJ$4+$B196)/OFFSET($I182,-$B196,0),OFFSET(BK193,-$B196,-BJ$4+$B196)-SUM($I196:BJ196)))</f>
        <v>0</v>
      </c>
      <c r="BL196" s="235">
        <f ca="1">IF(BL$5&lt;=$D196,0,IF(SUM($D196,OFFSET($I182,-$B196,0))&gt;BL$5,OFFSET(BL193,-$B196,-BK$4+$B196)/OFFSET($I182,-$B196,0),OFFSET(BL193,-$B196,-BK$4+$B196)-SUM($I196:BK196)))</f>
        <v>0</v>
      </c>
      <c r="BM196" s="235">
        <f ca="1">IF(BM$5&lt;=$D196,0,IF(SUM($D196,OFFSET($I182,-$B196,0))&gt;BM$5,OFFSET(BM193,-$B196,-BL$4+$B196)/OFFSET($I182,-$B196,0),OFFSET(BM193,-$B196,-BL$4+$B196)-SUM($I196:BL196)))</f>
        <v>0</v>
      </c>
      <c r="BN196" s="235">
        <f ca="1">IF(BN$5&lt;=$D196,0,IF(SUM($D196,OFFSET($I182,-$B196,0))&gt;BN$5,OFFSET(BN193,-$B196,-BM$4+$B196)/OFFSET($I182,-$B196,0),OFFSET(BN193,-$B196,-BM$4+$B196)-SUM($I196:BM196)))</f>
        <v>0</v>
      </c>
      <c r="BO196" s="235">
        <f ca="1">IF(BO$5&lt;=$D196,0,IF(SUM($D196,OFFSET($I182,-$B196,0))&gt;BO$5,OFFSET(BO193,-$B196,-BN$4+$B196)/OFFSET($I182,-$B196,0),OFFSET(BO193,-$B196,-BN$4+$B196)-SUM($I196:BN196)))</f>
        <v>0</v>
      </c>
      <c r="BP196" s="235">
        <f ca="1">IF(BP$5&lt;=$D196,0,IF(SUM($D196,OFFSET($I182,-$B196,0))&gt;BP$5,OFFSET(BP193,-$B196,-BO$4+$B196)/OFFSET($I182,-$B196,0),OFFSET(BP193,-$B196,-BO$4+$B196)-SUM($I196:BO196)))</f>
        <v>0</v>
      </c>
      <c r="BQ196" s="235">
        <f ca="1">IF(BQ$5&lt;=$D196,0,IF(SUM($D196,OFFSET($I182,-$B196,0))&gt;BQ$5,OFFSET(BQ193,-$B196,-BP$4+$B196)/OFFSET($I182,-$B196,0),OFFSET(BQ193,-$B196,-BP$4+$B196)-SUM($I196:BP196)))</f>
        <v>0</v>
      </c>
      <c r="BR196" s="211">
        <f ca="1">IF(BR$5&lt;=$D196,0,IF(SUM($D196,OFFSET($I182,-$B196,0))&gt;BR$5,OFFSET(BR193,-$B196,-BQ$4+$B196)/OFFSET($I182,-$B196,0),OFFSET(BR193,-$B196,-BQ$4+$B196)-SUM($I196:BQ196)))</f>
        <v>0</v>
      </c>
      <c r="BS196" s="211">
        <f ca="1">IF(BS$5&lt;=$D196,0,IF(SUM($D196,OFFSET($I182,-$B196,0))&gt;BS$5,OFFSET(BS193,-$B196,-BR$4+$B196)/OFFSET($I182,-$B196,0),OFFSET(BS193,-$B196,-BR$4+$B196)-SUM($I196:BR196)))</f>
        <v>0</v>
      </c>
      <c r="BT196" s="211">
        <f ca="1">IF(BT$5&lt;=$D196,0,IF(SUM($D196,OFFSET($I182,-$B196,0))&gt;BT$5,OFFSET(BT193,-$B196,-BS$4+$B196)/OFFSET($I182,-$B196,0),OFFSET(BT193,-$B196,-BS$4+$B196)-SUM($I196:BS196)))</f>
        <v>0</v>
      </c>
      <c r="BU196" s="211">
        <f ca="1">IF(BU$5&lt;=$D196,0,IF(SUM($D196,OFFSET($I182,-$B196,0))&gt;BU$5,OFFSET(BU193,-$B196,-BT$4+$B196)/OFFSET($I182,-$B196,0),OFFSET(BU193,-$B196,-BT$4+$B196)-SUM($I196:BT196)))</f>
        <v>0</v>
      </c>
      <c r="BV196" s="211">
        <f ca="1">IF(BV$5&lt;=$D196,0,IF(SUM($D196,OFFSET($I182,-$B196,0))&gt;BV$5,OFFSET(BV193,-$B196,-BU$4+$B196)/OFFSET($I182,-$B196,0),OFFSET(BV193,-$B196,-BU$4+$B196)-SUM($I196:BU196)))</f>
        <v>0</v>
      </c>
      <c r="BW196" s="211">
        <f ca="1">IF(BW$5&lt;=$D196,0,IF(SUM($D196,OFFSET($I182,-$B196,0))&gt;BW$5,OFFSET(BW193,-$B196,-BV$4+$B196)/OFFSET($I182,-$B196,0),OFFSET(BW193,-$B196,-BV$4+$B196)-SUM($I196:BV196)))</f>
        <v>0</v>
      </c>
    </row>
    <row r="197" spans="1:75" ht="12.75" customHeight="1">
      <c r="A197" s="8"/>
      <c r="B197" s="244">
        <v>8</v>
      </c>
      <c r="C197" s="8"/>
      <c r="D197" s="245">
        <f t="shared" si="337"/>
        <v>2021</v>
      </c>
      <c r="E197" s="8" t="str">
        <f t="shared" si="336"/>
        <v>$m Real (2012)</v>
      </c>
      <c r="F197" s="8"/>
      <c r="G197" s="8"/>
      <c r="H197" s="8"/>
      <c r="I197" s="32"/>
      <c r="J197" s="235">
        <f ca="1">IF(J$5&lt;=$D197,0,IF(SUM($D197,OFFSET($I183,-$B197,0))&gt;J$5,OFFSET(J194,-$B197,-I$4+$B197)/OFFSET($I183,-$B197,0),OFFSET(J194,-$B197,-I$4+$B197)-SUM($I197:I197)))</f>
        <v>0</v>
      </c>
      <c r="K197" s="235">
        <f ca="1">IF(K$5&lt;=$D197,0,IF(SUM($D197,OFFSET($I183,-$B197,0))&gt;K$5,OFFSET(K194,-$B197,-J$4+$B197)/OFFSET($I183,-$B197,0),OFFSET(K194,-$B197,-J$4+$B197)-SUM($I197:J197)))</f>
        <v>0</v>
      </c>
      <c r="L197" s="235">
        <f ca="1">IF(L$5&lt;=$D197,0,IF(SUM($D197,OFFSET($I183,-$B197,0))&gt;L$5,OFFSET(L194,-$B197,-K$4+$B197)/OFFSET($I183,-$B197,0),OFFSET(L194,-$B197,-K$4+$B197)-SUM($I197:K197)))</f>
        <v>0</v>
      </c>
      <c r="M197" s="235">
        <f ca="1">IF(M$5&lt;=$D197,0,IF(SUM($D197,OFFSET($I183,-$B197,0))&gt;M$5,OFFSET(M194,-$B197,-L$4+$B197)/OFFSET($I183,-$B197,0),OFFSET(M194,-$B197,-L$4+$B197)-SUM($I197:L197)))</f>
        <v>0</v>
      </c>
      <c r="N197" s="235">
        <f ca="1">IF(N$5&lt;=$D197,0,IF(SUM($D197,OFFSET($I183,-$B197,0))&gt;N$5,OFFSET(N194,-$B197,-M$4+$B197)/OFFSET($I183,-$B197,0),OFFSET(N194,-$B197,-M$4+$B197)-SUM($I197:M197)))</f>
        <v>0</v>
      </c>
      <c r="O197" s="235">
        <f ca="1">IF(O$5&lt;=$D197,0,IF(SUM($D197,OFFSET($I183,-$B197,0))&gt;O$5,OFFSET(O194,-$B197,-N$4+$B197)/OFFSET($I183,-$B197,0),OFFSET(O194,-$B197,-N$4+$B197)-SUM($I197:N197)))</f>
        <v>0</v>
      </c>
      <c r="P197" s="235">
        <f ca="1">IF(P$5&lt;=$D197,0,IF(SUM($D197,OFFSET($I183,-$B197,0))&gt;P$5,OFFSET(P194,-$B197,-O$4+$B197)/OFFSET($I183,-$B197,0),OFFSET(P194,-$B197,-O$4+$B197)-SUM($I197:O197)))</f>
        <v>0</v>
      </c>
      <c r="Q197" s="235">
        <f ca="1">IF(Q$5&lt;=$D197,0,IF(SUM($D197,OFFSET($I183,-$B197,0))&gt;Q$5,OFFSET(Q194,-$B197,-P$4+$B197)/OFFSET($I183,-$B197,0),OFFSET(Q194,-$B197,-P$4+$B197)-SUM($I197:P197)))</f>
        <v>0</v>
      </c>
      <c r="R197" s="235">
        <f ca="1">IF(R$5&lt;=$D197,0,IF(SUM($D197,OFFSET($I183,-$B197,0))&gt;R$5,OFFSET(R194,-$B197,-Q$4+$B197)/OFFSET($I183,-$B197,0),OFFSET(R194,-$B197,-Q$4+$B197)-SUM($I197:Q197)))</f>
        <v>0</v>
      </c>
      <c r="S197" s="235">
        <f ca="1">IF(S$5&lt;=$D197,0,IF(SUM($D197,OFFSET($I183,-$B197,0))&gt;S$5,OFFSET(S194,-$B197,-R$4+$B197)/OFFSET($I183,-$B197,0),OFFSET(S194,-$B197,-R$4+$B197)-SUM($I197:R197)))</f>
        <v>0</v>
      </c>
      <c r="T197" s="235">
        <f ca="1">IF(T$5&lt;=$D197,0,IF(SUM($D197,OFFSET($I183,-$B197,0))&gt;T$5,OFFSET(T194,-$B197,-S$4+$B197)/OFFSET($I183,-$B197,0),OFFSET(T194,-$B197,-S$4+$B197)-SUM($I197:S197)))</f>
        <v>0</v>
      </c>
      <c r="U197" s="235">
        <f ca="1">IF(U$5&lt;=$D197,0,IF(SUM($D197,OFFSET($I183,-$B197,0))&gt;U$5,OFFSET(U194,-$B197,-T$4+$B197)/OFFSET($I183,-$B197,0),OFFSET(U194,-$B197,-T$4+$B197)-SUM($I197:T197)))</f>
        <v>0</v>
      </c>
      <c r="V197" s="235">
        <f ca="1">IF(V$5&lt;=$D197,0,IF(SUM($D197,OFFSET($I183,-$B197,0))&gt;V$5,OFFSET(V194,-$B197,-U$4+$B197)/OFFSET($I183,-$B197,0),OFFSET(V194,-$B197,-U$4+$B197)-SUM($I197:U197)))</f>
        <v>0</v>
      </c>
      <c r="W197" s="235">
        <f ca="1">IF(W$5&lt;=$D197,0,IF(SUM($D197,OFFSET($I183,-$B197,0))&gt;W$5,OFFSET(W194,-$B197,-V$4+$B197)/OFFSET($I183,-$B197,0),OFFSET(W194,-$B197,-V$4+$B197)-SUM($I197:V197)))</f>
        <v>0</v>
      </c>
      <c r="X197" s="235">
        <f ca="1">IF(X$5&lt;=$D197,0,IF(SUM($D197,OFFSET($I183,-$B197,0))&gt;X$5,OFFSET(X194,-$B197,-W$4+$B197)/OFFSET($I183,-$B197,0),OFFSET(X194,-$B197,-W$4+$B197)-SUM($I197:W197)))</f>
        <v>0</v>
      </c>
      <c r="Y197" s="235">
        <f ca="1">IF(Y$5&lt;=$D197,0,IF(SUM($D197,OFFSET($I183,-$B197,0))&gt;Y$5,OFFSET(Y194,-$B197,-X$4+$B197)/OFFSET($I183,-$B197,0),OFFSET(Y194,-$B197,-X$4+$B197)-SUM($I197:X197)))</f>
        <v>0</v>
      </c>
      <c r="Z197" s="235">
        <f ca="1">IF(Z$5&lt;=$D197,0,IF(SUM($D197,OFFSET($I183,-$B197,0))&gt;Z$5,OFFSET(Z194,-$B197,-Y$4+$B197)/OFFSET($I183,-$B197,0),OFFSET(Z194,-$B197,-Y$4+$B197)-SUM($I197:Y197)))</f>
        <v>0</v>
      </c>
      <c r="AA197" s="235">
        <f ca="1">IF(AA$5&lt;=$D197,0,IF(SUM($D197,OFFSET($I183,-$B197,0))&gt;AA$5,OFFSET(AA194,-$B197,-Z$4+$B197)/OFFSET($I183,-$B197,0),OFFSET(AA194,-$B197,-Z$4+$B197)-SUM($I197:Z197)))</f>
        <v>0</v>
      </c>
      <c r="AB197" s="235">
        <f ca="1">IF(AB$5&lt;=$D197,0,IF(SUM($D197,OFFSET($I183,-$B197,0))&gt;AB$5,OFFSET(AB194,-$B197,-AA$4+$B197)/OFFSET($I183,-$B197,0),OFFSET(AB194,-$B197,-AA$4+$B197)-SUM($I197:AA197)))</f>
        <v>0</v>
      </c>
      <c r="AC197" s="235">
        <f ca="1">IF(AC$5&lt;=$D197,0,IF(SUM($D197,OFFSET($I183,-$B197,0))&gt;AC$5,OFFSET(AC194,-$B197,-AB$4+$B197)/OFFSET($I183,-$B197,0),OFFSET(AC194,-$B197,-AB$4+$B197)-SUM($I197:AB197)))</f>
        <v>0</v>
      </c>
      <c r="AD197" s="235">
        <f ca="1">IF(AD$5&lt;=$D197,0,IF(SUM($D197,OFFSET($I183,-$B197,0))&gt;AD$5,OFFSET(AD194,-$B197,-AC$4+$B197)/OFFSET($I183,-$B197,0),OFFSET(AD194,-$B197,-AC$4+$B197)-SUM($I197:AC197)))</f>
        <v>0</v>
      </c>
      <c r="AE197" s="235">
        <f ca="1">IF(AE$5&lt;=$D197,0,IF(SUM($D197,OFFSET($I183,-$B197,0))&gt;AE$5,OFFSET(AE194,-$B197,-AD$4+$B197)/OFFSET($I183,-$B197,0),OFFSET(AE194,-$B197,-AD$4+$B197)-SUM($I197:AD197)))</f>
        <v>0</v>
      </c>
      <c r="AF197" s="235">
        <f ca="1">IF(AF$5&lt;=$D197,0,IF(SUM($D197,OFFSET($I183,-$B197,0))&gt;AF$5,OFFSET(AF194,-$B197,-AE$4+$B197)/OFFSET($I183,-$B197,0),OFFSET(AF194,-$B197,-AE$4+$B197)-SUM($I197:AE197)))</f>
        <v>0</v>
      </c>
      <c r="AG197" s="235">
        <f ca="1">IF(AG$5&lt;=$D197,0,IF(SUM($D197,OFFSET($I183,-$B197,0))&gt;AG$5,OFFSET(AG194,-$B197,-AF$4+$B197)/OFFSET($I183,-$B197,0),OFFSET(AG194,-$B197,-AF$4+$B197)-SUM($I197:AF197)))</f>
        <v>0</v>
      </c>
      <c r="AH197" s="235">
        <f ca="1">IF(AH$5&lt;=$D197,0,IF(SUM($D197,OFFSET($I183,-$B197,0))&gt;AH$5,OFFSET(AH194,-$B197,-AG$4+$B197)/OFFSET($I183,-$B197,0),OFFSET(AH194,-$B197,-AG$4+$B197)-SUM($I197:AG197)))</f>
        <v>0</v>
      </c>
      <c r="AI197" s="235">
        <f ca="1">IF(AI$5&lt;=$D197,0,IF(SUM($D197,OFFSET($I183,-$B197,0))&gt;AI$5,OFFSET(AI194,-$B197,-AH$4+$B197)/OFFSET($I183,-$B197,0),OFFSET(AI194,-$B197,-AH$4+$B197)-SUM($I197:AH197)))</f>
        <v>0</v>
      </c>
      <c r="AJ197" s="235">
        <f ca="1">IF(AJ$5&lt;=$D197,0,IF(SUM($D197,OFFSET($I183,-$B197,0))&gt;AJ$5,OFFSET(AJ194,-$B197,-AI$4+$B197)/OFFSET($I183,-$B197,0),OFFSET(AJ194,-$B197,-AI$4+$B197)-SUM($I197:AI197)))</f>
        <v>0</v>
      </c>
      <c r="AK197" s="235">
        <f ca="1">IF(AK$5&lt;=$D197,0,IF(SUM($D197,OFFSET($I183,-$B197,0))&gt;AK$5,OFFSET(AK194,-$B197,-AJ$4+$B197)/OFFSET($I183,-$B197,0),OFFSET(AK194,-$B197,-AJ$4+$B197)-SUM($I197:AJ197)))</f>
        <v>0</v>
      </c>
      <c r="AL197" s="235">
        <f ca="1">IF(AL$5&lt;=$D197,0,IF(SUM($D197,OFFSET($I183,-$B197,0))&gt;AL$5,OFFSET(AL194,-$B197,-AK$4+$B197)/OFFSET($I183,-$B197,0),OFFSET(AL194,-$B197,-AK$4+$B197)-SUM($I197:AK197)))</f>
        <v>0</v>
      </c>
      <c r="AM197" s="235">
        <f ca="1">IF(AM$5&lt;=$D197,0,IF(SUM($D197,OFFSET($I183,-$B197,0))&gt;AM$5,OFFSET(AM194,-$B197,-AL$4+$B197)/OFFSET($I183,-$B197,0),OFFSET(AM194,-$B197,-AL$4+$B197)-SUM($I197:AL197)))</f>
        <v>0</v>
      </c>
      <c r="AN197" s="235">
        <f ca="1">IF(AN$5&lt;=$D197,0,IF(SUM($D197,OFFSET($I183,-$B197,0))&gt;AN$5,OFFSET(AN194,-$B197,-AM$4+$B197)/OFFSET($I183,-$B197,0),OFFSET(AN194,-$B197,-AM$4+$B197)-SUM($I197:AM197)))</f>
        <v>0</v>
      </c>
      <c r="AO197" s="235">
        <f ca="1">IF(AO$5&lt;=$D197,0,IF(SUM($D197,OFFSET($I183,-$B197,0))&gt;AO$5,OFFSET(AO194,-$B197,-AN$4+$B197)/OFFSET($I183,-$B197,0),OFFSET(AO194,-$B197,-AN$4+$B197)-SUM($I197:AN197)))</f>
        <v>0</v>
      </c>
      <c r="AP197" s="235">
        <f ca="1">IF(AP$5&lt;=$D197,0,IF(SUM($D197,OFFSET($I183,-$B197,0))&gt;AP$5,OFFSET(AP194,-$B197,-AO$4+$B197)/OFFSET($I183,-$B197,0),OFFSET(AP194,-$B197,-AO$4+$B197)-SUM($I197:AO197)))</f>
        <v>0</v>
      </c>
      <c r="AQ197" s="235">
        <f ca="1">IF(AQ$5&lt;=$D197,0,IF(SUM($D197,OFFSET($I183,-$B197,0))&gt;AQ$5,OFFSET(AQ194,-$B197,-AP$4+$B197)/OFFSET($I183,-$B197,0),OFFSET(AQ194,-$B197,-AP$4+$B197)-SUM($I197:AP197)))</f>
        <v>0</v>
      </c>
      <c r="AR197" s="235">
        <f ca="1">IF(AR$5&lt;=$D197,0,IF(SUM($D197,OFFSET($I183,-$B197,0))&gt;AR$5,OFFSET(AR194,-$B197,-AQ$4+$B197)/OFFSET($I183,-$B197,0),OFFSET(AR194,-$B197,-AQ$4+$B197)-SUM($I197:AQ197)))</f>
        <v>0</v>
      </c>
      <c r="AS197" s="235">
        <f ca="1">IF(AS$5&lt;=$D197,0,IF(SUM($D197,OFFSET($I183,-$B197,0))&gt;AS$5,OFFSET(AS194,-$B197,-AR$4+$B197)/OFFSET($I183,-$B197,0),OFFSET(AS194,-$B197,-AR$4+$B197)-SUM($I197:AR197)))</f>
        <v>0</v>
      </c>
      <c r="AT197" s="235">
        <f ca="1">IF(AT$5&lt;=$D197,0,IF(SUM($D197,OFFSET($I183,-$B197,0))&gt;AT$5,OFFSET(AT194,-$B197,-AS$4+$B197)/OFFSET($I183,-$B197,0),OFFSET(AT194,-$B197,-AS$4+$B197)-SUM($I197:AS197)))</f>
        <v>0</v>
      </c>
      <c r="AU197" s="235">
        <f ca="1">IF(AU$5&lt;=$D197,0,IF(SUM($D197,OFFSET($I183,-$B197,0))&gt;AU$5,OFFSET(AU194,-$B197,-AT$4+$B197)/OFFSET($I183,-$B197,0),OFFSET(AU194,-$B197,-AT$4+$B197)-SUM($I197:AT197)))</f>
        <v>0</v>
      </c>
      <c r="AV197" s="235">
        <f ca="1">IF(AV$5&lt;=$D197,0,IF(SUM($D197,OFFSET($I183,-$B197,0))&gt;AV$5,OFFSET(AV194,-$B197,-AU$4+$B197)/OFFSET($I183,-$B197,0),OFFSET(AV194,-$B197,-AU$4+$B197)-SUM($I197:AU197)))</f>
        <v>0</v>
      </c>
      <c r="AW197" s="235">
        <f ca="1">IF(AW$5&lt;=$D197,0,IF(SUM($D197,OFFSET($I183,-$B197,0))&gt;AW$5,OFFSET(AW194,-$B197,-AV$4+$B197)/OFFSET($I183,-$B197,0),OFFSET(AW194,-$B197,-AV$4+$B197)-SUM($I197:AV197)))</f>
        <v>0</v>
      </c>
      <c r="AX197" s="235">
        <f ca="1">IF(AX$5&lt;=$D197,0,IF(SUM($D197,OFFSET($I183,-$B197,0))&gt;AX$5,OFFSET(AX194,-$B197,-AW$4+$B197)/OFFSET($I183,-$B197,0),OFFSET(AX194,-$B197,-AW$4+$B197)-SUM($I197:AW197)))</f>
        <v>0</v>
      </c>
      <c r="AY197" s="235">
        <f ca="1">IF(AY$5&lt;=$D197,0,IF(SUM($D197,OFFSET($I183,-$B197,0))&gt;AY$5,OFFSET(AY194,-$B197,-AX$4+$B197)/OFFSET($I183,-$B197,0),OFFSET(AY194,-$B197,-AX$4+$B197)-SUM($I197:AX197)))</f>
        <v>0</v>
      </c>
      <c r="AZ197" s="235">
        <f ca="1">IF(AZ$5&lt;=$D197,0,IF(SUM($D197,OFFSET($I183,-$B197,0))&gt;AZ$5,OFFSET(AZ194,-$B197,-AY$4+$B197)/OFFSET($I183,-$B197,0),OFFSET(AZ194,-$B197,-AY$4+$B197)-SUM($I197:AY197)))</f>
        <v>0</v>
      </c>
      <c r="BA197" s="235">
        <f ca="1">IF(BA$5&lt;=$D197,0,IF(SUM($D197,OFFSET($I183,-$B197,0))&gt;BA$5,OFFSET(BA194,-$B197,-AZ$4+$B197)/OFFSET($I183,-$B197,0),OFFSET(BA194,-$B197,-AZ$4+$B197)-SUM($I197:AZ197)))</f>
        <v>0</v>
      </c>
      <c r="BB197" s="235">
        <f ca="1">IF(BB$5&lt;=$D197,0,IF(SUM($D197,OFFSET($I183,-$B197,0))&gt;BB$5,OFFSET(BB194,-$B197,-BA$4+$B197)/OFFSET($I183,-$B197,0),OFFSET(BB194,-$B197,-BA$4+$B197)-SUM($I197:BA197)))</f>
        <v>0</v>
      </c>
      <c r="BC197" s="235">
        <f ca="1">IF(BC$5&lt;=$D197,0,IF(SUM($D197,OFFSET($I183,-$B197,0))&gt;BC$5,OFFSET(BC194,-$B197,-BB$4+$B197)/OFFSET($I183,-$B197,0),OFFSET(BC194,-$B197,-BB$4+$B197)-SUM($I197:BB197)))</f>
        <v>0</v>
      </c>
      <c r="BD197" s="235">
        <f ca="1">IF(BD$5&lt;=$D197,0,IF(SUM($D197,OFFSET($I183,-$B197,0))&gt;BD$5,OFFSET(BD194,-$B197,-BC$4+$B197)/OFFSET($I183,-$B197,0),OFFSET(BD194,-$B197,-BC$4+$B197)-SUM($I197:BC197)))</f>
        <v>0</v>
      </c>
      <c r="BE197" s="235">
        <f ca="1">IF(BE$5&lt;=$D197,0,IF(SUM($D197,OFFSET($I183,-$B197,0))&gt;BE$5,OFFSET(BE194,-$B197,-BD$4+$B197)/OFFSET($I183,-$B197,0),OFFSET(BE194,-$B197,-BD$4+$B197)-SUM($I197:BD197)))</f>
        <v>0</v>
      </c>
      <c r="BF197" s="235">
        <f ca="1">IF(BF$5&lt;=$D197,0,IF(SUM($D197,OFFSET($I183,-$B197,0))&gt;BF$5,OFFSET(BF194,-$B197,-BE$4+$B197)/OFFSET($I183,-$B197,0),OFFSET(BF194,-$B197,-BE$4+$B197)-SUM($I197:BE197)))</f>
        <v>0</v>
      </c>
      <c r="BG197" s="235">
        <f ca="1">IF(BG$5&lt;=$D197,0,IF(SUM($D197,OFFSET($I183,-$B197,0))&gt;BG$5,OFFSET(BG194,-$B197,-BF$4+$B197)/OFFSET($I183,-$B197,0),OFFSET(BG194,-$B197,-BF$4+$B197)-SUM($I197:BF197)))</f>
        <v>0</v>
      </c>
      <c r="BH197" s="235">
        <f ca="1">IF(BH$5&lt;=$D197,0,IF(SUM($D197,OFFSET($I183,-$B197,0))&gt;BH$5,OFFSET(BH194,-$B197,-BG$4+$B197)/OFFSET($I183,-$B197,0),OFFSET(BH194,-$B197,-BG$4+$B197)-SUM($I197:BG197)))</f>
        <v>0</v>
      </c>
      <c r="BI197" s="235">
        <f ca="1">IF(BI$5&lt;=$D197,0,IF(SUM($D197,OFFSET($I183,-$B197,0))&gt;BI$5,OFFSET(BI194,-$B197,-BH$4+$B197)/OFFSET($I183,-$B197,0),OFFSET(BI194,-$B197,-BH$4+$B197)-SUM($I197:BH197)))</f>
        <v>0</v>
      </c>
      <c r="BJ197" s="235">
        <f ca="1">IF(BJ$5&lt;=$D197,0,IF(SUM($D197,OFFSET($I183,-$B197,0))&gt;BJ$5,OFFSET(BJ194,-$B197,-BI$4+$B197)/OFFSET($I183,-$B197,0),OFFSET(BJ194,-$B197,-BI$4+$B197)-SUM($I197:BI197)))</f>
        <v>0</v>
      </c>
      <c r="BK197" s="235">
        <f ca="1">IF(BK$5&lt;=$D197,0,IF(SUM($D197,OFFSET($I183,-$B197,0))&gt;BK$5,OFFSET(BK194,-$B197,-BJ$4+$B197)/OFFSET($I183,-$B197,0),OFFSET(BK194,-$B197,-BJ$4+$B197)-SUM($I197:BJ197)))</f>
        <v>0</v>
      </c>
      <c r="BL197" s="235">
        <f ca="1">IF(BL$5&lt;=$D197,0,IF(SUM($D197,OFFSET($I183,-$B197,0))&gt;BL$5,OFFSET(BL194,-$B197,-BK$4+$B197)/OFFSET($I183,-$B197,0),OFFSET(BL194,-$B197,-BK$4+$B197)-SUM($I197:BK197)))</f>
        <v>0</v>
      </c>
      <c r="BM197" s="235">
        <f ca="1">IF(BM$5&lt;=$D197,0,IF(SUM($D197,OFFSET($I183,-$B197,0))&gt;BM$5,OFFSET(BM194,-$B197,-BL$4+$B197)/OFFSET($I183,-$B197,0),OFFSET(BM194,-$B197,-BL$4+$B197)-SUM($I197:BL197)))</f>
        <v>0</v>
      </c>
      <c r="BN197" s="235">
        <f ca="1">IF(BN$5&lt;=$D197,0,IF(SUM($D197,OFFSET($I183,-$B197,0))&gt;BN$5,OFFSET(BN194,-$B197,-BM$4+$B197)/OFFSET($I183,-$B197,0),OFFSET(BN194,-$B197,-BM$4+$B197)-SUM($I197:BM197)))</f>
        <v>0</v>
      </c>
      <c r="BO197" s="235">
        <f ca="1">IF(BO$5&lt;=$D197,0,IF(SUM($D197,OFFSET($I183,-$B197,0))&gt;BO$5,OFFSET(BO194,-$B197,-BN$4+$B197)/OFFSET($I183,-$B197,0),OFFSET(BO194,-$B197,-BN$4+$B197)-SUM($I197:BN197)))</f>
        <v>0</v>
      </c>
      <c r="BP197" s="235">
        <f ca="1">IF(BP$5&lt;=$D197,0,IF(SUM($D197,OFFSET($I183,-$B197,0))&gt;BP$5,OFFSET(BP194,-$B197,-BO$4+$B197)/OFFSET($I183,-$B197,0),OFFSET(BP194,-$B197,-BO$4+$B197)-SUM($I197:BO197)))</f>
        <v>0</v>
      </c>
      <c r="BQ197" s="235">
        <f ca="1">IF(BQ$5&lt;=$D197,0,IF(SUM($D197,OFFSET($I183,-$B197,0))&gt;BQ$5,OFFSET(BQ194,-$B197,-BP$4+$B197)/OFFSET($I183,-$B197,0),OFFSET(BQ194,-$B197,-BP$4+$B197)-SUM($I197:BP197)))</f>
        <v>0</v>
      </c>
      <c r="BR197" s="211">
        <f ca="1">IF(BR$5&lt;=$D197,0,IF(SUM($D197,OFFSET($I183,-$B197,0))&gt;BR$5,OFFSET(BR194,-$B197,-BQ$4+$B197)/OFFSET($I183,-$B197,0),OFFSET(BR194,-$B197,-BQ$4+$B197)-SUM($I197:BQ197)))</f>
        <v>0</v>
      </c>
      <c r="BS197" s="211">
        <f ca="1">IF(BS$5&lt;=$D197,0,IF(SUM($D197,OFFSET($I183,-$B197,0))&gt;BS$5,OFFSET(BS194,-$B197,-BR$4+$B197)/OFFSET($I183,-$B197,0),OFFSET(BS194,-$B197,-BR$4+$B197)-SUM($I197:BR197)))</f>
        <v>0</v>
      </c>
      <c r="BT197" s="211">
        <f ca="1">IF(BT$5&lt;=$D197,0,IF(SUM($D197,OFFSET($I183,-$B197,0))&gt;BT$5,OFFSET(BT194,-$B197,-BS$4+$B197)/OFFSET($I183,-$B197,0),OFFSET(BT194,-$B197,-BS$4+$B197)-SUM($I197:BS197)))</f>
        <v>0</v>
      </c>
      <c r="BU197" s="211">
        <f ca="1">IF(BU$5&lt;=$D197,0,IF(SUM($D197,OFFSET($I183,-$B197,0))&gt;BU$5,OFFSET(BU194,-$B197,-BT$4+$B197)/OFFSET($I183,-$B197,0),OFFSET(BU194,-$B197,-BT$4+$B197)-SUM($I197:BT197)))</f>
        <v>0</v>
      </c>
      <c r="BV197" s="211">
        <f ca="1">IF(BV$5&lt;=$D197,0,IF(SUM($D197,OFFSET($I183,-$B197,0))&gt;BV$5,OFFSET(BV194,-$B197,-BU$4+$B197)/OFFSET($I183,-$B197,0),OFFSET(BV194,-$B197,-BU$4+$B197)-SUM($I197:BU197)))</f>
        <v>0</v>
      </c>
      <c r="BW197" s="211">
        <f ca="1">IF(BW$5&lt;=$D197,0,IF(SUM($D197,OFFSET($I183,-$B197,0))&gt;BW$5,OFFSET(BW194,-$B197,-BV$4+$B197)/OFFSET($I183,-$B197,0),OFFSET(BW194,-$B197,-BV$4+$B197)-SUM($I197:BV197)))</f>
        <v>0</v>
      </c>
    </row>
    <row r="198" spans="1:75" ht="12.75" customHeight="1">
      <c r="A198" s="8"/>
      <c r="B198" s="244">
        <v>9</v>
      </c>
      <c r="C198" s="8"/>
      <c r="D198" s="245">
        <f t="shared" si="337"/>
        <v>2022</v>
      </c>
      <c r="E198" s="8" t="str">
        <f t="shared" si="336"/>
        <v>$m Real (2012)</v>
      </c>
      <c r="F198" s="8"/>
      <c r="G198" s="8"/>
      <c r="H198" s="8"/>
      <c r="I198" s="32"/>
      <c r="J198" s="235">
        <f ca="1">IF(J$5&lt;=$D198,0,IF(SUM($D198,OFFSET($I184,-$B198,0))&gt;J$5,OFFSET(J195,-$B198,-I$4+$B198)/OFFSET($I184,-$B198,0),OFFSET(J195,-$B198,-I$4+$B198)-SUM($I198:I198)))</f>
        <v>0</v>
      </c>
      <c r="K198" s="235">
        <f ca="1">IF(K$5&lt;=$D198,0,IF(SUM($D198,OFFSET($I184,-$B198,0))&gt;K$5,OFFSET(K195,-$B198,-J$4+$B198)/OFFSET($I184,-$B198,0),OFFSET(K195,-$B198,-J$4+$B198)-SUM($I198:J198)))</f>
        <v>0</v>
      </c>
      <c r="L198" s="235">
        <f ca="1">IF(L$5&lt;=$D198,0,IF(SUM($D198,OFFSET($I184,-$B198,0))&gt;L$5,OFFSET(L195,-$B198,-K$4+$B198)/OFFSET($I184,-$B198,0),OFFSET(L195,-$B198,-K$4+$B198)-SUM($I198:K198)))</f>
        <v>0</v>
      </c>
      <c r="M198" s="235">
        <f ca="1">IF(M$5&lt;=$D198,0,IF(SUM($D198,OFFSET($I184,-$B198,0))&gt;M$5,OFFSET(M195,-$B198,-L$4+$B198)/OFFSET($I184,-$B198,0),OFFSET(M195,-$B198,-L$4+$B198)-SUM($I198:L198)))</f>
        <v>0</v>
      </c>
      <c r="N198" s="235">
        <f ca="1">IF(N$5&lt;=$D198,0,IF(SUM($D198,OFFSET($I184,-$B198,0))&gt;N$5,OFFSET(N195,-$B198,-M$4+$B198)/OFFSET($I184,-$B198,0),OFFSET(N195,-$B198,-M$4+$B198)-SUM($I198:M198)))</f>
        <v>0</v>
      </c>
      <c r="O198" s="235">
        <f ca="1">IF(O$5&lt;=$D198,0,IF(SUM($D198,OFFSET($I184,-$B198,0))&gt;O$5,OFFSET(O195,-$B198,-N$4+$B198)/OFFSET($I184,-$B198,0),OFFSET(O195,-$B198,-N$4+$B198)-SUM($I198:N198)))</f>
        <v>0</v>
      </c>
      <c r="P198" s="235">
        <f ca="1">IF(P$5&lt;=$D198,0,IF(SUM($D198,OFFSET($I184,-$B198,0))&gt;P$5,OFFSET(P195,-$B198,-O$4+$B198)/OFFSET($I184,-$B198,0),OFFSET(P195,-$B198,-O$4+$B198)-SUM($I198:O198)))</f>
        <v>0</v>
      </c>
      <c r="Q198" s="235">
        <f ca="1">IF(Q$5&lt;=$D198,0,IF(SUM($D198,OFFSET($I184,-$B198,0))&gt;Q$5,OFFSET(Q195,-$B198,-P$4+$B198)/OFFSET($I184,-$B198,0),OFFSET(Q195,-$B198,-P$4+$B198)-SUM($I198:P198)))</f>
        <v>0</v>
      </c>
      <c r="R198" s="235">
        <f ca="1">IF(R$5&lt;=$D198,0,IF(SUM($D198,OFFSET($I184,-$B198,0))&gt;R$5,OFFSET(R195,-$B198,-Q$4+$B198)/OFFSET($I184,-$B198,0),OFFSET(R195,-$B198,-Q$4+$B198)-SUM($I198:Q198)))</f>
        <v>0</v>
      </c>
      <c r="S198" s="235">
        <f ca="1">IF(S$5&lt;=$D198,0,IF(SUM($D198,OFFSET($I184,-$B198,0))&gt;S$5,OFFSET(S195,-$B198,-R$4+$B198)/OFFSET($I184,-$B198,0),OFFSET(S195,-$B198,-R$4+$B198)-SUM($I198:R198)))</f>
        <v>0</v>
      </c>
      <c r="T198" s="235">
        <f ca="1">IF(T$5&lt;=$D198,0,IF(SUM($D198,OFFSET($I184,-$B198,0))&gt;T$5,OFFSET(T195,-$B198,-S$4+$B198)/OFFSET($I184,-$B198,0),OFFSET(T195,-$B198,-S$4+$B198)-SUM($I198:S198)))</f>
        <v>0</v>
      </c>
      <c r="U198" s="235">
        <f ca="1">IF(U$5&lt;=$D198,0,IF(SUM($D198,OFFSET($I184,-$B198,0))&gt;U$5,OFFSET(U195,-$B198,-T$4+$B198)/OFFSET($I184,-$B198,0),OFFSET(U195,-$B198,-T$4+$B198)-SUM($I198:T198)))</f>
        <v>0</v>
      </c>
      <c r="V198" s="235">
        <f ca="1">IF(V$5&lt;=$D198,0,IF(SUM($D198,OFFSET($I184,-$B198,0))&gt;V$5,OFFSET(V195,-$B198,-U$4+$B198)/OFFSET($I184,-$B198,0),OFFSET(V195,-$B198,-U$4+$B198)-SUM($I198:U198)))</f>
        <v>0</v>
      </c>
      <c r="W198" s="235">
        <f ca="1">IF(W$5&lt;=$D198,0,IF(SUM($D198,OFFSET($I184,-$B198,0))&gt;W$5,OFFSET(W195,-$B198,-V$4+$B198)/OFFSET($I184,-$B198,0),OFFSET(W195,-$B198,-V$4+$B198)-SUM($I198:V198)))</f>
        <v>0</v>
      </c>
      <c r="X198" s="235">
        <f ca="1">IF(X$5&lt;=$D198,0,IF(SUM($D198,OFFSET($I184,-$B198,0))&gt;X$5,OFFSET(X195,-$B198,-W$4+$B198)/OFFSET($I184,-$B198,0),OFFSET(X195,-$B198,-W$4+$B198)-SUM($I198:W198)))</f>
        <v>0</v>
      </c>
      <c r="Y198" s="235">
        <f ca="1">IF(Y$5&lt;=$D198,0,IF(SUM($D198,OFFSET($I184,-$B198,0))&gt;Y$5,OFFSET(Y195,-$B198,-X$4+$B198)/OFFSET($I184,-$B198,0),OFFSET(Y195,-$B198,-X$4+$B198)-SUM($I198:X198)))</f>
        <v>0</v>
      </c>
      <c r="Z198" s="235">
        <f ca="1">IF(Z$5&lt;=$D198,0,IF(SUM($D198,OFFSET($I184,-$B198,0))&gt;Z$5,OFFSET(Z195,-$B198,-Y$4+$B198)/OFFSET($I184,-$B198,0),OFFSET(Z195,-$B198,-Y$4+$B198)-SUM($I198:Y198)))</f>
        <v>0</v>
      </c>
      <c r="AA198" s="235">
        <f ca="1">IF(AA$5&lt;=$D198,0,IF(SUM($D198,OFFSET($I184,-$B198,0))&gt;AA$5,OFFSET(AA195,-$B198,-Z$4+$B198)/OFFSET($I184,-$B198,0),OFFSET(AA195,-$B198,-Z$4+$B198)-SUM($I198:Z198)))</f>
        <v>0</v>
      </c>
      <c r="AB198" s="235">
        <f ca="1">IF(AB$5&lt;=$D198,0,IF(SUM($D198,OFFSET($I184,-$B198,0))&gt;AB$5,OFFSET(AB195,-$B198,-AA$4+$B198)/OFFSET($I184,-$B198,0),OFFSET(AB195,-$B198,-AA$4+$B198)-SUM($I198:AA198)))</f>
        <v>0</v>
      </c>
      <c r="AC198" s="235">
        <f ca="1">IF(AC$5&lt;=$D198,0,IF(SUM($D198,OFFSET($I184,-$B198,0))&gt;AC$5,OFFSET(AC195,-$B198,-AB$4+$B198)/OFFSET($I184,-$B198,0),OFFSET(AC195,-$B198,-AB$4+$B198)-SUM($I198:AB198)))</f>
        <v>0</v>
      </c>
      <c r="AD198" s="235">
        <f ca="1">IF(AD$5&lt;=$D198,0,IF(SUM($D198,OFFSET($I184,-$B198,0))&gt;AD$5,OFFSET(AD195,-$B198,-AC$4+$B198)/OFFSET($I184,-$B198,0),OFFSET(AD195,-$B198,-AC$4+$B198)-SUM($I198:AC198)))</f>
        <v>0</v>
      </c>
      <c r="AE198" s="235">
        <f ca="1">IF(AE$5&lt;=$D198,0,IF(SUM($D198,OFFSET($I184,-$B198,0))&gt;AE$5,OFFSET(AE195,-$B198,-AD$4+$B198)/OFFSET($I184,-$B198,0),OFFSET(AE195,-$B198,-AD$4+$B198)-SUM($I198:AD198)))</f>
        <v>0</v>
      </c>
      <c r="AF198" s="235">
        <f ca="1">IF(AF$5&lt;=$D198,0,IF(SUM($D198,OFFSET($I184,-$B198,0))&gt;AF$5,OFFSET(AF195,-$B198,-AE$4+$B198)/OFFSET($I184,-$B198,0),OFFSET(AF195,-$B198,-AE$4+$B198)-SUM($I198:AE198)))</f>
        <v>0</v>
      </c>
      <c r="AG198" s="235">
        <f ca="1">IF(AG$5&lt;=$D198,0,IF(SUM($D198,OFFSET($I184,-$B198,0))&gt;AG$5,OFFSET(AG195,-$B198,-AF$4+$B198)/OFFSET($I184,-$B198,0),OFFSET(AG195,-$B198,-AF$4+$B198)-SUM($I198:AF198)))</f>
        <v>0</v>
      </c>
      <c r="AH198" s="235">
        <f ca="1">IF(AH$5&lt;=$D198,0,IF(SUM($D198,OFFSET($I184,-$B198,0))&gt;AH$5,OFFSET(AH195,-$B198,-AG$4+$B198)/OFFSET($I184,-$B198,0),OFFSET(AH195,-$B198,-AG$4+$B198)-SUM($I198:AG198)))</f>
        <v>0</v>
      </c>
      <c r="AI198" s="235">
        <f ca="1">IF(AI$5&lt;=$D198,0,IF(SUM($D198,OFFSET($I184,-$B198,0))&gt;AI$5,OFFSET(AI195,-$B198,-AH$4+$B198)/OFFSET($I184,-$B198,0),OFFSET(AI195,-$B198,-AH$4+$B198)-SUM($I198:AH198)))</f>
        <v>0</v>
      </c>
      <c r="AJ198" s="235">
        <f ca="1">IF(AJ$5&lt;=$D198,0,IF(SUM($D198,OFFSET($I184,-$B198,0))&gt;AJ$5,OFFSET(AJ195,-$B198,-AI$4+$B198)/OFFSET($I184,-$B198,0),OFFSET(AJ195,-$B198,-AI$4+$B198)-SUM($I198:AI198)))</f>
        <v>0</v>
      </c>
      <c r="AK198" s="235">
        <f ca="1">IF(AK$5&lt;=$D198,0,IF(SUM($D198,OFFSET($I184,-$B198,0))&gt;AK$5,OFFSET(AK195,-$B198,-AJ$4+$B198)/OFFSET($I184,-$B198,0),OFFSET(AK195,-$B198,-AJ$4+$B198)-SUM($I198:AJ198)))</f>
        <v>0</v>
      </c>
      <c r="AL198" s="235">
        <f ca="1">IF(AL$5&lt;=$D198,0,IF(SUM($D198,OFFSET($I184,-$B198,0))&gt;AL$5,OFFSET(AL195,-$B198,-AK$4+$B198)/OFFSET($I184,-$B198,0),OFFSET(AL195,-$B198,-AK$4+$B198)-SUM($I198:AK198)))</f>
        <v>0</v>
      </c>
      <c r="AM198" s="235">
        <f ca="1">IF(AM$5&lt;=$D198,0,IF(SUM($D198,OFFSET($I184,-$B198,0))&gt;AM$5,OFFSET(AM195,-$B198,-AL$4+$B198)/OFFSET($I184,-$B198,0),OFFSET(AM195,-$B198,-AL$4+$B198)-SUM($I198:AL198)))</f>
        <v>0</v>
      </c>
      <c r="AN198" s="235">
        <f ca="1">IF(AN$5&lt;=$D198,0,IF(SUM($D198,OFFSET($I184,-$B198,0))&gt;AN$5,OFFSET(AN195,-$B198,-AM$4+$B198)/OFFSET($I184,-$B198,0),OFFSET(AN195,-$B198,-AM$4+$B198)-SUM($I198:AM198)))</f>
        <v>0</v>
      </c>
      <c r="AO198" s="235">
        <f ca="1">IF(AO$5&lt;=$D198,0,IF(SUM($D198,OFFSET($I184,-$B198,0))&gt;AO$5,OFFSET(AO195,-$B198,-AN$4+$B198)/OFFSET($I184,-$B198,0),OFFSET(AO195,-$B198,-AN$4+$B198)-SUM($I198:AN198)))</f>
        <v>0</v>
      </c>
      <c r="AP198" s="235">
        <f ca="1">IF(AP$5&lt;=$D198,0,IF(SUM($D198,OFFSET($I184,-$B198,0))&gt;AP$5,OFFSET(AP195,-$B198,-AO$4+$B198)/OFFSET($I184,-$B198,0),OFFSET(AP195,-$B198,-AO$4+$B198)-SUM($I198:AO198)))</f>
        <v>0</v>
      </c>
      <c r="AQ198" s="235">
        <f ca="1">IF(AQ$5&lt;=$D198,0,IF(SUM($D198,OFFSET($I184,-$B198,0))&gt;AQ$5,OFFSET(AQ195,-$B198,-AP$4+$B198)/OFFSET($I184,-$B198,0),OFFSET(AQ195,-$B198,-AP$4+$B198)-SUM($I198:AP198)))</f>
        <v>0</v>
      </c>
      <c r="AR198" s="235">
        <f ca="1">IF(AR$5&lt;=$D198,0,IF(SUM($D198,OFFSET($I184,-$B198,0))&gt;AR$5,OFFSET(AR195,-$B198,-AQ$4+$B198)/OFFSET($I184,-$B198,0),OFFSET(AR195,-$B198,-AQ$4+$B198)-SUM($I198:AQ198)))</f>
        <v>0</v>
      </c>
      <c r="AS198" s="235">
        <f ca="1">IF(AS$5&lt;=$D198,0,IF(SUM($D198,OFFSET($I184,-$B198,0))&gt;AS$5,OFFSET(AS195,-$B198,-AR$4+$B198)/OFFSET($I184,-$B198,0),OFFSET(AS195,-$B198,-AR$4+$B198)-SUM($I198:AR198)))</f>
        <v>0</v>
      </c>
      <c r="AT198" s="235">
        <f ca="1">IF(AT$5&lt;=$D198,0,IF(SUM($D198,OFFSET($I184,-$B198,0))&gt;AT$5,OFFSET(AT195,-$B198,-AS$4+$B198)/OFFSET($I184,-$B198,0),OFFSET(AT195,-$B198,-AS$4+$B198)-SUM($I198:AS198)))</f>
        <v>0</v>
      </c>
      <c r="AU198" s="235">
        <f ca="1">IF(AU$5&lt;=$D198,0,IF(SUM($D198,OFFSET($I184,-$B198,0))&gt;AU$5,OFFSET(AU195,-$B198,-AT$4+$B198)/OFFSET($I184,-$B198,0),OFFSET(AU195,-$B198,-AT$4+$B198)-SUM($I198:AT198)))</f>
        <v>0</v>
      </c>
      <c r="AV198" s="235">
        <f ca="1">IF(AV$5&lt;=$D198,0,IF(SUM($D198,OFFSET($I184,-$B198,0))&gt;AV$5,OFFSET(AV195,-$B198,-AU$4+$B198)/OFFSET($I184,-$B198,0),OFFSET(AV195,-$B198,-AU$4+$B198)-SUM($I198:AU198)))</f>
        <v>0</v>
      </c>
      <c r="AW198" s="235">
        <f ca="1">IF(AW$5&lt;=$D198,0,IF(SUM($D198,OFFSET($I184,-$B198,0))&gt;AW$5,OFFSET(AW195,-$B198,-AV$4+$B198)/OFFSET($I184,-$B198,0),OFFSET(AW195,-$B198,-AV$4+$B198)-SUM($I198:AV198)))</f>
        <v>0</v>
      </c>
      <c r="AX198" s="235">
        <f ca="1">IF(AX$5&lt;=$D198,0,IF(SUM($D198,OFFSET($I184,-$B198,0))&gt;AX$5,OFFSET(AX195,-$B198,-AW$4+$B198)/OFFSET($I184,-$B198,0),OFFSET(AX195,-$B198,-AW$4+$B198)-SUM($I198:AW198)))</f>
        <v>0</v>
      </c>
      <c r="AY198" s="235">
        <f ca="1">IF(AY$5&lt;=$D198,0,IF(SUM($D198,OFFSET($I184,-$B198,0))&gt;AY$5,OFFSET(AY195,-$B198,-AX$4+$B198)/OFFSET($I184,-$B198,0),OFFSET(AY195,-$B198,-AX$4+$B198)-SUM($I198:AX198)))</f>
        <v>0</v>
      </c>
      <c r="AZ198" s="235">
        <f ca="1">IF(AZ$5&lt;=$D198,0,IF(SUM($D198,OFFSET($I184,-$B198,0))&gt;AZ$5,OFFSET(AZ195,-$B198,-AY$4+$B198)/OFFSET($I184,-$B198,0),OFFSET(AZ195,-$B198,-AY$4+$B198)-SUM($I198:AY198)))</f>
        <v>0</v>
      </c>
      <c r="BA198" s="235">
        <f ca="1">IF(BA$5&lt;=$D198,0,IF(SUM($D198,OFFSET($I184,-$B198,0))&gt;BA$5,OFFSET(BA195,-$B198,-AZ$4+$B198)/OFFSET($I184,-$B198,0),OFFSET(BA195,-$B198,-AZ$4+$B198)-SUM($I198:AZ198)))</f>
        <v>0</v>
      </c>
      <c r="BB198" s="235">
        <f ca="1">IF(BB$5&lt;=$D198,0,IF(SUM($D198,OFFSET($I184,-$B198,0))&gt;BB$5,OFFSET(BB195,-$B198,-BA$4+$B198)/OFFSET($I184,-$B198,0),OFFSET(BB195,-$B198,-BA$4+$B198)-SUM($I198:BA198)))</f>
        <v>0</v>
      </c>
      <c r="BC198" s="235">
        <f ca="1">IF(BC$5&lt;=$D198,0,IF(SUM($D198,OFFSET($I184,-$B198,0))&gt;BC$5,OFFSET(BC195,-$B198,-BB$4+$B198)/OFFSET($I184,-$B198,0),OFFSET(BC195,-$B198,-BB$4+$B198)-SUM($I198:BB198)))</f>
        <v>0</v>
      </c>
      <c r="BD198" s="235">
        <f ca="1">IF(BD$5&lt;=$D198,0,IF(SUM($D198,OFFSET($I184,-$B198,0))&gt;BD$5,OFFSET(BD195,-$B198,-BC$4+$B198)/OFFSET($I184,-$B198,0),OFFSET(BD195,-$B198,-BC$4+$B198)-SUM($I198:BC198)))</f>
        <v>0</v>
      </c>
      <c r="BE198" s="235">
        <f ca="1">IF(BE$5&lt;=$D198,0,IF(SUM($D198,OFFSET($I184,-$B198,0))&gt;BE$5,OFFSET(BE195,-$B198,-BD$4+$B198)/OFFSET($I184,-$B198,0),OFFSET(BE195,-$B198,-BD$4+$B198)-SUM($I198:BD198)))</f>
        <v>0</v>
      </c>
      <c r="BF198" s="235">
        <f ca="1">IF(BF$5&lt;=$D198,0,IF(SUM($D198,OFFSET($I184,-$B198,0))&gt;BF$5,OFFSET(BF195,-$B198,-BE$4+$B198)/OFFSET($I184,-$B198,0),OFFSET(BF195,-$B198,-BE$4+$B198)-SUM($I198:BE198)))</f>
        <v>0</v>
      </c>
      <c r="BG198" s="235">
        <f ca="1">IF(BG$5&lt;=$D198,0,IF(SUM($D198,OFFSET($I184,-$B198,0))&gt;BG$5,OFFSET(BG195,-$B198,-BF$4+$B198)/OFFSET($I184,-$B198,0),OFFSET(BG195,-$B198,-BF$4+$B198)-SUM($I198:BF198)))</f>
        <v>0</v>
      </c>
      <c r="BH198" s="235">
        <f ca="1">IF(BH$5&lt;=$D198,0,IF(SUM($D198,OFFSET($I184,-$B198,0))&gt;BH$5,OFFSET(BH195,-$B198,-BG$4+$B198)/OFFSET($I184,-$B198,0),OFFSET(BH195,-$B198,-BG$4+$B198)-SUM($I198:BG198)))</f>
        <v>0</v>
      </c>
      <c r="BI198" s="235">
        <f ca="1">IF(BI$5&lt;=$D198,0,IF(SUM($D198,OFFSET($I184,-$B198,0))&gt;BI$5,OFFSET(BI195,-$B198,-BH$4+$B198)/OFFSET($I184,-$B198,0),OFFSET(BI195,-$B198,-BH$4+$B198)-SUM($I198:BH198)))</f>
        <v>0</v>
      </c>
      <c r="BJ198" s="235">
        <f ca="1">IF(BJ$5&lt;=$D198,0,IF(SUM($D198,OFFSET($I184,-$B198,0))&gt;BJ$5,OFFSET(BJ195,-$B198,-BI$4+$B198)/OFFSET($I184,-$B198,0),OFFSET(BJ195,-$B198,-BI$4+$B198)-SUM($I198:BI198)))</f>
        <v>0</v>
      </c>
      <c r="BK198" s="235">
        <f ca="1">IF(BK$5&lt;=$D198,0,IF(SUM($D198,OFFSET($I184,-$B198,0))&gt;BK$5,OFFSET(BK195,-$B198,-BJ$4+$B198)/OFFSET($I184,-$B198,0),OFFSET(BK195,-$B198,-BJ$4+$B198)-SUM($I198:BJ198)))</f>
        <v>0</v>
      </c>
      <c r="BL198" s="235">
        <f ca="1">IF(BL$5&lt;=$D198,0,IF(SUM($D198,OFFSET($I184,-$B198,0))&gt;BL$5,OFFSET(BL195,-$B198,-BK$4+$B198)/OFFSET($I184,-$B198,0),OFFSET(BL195,-$B198,-BK$4+$B198)-SUM($I198:BK198)))</f>
        <v>0</v>
      </c>
      <c r="BM198" s="235">
        <f ca="1">IF(BM$5&lt;=$D198,0,IF(SUM($D198,OFFSET($I184,-$B198,0))&gt;BM$5,OFFSET(BM195,-$B198,-BL$4+$B198)/OFFSET($I184,-$B198,0),OFFSET(BM195,-$B198,-BL$4+$B198)-SUM($I198:BL198)))</f>
        <v>0</v>
      </c>
      <c r="BN198" s="235">
        <f ca="1">IF(BN$5&lt;=$D198,0,IF(SUM($D198,OFFSET($I184,-$B198,0))&gt;BN$5,OFFSET(BN195,-$B198,-BM$4+$B198)/OFFSET($I184,-$B198,0),OFFSET(BN195,-$B198,-BM$4+$B198)-SUM($I198:BM198)))</f>
        <v>0</v>
      </c>
      <c r="BO198" s="235">
        <f ca="1">IF(BO$5&lt;=$D198,0,IF(SUM($D198,OFFSET($I184,-$B198,0))&gt;BO$5,OFFSET(BO195,-$B198,-BN$4+$B198)/OFFSET($I184,-$B198,0),OFFSET(BO195,-$B198,-BN$4+$B198)-SUM($I198:BN198)))</f>
        <v>0</v>
      </c>
      <c r="BP198" s="235">
        <f ca="1">IF(BP$5&lt;=$D198,0,IF(SUM($D198,OFFSET($I184,-$B198,0))&gt;BP$5,OFFSET(BP195,-$B198,-BO$4+$B198)/OFFSET($I184,-$B198,0),OFFSET(BP195,-$B198,-BO$4+$B198)-SUM($I198:BO198)))</f>
        <v>0</v>
      </c>
      <c r="BQ198" s="235">
        <f ca="1">IF(BQ$5&lt;=$D198,0,IF(SUM($D198,OFFSET($I184,-$B198,0))&gt;BQ$5,OFFSET(BQ195,-$B198,-BP$4+$B198)/OFFSET($I184,-$B198,0),OFFSET(BQ195,-$B198,-BP$4+$B198)-SUM($I198:BP198)))</f>
        <v>0</v>
      </c>
      <c r="BR198" s="211">
        <f ca="1">IF(BR$5&lt;=$D198,0,IF(SUM($D198,OFFSET($I184,-$B198,0))&gt;BR$5,OFFSET(BR195,-$B198,-BQ$4+$B198)/OFFSET($I184,-$B198,0),OFFSET(BR195,-$B198,-BQ$4+$B198)-SUM($I198:BQ198)))</f>
        <v>0</v>
      </c>
      <c r="BS198" s="211">
        <f ca="1">IF(BS$5&lt;=$D198,0,IF(SUM($D198,OFFSET($I184,-$B198,0))&gt;BS$5,OFFSET(BS195,-$B198,-BR$4+$B198)/OFFSET($I184,-$B198,0),OFFSET(BS195,-$B198,-BR$4+$B198)-SUM($I198:BR198)))</f>
        <v>0</v>
      </c>
      <c r="BT198" s="211">
        <f ca="1">IF(BT$5&lt;=$D198,0,IF(SUM($D198,OFFSET($I184,-$B198,0))&gt;BT$5,OFFSET(BT195,-$B198,-BS$4+$B198)/OFFSET($I184,-$B198,0),OFFSET(BT195,-$B198,-BS$4+$B198)-SUM($I198:BS198)))</f>
        <v>0</v>
      </c>
      <c r="BU198" s="211">
        <f ca="1">IF(BU$5&lt;=$D198,0,IF(SUM($D198,OFFSET($I184,-$B198,0))&gt;BU$5,OFFSET(BU195,-$B198,-BT$4+$B198)/OFFSET($I184,-$B198,0),OFFSET(BU195,-$B198,-BT$4+$B198)-SUM($I198:BT198)))</f>
        <v>0</v>
      </c>
      <c r="BV198" s="211">
        <f ca="1">IF(BV$5&lt;=$D198,0,IF(SUM($D198,OFFSET($I184,-$B198,0))&gt;BV$5,OFFSET(BV195,-$B198,-BU$4+$B198)/OFFSET($I184,-$B198,0),OFFSET(BV195,-$B198,-BU$4+$B198)-SUM($I198:BU198)))</f>
        <v>0</v>
      </c>
      <c r="BW198" s="211">
        <f ca="1">IF(BW$5&lt;=$D198,0,IF(SUM($D198,OFFSET($I184,-$B198,0))&gt;BW$5,OFFSET(BW195,-$B198,-BV$4+$B198)/OFFSET($I184,-$B198,0),OFFSET(BW195,-$B198,-BV$4+$B198)-SUM($I198:BV198)))</f>
        <v>0</v>
      </c>
    </row>
    <row r="199" spans="1:75" ht="12.75" customHeight="1">
      <c r="A199" s="8"/>
      <c r="B199" s="244">
        <v>10</v>
      </c>
      <c r="C199" s="8"/>
      <c r="D199" s="245">
        <f t="shared" si="337"/>
        <v>2023</v>
      </c>
      <c r="E199" s="8" t="str">
        <f t="shared" si="336"/>
        <v>$m Real (2012)</v>
      </c>
      <c r="F199" s="8"/>
      <c r="G199" s="8"/>
      <c r="H199" s="8"/>
      <c r="I199" s="32"/>
      <c r="J199" s="235">
        <f ca="1">IF(J$5&lt;=$D199,0,IF(SUM($D199,OFFSET($I185,-$B199,0))&gt;J$5,OFFSET(J196,-$B199,-I$4+$B199)/OFFSET($I185,-$B199,0),OFFSET(J196,-$B199,-I$4+$B199)-SUM($I199:I199)))</f>
        <v>0</v>
      </c>
      <c r="K199" s="235">
        <f ca="1">IF(K$5&lt;=$D199,0,IF(SUM($D199,OFFSET($I185,-$B199,0))&gt;K$5,OFFSET(K196,-$B199,-J$4+$B199)/OFFSET($I185,-$B199,0),OFFSET(K196,-$B199,-J$4+$B199)-SUM($I199:J199)))</f>
        <v>0</v>
      </c>
      <c r="L199" s="235">
        <f ca="1">IF(L$5&lt;=$D199,0,IF(SUM($D199,OFFSET($I185,-$B199,0))&gt;L$5,OFFSET(L196,-$B199,-K$4+$B199)/OFFSET($I185,-$B199,0),OFFSET(L196,-$B199,-K$4+$B199)-SUM($I199:K199)))</f>
        <v>0</v>
      </c>
      <c r="M199" s="235">
        <f ca="1">IF(M$5&lt;=$D199,0,IF(SUM($D199,OFFSET($I185,-$B199,0))&gt;M$5,OFFSET(M196,-$B199,-L$4+$B199)/OFFSET($I185,-$B199,0),OFFSET(M196,-$B199,-L$4+$B199)-SUM($I199:L199)))</f>
        <v>0</v>
      </c>
      <c r="N199" s="235">
        <f ca="1">IF(N$5&lt;=$D199,0,IF(SUM($D199,OFFSET($I185,-$B199,0))&gt;N$5,OFFSET(N196,-$B199,-M$4+$B199)/OFFSET($I185,-$B199,0),OFFSET(N196,-$B199,-M$4+$B199)-SUM($I199:M199)))</f>
        <v>0</v>
      </c>
      <c r="O199" s="235">
        <f ca="1">IF(O$5&lt;=$D199,0,IF(SUM($D199,OFFSET($I185,-$B199,0))&gt;O$5,OFFSET(O196,-$B199,-N$4+$B199)/OFFSET($I185,-$B199,0),OFFSET(O196,-$B199,-N$4+$B199)-SUM($I199:N199)))</f>
        <v>0</v>
      </c>
      <c r="P199" s="235">
        <f ca="1">IF(P$5&lt;=$D199,0,IF(SUM($D199,OFFSET($I185,-$B199,0))&gt;P$5,OFFSET(P196,-$B199,-O$4+$B199)/OFFSET($I185,-$B199,0),OFFSET(P196,-$B199,-O$4+$B199)-SUM($I199:O199)))</f>
        <v>0</v>
      </c>
      <c r="Q199" s="235">
        <f ca="1">IF(Q$5&lt;=$D199,0,IF(SUM($D199,OFFSET($I185,-$B199,0))&gt;Q$5,OFFSET(Q196,-$B199,-P$4+$B199)/OFFSET($I185,-$B199,0),OFFSET(Q196,-$B199,-P$4+$B199)-SUM($I199:P199)))</f>
        <v>0</v>
      </c>
      <c r="R199" s="235">
        <f ca="1">IF(R$5&lt;=$D199,0,IF(SUM($D199,OFFSET($I185,-$B199,0))&gt;R$5,OFFSET(R196,-$B199,-Q$4+$B199)/OFFSET($I185,-$B199,0),OFFSET(R196,-$B199,-Q$4+$B199)-SUM($I199:Q199)))</f>
        <v>0</v>
      </c>
      <c r="S199" s="235">
        <f ca="1">IF(S$5&lt;=$D199,0,IF(SUM($D199,OFFSET($I185,-$B199,0))&gt;S$5,OFFSET(S196,-$B199,-R$4+$B199)/OFFSET($I185,-$B199,0),OFFSET(S196,-$B199,-R$4+$B199)-SUM($I199:R199)))</f>
        <v>0</v>
      </c>
      <c r="T199" s="235">
        <f ca="1">IF(T$5&lt;=$D199,0,IF(SUM($D199,OFFSET($I185,-$B199,0))&gt;T$5,OFFSET(T196,-$B199,-S$4+$B199)/OFFSET($I185,-$B199,0),OFFSET(T196,-$B199,-S$4+$B199)-SUM($I199:S199)))</f>
        <v>0</v>
      </c>
      <c r="U199" s="235">
        <f ca="1">IF(U$5&lt;=$D199,0,IF(SUM($D199,OFFSET($I185,-$B199,0))&gt;U$5,OFFSET(U196,-$B199,-T$4+$B199)/OFFSET($I185,-$B199,0),OFFSET(U196,-$B199,-T$4+$B199)-SUM($I199:T199)))</f>
        <v>0</v>
      </c>
      <c r="V199" s="235">
        <f ca="1">IF(V$5&lt;=$D199,0,IF(SUM($D199,OFFSET($I185,-$B199,0))&gt;V$5,OFFSET(V196,-$B199,-U$4+$B199)/OFFSET($I185,-$B199,0),OFFSET(V196,-$B199,-U$4+$B199)-SUM($I199:U199)))</f>
        <v>0</v>
      </c>
      <c r="W199" s="235">
        <f ca="1">IF(W$5&lt;=$D199,0,IF(SUM($D199,OFFSET($I185,-$B199,0))&gt;W$5,OFFSET(W196,-$B199,-V$4+$B199)/OFFSET($I185,-$B199,0),OFFSET(W196,-$B199,-V$4+$B199)-SUM($I199:V199)))</f>
        <v>0</v>
      </c>
      <c r="X199" s="235">
        <f ca="1">IF(X$5&lt;=$D199,0,IF(SUM($D199,OFFSET($I185,-$B199,0))&gt;X$5,OFFSET(X196,-$B199,-W$4+$B199)/OFFSET($I185,-$B199,0),OFFSET(X196,-$B199,-W$4+$B199)-SUM($I199:W199)))</f>
        <v>0</v>
      </c>
      <c r="Y199" s="235">
        <f ca="1">IF(Y$5&lt;=$D199,0,IF(SUM($D199,OFFSET($I185,-$B199,0))&gt;Y$5,OFFSET(Y196,-$B199,-X$4+$B199)/OFFSET($I185,-$B199,0),OFFSET(Y196,-$B199,-X$4+$B199)-SUM($I199:X199)))</f>
        <v>0</v>
      </c>
      <c r="Z199" s="235">
        <f ca="1">IF(Z$5&lt;=$D199,0,IF(SUM($D199,OFFSET($I185,-$B199,0))&gt;Z$5,OFFSET(Z196,-$B199,-Y$4+$B199)/OFFSET($I185,-$B199,0),OFFSET(Z196,-$B199,-Y$4+$B199)-SUM($I199:Y199)))</f>
        <v>0</v>
      </c>
      <c r="AA199" s="235">
        <f ca="1">IF(AA$5&lt;=$D199,0,IF(SUM($D199,OFFSET($I185,-$B199,0))&gt;AA$5,OFFSET(AA196,-$B199,-Z$4+$B199)/OFFSET($I185,-$B199,0),OFFSET(AA196,-$B199,-Z$4+$B199)-SUM($I199:Z199)))</f>
        <v>0</v>
      </c>
      <c r="AB199" s="235">
        <f ca="1">IF(AB$5&lt;=$D199,0,IF(SUM($D199,OFFSET($I185,-$B199,0))&gt;AB$5,OFFSET(AB196,-$B199,-AA$4+$B199)/OFFSET($I185,-$B199,0),OFFSET(AB196,-$B199,-AA$4+$B199)-SUM($I199:AA199)))</f>
        <v>0</v>
      </c>
      <c r="AC199" s="235">
        <f ca="1">IF(AC$5&lt;=$D199,0,IF(SUM($D199,OFFSET($I185,-$B199,0))&gt;AC$5,OFFSET(AC196,-$B199,-AB$4+$B199)/OFFSET($I185,-$B199,0),OFFSET(AC196,-$B199,-AB$4+$B199)-SUM($I199:AB199)))</f>
        <v>0</v>
      </c>
      <c r="AD199" s="235">
        <f ca="1">IF(AD$5&lt;=$D199,0,IF(SUM($D199,OFFSET($I185,-$B199,0))&gt;AD$5,OFFSET(AD196,-$B199,-AC$4+$B199)/OFFSET($I185,-$B199,0),OFFSET(AD196,-$B199,-AC$4+$B199)-SUM($I199:AC199)))</f>
        <v>0</v>
      </c>
      <c r="AE199" s="235">
        <f ca="1">IF(AE$5&lt;=$D199,0,IF(SUM($D199,OFFSET($I185,-$B199,0))&gt;AE$5,OFFSET(AE196,-$B199,-AD$4+$B199)/OFFSET($I185,-$B199,0),OFFSET(AE196,-$B199,-AD$4+$B199)-SUM($I199:AD199)))</f>
        <v>0</v>
      </c>
      <c r="AF199" s="235">
        <f ca="1">IF(AF$5&lt;=$D199,0,IF(SUM($D199,OFFSET($I185,-$B199,0))&gt;AF$5,OFFSET(AF196,-$B199,-AE$4+$B199)/OFFSET($I185,-$B199,0),OFFSET(AF196,-$B199,-AE$4+$B199)-SUM($I199:AE199)))</f>
        <v>0</v>
      </c>
      <c r="AG199" s="235">
        <f ca="1">IF(AG$5&lt;=$D199,0,IF(SUM($D199,OFFSET($I185,-$B199,0))&gt;AG$5,OFFSET(AG196,-$B199,-AF$4+$B199)/OFFSET($I185,-$B199,0),OFFSET(AG196,-$B199,-AF$4+$B199)-SUM($I199:AF199)))</f>
        <v>0</v>
      </c>
      <c r="AH199" s="235">
        <f ca="1">IF(AH$5&lt;=$D199,0,IF(SUM($D199,OFFSET($I185,-$B199,0))&gt;AH$5,OFFSET(AH196,-$B199,-AG$4+$B199)/OFFSET($I185,-$B199,0),OFFSET(AH196,-$B199,-AG$4+$B199)-SUM($I199:AG199)))</f>
        <v>0</v>
      </c>
      <c r="AI199" s="235">
        <f ca="1">IF(AI$5&lt;=$D199,0,IF(SUM($D199,OFFSET($I185,-$B199,0))&gt;AI$5,OFFSET(AI196,-$B199,-AH$4+$B199)/OFFSET($I185,-$B199,0),OFFSET(AI196,-$B199,-AH$4+$B199)-SUM($I199:AH199)))</f>
        <v>0</v>
      </c>
      <c r="AJ199" s="235">
        <f ca="1">IF(AJ$5&lt;=$D199,0,IF(SUM($D199,OFFSET($I185,-$B199,0))&gt;AJ$5,OFFSET(AJ196,-$B199,-AI$4+$B199)/OFFSET($I185,-$B199,0),OFFSET(AJ196,-$B199,-AI$4+$B199)-SUM($I199:AI199)))</f>
        <v>0</v>
      </c>
      <c r="AK199" s="235">
        <f ca="1">IF(AK$5&lt;=$D199,0,IF(SUM($D199,OFFSET($I185,-$B199,0))&gt;AK$5,OFFSET(AK196,-$B199,-AJ$4+$B199)/OFFSET($I185,-$B199,0),OFFSET(AK196,-$B199,-AJ$4+$B199)-SUM($I199:AJ199)))</f>
        <v>0</v>
      </c>
      <c r="AL199" s="235">
        <f ca="1">IF(AL$5&lt;=$D199,0,IF(SUM($D199,OFFSET($I185,-$B199,0))&gt;AL$5,OFFSET(AL196,-$B199,-AK$4+$B199)/OFFSET($I185,-$B199,0),OFFSET(AL196,-$B199,-AK$4+$B199)-SUM($I199:AK199)))</f>
        <v>0</v>
      </c>
      <c r="AM199" s="235">
        <f ca="1">IF(AM$5&lt;=$D199,0,IF(SUM($D199,OFFSET($I185,-$B199,0))&gt;AM$5,OFFSET(AM196,-$B199,-AL$4+$B199)/OFFSET($I185,-$B199,0),OFFSET(AM196,-$B199,-AL$4+$B199)-SUM($I199:AL199)))</f>
        <v>0</v>
      </c>
      <c r="AN199" s="235">
        <f ca="1">IF(AN$5&lt;=$D199,0,IF(SUM($D199,OFFSET($I185,-$B199,0))&gt;AN$5,OFFSET(AN196,-$B199,-AM$4+$B199)/OFFSET($I185,-$B199,0),OFFSET(AN196,-$B199,-AM$4+$B199)-SUM($I199:AM199)))</f>
        <v>0</v>
      </c>
      <c r="AO199" s="235">
        <f ca="1">IF(AO$5&lt;=$D199,0,IF(SUM($D199,OFFSET($I185,-$B199,0))&gt;AO$5,OFFSET(AO196,-$B199,-AN$4+$B199)/OFFSET($I185,-$B199,0),OFFSET(AO196,-$B199,-AN$4+$B199)-SUM($I199:AN199)))</f>
        <v>0</v>
      </c>
      <c r="AP199" s="235">
        <f ca="1">IF(AP$5&lt;=$D199,0,IF(SUM($D199,OFFSET($I185,-$B199,0))&gt;AP$5,OFFSET(AP196,-$B199,-AO$4+$B199)/OFFSET($I185,-$B199,0),OFFSET(AP196,-$B199,-AO$4+$B199)-SUM($I199:AO199)))</f>
        <v>0</v>
      </c>
      <c r="AQ199" s="235">
        <f ca="1">IF(AQ$5&lt;=$D199,0,IF(SUM($D199,OFFSET($I185,-$B199,0))&gt;AQ$5,OFFSET(AQ196,-$B199,-AP$4+$B199)/OFFSET($I185,-$B199,0),OFFSET(AQ196,-$B199,-AP$4+$B199)-SUM($I199:AP199)))</f>
        <v>0</v>
      </c>
      <c r="AR199" s="235">
        <f ca="1">IF(AR$5&lt;=$D199,0,IF(SUM($D199,OFFSET($I185,-$B199,0))&gt;AR$5,OFFSET(AR196,-$B199,-AQ$4+$B199)/OFFSET($I185,-$B199,0),OFFSET(AR196,-$B199,-AQ$4+$B199)-SUM($I199:AQ199)))</f>
        <v>0</v>
      </c>
      <c r="AS199" s="235">
        <f ca="1">IF(AS$5&lt;=$D199,0,IF(SUM($D199,OFFSET($I185,-$B199,0))&gt;AS$5,OFFSET(AS196,-$B199,-AR$4+$B199)/OFFSET($I185,-$B199,0),OFFSET(AS196,-$B199,-AR$4+$B199)-SUM($I199:AR199)))</f>
        <v>0</v>
      </c>
      <c r="AT199" s="235">
        <f ca="1">IF(AT$5&lt;=$D199,0,IF(SUM($D199,OFFSET($I185,-$B199,0))&gt;AT$5,OFFSET(AT196,-$B199,-AS$4+$B199)/OFFSET($I185,-$B199,0),OFFSET(AT196,-$B199,-AS$4+$B199)-SUM($I199:AS199)))</f>
        <v>0</v>
      </c>
      <c r="AU199" s="235">
        <f ca="1">IF(AU$5&lt;=$D199,0,IF(SUM($D199,OFFSET($I185,-$B199,0))&gt;AU$5,OFFSET(AU196,-$B199,-AT$4+$B199)/OFFSET($I185,-$B199,0),OFFSET(AU196,-$B199,-AT$4+$B199)-SUM($I199:AT199)))</f>
        <v>0</v>
      </c>
      <c r="AV199" s="235">
        <f ca="1">IF(AV$5&lt;=$D199,0,IF(SUM($D199,OFFSET($I185,-$B199,0))&gt;AV$5,OFFSET(AV196,-$B199,-AU$4+$B199)/OFFSET($I185,-$B199,0),OFFSET(AV196,-$B199,-AU$4+$B199)-SUM($I199:AU199)))</f>
        <v>0</v>
      </c>
      <c r="AW199" s="235">
        <f ca="1">IF(AW$5&lt;=$D199,0,IF(SUM($D199,OFFSET($I185,-$B199,0))&gt;AW$5,OFFSET(AW196,-$B199,-AV$4+$B199)/OFFSET($I185,-$B199,0),OFFSET(AW196,-$B199,-AV$4+$B199)-SUM($I199:AV199)))</f>
        <v>0</v>
      </c>
      <c r="AX199" s="235">
        <f ca="1">IF(AX$5&lt;=$D199,0,IF(SUM($D199,OFFSET($I185,-$B199,0))&gt;AX$5,OFFSET(AX196,-$B199,-AW$4+$B199)/OFFSET($I185,-$B199,0),OFFSET(AX196,-$B199,-AW$4+$B199)-SUM($I199:AW199)))</f>
        <v>0</v>
      </c>
      <c r="AY199" s="235">
        <f ca="1">IF(AY$5&lt;=$D199,0,IF(SUM($D199,OFFSET($I185,-$B199,0))&gt;AY$5,OFFSET(AY196,-$B199,-AX$4+$B199)/OFFSET($I185,-$B199,0),OFFSET(AY196,-$B199,-AX$4+$B199)-SUM($I199:AX199)))</f>
        <v>0</v>
      </c>
      <c r="AZ199" s="235">
        <f ca="1">IF(AZ$5&lt;=$D199,0,IF(SUM($D199,OFFSET($I185,-$B199,0))&gt;AZ$5,OFFSET(AZ196,-$B199,-AY$4+$B199)/OFFSET($I185,-$B199,0),OFFSET(AZ196,-$B199,-AY$4+$B199)-SUM($I199:AY199)))</f>
        <v>0</v>
      </c>
      <c r="BA199" s="235">
        <f ca="1">IF(BA$5&lt;=$D199,0,IF(SUM($D199,OFFSET($I185,-$B199,0))&gt;BA$5,OFFSET(BA196,-$B199,-AZ$4+$B199)/OFFSET($I185,-$B199,0),OFFSET(BA196,-$B199,-AZ$4+$B199)-SUM($I199:AZ199)))</f>
        <v>0</v>
      </c>
      <c r="BB199" s="235">
        <f ca="1">IF(BB$5&lt;=$D199,0,IF(SUM($D199,OFFSET($I185,-$B199,0))&gt;BB$5,OFFSET(BB196,-$B199,-BA$4+$B199)/OFFSET($I185,-$B199,0),OFFSET(BB196,-$B199,-BA$4+$B199)-SUM($I199:BA199)))</f>
        <v>0</v>
      </c>
      <c r="BC199" s="235">
        <f ca="1">IF(BC$5&lt;=$D199,0,IF(SUM($D199,OFFSET($I185,-$B199,0))&gt;BC$5,OFFSET(BC196,-$B199,-BB$4+$B199)/OFFSET($I185,-$B199,0),OFFSET(BC196,-$B199,-BB$4+$B199)-SUM($I199:BB199)))</f>
        <v>0</v>
      </c>
      <c r="BD199" s="235">
        <f ca="1">IF(BD$5&lt;=$D199,0,IF(SUM($D199,OFFSET($I185,-$B199,0))&gt;BD$5,OFFSET(BD196,-$B199,-BC$4+$B199)/OFFSET($I185,-$B199,0),OFFSET(BD196,-$B199,-BC$4+$B199)-SUM($I199:BC199)))</f>
        <v>0</v>
      </c>
      <c r="BE199" s="235">
        <f ca="1">IF(BE$5&lt;=$D199,0,IF(SUM($D199,OFFSET($I185,-$B199,0))&gt;BE$5,OFFSET(BE196,-$B199,-BD$4+$B199)/OFFSET($I185,-$B199,0),OFFSET(BE196,-$B199,-BD$4+$B199)-SUM($I199:BD199)))</f>
        <v>0</v>
      </c>
      <c r="BF199" s="235">
        <f ca="1">IF(BF$5&lt;=$D199,0,IF(SUM($D199,OFFSET($I185,-$B199,0))&gt;BF$5,OFFSET(BF196,-$B199,-BE$4+$B199)/OFFSET($I185,-$B199,0),OFFSET(BF196,-$B199,-BE$4+$B199)-SUM($I199:BE199)))</f>
        <v>0</v>
      </c>
      <c r="BG199" s="235">
        <f ca="1">IF(BG$5&lt;=$D199,0,IF(SUM($D199,OFFSET($I185,-$B199,0))&gt;BG$5,OFFSET(BG196,-$B199,-BF$4+$B199)/OFFSET($I185,-$B199,0),OFFSET(BG196,-$B199,-BF$4+$B199)-SUM($I199:BF199)))</f>
        <v>0</v>
      </c>
      <c r="BH199" s="235">
        <f ca="1">IF(BH$5&lt;=$D199,0,IF(SUM($D199,OFFSET($I185,-$B199,0))&gt;BH$5,OFFSET(BH196,-$B199,-BG$4+$B199)/OFFSET($I185,-$B199,0),OFFSET(BH196,-$B199,-BG$4+$B199)-SUM($I199:BG199)))</f>
        <v>0</v>
      </c>
      <c r="BI199" s="235">
        <f ca="1">IF(BI$5&lt;=$D199,0,IF(SUM($D199,OFFSET($I185,-$B199,0))&gt;BI$5,OFFSET(BI196,-$B199,-BH$4+$B199)/OFFSET($I185,-$B199,0),OFFSET(BI196,-$B199,-BH$4+$B199)-SUM($I199:BH199)))</f>
        <v>0</v>
      </c>
      <c r="BJ199" s="235">
        <f ca="1">IF(BJ$5&lt;=$D199,0,IF(SUM($D199,OFFSET($I185,-$B199,0))&gt;BJ$5,OFFSET(BJ196,-$B199,-BI$4+$B199)/OFFSET($I185,-$B199,0),OFFSET(BJ196,-$B199,-BI$4+$B199)-SUM($I199:BI199)))</f>
        <v>0</v>
      </c>
      <c r="BK199" s="235">
        <f ca="1">IF(BK$5&lt;=$D199,0,IF(SUM($D199,OFFSET($I185,-$B199,0))&gt;BK$5,OFFSET(BK196,-$B199,-BJ$4+$B199)/OFFSET($I185,-$B199,0),OFFSET(BK196,-$B199,-BJ$4+$B199)-SUM($I199:BJ199)))</f>
        <v>0</v>
      </c>
      <c r="BL199" s="235">
        <f ca="1">IF(BL$5&lt;=$D199,0,IF(SUM($D199,OFFSET($I185,-$B199,0))&gt;BL$5,OFFSET(BL196,-$B199,-BK$4+$B199)/OFFSET($I185,-$B199,0),OFFSET(BL196,-$B199,-BK$4+$B199)-SUM($I199:BK199)))</f>
        <v>0</v>
      </c>
      <c r="BM199" s="235">
        <f ca="1">IF(BM$5&lt;=$D199,0,IF(SUM($D199,OFFSET($I185,-$B199,0))&gt;BM$5,OFFSET(BM196,-$B199,-BL$4+$B199)/OFFSET($I185,-$B199,0),OFFSET(BM196,-$B199,-BL$4+$B199)-SUM($I199:BL199)))</f>
        <v>0</v>
      </c>
      <c r="BN199" s="235">
        <f ca="1">IF(BN$5&lt;=$D199,0,IF(SUM($D199,OFFSET($I185,-$B199,0))&gt;BN$5,OFFSET(BN196,-$B199,-BM$4+$B199)/OFFSET($I185,-$B199,0),OFFSET(BN196,-$B199,-BM$4+$B199)-SUM($I199:BM199)))</f>
        <v>0</v>
      </c>
      <c r="BO199" s="235">
        <f ca="1">IF(BO$5&lt;=$D199,0,IF(SUM($D199,OFFSET($I185,-$B199,0))&gt;BO$5,OFFSET(BO196,-$B199,-BN$4+$B199)/OFFSET($I185,-$B199,0),OFFSET(BO196,-$B199,-BN$4+$B199)-SUM($I199:BN199)))</f>
        <v>0</v>
      </c>
      <c r="BP199" s="235">
        <f ca="1">IF(BP$5&lt;=$D199,0,IF(SUM($D199,OFFSET($I185,-$B199,0))&gt;BP$5,OFFSET(BP196,-$B199,-BO$4+$B199)/OFFSET($I185,-$B199,0),OFFSET(BP196,-$B199,-BO$4+$B199)-SUM($I199:BO199)))</f>
        <v>0</v>
      </c>
      <c r="BQ199" s="235">
        <f ca="1">IF(BQ$5&lt;=$D199,0,IF(SUM($D199,OFFSET($I185,-$B199,0))&gt;BQ$5,OFFSET(BQ196,-$B199,-BP$4+$B199)/OFFSET($I185,-$B199,0),OFFSET(BQ196,-$B199,-BP$4+$B199)-SUM($I199:BP199)))</f>
        <v>0</v>
      </c>
      <c r="BR199" s="211">
        <f ca="1">IF(BR$5&lt;=$D199,0,IF(SUM($D199,OFFSET($I185,-$B199,0))&gt;BR$5,OFFSET(BR196,-$B199,-BQ$4+$B199)/OFFSET($I185,-$B199,0),OFFSET(BR196,-$B199,-BQ$4+$B199)-SUM($I199:BQ199)))</f>
        <v>0</v>
      </c>
      <c r="BS199" s="211">
        <f ca="1">IF(BS$5&lt;=$D199,0,IF(SUM($D199,OFFSET($I185,-$B199,0))&gt;BS$5,OFFSET(BS196,-$B199,-BR$4+$B199)/OFFSET($I185,-$B199,0),OFFSET(BS196,-$B199,-BR$4+$B199)-SUM($I199:BR199)))</f>
        <v>0</v>
      </c>
      <c r="BT199" s="211">
        <f ca="1">IF(BT$5&lt;=$D199,0,IF(SUM($D199,OFFSET($I185,-$B199,0))&gt;BT$5,OFFSET(BT196,-$B199,-BS$4+$B199)/OFFSET($I185,-$B199,0),OFFSET(BT196,-$B199,-BS$4+$B199)-SUM($I199:BS199)))</f>
        <v>0</v>
      </c>
      <c r="BU199" s="211">
        <f ca="1">IF(BU$5&lt;=$D199,0,IF(SUM($D199,OFFSET($I185,-$B199,0))&gt;BU$5,OFFSET(BU196,-$B199,-BT$4+$B199)/OFFSET($I185,-$B199,0),OFFSET(BU196,-$B199,-BT$4+$B199)-SUM($I199:BT199)))</f>
        <v>0</v>
      </c>
      <c r="BV199" s="211">
        <f ca="1">IF(BV$5&lt;=$D199,0,IF(SUM($D199,OFFSET($I185,-$B199,0))&gt;BV$5,OFFSET(BV196,-$B199,-BU$4+$B199)/OFFSET($I185,-$B199,0),OFFSET(BV196,-$B199,-BU$4+$B199)-SUM($I199:BU199)))</f>
        <v>0</v>
      </c>
      <c r="BW199" s="211">
        <f ca="1">IF(BW$5&lt;=$D199,0,IF(SUM($D199,OFFSET($I185,-$B199,0))&gt;BW$5,OFFSET(BW196,-$B199,-BV$4+$B199)/OFFSET($I185,-$B199,0),OFFSET(BW196,-$B199,-BV$4+$B199)-SUM($I199:BV199)))</f>
        <v>0</v>
      </c>
    </row>
    <row r="200" spans="1:75" ht="12.75" customHeight="1">
      <c r="A200" s="8"/>
      <c r="B200" s="244">
        <v>11</v>
      </c>
      <c r="C200" s="8"/>
      <c r="D200" s="245">
        <f t="shared" si="337"/>
        <v>2024</v>
      </c>
      <c r="E200" s="8" t="str">
        <f t="shared" si="336"/>
        <v>$m Real (2012)</v>
      </c>
      <c r="F200" s="8"/>
      <c r="G200" s="8"/>
      <c r="H200" s="8"/>
      <c r="I200" s="32"/>
      <c r="J200" s="235">
        <f ca="1">IF(J$5&lt;=$D200,0,IF(SUM($D200,OFFSET($I186,-$B200,0))&gt;J$5,OFFSET(J197,-$B200,-I$4+$B200)/OFFSET($I186,-$B200,0),OFFSET(J197,-$B200,-I$4+$B200)-SUM($I200:I200)))</f>
        <v>0</v>
      </c>
      <c r="K200" s="235">
        <f ca="1">IF(K$5&lt;=$D200,0,IF(SUM($D200,OFFSET($I186,-$B200,0))&gt;K$5,OFFSET(K197,-$B200,-J$4+$B200)/OFFSET($I186,-$B200,0),OFFSET(K197,-$B200,-J$4+$B200)-SUM($I200:J200)))</f>
        <v>0</v>
      </c>
      <c r="L200" s="235">
        <f ca="1">IF(L$5&lt;=$D200,0,IF(SUM($D200,OFFSET($I186,-$B200,0))&gt;L$5,OFFSET(L197,-$B200,-K$4+$B200)/OFFSET($I186,-$B200,0),OFFSET(L197,-$B200,-K$4+$B200)-SUM($I200:K200)))</f>
        <v>0</v>
      </c>
      <c r="M200" s="235">
        <f ca="1">IF(M$5&lt;=$D200,0,IF(SUM($D200,OFFSET($I186,-$B200,0))&gt;M$5,OFFSET(M197,-$B200,-L$4+$B200)/OFFSET($I186,-$B200,0),OFFSET(M197,-$B200,-L$4+$B200)-SUM($I200:L200)))</f>
        <v>0</v>
      </c>
      <c r="N200" s="235">
        <f ca="1">IF(N$5&lt;=$D200,0,IF(SUM($D200,OFFSET($I186,-$B200,0))&gt;N$5,OFFSET(N197,-$B200,-M$4+$B200)/OFFSET($I186,-$B200,0),OFFSET(N197,-$B200,-M$4+$B200)-SUM($I200:M200)))</f>
        <v>0</v>
      </c>
      <c r="O200" s="235">
        <f ca="1">IF(O$5&lt;=$D200,0,IF(SUM($D200,OFFSET($I186,-$B200,0))&gt;O$5,OFFSET(O197,-$B200,-N$4+$B200)/OFFSET($I186,-$B200,0),OFFSET(O197,-$B200,-N$4+$B200)-SUM($I200:N200)))</f>
        <v>0</v>
      </c>
      <c r="P200" s="235">
        <f ca="1">IF(P$5&lt;=$D200,0,IF(SUM($D200,OFFSET($I186,-$B200,0))&gt;P$5,OFFSET(P197,-$B200,-O$4+$B200)/OFFSET($I186,-$B200,0),OFFSET(P197,-$B200,-O$4+$B200)-SUM($I200:O200)))</f>
        <v>0</v>
      </c>
      <c r="Q200" s="235">
        <f ca="1">IF(Q$5&lt;=$D200,0,IF(SUM($D200,OFFSET($I186,-$B200,0))&gt;Q$5,OFFSET(Q197,-$B200,-P$4+$B200)/OFFSET($I186,-$B200,0),OFFSET(Q197,-$B200,-P$4+$B200)-SUM($I200:P200)))</f>
        <v>0</v>
      </c>
      <c r="R200" s="235">
        <f ca="1">IF(R$5&lt;=$D200,0,IF(SUM($D200,OFFSET($I186,-$B200,0))&gt;R$5,OFFSET(R197,-$B200,-Q$4+$B200)/OFFSET($I186,-$B200,0),OFFSET(R197,-$B200,-Q$4+$B200)-SUM($I200:Q200)))</f>
        <v>0</v>
      </c>
      <c r="S200" s="235">
        <f ca="1">IF(S$5&lt;=$D200,0,IF(SUM($D200,OFFSET($I186,-$B200,0))&gt;S$5,OFFSET(S197,-$B200,-R$4+$B200)/OFFSET($I186,-$B200,0),OFFSET(S197,-$B200,-R$4+$B200)-SUM($I200:R200)))</f>
        <v>0</v>
      </c>
      <c r="T200" s="235">
        <f ca="1">IF(T$5&lt;=$D200,0,IF(SUM($D200,OFFSET($I186,-$B200,0))&gt;T$5,OFFSET(T197,-$B200,-S$4+$B200)/OFFSET($I186,-$B200,0),OFFSET(T197,-$B200,-S$4+$B200)-SUM($I200:S200)))</f>
        <v>0</v>
      </c>
      <c r="U200" s="235">
        <f ca="1">IF(U$5&lt;=$D200,0,IF(SUM($D200,OFFSET($I186,-$B200,0))&gt;U$5,OFFSET(U197,-$B200,-T$4+$B200)/OFFSET($I186,-$B200,0),OFFSET(U197,-$B200,-T$4+$B200)-SUM($I200:T200)))</f>
        <v>0</v>
      </c>
      <c r="V200" s="235">
        <f ca="1">IF(V$5&lt;=$D200,0,IF(SUM($D200,OFFSET($I186,-$B200,0))&gt;V$5,OFFSET(V197,-$B200,-U$4+$B200)/OFFSET($I186,-$B200,0),OFFSET(V197,-$B200,-U$4+$B200)-SUM($I200:U200)))</f>
        <v>0</v>
      </c>
      <c r="W200" s="235">
        <f ca="1">IF(W$5&lt;=$D200,0,IF(SUM($D200,OFFSET($I186,-$B200,0))&gt;W$5,OFFSET(W197,-$B200,-V$4+$B200)/OFFSET($I186,-$B200,0),OFFSET(W197,-$B200,-V$4+$B200)-SUM($I200:V200)))</f>
        <v>0</v>
      </c>
      <c r="X200" s="235">
        <f ca="1">IF(X$5&lt;=$D200,0,IF(SUM($D200,OFFSET($I186,-$B200,0))&gt;X$5,OFFSET(X197,-$B200,-W$4+$B200)/OFFSET($I186,-$B200,0),OFFSET(X197,-$B200,-W$4+$B200)-SUM($I200:W200)))</f>
        <v>0</v>
      </c>
      <c r="Y200" s="235">
        <f ca="1">IF(Y$5&lt;=$D200,0,IF(SUM($D200,OFFSET($I186,-$B200,0))&gt;Y$5,OFFSET(Y197,-$B200,-X$4+$B200)/OFFSET($I186,-$B200,0),OFFSET(Y197,-$B200,-X$4+$B200)-SUM($I200:X200)))</f>
        <v>0</v>
      </c>
      <c r="Z200" s="235">
        <f ca="1">IF(Z$5&lt;=$D200,0,IF(SUM($D200,OFFSET($I186,-$B200,0))&gt;Z$5,OFFSET(Z197,-$B200,-Y$4+$B200)/OFFSET($I186,-$B200,0),OFFSET(Z197,-$B200,-Y$4+$B200)-SUM($I200:Y200)))</f>
        <v>0</v>
      </c>
      <c r="AA200" s="235">
        <f ca="1">IF(AA$5&lt;=$D200,0,IF(SUM($D200,OFFSET($I186,-$B200,0))&gt;AA$5,OFFSET(AA197,-$B200,-Z$4+$B200)/OFFSET($I186,-$B200,0),OFFSET(AA197,-$B200,-Z$4+$B200)-SUM($I200:Z200)))</f>
        <v>0</v>
      </c>
      <c r="AB200" s="235">
        <f ca="1">IF(AB$5&lt;=$D200,0,IF(SUM($D200,OFFSET($I186,-$B200,0))&gt;AB$5,OFFSET(AB197,-$B200,-AA$4+$B200)/OFFSET($I186,-$B200,0),OFFSET(AB197,-$B200,-AA$4+$B200)-SUM($I200:AA200)))</f>
        <v>0</v>
      </c>
      <c r="AC200" s="235">
        <f ca="1">IF(AC$5&lt;=$D200,0,IF(SUM($D200,OFFSET($I186,-$B200,0))&gt;AC$5,OFFSET(AC197,-$B200,-AB$4+$B200)/OFFSET($I186,-$B200,0),OFFSET(AC197,-$B200,-AB$4+$B200)-SUM($I200:AB200)))</f>
        <v>0</v>
      </c>
      <c r="AD200" s="235">
        <f ca="1">IF(AD$5&lt;=$D200,0,IF(SUM($D200,OFFSET($I186,-$B200,0))&gt;AD$5,OFFSET(AD197,-$B200,-AC$4+$B200)/OFFSET($I186,-$B200,0),OFFSET(AD197,-$B200,-AC$4+$B200)-SUM($I200:AC200)))</f>
        <v>0</v>
      </c>
      <c r="AE200" s="235">
        <f ca="1">IF(AE$5&lt;=$D200,0,IF(SUM($D200,OFFSET($I186,-$B200,0))&gt;AE$5,OFFSET(AE197,-$B200,-AD$4+$B200)/OFFSET($I186,-$B200,0),OFFSET(AE197,-$B200,-AD$4+$B200)-SUM($I200:AD200)))</f>
        <v>0</v>
      </c>
      <c r="AF200" s="235">
        <f ca="1">IF(AF$5&lt;=$D200,0,IF(SUM($D200,OFFSET($I186,-$B200,0))&gt;AF$5,OFFSET(AF197,-$B200,-AE$4+$B200)/OFFSET($I186,-$B200,0),OFFSET(AF197,-$B200,-AE$4+$B200)-SUM($I200:AE200)))</f>
        <v>0</v>
      </c>
      <c r="AG200" s="235">
        <f ca="1">IF(AG$5&lt;=$D200,0,IF(SUM($D200,OFFSET($I186,-$B200,0))&gt;AG$5,OFFSET(AG197,-$B200,-AF$4+$B200)/OFFSET($I186,-$B200,0),OFFSET(AG197,-$B200,-AF$4+$B200)-SUM($I200:AF200)))</f>
        <v>0</v>
      </c>
      <c r="AH200" s="235">
        <f ca="1">IF(AH$5&lt;=$D200,0,IF(SUM($D200,OFFSET($I186,-$B200,0))&gt;AH$5,OFFSET(AH197,-$B200,-AG$4+$B200)/OFFSET($I186,-$B200,0),OFFSET(AH197,-$B200,-AG$4+$B200)-SUM($I200:AG200)))</f>
        <v>0</v>
      </c>
      <c r="AI200" s="235">
        <f ca="1">IF(AI$5&lt;=$D200,0,IF(SUM($D200,OFFSET($I186,-$B200,0))&gt;AI$5,OFFSET(AI197,-$B200,-AH$4+$B200)/OFFSET($I186,-$B200,0),OFFSET(AI197,-$B200,-AH$4+$B200)-SUM($I200:AH200)))</f>
        <v>0</v>
      </c>
      <c r="AJ200" s="235">
        <f ca="1">IF(AJ$5&lt;=$D200,0,IF(SUM($D200,OFFSET($I186,-$B200,0))&gt;AJ$5,OFFSET(AJ197,-$B200,-AI$4+$B200)/OFFSET($I186,-$B200,0),OFFSET(AJ197,-$B200,-AI$4+$B200)-SUM($I200:AI200)))</f>
        <v>0</v>
      </c>
      <c r="AK200" s="235">
        <f ca="1">IF(AK$5&lt;=$D200,0,IF(SUM($D200,OFFSET($I186,-$B200,0))&gt;AK$5,OFFSET(AK197,-$B200,-AJ$4+$B200)/OFFSET($I186,-$B200,0),OFFSET(AK197,-$B200,-AJ$4+$B200)-SUM($I200:AJ200)))</f>
        <v>0</v>
      </c>
      <c r="AL200" s="235">
        <f ca="1">IF(AL$5&lt;=$D200,0,IF(SUM($D200,OFFSET($I186,-$B200,0))&gt;AL$5,OFFSET(AL197,-$B200,-AK$4+$B200)/OFFSET($I186,-$B200,0),OFFSET(AL197,-$B200,-AK$4+$B200)-SUM($I200:AK200)))</f>
        <v>0</v>
      </c>
      <c r="AM200" s="235">
        <f ca="1">IF(AM$5&lt;=$D200,0,IF(SUM($D200,OFFSET($I186,-$B200,0))&gt;AM$5,OFFSET(AM197,-$B200,-AL$4+$B200)/OFFSET($I186,-$B200,0),OFFSET(AM197,-$B200,-AL$4+$B200)-SUM($I200:AL200)))</f>
        <v>0</v>
      </c>
      <c r="AN200" s="235">
        <f ca="1">IF(AN$5&lt;=$D200,0,IF(SUM($D200,OFFSET($I186,-$B200,0))&gt;AN$5,OFFSET(AN197,-$B200,-AM$4+$B200)/OFFSET($I186,-$B200,0),OFFSET(AN197,-$B200,-AM$4+$B200)-SUM($I200:AM200)))</f>
        <v>0</v>
      </c>
      <c r="AO200" s="235">
        <f ca="1">IF(AO$5&lt;=$D200,0,IF(SUM($D200,OFFSET($I186,-$B200,0))&gt;AO$5,OFFSET(AO197,-$B200,-AN$4+$B200)/OFFSET($I186,-$B200,0),OFFSET(AO197,-$B200,-AN$4+$B200)-SUM($I200:AN200)))</f>
        <v>0</v>
      </c>
      <c r="AP200" s="235">
        <f ca="1">IF(AP$5&lt;=$D200,0,IF(SUM($D200,OFFSET($I186,-$B200,0))&gt;AP$5,OFFSET(AP197,-$B200,-AO$4+$B200)/OFFSET($I186,-$B200,0),OFFSET(AP197,-$B200,-AO$4+$B200)-SUM($I200:AO200)))</f>
        <v>0</v>
      </c>
      <c r="AQ200" s="235">
        <f ca="1">IF(AQ$5&lt;=$D200,0,IF(SUM($D200,OFFSET($I186,-$B200,0))&gt;AQ$5,OFFSET(AQ197,-$B200,-AP$4+$B200)/OFFSET($I186,-$B200,0),OFFSET(AQ197,-$B200,-AP$4+$B200)-SUM($I200:AP200)))</f>
        <v>0</v>
      </c>
      <c r="AR200" s="235">
        <f ca="1">IF(AR$5&lt;=$D200,0,IF(SUM($D200,OFFSET($I186,-$B200,0))&gt;AR$5,OFFSET(AR197,-$B200,-AQ$4+$B200)/OFFSET($I186,-$B200,0),OFFSET(AR197,-$B200,-AQ$4+$B200)-SUM($I200:AQ200)))</f>
        <v>0</v>
      </c>
      <c r="AS200" s="235">
        <f ca="1">IF(AS$5&lt;=$D200,0,IF(SUM($D200,OFFSET($I186,-$B200,0))&gt;AS$5,OFFSET(AS197,-$B200,-AR$4+$B200)/OFFSET($I186,-$B200,0),OFFSET(AS197,-$B200,-AR$4+$B200)-SUM($I200:AR200)))</f>
        <v>0</v>
      </c>
      <c r="AT200" s="235">
        <f ca="1">IF(AT$5&lt;=$D200,0,IF(SUM($D200,OFFSET($I186,-$B200,0))&gt;AT$5,OFFSET(AT197,-$B200,-AS$4+$B200)/OFFSET($I186,-$B200,0),OFFSET(AT197,-$B200,-AS$4+$B200)-SUM($I200:AS200)))</f>
        <v>0</v>
      </c>
      <c r="AU200" s="235">
        <f ca="1">IF(AU$5&lt;=$D200,0,IF(SUM($D200,OFFSET($I186,-$B200,0))&gt;AU$5,OFFSET(AU197,-$B200,-AT$4+$B200)/OFFSET($I186,-$B200,0),OFFSET(AU197,-$B200,-AT$4+$B200)-SUM($I200:AT200)))</f>
        <v>0</v>
      </c>
      <c r="AV200" s="235">
        <f ca="1">IF(AV$5&lt;=$D200,0,IF(SUM($D200,OFFSET($I186,-$B200,0))&gt;AV$5,OFFSET(AV197,-$B200,-AU$4+$B200)/OFFSET($I186,-$B200,0),OFFSET(AV197,-$B200,-AU$4+$B200)-SUM($I200:AU200)))</f>
        <v>0</v>
      </c>
      <c r="AW200" s="235">
        <f ca="1">IF(AW$5&lt;=$D200,0,IF(SUM($D200,OFFSET($I186,-$B200,0))&gt;AW$5,OFFSET(AW197,-$B200,-AV$4+$B200)/OFFSET($I186,-$B200,0),OFFSET(AW197,-$B200,-AV$4+$B200)-SUM($I200:AV200)))</f>
        <v>0</v>
      </c>
      <c r="AX200" s="235">
        <f ca="1">IF(AX$5&lt;=$D200,0,IF(SUM($D200,OFFSET($I186,-$B200,0))&gt;AX$5,OFFSET(AX197,-$B200,-AW$4+$B200)/OFFSET($I186,-$B200,0),OFFSET(AX197,-$B200,-AW$4+$B200)-SUM($I200:AW200)))</f>
        <v>0</v>
      </c>
      <c r="AY200" s="235">
        <f ca="1">IF(AY$5&lt;=$D200,0,IF(SUM($D200,OFFSET($I186,-$B200,0))&gt;AY$5,OFFSET(AY197,-$B200,-AX$4+$B200)/OFFSET($I186,-$B200,0),OFFSET(AY197,-$B200,-AX$4+$B200)-SUM($I200:AX200)))</f>
        <v>0</v>
      </c>
      <c r="AZ200" s="235">
        <f ca="1">IF(AZ$5&lt;=$D200,0,IF(SUM($D200,OFFSET($I186,-$B200,0))&gt;AZ$5,OFFSET(AZ197,-$B200,-AY$4+$B200)/OFFSET($I186,-$B200,0),OFFSET(AZ197,-$B200,-AY$4+$B200)-SUM($I200:AY200)))</f>
        <v>0</v>
      </c>
      <c r="BA200" s="235">
        <f ca="1">IF(BA$5&lt;=$D200,0,IF(SUM($D200,OFFSET($I186,-$B200,0))&gt;BA$5,OFFSET(BA197,-$B200,-AZ$4+$B200)/OFFSET($I186,-$B200,0),OFFSET(BA197,-$B200,-AZ$4+$B200)-SUM($I200:AZ200)))</f>
        <v>0</v>
      </c>
      <c r="BB200" s="235">
        <f ca="1">IF(BB$5&lt;=$D200,0,IF(SUM($D200,OFFSET($I186,-$B200,0))&gt;BB$5,OFFSET(BB197,-$B200,-BA$4+$B200)/OFFSET($I186,-$B200,0),OFFSET(BB197,-$B200,-BA$4+$B200)-SUM($I200:BA200)))</f>
        <v>0</v>
      </c>
      <c r="BC200" s="235">
        <f ca="1">IF(BC$5&lt;=$D200,0,IF(SUM($D200,OFFSET($I186,-$B200,0))&gt;BC$5,OFFSET(BC197,-$B200,-BB$4+$B200)/OFFSET($I186,-$B200,0),OFFSET(BC197,-$B200,-BB$4+$B200)-SUM($I200:BB200)))</f>
        <v>0</v>
      </c>
      <c r="BD200" s="235">
        <f ca="1">IF(BD$5&lt;=$D200,0,IF(SUM($D200,OFFSET($I186,-$B200,0))&gt;BD$5,OFFSET(BD197,-$B200,-BC$4+$B200)/OFFSET($I186,-$B200,0),OFFSET(BD197,-$B200,-BC$4+$B200)-SUM($I200:BC200)))</f>
        <v>0</v>
      </c>
      <c r="BE200" s="235">
        <f ca="1">IF(BE$5&lt;=$D200,0,IF(SUM($D200,OFFSET($I186,-$B200,0))&gt;BE$5,OFFSET(BE197,-$B200,-BD$4+$B200)/OFFSET($I186,-$B200,0),OFFSET(BE197,-$B200,-BD$4+$B200)-SUM($I200:BD200)))</f>
        <v>0</v>
      </c>
      <c r="BF200" s="235">
        <f ca="1">IF(BF$5&lt;=$D200,0,IF(SUM($D200,OFFSET($I186,-$B200,0))&gt;BF$5,OFFSET(BF197,-$B200,-BE$4+$B200)/OFFSET($I186,-$B200,0),OFFSET(BF197,-$B200,-BE$4+$B200)-SUM($I200:BE200)))</f>
        <v>0</v>
      </c>
      <c r="BG200" s="235">
        <f ca="1">IF(BG$5&lt;=$D200,0,IF(SUM($D200,OFFSET($I186,-$B200,0))&gt;BG$5,OFFSET(BG197,-$B200,-BF$4+$B200)/OFFSET($I186,-$B200,0),OFFSET(BG197,-$B200,-BF$4+$B200)-SUM($I200:BF200)))</f>
        <v>0</v>
      </c>
      <c r="BH200" s="235">
        <f ca="1">IF(BH$5&lt;=$D200,0,IF(SUM($D200,OFFSET($I186,-$B200,0))&gt;BH$5,OFFSET(BH197,-$B200,-BG$4+$B200)/OFFSET($I186,-$B200,0),OFFSET(BH197,-$B200,-BG$4+$B200)-SUM($I200:BG200)))</f>
        <v>0</v>
      </c>
      <c r="BI200" s="235">
        <f ca="1">IF(BI$5&lt;=$D200,0,IF(SUM($D200,OFFSET($I186,-$B200,0))&gt;BI$5,OFFSET(BI197,-$B200,-BH$4+$B200)/OFFSET($I186,-$B200,0),OFFSET(BI197,-$B200,-BH$4+$B200)-SUM($I200:BH200)))</f>
        <v>0</v>
      </c>
      <c r="BJ200" s="235">
        <f ca="1">IF(BJ$5&lt;=$D200,0,IF(SUM($D200,OFFSET($I186,-$B200,0))&gt;BJ$5,OFFSET(BJ197,-$B200,-BI$4+$B200)/OFFSET($I186,-$B200,0),OFFSET(BJ197,-$B200,-BI$4+$B200)-SUM($I200:BI200)))</f>
        <v>0</v>
      </c>
      <c r="BK200" s="235">
        <f ca="1">IF(BK$5&lt;=$D200,0,IF(SUM($D200,OFFSET($I186,-$B200,0))&gt;BK$5,OFFSET(BK197,-$B200,-BJ$4+$B200)/OFFSET($I186,-$B200,0),OFFSET(BK197,-$B200,-BJ$4+$B200)-SUM($I200:BJ200)))</f>
        <v>0</v>
      </c>
      <c r="BL200" s="235">
        <f ca="1">IF(BL$5&lt;=$D200,0,IF(SUM($D200,OFFSET($I186,-$B200,0))&gt;BL$5,OFFSET(BL197,-$B200,-BK$4+$B200)/OFFSET($I186,-$B200,0),OFFSET(BL197,-$B200,-BK$4+$B200)-SUM($I200:BK200)))</f>
        <v>0</v>
      </c>
      <c r="BM200" s="235">
        <f ca="1">IF(BM$5&lt;=$D200,0,IF(SUM($D200,OFFSET($I186,-$B200,0))&gt;BM$5,OFFSET(BM197,-$B200,-BL$4+$B200)/OFFSET($I186,-$B200,0),OFFSET(BM197,-$B200,-BL$4+$B200)-SUM($I200:BL200)))</f>
        <v>0</v>
      </c>
      <c r="BN200" s="235">
        <f ca="1">IF(BN$5&lt;=$D200,0,IF(SUM($D200,OFFSET($I186,-$B200,0))&gt;BN$5,OFFSET(BN197,-$B200,-BM$4+$B200)/OFFSET($I186,-$B200,0),OFFSET(BN197,-$B200,-BM$4+$B200)-SUM($I200:BM200)))</f>
        <v>0</v>
      </c>
      <c r="BO200" s="235">
        <f ca="1">IF(BO$5&lt;=$D200,0,IF(SUM($D200,OFFSET($I186,-$B200,0))&gt;BO$5,OFFSET(BO197,-$B200,-BN$4+$B200)/OFFSET($I186,-$B200,0),OFFSET(BO197,-$B200,-BN$4+$B200)-SUM($I200:BN200)))</f>
        <v>0</v>
      </c>
      <c r="BP200" s="235">
        <f ca="1">IF(BP$5&lt;=$D200,0,IF(SUM($D200,OFFSET($I186,-$B200,0))&gt;BP$5,OFFSET(BP197,-$B200,-BO$4+$B200)/OFFSET($I186,-$B200,0),OFFSET(BP197,-$B200,-BO$4+$B200)-SUM($I200:BO200)))</f>
        <v>0</v>
      </c>
      <c r="BQ200" s="235">
        <f ca="1">IF(BQ$5&lt;=$D200,0,IF(SUM($D200,OFFSET($I186,-$B200,0))&gt;BQ$5,OFFSET(BQ197,-$B200,-BP$4+$B200)/OFFSET($I186,-$B200,0),OFFSET(BQ197,-$B200,-BP$4+$B200)-SUM($I200:BP200)))</f>
        <v>0</v>
      </c>
      <c r="BR200" s="211">
        <f ca="1">IF(BR$5&lt;=$D200,0,IF(SUM($D200,OFFSET($I186,-$B200,0))&gt;BR$5,OFFSET(BR197,-$B200,-BQ$4+$B200)/OFFSET($I186,-$B200,0),OFFSET(BR197,-$B200,-BQ$4+$B200)-SUM($I200:BQ200)))</f>
        <v>0</v>
      </c>
      <c r="BS200" s="211">
        <f ca="1">IF(BS$5&lt;=$D200,0,IF(SUM($D200,OFFSET($I186,-$B200,0))&gt;BS$5,OFFSET(BS197,-$B200,-BR$4+$B200)/OFFSET($I186,-$B200,0),OFFSET(BS197,-$B200,-BR$4+$B200)-SUM($I200:BR200)))</f>
        <v>0</v>
      </c>
      <c r="BT200" s="211">
        <f ca="1">IF(BT$5&lt;=$D200,0,IF(SUM($D200,OFFSET($I186,-$B200,0))&gt;BT$5,OFFSET(BT197,-$B200,-BS$4+$B200)/OFFSET($I186,-$B200,0),OFFSET(BT197,-$B200,-BS$4+$B200)-SUM($I200:BS200)))</f>
        <v>0</v>
      </c>
      <c r="BU200" s="211">
        <f ca="1">IF(BU$5&lt;=$D200,0,IF(SUM($D200,OFFSET($I186,-$B200,0))&gt;BU$5,OFFSET(BU197,-$B200,-BT$4+$B200)/OFFSET($I186,-$B200,0),OFFSET(BU197,-$B200,-BT$4+$B200)-SUM($I200:BT200)))</f>
        <v>0</v>
      </c>
      <c r="BV200" s="211">
        <f ca="1">IF(BV$5&lt;=$D200,0,IF(SUM($D200,OFFSET($I186,-$B200,0))&gt;BV$5,OFFSET(BV197,-$B200,-BU$4+$B200)/OFFSET($I186,-$B200,0),OFFSET(BV197,-$B200,-BU$4+$B200)-SUM($I200:BU200)))</f>
        <v>0</v>
      </c>
      <c r="BW200" s="211">
        <f ca="1">IF(BW$5&lt;=$D200,0,IF(SUM($D200,OFFSET($I186,-$B200,0))&gt;BW$5,OFFSET(BW197,-$B200,-BV$4+$B200)/OFFSET($I186,-$B200,0),OFFSET(BW197,-$B200,-BV$4+$B200)-SUM($I200:BV200)))</f>
        <v>0</v>
      </c>
    </row>
    <row r="201" spans="1:75" ht="12.75" customHeight="1">
      <c r="A201" s="8"/>
      <c r="B201" s="244">
        <v>12</v>
      </c>
      <c r="C201" s="8"/>
      <c r="D201" s="245">
        <f t="shared" si="337"/>
        <v>2025</v>
      </c>
      <c r="E201" s="8" t="str">
        <f t="shared" si="336"/>
        <v>$m Real (2012)</v>
      </c>
      <c r="F201" s="8"/>
      <c r="G201" s="8"/>
      <c r="H201" s="8"/>
      <c r="I201" s="32"/>
      <c r="J201" s="235">
        <f ca="1">IF(J$5&lt;=$D201,0,IF(SUM($D201,OFFSET($I187,-$B201,0))&gt;J$5,OFFSET(J198,-$B201,-I$4+$B201)/OFFSET($I187,-$B201,0),OFFSET(J198,-$B201,-I$4+$B201)-SUM($I201:I201)))</f>
        <v>0</v>
      </c>
      <c r="K201" s="235">
        <f ca="1">IF(K$5&lt;=$D201,0,IF(SUM($D201,OFFSET($I187,-$B201,0))&gt;K$5,OFFSET(K198,-$B201,-J$4+$B201)/OFFSET($I187,-$B201,0),OFFSET(K198,-$B201,-J$4+$B201)-SUM($I201:J201)))</f>
        <v>0</v>
      </c>
      <c r="L201" s="235">
        <f ca="1">IF(L$5&lt;=$D201,0,IF(SUM($D201,OFFSET($I187,-$B201,0))&gt;L$5,OFFSET(L198,-$B201,-K$4+$B201)/OFFSET($I187,-$B201,0),OFFSET(L198,-$B201,-K$4+$B201)-SUM($I201:K201)))</f>
        <v>0</v>
      </c>
      <c r="M201" s="235">
        <f ca="1">IF(M$5&lt;=$D201,0,IF(SUM($D201,OFFSET($I187,-$B201,0))&gt;M$5,OFFSET(M198,-$B201,-L$4+$B201)/OFFSET($I187,-$B201,0),OFFSET(M198,-$B201,-L$4+$B201)-SUM($I201:L201)))</f>
        <v>0</v>
      </c>
      <c r="N201" s="235">
        <f ca="1">IF(N$5&lt;=$D201,0,IF(SUM($D201,OFFSET($I187,-$B201,0))&gt;N$5,OFFSET(N198,-$B201,-M$4+$B201)/OFFSET($I187,-$B201,0),OFFSET(N198,-$B201,-M$4+$B201)-SUM($I201:M201)))</f>
        <v>0</v>
      </c>
      <c r="O201" s="235">
        <f ca="1">IF(O$5&lt;=$D201,0,IF(SUM($D201,OFFSET($I187,-$B201,0))&gt;O$5,OFFSET(O198,-$B201,-N$4+$B201)/OFFSET($I187,-$B201,0),OFFSET(O198,-$B201,-N$4+$B201)-SUM($I201:N201)))</f>
        <v>0</v>
      </c>
      <c r="P201" s="235">
        <f ca="1">IF(P$5&lt;=$D201,0,IF(SUM($D201,OFFSET($I187,-$B201,0))&gt;P$5,OFFSET(P198,-$B201,-O$4+$B201)/OFFSET($I187,-$B201,0),OFFSET(P198,-$B201,-O$4+$B201)-SUM($I201:O201)))</f>
        <v>0</v>
      </c>
      <c r="Q201" s="235">
        <f ca="1">IF(Q$5&lt;=$D201,0,IF(SUM($D201,OFFSET($I187,-$B201,0))&gt;Q$5,OFFSET(Q198,-$B201,-P$4+$B201)/OFFSET($I187,-$B201,0),OFFSET(Q198,-$B201,-P$4+$B201)-SUM($I201:P201)))</f>
        <v>0</v>
      </c>
      <c r="R201" s="235">
        <f ca="1">IF(R$5&lt;=$D201,0,IF(SUM($D201,OFFSET($I187,-$B201,0))&gt;R$5,OFFSET(R198,-$B201,-Q$4+$B201)/OFFSET($I187,-$B201,0),OFFSET(R198,-$B201,-Q$4+$B201)-SUM($I201:Q201)))</f>
        <v>0</v>
      </c>
      <c r="S201" s="235">
        <f ca="1">IF(S$5&lt;=$D201,0,IF(SUM($D201,OFFSET($I187,-$B201,0))&gt;S$5,OFFSET(S198,-$B201,-R$4+$B201)/OFFSET($I187,-$B201,0),OFFSET(S198,-$B201,-R$4+$B201)-SUM($I201:R201)))</f>
        <v>0</v>
      </c>
      <c r="T201" s="235">
        <f ca="1">IF(T$5&lt;=$D201,0,IF(SUM($D201,OFFSET($I187,-$B201,0))&gt;T$5,OFFSET(T198,-$B201,-S$4+$B201)/OFFSET($I187,-$B201,0),OFFSET(T198,-$B201,-S$4+$B201)-SUM($I201:S201)))</f>
        <v>0</v>
      </c>
      <c r="U201" s="235">
        <f ca="1">IF(U$5&lt;=$D201,0,IF(SUM($D201,OFFSET($I187,-$B201,0))&gt;U$5,OFFSET(U198,-$B201,-T$4+$B201)/OFFSET($I187,-$B201,0),OFFSET(U198,-$B201,-T$4+$B201)-SUM($I201:T201)))</f>
        <v>0</v>
      </c>
      <c r="V201" s="235">
        <f ca="1">IF(V$5&lt;=$D201,0,IF(SUM($D201,OFFSET($I187,-$B201,0))&gt;V$5,OFFSET(V198,-$B201,-U$4+$B201)/OFFSET($I187,-$B201,0),OFFSET(V198,-$B201,-U$4+$B201)-SUM($I201:U201)))</f>
        <v>0</v>
      </c>
      <c r="W201" s="235">
        <f ca="1">IF(W$5&lt;=$D201,0,IF(SUM($D201,OFFSET($I187,-$B201,0))&gt;W$5,OFFSET(W198,-$B201,-V$4+$B201)/OFFSET($I187,-$B201,0),OFFSET(W198,-$B201,-V$4+$B201)-SUM($I201:V201)))</f>
        <v>0</v>
      </c>
      <c r="X201" s="235">
        <f ca="1">IF(X$5&lt;=$D201,0,IF(SUM($D201,OFFSET($I187,-$B201,0))&gt;X$5,OFFSET(X198,-$B201,-W$4+$B201)/OFFSET($I187,-$B201,0),OFFSET(X198,-$B201,-W$4+$B201)-SUM($I201:W201)))</f>
        <v>0</v>
      </c>
      <c r="Y201" s="235">
        <f ca="1">IF(Y$5&lt;=$D201,0,IF(SUM($D201,OFFSET($I187,-$B201,0))&gt;Y$5,OFFSET(Y198,-$B201,-X$4+$B201)/OFFSET($I187,-$B201,0),OFFSET(Y198,-$B201,-X$4+$B201)-SUM($I201:X201)))</f>
        <v>0</v>
      </c>
      <c r="Z201" s="235">
        <f ca="1">IF(Z$5&lt;=$D201,0,IF(SUM($D201,OFFSET($I187,-$B201,0))&gt;Z$5,OFFSET(Z198,-$B201,-Y$4+$B201)/OFFSET($I187,-$B201,0),OFFSET(Z198,-$B201,-Y$4+$B201)-SUM($I201:Y201)))</f>
        <v>0</v>
      </c>
      <c r="AA201" s="235">
        <f ca="1">IF(AA$5&lt;=$D201,0,IF(SUM($D201,OFFSET($I187,-$B201,0))&gt;AA$5,OFFSET(AA198,-$B201,-Z$4+$B201)/OFFSET($I187,-$B201,0),OFFSET(AA198,-$B201,-Z$4+$B201)-SUM($I201:Z201)))</f>
        <v>0</v>
      </c>
      <c r="AB201" s="235">
        <f ca="1">IF(AB$5&lt;=$D201,0,IF(SUM($D201,OFFSET($I187,-$B201,0))&gt;AB$5,OFFSET(AB198,-$B201,-AA$4+$B201)/OFFSET($I187,-$B201,0),OFFSET(AB198,-$B201,-AA$4+$B201)-SUM($I201:AA201)))</f>
        <v>0</v>
      </c>
      <c r="AC201" s="235">
        <f ca="1">IF(AC$5&lt;=$D201,0,IF(SUM($D201,OFFSET($I187,-$B201,0))&gt;AC$5,OFFSET(AC198,-$B201,-AB$4+$B201)/OFFSET($I187,-$B201,0),OFFSET(AC198,-$B201,-AB$4+$B201)-SUM($I201:AB201)))</f>
        <v>0</v>
      </c>
      <c r="AD201" s="235">
        <f ca="1">IF(AD$5&lt;=$D201,0,IF(SUM($D201,OFFSET($I187,-$B201,0))&gt;AD$5,OFFSET(AD198,-$B201,-AC$4+$B201)/OFFSET($I187,-$B201,0),OFFSET(AD198,-$B201,-AC$4+$B201)-SUM($I201:AC201)))</f>
        <v>0</v>
      </c>
      <c r="AE201" s="235">
        <f ca="1">IF(AE$5&lt;=$D201,0,IF(SUM($D201,OFFSET($I187,-$B201,0))&gt;AE$5,OFFSET(AE198,-$B201,-AD$4+$B201)/OFFSET($I187,-$B201,0),OFFSET(AE198,-$B201,-AD$4+$B201)-SUM($I201:AD201)))</f>
        <v>0</v>
      </c>
      <c r="AF201" s="235">
        <f ca="1">IF(AF$5&lt;=$D201,0,IF(SUM($D201,OFFSET($I187,-$B201,0))&gt;AF$5,OFFSET(AF198,-$B201,-AE$4+$B201)/OFFSET($I187,-$B201,0),OFFSET(AF198,-$B201,-AE$4+$B201)-SUM($I201:AE201)))</f>
        <v>0</v>
      </c>
      <c r="AG201" s="235">
        <f ca="1">IF(AG$5&lt;=$D201,0,IF(SUM($D201,OFFSET($I187,-$B201,0))&gt;AG$5,OFFSET(AG198,-$B201,-AF$4+$B201)/OFFSET($I187,-$B201,0),OFFSET(AG198,-$B201,-AF$4+$B201)-SUM($I201:AF201)))</f>
        <v>0</v>
      </c>
      <c r="AH201" s="235">
        <f ca="1">IF(AH$5&lt;=$D201,0,IF(SUM($D201,OFFSET($I187,-$B201,0))&gt;AH$5,OFFSET(AH198,-$B201,-AG$4+$B201)/OFFSET($I187,-$B201,0),OFFSET(AH198,-$B201,-AG$4+$B201)-SUM($I201:AG201)))</f>
        <v>0</v>
      </c>
      <c r="AI201" s="235">
        <f ca="1">IF(AI$5&lt;=$D201,0,IF(SUM($D201,OFFSET($I187,-$B201,0))&gt;AI$5,OFFSET(AI198,-$B201,-AH$4+$B201)/OFFSET($I187,-$B201,0),OFFSET(AI198,-$B201,-AH$4+$B201)-SUM($I201:AH201)))</f>
        <v>0</v>
      </c>
      <c r="AJ201" s="235">
        <f ca="1">IF(AJ$5&lt;=$D201,0,IF(SUM($D201,OFFSET($I187,-$B201,0))&gt;AJ$5,OFFSET(AJ198,-$B201,-AI$4+$B201)/OFFSET($I187,-$B201,0),OFFSET(AJ198,-$B201,-AI$4+$B201)-SUM($I201:AI201)))</f>
        <v>0</v>
      </c>
      <c r="AK201" s="235">
        <f ca="1">IF(AK$5&lt;=$D201,0,IF(SUM($D201,OFFSET($I187,-$B201,0))&gt;AK$5,OFFSET(AK198,-$B201,-AJ$4+$B201)/OFFSET($I187,-$B201,0),OFFSET(AK198,-$B201,-AJ$4+$B201)-SUM($I201:AJ201)))</f>
        <v>0</v>
      </c>
      <c r="AL201" s="235">
        <f ca="1">IF(AL$5&lt;=$D201,0,IF(SUM($D201,OFFSET($I187,-$B201,0))&gt;AL$5,OFFSET(AL198,-$B201,-AK$4+$B201)/OFFSET($I187,-$B201,0),OFFSET(AL198,-$B201,-AK$4+$B201)-SUM($I201:AK201)))</f>
        <v>0</v>
      </c>
      <c r="AM201" s="235">
        <f ca="1">IF(AM$5&lt;=$D201,0,IF(SUM($D201,OFFSET($I187,-$B201,0))&gt;AM$5,OFFSET(AM198,-$B201,-AL$4+$B201)/OFFSET($I187,-$B201,0),OFFSET(AM198,-$B201,-AL$4+$B201)-SUM($I201:AL201)))</f>
        <v>0</v>
      </c>
      <c r="AN201" s="235">
        <f ca="1">IF(AN$5&lt;=$D201,0,IF(SUM($D201,OFFSET($I187,-$B201,0))&gt;AN$5,OFFSET(AN198,-$B201,-AM$4+$B201)/OFFSET($I187,-$B201,0),OFFSET(AN198,-$B201,-AM$4+$B201)-SUM($I201:AM201)))</f>
        <v>0</v>
      </c>
      <c r="AO201" s="235">
        <f ca="1">IF(AO$5&lt;=$D201,0,IF(SUM($D201,OFFSET($I187,-$B201,0))&gt;AO$5,OFFSET(AO198,-$B201,-AN$4+$B201)/OFFSET($I187,-$B201,0),OFFSET(AO198,-$B201,-AN$4+$B201)-SUM($I201:AN201)))</f>
        <v>0</v>
      </c>
      <c r="AP201" s="235">
        <f ca="1">IF(AP$5&lt;=$D201,0,IF(SUM($D201,OFFSET($I187,-$B201,0))&gt;AP$5,OFFSET(AP198,-$B201,-AO$4+$B201)/OFFSET($I187,-$B201,0),OFFSET(AP198,-$B201,-AO$4+$B201)-SUM($I201:AO201)))</f>
        <v>0</v>
      </c>
      <c r="AQ201" s="235">
        <f ca="1">IF(AQ$5&lt;=$D201,0,IF(SUM($D201,OFFSET($I187,-$B201,0))&gt;AQ$5,OFFSET(AQ198,-$B201,-AP$4+$B201)/OFFSET($I187,-$B201,0),OFFSET(AQ198,-$B201,-AP$4+$B201)-SUM($I201:AP201)))</f>
        <v>0</v>
      </c>
      <c r="AR201" s="235">
        <f ca="1">IF(AR$5&lt;=$D201,0,IF(SUM($D201,OFFSET($I187,-$B201,0))&gt;AR$5,OFFSET(AR198,-$B201,-AQ$4+$B201)/OFFSET($I187,-$B201,0),OFFSET(AR198,-$B201,-AQ$4+$B201)-SUM($I201:AQ201)))</f>
        <v>0</v>
      </c>
      <c r="AS201" s="235">
        <f ca="1">IF(AS$5&lt;=$D201,0,IF(SUM($D201,OFFSET($I187,-$B201,0))&gt;AS$5,OFFSET(AS198,-$B201,-AR$4+$B201)/OFFSET($I187,-$B201,0),OFFSET(AS198,-$B201,-AR$4+$B201)-SUM($I201:AR201)))</f>
        <v>0</v>
      </c>
      <c r="AT201" s="235">
        <f ca="1">IF(AT$5&lt;=$D201,0,IF(SUM($D201,OFFSET($I187,-$B201,0))&gt;AT$5,OFFSET(AT198,-$B201,-AS$4+$B201)/OFFSET($I187,-$B201,0),OFFSET(AT198,-$B201,-AS$4+$B201)-SUM($I201:AS201)))</f>
        <v>0</v>
      </c>
      <c r="AU201" s="235">
        <f ca="1">IF(AU$5&lt;=$D201,0,IF(SUM($D201,OFFSET($I187,-$B201,0))&gt;AU$5,OFFSET(AU198,-$B201,-AT$4+$B201)/OFFSET($I187,-$B201,0),OFFSET(AU198,-$B201,-AT$4+$B201)-SUM($I201:AT201)))</f>
        <v>0</v>
      </c>
      <c r="AV201" s="235">
        <f ca="1">IF(AV$5&lt;=$D201,0,IF(SUM($D201,OFFSET($I187,-$B201,0))&gt;AV$5,OFFSET(AV198,-$B201,-AU$4+$B201)/OFFSET($I187,-$B201,0),OFFSET(AV198,-$B201,-AU$4+$B201)-SUM($I201:AU201)))</f>
        <v>0</v>
      </c>
      <c r="AW201" s="235">
        <f ca="1">IF(AW$5&lt;=$D201,0,IF(SUM($D201,OFFSET($I187,-$B201,0))&gt;AW$5,OFFSET(AW198,-$B201,-AV$4+$B201)/OFFSET($I187,-$B201,0),OFFSET(AW198,-$B201,-AV$4+$B201)-SUM($I201:AV201)))</f>
        <v>0</v>
      </c>
      <c r="AX201" s="235">
        <f ca="1">IF(AX$5&lt;=$D201,0,IF(SUM($D201,OFFSET($I187,-$B201,0))&gt;AX$5,OFFSET(AX198,-$B201,-AW$4+$B201)/OFFSET($I187,-$B201,0),OFFSET(AX198,-$B201,-AW$4+$B201)-SUM($I201:AW201)))</f>
        <v>0</v>
      </c>
      <c r="AY201" s="235">
        <f ca="1">IF(AY$5&lt;=$D201,0,IF(SUM($D201,OFFSET($I187,-$B201,0))&gt;AY$5,OFFSET(AY198,-$B201,-AX$4+$B201)/OFFSET($I187,-$B201,0),OFFSET(AY198,-$B201,-AX$4+$B201)-SUM($I201:AX201)))</f>
        <v>0</v>
      </c>
      <c r="AZ201" s="235">
        <f ca="1">IF(AZ$5&lt;=$D201,0,IF(SUM($D201,OFFSET($I187,-$B201,0))&gt;AZ$5,OFFSET(AZ198,-$B201,-AY$4+$B201)/OFFSET($I187,-$B201,0),OFFSET(AZ198,-$B201,-AY$4+$B201)-SUM($I201:AY201)))</f>
        <v>0</v>
      </c>
      <c r="BA201" s="235">
        <f ca="1">IF(BA$5&lt;=$D201,0,IF(SUM($D201,OFFSET($I187,-$B201,0))&gt;BA$5,OFFSET(BA198,-$B201,-AZ$4+$B201)/OFFSET($I187,-$B201,0),OFFSET(BA198,-$B201,-AZ$4+$B201)-SUM($I201:AZ201)))</f>
        <v>0</v>
      </c>
      <c r="BB201" s="235">
        <f ca="1">IF(BB$5&lt;=$D201,0,IF(SUM($D201,OFFSET($I187,-$B201,0))&gt;BB$5,OFFSET(BB198,-$B201,-BA$4+$B201)/OFFSET($I187,-$B201,0),OFFSET(BB198,-$B201,-BA$4+$B201)-SUM($I201:BA201)))</f>
        <v>0</v>
      </c>
      <c r="BC201" s="235">
        <f ca="1">IF(BC$5&lt;=$D201,0,IF(SUM($D201,OFFSET($I187,-$B201,0))&gt;BC$5,OFFSET(BC198,-$B201,-BB$4+$B201)/OFFSET($I187,-$B201,0),OFFSET(BC198,-$B201,-BB$4+$B201)-SUM($I201:BB201)))</f>
        <v>0</v>
      </c>
      <c r="BD201" s="235">
        <f ca="1">IF(BD$5&lt;=$D201,0,IF(SUM($D201,OFFSET($I187,-$B201,0))&gt;BD$5,OFFSET(BD198,-$B201,-BC$4+$B201)/OFFSET($I187,-$B201,0),OFFSET(BD198,-$B201,-BC$4+$B201)-SUM($I201:BC201)))</f>
        <v>0</v>
      </c>
      <c r="BE201" s="235">
        <f ca="1">IF(BE$5&lt;=$D201,0,IF(SUM($D201,OFFSET($I187,-$B201,0))&gt;BE$5,OFFSET(BE198,-$B201,-BD$4+$B201)/OFFSET($I187,-$B201,0),OFFSET(BE198,-$B201,-BD$4+$B201)-SUM($I201:BD201)))</f>
        <v>0</v>
      </c>
      <c r="BF201" s="235">
        <f ca="1">IF(BF$5&lt;=$D201,0,IF(SUM($D201,OFFSET($I187,-$B201,0))&gt;BF$5,OFFSET(BF198,-$B201,-BE$4+$B201)/OFFSET($I187,-$B201,0),OFFSET(BF198,-$B201,-BE$4+$B201)-SUM($I201:BE201)))</f>
        <v>0</v>
      </c>
      <c r="BG201" s="235">
        <f ca="1">IF(BG$5&lt;=$D201,0,IF(SUM($D201,OFFSET($I187,-$B201,0))&gt;BG$5,OFFSET(BG198,-$B201,-BF$4+$B201)/OFFSET($I187,-$B201,0),OFFSET(BG198,-$B201,-BF$4+$B201)-SUM($I201:BF201)))</f>
        <v>0</v>
      </c>
      <c r="BH201" s="235">
        <f ca="1">IF(BH$5&lt;=$D201,0,IF(SUM($D201,OFFSET($I187,-$B201,0))&gt;BH$5,OFFSET(BH198,-$B201,-BG$4+$B201)/OFFSET($I187,-$B201,0),OFFSET(BH198,-$B201,-BG$4+$B201)-SUM($I201:BG201)))</f>
        <v>0</v>
      </c>
      <c r="BI201" s="235">
        <f ca="1">IF(BI$5&lt;=$D201,0,IF(SUM($D201,OFFSET($I187,-$B201,0))&gt;BI$5,OFFSET(BI198,-$B201,-BH$4+$B201)/OFFSET($I187,-$B201,0),OFFSET(BI198,-$B201,-BH$4+$B201)-SUM($I201:BH201)))</f>
        <v>0</v>
      </c>
      <c r="BJ201" s="235">
        <f ca="1">IF(BJ$5&lt;=$D201,0,IF(SUM($D201,OFFSET($I187,-$B201,0))&gt;BJ$5,OFFSET(BJ198,-$B201,-BI$4+$B201)/OFFSET($I187,-$B201,0),OFFSET(BJ198,-$B201,-BI$4+$B201)-SUM($I201:BI201)))</f>
        <v>0</v>
      </c>
      <c r="BK201" s="235">
        <f ca="1">IF(BK$5&lt;=$D201,0,IF(SUM($D201,OFFSET($I187,-$B201,0))&gt;BK$5,OFFSET(BK198,-$B201,-BJ$4+$B201)/OFFSET($I187,-$B201,0),OFFSET(BK198,-$B201,-BJ$4+$B201)-SUM($I201:BJ201)))</f>
        <v>0</v>
      </c>
      <c r="BL201" s="235">
        <f ca="1">IF(BL$5&lt;=$D201,0,IF(SUM($D201,OFFSET($I187,-$B201,0))&gt;BL$5,OFFSET(BL198,-$B201,-BK$4+$B201)/OFFSET($I187,-$B201,0),OFFSET(BL198,-$B201,-BK$4+$B201)-SUM($I201:BK201)))</f>
        <v>0</v>
      </c>
      <c r="BM201" s="235">
        <f ca="1">IF(BM$5&lt;=$D201,0,IF(SUM($D201,OFFSET($I187,-$B201,0))&gt;BM$5,OFFSET(BM198,-$B201,-BL$4+$B201)/OFFSET($I187,-$B201,0),OFFSET(BM198,-$B201,-BL$4+$B201)-SUM($I201:BL201)))</f>
        <v>0</v>
      </c>
      <c r="BN201" s="235">
        <f ca="1">IF(BN$5&lt;=$D201,0,IF(SUM($D201,OFFSET($I187,-$B201,0))&gt;BN$5,OFFSET(BN198,-$B201,-BM$4+$B201)/OFFSET($I187,-$B201,0),OFFSET(BN198,-$B201,-BM$4+$B201)-SUM($I201:BM201)))</f>
        <v>0</v>
      </c>
      <c r="BO201" s="235">
        <f ca="1">IF(BO$5&lt;=$D201,0,IF(SUM($D201,OFFSET($I187,-$B201,0))&gt;BO$5,OFFSET(BO198,-$B201,-BN$4+$B201)/OFFSET($I187,-$B201,0),OFFSET(BO198,-$B201,-BN$4+$B201)-SUM($I201:BN201)))</f>
        <v>0</v>
      </c>
      <c r="BP201" s="235">
        <f ca="1">IF(BP$5&lt;=$D201,0,IF(SUM($D201,OFFSET($I187,-$B201,0))&gt;BP$5,OFFSET(BP198,-$B201,-BO$4+$B201)/OFFSET($I187,-$B201,0),OFFSET(BP198,-$B201,-BO$4+$B201)-SUM($I201:BO201)))</f>
        <v>0</v>
      </c>
      <c r="BQ201" s="235">
        <f ca="1">IF(BQ$5&lt;=$D201,0,IF(SUM($D201,OFFSET($I187,-$B201,0))&gt;BQ$5,OFFSET(BQ198,-$B201,-BP$4+$B201)/OFFSET($I187,-$B201,0),OFFSET(BQ198,-$B201,-BP$4+$B201)-SUM($I201:BP201)))</f>
        <v>0</v>
      </c>
      <c r="BR201" s="211">
        <f ca="1">IF(BR$5&lt;=$D201,0,IF(SUM($D201,OFFSET($I187,-$B201,0))&gt;BR$5,OFFSET(BR198,-$B201,-BQ$4+$B201)/OFFSET($I187,-$B201,0),OFFSET(BR198,-$B201,-BQ$4+$B201)-SUM($I201:BQ201)))</f>
        <v>0</v>
      </c>
      <c r="BS201" s="211">
        <f ca="1">IF(BS$5&lt;=$D201,0,IF(SUM($D201,OFFSET($I187,-$B201,0))&gt;BS$5,OFFSET(BS198,-$B201,-BR$4+$B201)/OFFSET($I187,-$B201,0),OFFSET(BS198,-$B201,-BR$4+$B201)-SUM($I201:BR201)))</f>
        <v>0</v>
      </c>
      <c r="BT201" s="211">
        <f ca="1">IF(BT$5&lt;=$D201,0,IF(SUM($D201,OFFSET($I187,-$B201,0))&gt;BT$5,OFFSET(BT198,-$B201,-BS$4+$B201)/OFFSET($I187,-$B201,0),OFFSET(BT198,-$B201,-BS$4+$B201)-SUM($I201:BS201)))</f>
        <v>0</v>
      </c>
      <c r="BU201" s="211">
        <f ca="1">IF(BU$5&lt;=$D201,0,IF(SUM($D201,OFFSET($I187,-$B201,0))&gt;BU$5,OFFSET(BU198,-$B201,-BT$4+$B201)/OFFSET($I187,-$B201,0),OFFSET(BU198,-$B201,-BT$4+$B201)-SUM($I201:BT201)))</f>
        <v>0</v>
      </c>
      <c r="BV201" s="211">
        <f ca="1">IF(BV$5&lt;=$D201,0,IF(SUM($D201,OFFSET($I187,-$B201,0))&gt;BV$5,OFFSET(BV198,-$B201,-BU$4+$B201)/OFFSET($I187,-$B201,0),OFFSET(BV198,-$B201,-BU$4+$B201)-SUM($I201:BU201)))</f>
        <v>0</v>
      </c>
      <c r="BW201" s="211">
        <f ca="1">IF(BW$5&lt;=$D201,0,IF(SUM($D201,OFFSET($I187,-$B201,0))&gt;BW$5,OFFSET(BW198,-$B201,-BV$4+$B201)/OFFSET($I187,-$B201,0),OFFSET(BW198,-$B201,-BV$4+$B201)-SUM($I201:BV201)))</f>
        <v>0</v>
      </c>
    </row>
    <row r="202" spans="1:75" ht="12.75" customHeight="1">
      <c r="A202" s="8"/>
      <c r="B202" s="244">
        <v>13</v>
      </c>
      <c r="C202" s="8"/>
      <c r="D202" s="245">
        <f t="shared" si="337"/>
        <v>2026</v>
      </c>
      <c r="E202" s="8" t="str">
        <f t="shared" si="336"/>
        <v>$m Real (2012)</v>
      </c>
      <c r="F202" s="8"/>
      <c r="G202" s="8"/>
      <c r="H202" s="8"/>
      <c r="I202" s="32"/>
      <c r="J202" s="235">
        <f ca="1">IF(J$5&lt;=$D202,0,IF(SUM($D202,OFFSET($I188,-$B202,0))&gt;J$5,OFFSET(J199,-$B202,-I$4+$B202)/OFFSET($I188,-$B202,0),OFFSET(J199,-$B202,-I$4+$B202)-SUM($I202:I202)))</f>
        <v>0</v>
      </c>
      <c r="K202" s="235">
        <f ca="1">IF(K$5&lt;=$D202,0,IF(SUM($D202,OFFSET($I188,-$B202,0))&gt;K$5,OFFSET(K199,-$B202,-J$4+$B202)/OFFSET($I188,-$B202,0),OFFSET(K199,-$B202,-J$4+$B202)-SUM($I202:J202)))</f>
        <v>0</v>
      </c>
      <c r="L202" s="235">
        <f ca="1">IF(L$5&lt;=$D202,0,IF(SUM($D202,OFFSET($I188,-$B202,0))&gt;L$5,OFFSET(L199,-$B202,-K$4+$B202)/OFFSET($I188,-$B202,0),OFFSET(L199,-$B202,-K$4+$B202)-SUM($I202:K202)))</f>
        <v>0</v>
      </c>
      <c r="M202" s="235">
        <f ca="1">IF(M$5&lt;=$D202,0,IF(SUM($D202,OFFSET($I188,-$B202,0))&gt;M$5,OFFSET(M199,-$B202,-L$4+$B202)/OFFSET($I188,-$B202,0),OFFSET(M199,-$B202,-L$4+$B202)-SUM($I202:L202)))</f>
        <v>0</v>
      </c>
      <c r="N202" s="235">
        <f ca="1">IF(N$5&lt;=$D202,0,IF(SUM($D202,OFFSET($I188,-$B202,0))&gt;N$5,OFFSET(N199,-$B202,-M$4+$B202)/OFFSET($I188,-$B202,0),OFFSET(N199,-$B202,-M$4+$B202)-SUM($I202:M202)))</f>
        <v>0</v>
      </c>
      <c r="O202" s="235">
        <f ca="1">IF(O$5&lt;=$D202,0,IF(SUM($D202,OFFSET($I188,-$B202,0))&gt;O$5,OFFSET(O199,-$B202,-N$4+$B202)/OFFSET($I188,-$B202,0),OFFSET(O199,-$B202,-N$4+$B202)-SUM($I202:N202)))</f>
        <v>0</v>
      </c>
      <c r="P202" s="235">
        <f ca="1">IF(P$5&lt;=$D202,0,IF(SUM($D202,OFFSET($I188,-$B202,0))&gt;P$5,OFFSET(P199,-$B202,-O$4+$B202)/OFFSET($I188,-$B202,0),OFFSET(P199,-$B202,-O$4+$B202)-SUM($I202:O202)))</f>
        <v>0</v>
      </c>
      <c r="Q202" s="235">
        <f ca="1">IF(Q$5&lt;=$D202,0,IF(SUM($D202,OFFSET($I188,-$B202,0))&gt;Q$5,OFFSET(Q199,-$B202,-P$4+$B202)/OFFSET($I188,-$B202,0),OFFSET(Q199,-$B202,-P$4+$B202)-SUM($I202:P202)))</f>
        <v>0</v>
      </c>
      <c r="R202" s="235">
        <f ca="1">IF(R$5&lt;=$D202,0,IF(SUM($D202,OFFSET($I188,-$B202,0))&gt;R$5,OFFSET(R199,-$B202,-Q$4+$B202)/OFFSET($I188,-$B202,0),OFFSET(R199,-$B202,-Q$4+$B202)-SUM($I202:Q202)))</f>
        <v>0</v>
      </c>
      <c r="S202" s="235">
        <f ca="1">IF(S$5&lt;=$D202,0,IF(SUM($D202,OFFSET($I188,-$B202,0))&gt;S$5,OFFSET(S199,-$B202,-R$4+$B202)/OFFSET($I188,-$B202,0),OFFSET(S199,-$B202,-R$4+$B202)-SUM($I202:R202)))</f>
        <v>0</v>
      </c>
      <c r="T202" s="235">
        <f ca="1">IF(T$5&lt;=$D202,0,IF(SUM($D202,OFFSET($I188,-$B202,0))&gt;T$5,OFFSET(T199,-$B202,-S$4+$B202)/OFFSET($I188,-$B202,0),OFFSET(T199,-$B202,-S$4+$B202)-SUM($I202:S202)))</f>
        <v>0</v>
      </c>
      <c r="U202" s="235">
        <f ca="1">IF(U$5&lt;=$D202,0,IF(SUM($D202,OFFSET($I188,-$B202,0))&gt;U$5,OFFSET(U199,-$B202,-T$4+$B202)/OFFSET($I188,-$B202,0),OFFSET(U199,-$B202,-T$4+$B202)-SUM($I202:T202)))</f>
        <v>0</v>
      </c>
      <c r="V202" s="235">
        <f ca="1">IF(V$5&lt;=$D202,0,IF(SUM($D202,OFFSET($I188,-$B202,0))&gt;V$5,OFFSET(V199,-$B202,-U$4+$B202)/OFFSET($I188,-$B202,0),OFFSET(V199,-$B202,-U$4+$B202)-SUM($I202:U202)))</f>
        <v>0</v>
      </c>
      <c r="W202" s="235">
        <f ca="1">IF(W$5&lt;=$D202,0,IF(SUM($D202,OFFSET($I188,-$B202,0))&gt;W$5,OFFSET(W199,-$B202,-V$4+$B202)/OFFSET($I188,-$B202,0),OFFSET(W199,-$B202,-V$4+$B202)-SUM($I202:V202)))</f>
        <v>0</v>
      </c>
      <c r="X202" s="235">
        <f ca="1">IF(X$5&lt;=$D202,0,IF(SUM($D202,OFFSET($I188,-$B202,0))&gt;X$5,OFFSET(X199,-$B202,-W$4+$B202)/OFFSET($I188,-$B202,0),OFFSET(X199,-$B202,-W$4+$B202)-SUM($I202:W202)))</f>
        <v>0</v>
      </c>
      <c r="Y202" s="235">
        <f ca="1">IF(Y$5&lt;=$D202,0,IF(SUM($D202,OFFSET($I188,-$B202,0))&gt;Y$5,OFFSET(Y199,-$B202,-X$4+$B202)/OFFSET($I188,-$B202,0),OFFSET(Y199,-$B202,-X$4+$B202)-SUM($I202:X202)))</f>
        <v>0</v>
      </c>
      <c r="Z202" s="235">
        <f ca="1">IF(Z$5&lt;=$D202,0,IF(SUM($D202,OFFSET($I188,-$B202,0))&gt;Z$5,OFFSET(Z199,-$B202,-Y$4+$B202)/OFFSET($I188,-$B202,0),OFFSET(Z199,-$B202,-Y$4+$B202)-SUM($I202:Y202)))</f>
        <v>0</v>
      </c>
      <c r="AA202" s="235">
        <f ca="1">IF(AA$5&lt;=$D202,0,IF(SUM($D202,OFFSET($I188,-$B202,0))&gt;AA$5,OFFSET(AA199,-$B202,-Z$4+$B202)/OFFSET($I188,-$B202,0),OFFSET(AA199,-$B202,-Z$4+$B202)-SUM($I202:Z202)))</f>
        <v>0</v>
      </c>
      <c r="AB202" s="235">
        <f ca="1">IF(AB$5&lt;=$D202,0,IF(SUM($D202,OFFSET($I188,-$B202,0))&gt;AB$5,OFFSET(AB199,-$B202,-AA$4+$B202)/OFFSET($I188,-$B202,0),OFFSET(AB199,-$B202,-AA$4+$B202)-SUM($I202:AA202)))</f>
        <v>0</v>
      </c>
      <c r="AC202" s="235">
        <f ca="1">IF(AC$5&lt;=$D202,0,IF(SUM($D202,OFFSET($I188,-$B202,0))&gt;AC$5,OFFSET(AC199,-$B202,-AB$4+$B202)/OFFSET($I188,-$B202,0),OFFSET(AC199,-$B202,-AB$4+$B202)-SUM($I202:AB202)))</f>
        <v>0</v>
      </c>
      <c r="AD202" s="235">
        <f ca="1">IF(AD$5&lt;=$D202,0,IF(SUM($D202,OFFSET($I188,-$B202,0))&gt;AD$5,OFFSET(AD199,-$B202,-AC$4+$B202)/OFFSET($I188,-$B202,0),OFFSET(AD199,-$B202,-AC$4+$B202)-SUM($I202:AC202)))</f>
        <v>0</v>
      </c>
      <c r="AE202" s="235">
        <f ca="1">IF(AE$5&lt;=$D202,0,IF(SUM($D202,OFFSET($I188,-$B202,0))&gt;AE$5,OFFSET(AE199,-$B202,-AD$4+$B202)/OFFSET($I188,-$B202,0),OFFSET(AE199,-$B202,-AD$4+$B202)-SUM($I202:AD202)))</f>
        <v>0</v>
      </c>
      <c r="AF202" s="235">
        <f ca="1">IF(AF$5&lt;=$D202,0,IF(SUM($D202,OFFSET($I188,-$B202,0))&gt;AF$5,OFFSET(AF199,-$B202,-AE$4+$B202)/OFFSET($I188,-$B202,0),OFFSET(AF199,-$B202,-AE$4+$B202)-SUM($I202:AE202)))</f>
        <v>0</v>
      </c>
      <c r="AG202" s="235">
        <f ca="1">IF(AG$5&lt;=$D202,0,IF(SUM($D202,OFFSET($I188,-$B202,0))&gt;AG$5,OFFSET(AG199,-$B202,-AF$4+$B202)/OFFSET($I188,-$B202,0),OFFSET(AG199,-$B202,-AF$4+$B202)-SUM($I202:AF202)))</f>
        <v>0</v>
      </c>
      <c r="AH202" s="235">
        <f ca="1">IF(AH$5&lt;=$D202,0,IF(SUM($D202,OFFSET($I188,-$B202,0))&gt;AH$5,OFFSET(AH199,-$B202,-AG$4+$B202)/OFFSET($I188,-$B202,0),OFFSET(AH199,-$B202,-AG$4+$B202)-SUM($I202:AG202)))</f>
        <v>0</v>
      </c>
      <c r="AI202" s="235">
        <f ca="1">IF(AI$5&lt;=$D202,0,IF(SUM($D202,OFFSET($I188,-$B202,0))&gt;AI$5,OFFSET(AI199,-$B202,-AH$4+$B202)/OFFSET($I188,-$B202,0),OFFSET(AI199,-$B202,-AH$4+$B202)-SUM($I202:AH202)))</f>
        <v>0</v>
      </c>
      <c r="AJ202" s="235">
        <f ca="1">IF(AJ$5&lt;=$D202,0,IF(SUM($D202,OFFSET($I188,-$B202,0))&gt;AJ$5,OFFSET(AJ199,-$B202,-AI$4+$B202)/OFFSET($I188,-$B202,0),OFFSET(AJ199,-$B202,-AI$4+$B202)-SUM($I202:AI202)))</f>
        <v>0</v>
      </c>
      <c r="AK202" s="235">
        <f ca="1">IF(AK$5&lt;=$D202,0,IF(SUM($D202,OFFSET($I188,-$B202,0))&gt;AK$5,OFFSET(AK199,-$B202,-AJ$4+$B202)/OFFSET($I188,-$B202,0),OFFSET(AK199,-$B202,-AJ$4+$B202)-SUM($I202:AJ202)))</f>
        <v>0</v>
      </c>
      <c r="AL202" s="235">
        <f ca="1">IF(AL$5&lt;=$D202,0,IF(SUM($D202,OFFSET($I188,-$B202,0))&gt;AL$5,OFFSET(AL199,-$B202,-AK$4+$B202)/OFFSET($I188,-$B202,0),OFFSET(AL199,-$B202,-AK$4+$B202)-SUM($I202:AK202)))</f>
        <v>0</v>
      </c>
      <c r="AM202" s="235">
        <f ca="1">IF(AM$5&lt;=$D202,0,IF(SUM($D202,OFFSET($I188,-$B202,0))&gt;AM$5,OFFSET(AM199,-$B202,-AL$4+$B202)/OFFSET($I188,-$B202,0),OFFSET(AM199,-$B202,-AL$4+$B202)-SUM($I202:AL202)))</f>
        <v>0</v>
      </c>
      <c r="AN202" s="235">
        <f ca="1">IF(AN$5&lt;=$D202,0,IF(SUM($D202,OFFSET($I188,-$B202,0))&gt;AN$5,OFFSET(AN199,-$B202,-AM$4+$B202)/OFFSET($I188,-$B202,0),OFFSET(AN199,-$B202,-AM$4+$B202)-SUM($I202:AM202)))</f>
        <v>0</v>
      </c>
      <c r="AO202" s="235">
        <f ca="1">IF(AO$5&lt;=$D202,0,IF(SUM($D202,OFFSET($I188,-$B202,0))&gt;AO$5,OFFSET(AO199,-$B202,-AN$4+$B202)/OFFSET($I188,-$B202,0),OFFSET(AO199,-$B202,-AN$4+$B202)-SUM($I202:AN202)))</f>
        <v>0</v>
      </c>
      <c r="AP202" s="235">
        <f ca="1">IF(AP$5&lt;=$D202,0,IF(SUM($D202,OFFSET($I188,-$B202,0))&gt;AP$5,OFFSET(AP199,-$B202,-AO$4+$B202)/OFFSET($I188,-$B202,0),OFFSET(AP199,-$B202,-AO$4+$B202)-SUM($I202:AO202)))</f>
        <v>0</v>
      </c>
      <c r="AQ202" s="235">
        <f ca="1">IF(AQ$5&lt;=$D202,0,IF(SUM($D202,OFFSET($I188,-$B202,0))&gt;AQ$5,OFFSET(AQ199,-$B202,-AP$4+$B202)/OFFSET($I188,-$B202,0),OFFSET(AQ199,-$B202,-AP$4+$B202)-SUM($I202:AP202)))</f>
        <v>0</v>
      </c>
      <c r="AR202" s="235">
        <f ca="1">IF(AR$5&lt;=$D202,0,IF(SUM($D202,OFFSET($I188,-$B202,0))&gt;AR$5,OFFSET(AR199,-$B202,-AQ$4+$B202)/OFFSET($I188,-$B202,0),OFFSET(AR199,-$B202,-AQ$4+$B202)-SUM($I202:AQ202)))</f>
        <v>0</v>
      </c>
      <c r="AS202" s="235">
        <f ca="1">IF(AS$5&lt;=$D202,0,IF(SUM($D202,OFFSET($I188,-$B202,0))&gt;AS$5,OFFSET(AS199,-$B202,-AR$4+$B202)/OFFSET($I188,-$B202,0),OFFSET(AS199,-$B202,-AR$4+$B202)-SUM($I202:AR202)))</f>
        <v>0</v>
      </c>
      <c r="AT202" s="235">
        <f ca="1">IF(AT$5&lt;=$D202,0,IF(SUM($D202,OFFSET($I188,-$B202,0))&gt;AT$5,OFFSET(AT199,-$B202,-AS$4+$B202)/OFFSET($I188,-$B202,0),OFFSET(AT199,-$B202,-AS$4+$B202)-SUM($I202:AS202)))</f>
        <v>0</v>
      </c>
      <c r="AU202" s="235">
        <f ca="1">IF(AU$5&lt;=$D202,0,IF(SUM($D202,OFFSET($I188,-$B202,0))&gt;AU$5,OFFSET(AU199,-$B202,-AT$4+$B202)/OFFSET($I188,-$B202,0),OFFSET(AU199,-$B202,-AT$4+$B202)-SUM($I202:AT202)))</f>
        <v>0</v>
      </c>
      <c r="AV202" s="235">
        <f ca="1">IF(AV$5&lt;=$D202,0,IF(SUM($D202,OFFSET($I188,-$B202,0))&gt;AV$5,OFFSET(AV199,-$B202,-AU$4+$B202)/OFFSET($I188,-$B202,0),OFFSET(AV199,-$B202,-AU$4+$B202)-SUM($I202:AU202)))</f>
        <v>0</v>
      </c>
      <c r="AW202" s="235">
        <f ca="1">IF(AW$5&lt;=$D202,0,IF(SUM($D202,OFFSET($I188,-$B202,0))&gt;AW$5,OFFSET(AW199,-$B202,-AV$4+$B202)/OFFSET($I188,-$B202,0),OFFSET(AW199,-$B202,-AV$4+$B202)-SUM($I202:AV202)))</f>
        <v>0</v>
      </c>
      <c r="AX202" s="235">
        <f ca="1">IF(AX$5&lt;=$D202,0,IF(SUM($D202,OFFSET($I188,-$B202,0))&gt;AX$5,OFFSET(AX199,-$B202,-AW$4+$B202)/OFFSET($I188,-$B202,0),OFFSET(AX199,-$B202,-AW$4+$B202)-SUM($I202:AW202)))</f>
        <v>0</v>
      </c>
      <c r="AY202" s="235">
        <f ca="1">IF(AY$5&lt;=$D202,0,IF(SUM($D202,OFFSET($I188,-$B202,0))&gt;AY$5,OFFSET(AY199,-$B202,-AX$4+$B202)/OFFSET($I188,-$B202,0),OFFSET(AY199,-$B202,-AX$4+$B202)-SUM($I202:AX202)))</f>
        <v>0</v>
      </c>
      <c r="AZ202" s="235">
        <f ca="1">IF(AZ$5&lt;=$D202,0,IF(SUM($D202,OFFSET($I188,-$B202,0))&gt;AZ$5,OFFSET(AZ199,-$B202,-AY$4+$B202)/OFFSET($I188,-$B202,0),OFFSET(AZ199,-$B202,-AY$4+$B202)-SUM($I202:AY202)))</f>
        <v>0</v>
      </c>
      <c r="BA202" s="235">
        <f ca="1">IF(BA$5&lt;=$D202,0,IF(SUM($D202,OFFSET($I188,-$B202,0))&gt;BA$5,OFFSET(BA199,-$B202,-AZ$4+$B202)/OFFSET($I188,-$B202,0),OFFSET(BA199,-$B202,-AZ$4+$B202)-SUM($I202:AZ202)))</f>
        <v>0</v>
      </c>
      <c r="BB202" s="235">
        <f ca="1">IF(BB$5&lt;=$D202,0,IF(SUM($D202,OFFSET($I188,-$B202,0))&gt;BB$5,OFFSET(BB199,-$B202,-BA$4+$B202)/OFFSET($I188,-$B202,0),OFFSET(BB199,-$B202,-BA$4+$B202)-SUM($I202:BA202)))</f>
        <v>0</v>
      </c>
      <c r="BC202" s="235">
        <f ca="1">IF(BC$5&lt;=$D202,0,IF(SUM($D202,OFFSET($I188,-$B202,0))&gt;BC$5,OFFSET(BC199,-$B202,-BB$4+$B202)/OFFSET($I188,-$B202,0),OFFSET(BC199,-$B202,-BB$4+$B202)-SUM($I202:BB202)))</f>
        <v>0</v>
      </c>
      <c r="BD202" s="235">
        <f ca="1">IF(BD$5&lt;=$D202,0,IF(SUM($D202,OFFSET($I188,-$B202,0))&gt;BD$5,OFFSET(BD199,-$B202,-BC$4+$B202)/OFFSET($I188,-$B202,0),OFFSET(BD199,-$B202,-BC$4+$B202)-SUM($I202:BC202)))</f>
        <v>0</v>
      </c>
      <c r="BE202" s="235">
        <f ca="1">IF(BE$5&lt;=$D202,0,IF(SUM($D202,OFFSET($I188,-$B202,0))&gt;BE$5,OFFSET(BE199,-$B202,-BD$4+$B202)/OFFSET($I188,-$B202,0),OFFSET(BE199,-$B202,-BD$4+$B202)-SUM($I202:BD202)))</f>
        <v>0</v>
      </c>
      <c r="BF202" s="235">
        <f ca="1">IF(BF$5&lt;=$D202,0,IF(SUM($D202,OFFSET($I188,-$B202,0))&gt;BF$5,OFFSET(BF199,-$B202,-BE$4+$B202)/OFFSET($I188,-$B202,0),OFFSET(BF199,-$B202,-BE$4+$B202)-SUM($I202:BE202)))</f>
        <v>0</v>
      </c>
      <c r="BG202" s="235">
        <f ca="1">IF(BG$5&lt;=$D202,0,IF(SUM($D202,OFFSET($I188,-$B202,0))&gt;BG$5,OFFSET(BG199,-$B202,-BF$4+$B202)/OFFSET($I188,-$B202,0),OFFSET(BG199,-$B202,-BF$4+$B202)-SUM($I202:BF202)))</f>
        <v>0</v>
      </c>
      <c r="BH202" s="235">
        <f ca="1">IF(BH$5&lt;=$D202,0,IF(SUM($D202,OFFSET($I188,-$B202,0))&gt;BH$5,OFFSET(BH199,-$B202,-BG$4+$B202)/OFFSET($I188,-$B202,0),OFFSET(BH199,-$B202,-BG$4+$B202)-SUM($I202:BG202)))</f>
        <v>0</v>
      </c>
      <c r="BI202" s="235">
        <f ca="1">IF(BI$5&lt;=$D202,0,IF(SUM($D202,OFFSET($I188,-$B202,0))&gt;BI$5,OFFSET(BI199,-$B202,-BH$4+$B202)/OFFSET($I188,-$B202,0),OFFSET(BI199,-$B202,-BH$4+$B202)-SUM($I202:BH202)))</f>
        <v>0</v>
      </c>
      <c r="BJ202" s="235">
        <f ca="1">IF(BJ$5&lt;=$D202,0,IF(SUM($D202,OFFSET($I188,-$B202,0))&gt;BJ$5,OFFSET(BJ199,-$B202,-BI$4+$B202)/OFFSET($I188,-$B202,0),OFFSET(BJ199,-$B202,-BI$4+$B202)-SUM($I202:BI202)))</f>
        <v>0</v>
      </c>
      <c r="BK202" s="235">
        <f ca="1">IF(BK$5&lt;=$D202,0,IF(SUM($D202,OFFSET($I188,-$B202,0))&gt;BK$5,OFFSET(BK199,-$B202,-BJ$4+$B202)/OFFSET($I188,-$B202,0),OFFSET(BK199,-$B202,-BJ$4+$B202)-SUM($I202:BJ202)))</f>
        <v>0</v>
      </c>
      <c r="BL202" s="235">
        <f ca="1">IF(BL$5&lt;=$D202,0,IF(SUM($D202,OFFSET($I188,-$B202,0))&gt;BL$5,OFFSET(BL199,-$B202,-BK$4+$B202)/OFFSET($I188,-$B202,0),OFFSET(BL199,-$B202,-BK$4+$B202)-SUM($I202:BK202)))</f>
        <v>0</v>
      </c>
      <c r="BM202" s="235">
        <f ca="1">IF(BM$5&lt;=$D202,0,IF(SUM($D202,OFFSET($I188,-$B202,0))&gt;BM$5,OFFSET(BM199,-$B202,-BL$4+$B202)/OFFSET($I188,-$B202,0),OFFSET(BM199,-$B202,-BL$4+$B202)-SUM($I202:BL202)))</f>
        <v>0</v>
      </c>
      <c r="BN202" s="235">
        <f ca="1">IF(BN$5&lt;=$D202,0,IF(SUM($D202,OFFSET($I188,-$B202,0))&gt;BN$5,OFFSET(BN199,-$B202,-BM$4+$B202)/OFFSET($I188,-$B202,0),OFFSET(BN199,-$B202,-BM$4+$B202)-SUM($I202:BM202)))</f>
        <v>0</v>
      </c>
      <c r="BO202" s="235">
        <f ca="1">IF(BO$5&lt;=$D202,0,IF(SUM($D202,OFFSET($I188,-$B202,0))&gt;BO$5,OFFSET(BO199,-$B202,-BN$4+$B202)/OFFSET($I188,-$B202,0),OFFSET(BO199,-$B202,-BN$4+$B202)-SUM($I202:BN202)))</f>
        <v>0</v>
      </c>
      <c r="BP202" s="235">
        <f ca="1">IF(BP$5&lt;=$D202,0,IF(SUM($D202,OFFSET($I188,-$B202,0))&gt;BP$5,OFFSET(BP199,-$B202,-BO$4+$B202)/OFFSET($I188,-$B202,0),OFFSET(BP199,-$B202,-BO$4+$B202)-SUM($I202:BO202)))</f>
        <v>0</v>
      </c>
      <c r="BQ202" s="235">
        <f ca="1">IF(BQ$5&lt;=$D202,0,IF(SUM($D202,OFFSET($I188,-$B202,0))&gt;BQ$5,OFFSET(BQ199,-$B202,-BP$4+$B202)/OFFSET($I188,-$B202,0),OFFSET(BQ199,-$B202,-BP$4+$B202)-SUM($I202:BP202)))</f>
        <v>0</v>
      </c>
      <c r="BR202" s="211">
        <f ca="1">IF(BR$5&lt;=$D202,0,IF(SUM($D202,OFFSET($I188,-$B202,0))&gt;BR$5,OFFSET(BR199,-$B202,-BQ$4+$B202)/OFFSET($I188,-$B202,0),OFFSET(BR199,-$B202,-BQ$4+$B202)-SUM($I202:BQ202)))</f>
        <v>0</v>
      </c>
      <c r="BS202" s="211">
        <f ca="1">IF(BS$5&lt;=$D202,0,IF(SUM($D202,OFFSET($I188,-$B202,0))&gt;BS$5,OFFSET(BS199,-$B202,-BR$4+$B202)/OFFSET($I188,-$B202,0),OFFSET(BS199,-$B202,-BR$4+$B202)-SUM($I202:BR202)))</f>
        <v>0</v>
      </c>
      <c r="BT202" s="211">
        <f ca="1">IF(BT$5&lt;=$D202,0,IF(SUM($D202,OFFSET($I188,-$B202,0))&gt;BT$5,OFFSET(BT199,-$B202,-BS$4+$B202)/OFFSET($I188,-$B202,0),OFFSET(BT199,-$B202,-BS$4+$B202)-SUM($I202:BS202)))</f>
        <v>0</v>
      </c>
      <c r="BU202" s="211">
        <f ca="1">IF(BU$5&lt;=$D202,0,IF(SUM($D202,OFFSET($I188,-$B202,0))&gt;BU$5,OFFSET(BU199,-$B202,-BT$4+$B202)/OFFSET($I188,-$B202,0),OFFSET(BU199,-$B202,-BT$4+$B202)-SUM($I202:BT202)))</f>
        <v>0</v>
      </c>
      <c r="BV202" s="211">
        <f ca="1">IF(BV$5&lt;=$D202,0,IF(SUM($D202,OFFSET($I188,-$B202,0))&gt;BV$5,OFFSET(BV199,-$B202,-BU$4+$B202)/OFFSET($I188,-$B202,0),OFFSET(BV199,-$B202,-BU$4+$B202)-SUM($I202:BU202)))</f>
        <v>0</v>
      </c>
      <c r="BW202" s="211">
        <f ca="1">IF(BW$5&lt;=$D202,0,IF(SUM($D202,OFFSET($I188,-$B202,0))&gt;BW$5,OFFSET(BW199,-$B202,-BV$4+$B202)/OFFSET($I188,-$B202,0),OFFSET(BW199,-$B202,-BV$4+$B202)-SUM($I202:BV202)))</f>
        <v>0</v>
      </c>
    </row>
    <row r="203" spans="1:75" ht="12.75" customHeight="1">
      <c r="A203" s="8"/>
      <c r="B203" s="244">
        <v>14</v>
      </c>
      <c r="C203" s="8"/>
      <c r="D203" s="245">
        <f t="shared" si="337"/>
        <v>2027</v>
      </c>
      <c r="E203" s="8" t="str">
        <f t="shared" si="336"/>
        <v>$m Real (2012)</v>
      </c>
      <c r="F203" s="8"/>
      <c r="G203" s="8"/>
      <c r="H203" s="8"/>
      <c r="I203" s="32"/>
      <c r="J203" s="235">
        <f ca="1">IF(J$5&lt;=$D203,0,IF(SUM($D203,OFFSET($I189,-$B203,0))&gt;J$5,OFFSET(J200,-$B203,-I$4+$B203)/OFFSET($I189,-$B203,0),OFFSET(J200,-$B203,-I$4+$B203)-SUM($I203:I203)))</f>
        <v>0</v>
      </c>
      <c r="K203" s="235">
        <f ca="1">IF(K$5&lt;=$D203,0,IF(SUM($D203,OFFSET($I189,-$B203,0))&gt;K$5,OFFSET(K200,-$B203,-J$4+$B203)/OFFSET($I189,-$B203,0),OFFSET(K200,-$B203,-J$4+$B203)-SUM($I203:J203)))</f>
        <v>0</v>
      </c>
      <c r="L203" s="235">
        <f ca="1">IF(L$5&lt;=$D203,0,IF(SUM($D203,OFFSET($I189,-$B203,0))&gt;L$5,OFFSET(L200,-$B203,-K$4+$B203)/OFFSET($I189,-$B203,0),OFFSET(L200,-$B203,-K$4+$B203)-SUM($I203:K203)))</f>
        <v>0</v>
      </c>
      <c r="M203" s="235">
        <f ca="1">IF(M$5&lt;=$D203,0,IF(SUM($D203,OFFSET($I189,-$B203,0))&gt;M$5,OFFSET(M200,-$B203,-L$4+$B203)/OFFSET($I189,-$B203,0),OFFSET(M200,-$B203,-L$4+$B203)-SUM($I203:L203)))</f>
        <v>0</v>
      </c>
      <c r="N203" s="235">
        <f ca="1">IF(N$5&lt;=$D203,0,IF(SUM($D203,OFFSET($I189,-$B203,0))&gt;N$5,OFFSET(N200,-$B203,-M$4+$B203)/OFFSET($I189,-$B203,0),OFFSET(N200,-$B203,-M$4+$B203)-SUM($I203:M203)))</f>
        <v>0</v>
      </c>
      <c r="O203" s="235">
        <f ca="1">IF(O$5&lt;=$D203,0,IF(SUM($D203,OFFSET($I189,-$B203,0))&gt;O$5,OFFSET(O200,-$B203,-N$4+$B203)/OFFSET($I189,-$B203,0),OFFSET(O200,-$B203,-N$4+$B203)-SUM($I203:N203)))</f>
        <v>0</v>
      </c>
      <c r="P203" s="235">
        <f ca="1">IF(P$5&lt;=$D203,0,IF(SUM($D203,OFFSET($I189,-$B203,0))&gt;P$5,OFFSET(P200,-$B203,-O$4+$B203)/OFFSET($I189,-$B203,0),OFFSET(P200,-$B203,-O$4+$B203)-SUM($I203:O203)))</f>
        <v>0</v>
      </c>
      <c r="Q203" s="235">
        <f ca="1">IF(Q$5&lt;=$D203,0,IF(SUM($D203,OFFSET($I189,-$B203,0))&gt;Q$5,OFFSET(Q200,-$B203,-P$4+$B203)/OFFSET($I189,-$B203,0),OFFSET(Q200,-$B203,-P$4+$B203)-SUM($I203:P203)))</f>
        <v>0</v>
      </c>
      <c r="R203" s="235">
        <f ca="1">IF(R$5&lt;=$D203,0,IF(SUM($D203,OFFSET($I189,-$B203,0))&gt;R$5,OFFSET(R200,-$B203,-Q$4+$B203)/OFFSET($I189,-$B203,0),OFFSET(R200,-$B203,-Q$4+$B203)-SUM($I203:Q203)))</f>
        <v>0</v>
      </c>
      <c r="S203" s="235">
        <f ca="1">IF(S$5&lt;=$D203,0,IF(SUM($D203,OFFSET($I189,-$B203,0))&gt;S$5,OFFSET(S200,-$B203,-R$4+$B203)/OFFSET($I189,-$B203,0),OFFSET(S200,-$B203,-R$4+$B203)-SUM($I203:R203)))</f>
        <v>0</v>
      </c>
      <c r="T203" s="235">
        <f ca="1">IF(T$5&lt;=$D203,0,IF(SUM($D203,OFFSET($I189,-$B203,0))&gt;T$5,OFFSET(T200,-$B203,-S$4+$B203)/OFFSET($I189,-$B203,0),OFFSET(T200,-$B203,-S$4+$B203)-SUM($I203:S203)))</f>
        <v>0</v>
      </c>
      <c r="U203" s="235">
        <f ca="1">IF(U$5&lt;=$D203,0,IF(SUM($D203,OFFSET($I189,-$B203,0))&gt;U$5,OFFSET(U200,-$B203,-T$4+$B203)/OFFSET($I189,-$B203,0),OFFSET(U200,-$B203,-T$4+$B203)-SUM($I203:T203)))</f>
        <v>0</v>
      </c>
      <c r="V203" s="235">
        <f ca="1">IF(V$5&lt;=$D203,0,IF(SUM($D203,OFFSET($I189,-$B203,0))&gt;V$5,OFFSET(V200,-$B203,-U$4+$B203)/OFFSET($I189,-$B203,0),OFFSET(V200,-$B203,-U$4+$B203)-SUM($I203:U203)))</f>
        <v>0</v>
      </c>
      <c r="W203" s="235">
        <f ca="1">IF(W$5&lt;=$D203,0,IF(SUM($D203,OFFSET($I189,-$B203,0))&gt;W$5,OFFSET(W200,-$B203,-V$4+$B203)/OFFSET($I189,-$B203,0),OFFSET(W200,-$B203,-V$4+$B203)-SUM($I203:V203)))</f>
        <v>0</v>
      </c>
      <c r="X203" s="235">
        <f ca="1">IF(X$5&lt;=$D203,0,IF(SUM($D203,OFFSET($I189,-$B203,0))&gt;X$5,OFFSET(X200,-$B203,-W$4+$B203)/OFFSET($I189,-$B203,0),OFFSET(X200,-$B203,-W$4+$B203)-SUM($I203:W203)))</f>
        <v>0</v>
      </c>
      <c r="Y203" s="235">
        <f ca="1">IF(Y$5&lt;=$D203,0,IF(SUM($D203,OFFSET($I189,-$B203,0))&gt;Y$5,OFFSET(Y200,-$B203,-X$4+$B203)/OFFSET($I189,-$B203,0),OFFSET(Y200,-$B203,-X$4+$B203)-SUM($I203:X203)))</f>
        <v>0</v>
      </c>
      <c r="Z203" s="235">
        <f ca="1">IF(Z$5&lt;=$D203,0,IF(SUM($D203,OFFSET($I189,-$B203,0))&gt;Z$5,OFFSET(Z200,-$B203,-Y$4+$B203)/OFFSET($I189,-$B203,0),OFFSET(Z200,-$B203,-Y$4+$B203)-SUM($I203:Y203)))</f>
        <v>0</v>
      </c>
      <c r="AA203" s="235">
        <f ca="1">IF(AA$5&lt;=$D203,0,IF(SUM($D203,OFFSET($I189,-$B203,0))&gt;AA$5,OFFSET(AA200,-$B203,-Z$4+$B203)/OFFSET($I189,-$B203,0),OFFSET(AA200,-$B203,-Z$4+$B203)-SUM($I203:Z203)))</f>
        <v>0</v>
      </c>
      <c r="AB203" s="235">
        <f ca="1">IF(AB$5&lt;=$D203,0,IF(SUM($D203,OFFSET($I189,-$B203,0))&gt;AB$5,OFFSET(AB200,-$B203,-AA$4+$B203)/OFFSET($I189,-$B203,0),OFFSET(AB200,-$B203,-AA$4+$B203)-SUM($I203:AA203)))</f>
        <v>0</v>
      </c>
      <c r="AC203" s="235">
        <f ca="1">IF(AC$5&lt;=$D203,0,IF(SUM($D203,OFFSET($I189,-$B203,0))&gt;AC$5,OFFSET(AC200,-$B203,-AB$4+$B203)/OFFSET($I189,-$B203,0),OFFSET(AC200,-$B203,-AB$4+$B203)-SUM($I203:AB203)))</f>
        <v>0</v>
      </c>
      <c r="AD203" s="235">
        <f ca="1">IF(AD$5&lt;=$D203,0,IF(SUM($D203,OFFSET($I189,-$B203,0))&gt;AD$5,OFFSET(AD200,-$B203,-AC$4+$B203)/OFFSET($I189,-$B203,0),OFFSET(AD200,-$B203,-AC$4+$B203)-SUM($I203:AC203)))</f>
        <v>0</v>
      </c>
      <c r="AE203" s="235">
        <f ca="1">IF(AE$5&lt;=$D203,0,IF(SUM($D203,OFFSET($I189,-$B203,0))&gt;AE$5,OFFSET(AE200,-$B203,-AD$4+$B203)/OFFSET($I189,-$B203,0),OFFSET(AE200,-$B203,-AD$4+$B203)-SUM($I203:AD203)))</f>
        <v>0</v>
      </c>
      <c r="AF203" s="235">
        <f ca="1">IF(AF$5&lt;=$D203,0,IF(SUM($D203,OFFSET($I189,-$B203,0))&gt;AF$5,OFFSET(AF200,-$B203,-AE$4+$B203)/OFFSET($I189,-$B203,0),OFFSET(AF200,-$B203,-AE$4+$B203)-SUM($I203:AE203)))</f>
        <v>0</v>
      </c>
      <c r="AG203" s="235">
        <f ca="1">IF(AG$5&lt;=$D203,0,IF(SUM($D203,OFFSET($I189,-$B203,0))&gt;AG$5,OFFSET(AG200,-$B203,-AF$4+$B203)/OFFSET($I189,-$B203,0),OFFSET(AG200,-$B203,-AF$4+$B203)-SUM($I203:AF203)))</f>
        <v>0</v>
      </c>
      <c r="AH203" s="235">
        <f ca="1">IF(AH$5&lt;=$D203,0,IF(SUM($D203,OFFSET($I189,-$B203,0))&gt;AH$5,OFFSET(AH200,-$B203,-AG$4+$B203)/OFFSET($I189,-$B203,0),OFFSET(AH200,-$B203,-AG$4+$B203)-SUM($I203:AG203)))</f>
        <v>0</v>
      </c>
      <c r="AI203" s="235">
        <f ca="1">IF(AI$5&lt;=$D203,0,IF(SUM($D203,OFFSET($I189,-$B203,0))&gt;AI$5,OFFSET(AI200,-$B203,-AH$4+$B203)/OFFSET($I189,-$B203,0),OFFSET(AI200,-$B203,-AH$4+$B203)-SUM($I203:AH203)))</f>
        <v>0</v>
      </c>
      <c r="AJ203" s="235">
        <f ca="1">IF(AJ$5&lt;=$D203,0,IF(SUM($D203,OFFSET($I189,-$B203,0))&gt;AJ$5,OFFSET(AJ200,-$B203,-AI$4+$B203)/OFFSET($I189,-$B203,0),OFFSET(AJ200,-$B203,-AI$4+$B203)-SUM($I203:AI203)))</f>
        <v>0</v>
      </c>
      <c r="AK203" s="235">
        <f ca="1">IF(AK$5&lt;=$D203,0,IF(SUM($D203,OFFSET($I189,-$B203,0))&gt;AK$5,OFFSET(AK200,-$B203,-AJ$4+$B203)/OFFSET($I189,-$B203,0),OFFSET(AK200,-$B203,-AJ$4+$B203)-SUM($I203:AJ203)))</f>
        <v>0</v>
      </c>
      <c r="AL203" s="235">
        <f ca="1">IF(AL$5&lt;=$D203,0,IF(SUM($D203,OFFSET($I189,-$B203,0))&gt;AL$5,OFFSET(AL200,-$B203,-AK$4+$B203)/OFFSET($I189,-$B203,0),OFFSET(AL200,-$B203,-AK$4+$B203)-SUM($I203:AK203)))</f>
        <v>0</v>
      </c>
      <c r="AM203" s="235">
        <f ca="1">IF(AM$5&lt;=$D203,0,IF(SUM($D203,OFFSET($I189,-$B203,0))&gt;AM$5,OFFSET(AM200,-$B203,-AL$4+$B203)/OFFSET($I189,-$B203,0),OFFSET(AM200,-$B203,-AL$4+$B203)-SUM($I203:AL203)))</f>
        <v>0</v>
      </c>
      <c r="AN203" s="235">
        <f ca="1">IF(AN$5&lt;=$D203,0,IF(SUM($D203,OFFSET($I189,-$B203,0))&gt;AN$5,OFFSET(AN200,-$B203,-AM$4+$B203)/OFFSET($I189,-$B203,0),OFFSET(AN200,-$B203,-AM$4+$B203)-SUM($I203:AM203)))</f>
        <v>0</v>
      </c>
      <c r="AO203" s="235">
        <f ca="1">IF(AO$5&lt;=$D203,0,IF(SUM($D203,OFFSET($I189,-$B203,0))&gt;AO$5,OFFSET(AO200,-$B203,-AN$4+$B203)/OFFSET($I189,-$B203,0),OFFSET(AO200,-$B203,-AN$4+$B203)-SUM($I203:AN203)))</f>
        <v>0</v>
      </c>
      <c r="AP203" s="235">
        <f ca="1">IF(AP$5&lt;=$D203,0,IF(SUM($D203,OFFSET($I189,-$B203,0))&gt;AP$5,OFFSET(AP200,-$B203,-AO$4+$B203)/OFFSET($I189,-$B203,0),OFFSET(AP200,-$B203,-AO$4+$B203)-SUM($I203:AO203)))</f>
        <v>0</v>
      </c>
      <c r="AQ203" s="235">
        <f ca="1">IF(AQ$5&lt;=$D203,0,IF(SUM($D203,OFFSET($I189,-$B203,0))&gt;AQ$5,OFFSET(AQ200,-$B203,-AP$4+$B203)/OFFSET($I189,-$B203,0),OFFSET(AQ200,-$B203,-AP$4+$B203)-SUM($I203:AP203)))</f>
        <v>0</v>
      </c>
      <c r="AR203" s="235">
        <f ca="1">IF(AR$5&lt;=$D203,0,IF(SUM($D203,OFFSET($I189,-$B203,0))&gt;AR$5,OFFSET(AR200,-$B203,-AQ$4+$B203)/OFFSET($I189,-$B203,0),OFFSET(AR200,-$B203,-AQ$4+$B203)-SUM($I203:AQ203)))</f>
        <v>0</v>
      </c>
      <c r="AS203" s="235">
        <f ca="1">IF(AS$5&lt;=$D203,0,IF(SUM($D203,OFFSET($I189,-$B203,0))&gt;AS$5,OFFSET(AS200,-$B203,-AR$4+$B203)/OFFSET($I189,-$B203,0),OFFSET(AS200,-$B203,-AR$4+$B203)-SUM($I203:AR203)))</f>
        <v>0</v>
      </c>
      <c r="AT203" s="235">
        <f ca="1">IF(AT$5&lt;=$D203,0,IF(SUM($D203,OFFSET($I189,-$B203,0))&gt;AT$5,OFFSET(AT200,-$B203,-AS$4+$B203)/OFFSET($I189,-$B203,0),OFFSET(AT200,-$B203,-AS$4+$B203)-SUM($I203:AS203)))</f>
        <v>0</v>
      </c>
      <c r="AU203" s="235">
        <f ca="1">IF(AU$5&lt;=$D203,0,IF(SUM($D203,OFFSET($I189,-$B203,0))&gt;AU$5,OFFSET(AU200,-$B203,-AT$4+$B203)/OFFSET($I189,-$B203,0),OFFSET(AU200,-$B203,-AT$4+$B203)-SUM($I203:AT203)))</f>
        <v>0</v>
      </c>
      <c r="AV203" s="235">
        <f ca="1">IF(AV$5&lt;=$D203,0,IF(SUM($D203,OFFSET($I189,-$B203,0))&gt;AV$5,OFFSET(AV200,-$B203,-AU$4+$B203)/OFFSET($I189,-$B203,0),OFFSET(AV200,-$B203,-AU$4+$B203)-SUM($I203:AU203)))</f>
        <v>0</v>
      </c>
      <c r="AW203" s="235">
        <f ca="1">IF(AW$5&lt;=$D203,0,IF(SUM($D203,OFFSET($I189,-$B203,0))&gt;AW$5,OFFSET(AW200,-$B203,-AV$4+$B203)/OFFSET($I189,-$B203,0),OFFSET(AW200,-$B203,-AV$4+$B203)-SUM($I203:AV203)))</f>
        <v>0</v>
      </c>
      <c r="AX203" s="235">
        <f ca="1">IF(AX$5&lt;=$D203,0,IF(SUM($D203,OFFSET($I189,-$B203,0))&gt;AX$5,OFFSET(AX200,-$B203,-AW$4+$B203)/OFFSET($I189,-$B203,0),OFFSET(AX200,-$B203,-AW$4+$B203)-SUM($I203:AW203)))</f>
        <v>0</v>
      </c>
      <c r="AY203" s="235">
        <f ca="1">IF(AY$5&lt;=$D203,0,IF(SUM($D203,OFFSET($I189,-$B203,0))&gt;AY$5,OFFSET(AY200,-$B203,-AX$4+$B203)/OFFSET($I189,-$B203,0),OFFSET(AY200,-$B203,-AX$4+$B203)-SUM($I203:AX203)))</f>
        <v>0</v>
      </c>
      <c r="AZ203" s="235">
        <f ca="1">IF(AZ$5&lt;=$D203,0,IF(SUM($D203,OFFSET($I189,-$B203,0))&gt;AZ$5,OFFSET(AZ200,-$B203,-AY$4+$B203)/OFFSET($I189,-$B203,0),OFFSET(AZ200,-$B203,-AY$4+$B203)-SUM($I203:AY203)))</f>
        <v>0</v>
      </c>
      <c r="BA203" s="235">
        <f ca="1">IF(BA$5&lt;=$D203,0,IF(SUM($D203,OFFSET($I189,-$B203,0))&gt;BA$5,OFFSET(BA200,-$B203,-AZ$4+$B203)/OFFSET($I189,-$B203,0),OFFSET(BA200,-$B203,-AZ$4+$B203)-SUM($I203:AZ203)))</f>
        <v>0</v>
      </c>
      <c r="BB203" s="235">
        <f ca="1">IF(BB$5&lt;=$D203,0,IF(SUM($D203,OFFSET($I189,-$B203,0))&gt;BB$5,OFFSET(BB200,-$B203,-BA$4+$B203)/OFFSET($I189,-$B203,0),OFFSET(BB200,-$B203,-BA$4+$B203)-SUM($I203:BA203)))</f>
        <v>0</v>
      </c>
      <c r="BC203" s="235">
        <f ca="1">IF(BC$5&lt;=$D203,0,IF(SUM($D203,OFFSET($I189,-$B203,0))&gt;BC$5,OFFSET(BC200,-$B203,-BB$4+$B203)/OFFSET($I189,-$B203,0),OFFSET(BC200,-$B203,-BB$4+$B203)-SUM($I203:BB203)))</f>
        <v>0</v>
      </c>
      <c r="BD203" s="235">
        <f ca="1">IF(BD$5&lt;=$D203,0,IF(SUM($D203,OFFSET($I189,-$B203,0))&gt;BD$5,OFFSET(BD200,-$B203,-BC$4+$B203)/OFFSET($I189,-$B203,0),OFFSET(BD200,-$B203,-BC$4+$B203)-SUM($I203:BC203)))</f>
        <v>0</v>
      </c>
      <c r="BE203" s="235">
        <f ca="1">IF(BE$5&lt;=$D203,0,IF(SUM($D203,OFFSET($I189,-$B203,0))&gt;BE$5,OFFSET(BE200,-$B203,-BD$4+$B203)/OFFSET($I189,-$B203,0),OFFSET(BE200,-$B203,-BD$4+$B203)-SUM($I203:BD203)))</f>
        <v>0</v>
      </c>
      <c r="BF203" s="235">
        <f ca="1">IF(BF$5&lt;=$D203,0,IF(SUM($D203,OFFSET($I189,-$B203,0))&gt;BF$5,OFFSET(BF200,-$B203,-BE$4+$B203)/OFFSET($I189,-$B203,0),OFFSET(BF200,-$B203,-BE$4+$B203)-SUM($I203:BE203)))</f>
        <v>0</v>
      </c>
      <c r="BG203" s="235">
        <f ca="1">IF(BG$5&lt;=$D203,0,IF(SUM($D203,OFFSET($I189,-$B203,0))&gt;BG$5,OFFSET(BG200,-$B203,-BF$4+$B203)/OFFSET($I189,-$B203,0),OFFSET(BG200,-$B203,-BF$4+$B203)-SUM($I203:BF203)))</f>
        <v>0</v>
      </c>
      <c r="BH203" s="235">
        <f ca="1">IF(BH$5&lt;=$D203,0,IF(SUM($D203,OFFSET($I189,-$B203,0))&gt;BH$5,OFFSET(BH200,-$B203,-BG$4+$B203)/OFFSET($I189,-$B203,0),OFFSET(BH200,-$B203,-BG$4+$B203)-SUM($I203:BG203)))</f>
        <v>0</v>
      </c>
      <c r="BI203" s="235">
        <f ca="1">IF(BI$5&lt;=$D203,0,IF(SUM($D203,OFFSET($I189,-$B203,0))&gt;BI$5,OFFSET(BI200,-$B203,-BH$4+$B203)/OFFSET($I189,-$B203,0),OFFSET(BI200,-$B203,-BH$4+$B203)-SUM($I203:BH203)))</f>
        <v>0</v>
      </c>
      <c r="BJ203" s="235">
        <f ca="1">IF(BJ$5&lt;=$D203,0,IF(SUM($D203,OFFSET($I189,-$B203,0))&gt;BJ$5,OFFSET(BJ200,-$B203,-BI$4+$B203)/OFFSET($I189,-$B203,0),OFFSET(BJ200,-$B203,-BI$4+$B203)-SUM($I203:BI203)))</f>
        <v>0</v>
      </c>
      <c r="BK203" s="235">
        <f ca="1">IF(BK$5&lt;=$D203,0,IF(SUM($D203,OFFSET($I189,-$B203,0))&gt;BK$5,OFFSET(BK200,-$B203,-BJ$4+$B203)/OFFSET($I189,-$B203,0),OFFSET(BK200,-$B203,-BJ$4+$B203)-SUM($I203:BJ203)))</f>
        <v>0</v>
      </c>
      <c r="BL203" s="235">
        <f ca="1">IF(BL$5&lt;=$D203,0,IF(SUM($D203,OFFSET($I189,-$B203,0))&gt;BL$5,OFFSET(BL200,-$B203,-BK$4+$B203)/OFFSET($I189,-$B203,0),OFFSET(BL200,-$B203,-BK$4+$B203)-SUM($I203:BK203)))</f>
        <v>0</v>
      </c>
      <c r="BM203" s="235">
        <f ca="1">IF(BM$5&lt;=$D203,0,IF(SUM($D203,OFFSET($I189,-$B203,0))&gt;BM$5,OFFSET(BM200,-$B203,-BL$4+$B203)/OFFSET($I189,-$B203,0),OFFSET(BM200,-$B203,-BL$4+$B203)-SUM($I203:BL203)))</f>
        <v>0</v>
      </c>
      <c r="BN203" s="235">
        <f ca="1">IF(BN$5&lt;=$D203,0,IF(SUM($D203,OFFSET($I189,-$B203,0))&gt;BN$5,OFFSET(BN200,-$B203,-BM$4+$B203)/OFFSET($I189,-$B203,0),OFFSET(BN200,-$B203,-BM$4+$B203)-SUM($I203:BM203)))</f>
        <v>0</v>
      </c>
      <c r="BO203" s="235">
        <f ca="1">IF(BO$5&lt;=$D203,0,IF(SUM($D203,OFFSET($I189,-$B203,0))&gt;BO$5,OFFSET(BO200,-$B203,-BN$4+$B203)/OFFSET($I189,-$B203,0),OFFSET(BO200,-$B203,-BN$4+$B203)-SUM($I203:BN203)))</f>
        <v>0</v>
      </c>
      <c r="BP203" s="235">
        <f ca="1">IF(BP$5&lt;=$D203,0,IF(SUM($D203,OFFSET($I189,-$B203,0))&gt;BP$5,OFFSET(BP200,-$B203,-BO$4+$B203)/OFFSET($I189,-$B203,0),OFFSET(BP200,-$B203,-BO$4+$B203)-SUM($I203:BO203)))</f>
        <v>0</v>
      </c>
      <c r="BQ203" s="235">
        <f ca="1">IF(BQ$5&lt;=$D203,0,IF(SUM($D203,OFFSET($I189,-$B203,0))&gt;BQ$5,OFFSET(BQ200,-$B203,-BP$4+$B203)/OFFSET($I189,-$B203,0),OFFSET(BQ200,-$B203,-BP$4+$B203)-SUM($I203:BP203)))</f>
        <v>0</v>
      </c>
      <c r="BR203" s="211">
        <f ca="1">IF(BR$5&lt;=$D203,0,IF(SUM($D203,OFFSET($I189,-$B203,0))&gt;BR$5,OFFSET(BR200,-$B203,-BQ$4+$B203)/OFFSET($I189,-$B203,0),OFFSET(BR200,-$B203,-BQ$4+$B203)-SUM($I203:BQ203)))</f>
        <v>0</v>
      </c>
      <c r="BS203" s="211">
        <f ca="1">IF(BS$5&lt;=$D203,0,IF(SUM($D203,OFFSET($I189,-$B203,0))&gt;BS$5,OFFSET(BS200,-$B203,-BR$4+$B203)/OFFSET($I189,-$B203,0),OFFSET(BS200,-$B203,-BR$4+$B203)-SUM($I203:BR203)))</f>
        <v>0</v>
      </c>
      <c r="BT203" s="211">
        <f ca="1">IF(BT$5&lt;=$D203,0,IF(SUM($D203,OFFSET($I189,-$B203,0))&gt;BT$5,OFFSET(BT200,-$B203,-BS$4+$B203)/OFFSET($I189,-$B203,0),OFFSET(BT200,-$B203,-BS$4+$B203)-SUM($I203:BS203)))</f>
        <v>0</v>
      </c>
      <c r="BU203" s="211">
        <f ca="1">IF(BU$5&lt;=$D203,0,IF(SUM($D203,OFFSET($I189,-$B203,0))&gt;BU$5,OFFSET(BU200,-$B203,-BT$4+$B203)/OFFSET($I189,-$B203,0),OFFSET(BU200,-$B203,-BT$4+$B203)-SUM($I203:BT203)))</f>
        <v>0</v>
      </c>
      <c r="BV203" s="211">
        <f ca="1">IF(BV$5&lt;=$D203,0,IF(SUM($D203,OFFSET($I189,-$B203,0))&gt;BV$5,OFFSET(BV200,-$B203,-BU$4+$B203)/OFFSET($I189,-$B203,0),OFFSET(BV200,-$B203,-BU$4+$B203)-SUM($I203:BU203)))</f>
        <v>0</v>
      </c>
      <c r="BW203" s="211">
        <f ca="1">IF(BW$5&lt;=$D203,0,IF(SUM($D203,OFFSET($I189,-$B203,0))&gt;BW$5,OFFSET(BW200,-$B203,-BV$4+$B203)/OFFSET($I189,-$B203,0),OFFSET(BW200,-$B203,-BV$4+$B203)-SUM($I203:BV203)))</f>
        <v>0</v>
      </c>
    </row>
    <row r="204" spans="1:75" ht="12.75" customHeight="1">
      <c r="A204" s="8"/>
      <c r="B204" s="244">
        <v>15</v>
      </c>
      <c r="C204" s="8"/>
      <c r="D204" s="245">
        <f t="shared" si="337"/>
        <v>2028</v>
      </c>
      <c r="E204" s="8" t="str">
        <f t="shared" si="336"/>
        <v>$m Real (2012)</v>
      </c>
      <c r="F204" s="8"/>
      <c r="G204" s="8"/>
      <c r="H204" s="8"/>
      <c r="I204" s="32"/>
      <c r="J204" s="235">
        <f ca="1">IF(J$5&lt;=$D204,0,IF(SUM($D204,OFFSET($I190,-$B204,0))&gt;J$5,OFFSET(J201,-$B204,-I$4+$B204)/OFFSET($I190,-$B204,0),OFFSET(J201,-$B204,-I$4+$B204)-SUM($I204:I204)))</f>
        <v>0</v>
      </c>
      <c r="K204" s="235">
        <f ca="1">IF(K$5&lt;=$D204,0,IF(SUM($D204,OFFSET($I190,-$B204,0))&gt;K$5,OFFSET(K201,-$B204,-J$4+$B204)/OFFSET($I190,-$B204,0),OFFSET(K201,-$B204,-J$4+$B204)-SUM($I204:J204)))</f>
        <v>0</v>
      </c>
      <c r="L204" s="235">
        <f ca="1">IF(L$5&lt;=$D204,0,IF(SUM($D204,OFFSET($I190,-$B204,0))&gt;L$5,OFFSET(L201,-$B204,-K$4+$B204)/OFFSET($I190,-$B204,0),OFFSET(L201,-$B204,-K$4+$B204)-SUM($I204:K204)))</f>
        <v>0</v>
      </c>
      <c r="M204" s="235">
        <f ca="1">IF(M$5&lt;=$D204,0,IF(SUM($D204,OFFSET($I190,-$B204,0))&gt;M$5,OFFSET(M201,-$B204,-L$4+$B204)/OFFSET($I190,-$B204,0),OFFSET(M201,-$B204,-L$4+$B204)-SUM($I204:L204)))</f>
        <v>0</v>
      </c>
      <c r="N204" s="235">
        <f ca="1">IF(N$5&lt;=$D204,0,IF(SUM($D204,OFFSET($I190,-$B204,0))&gt;N$5,OFFSET(N201,-$B204,-M$4+$B204)/OFFSET($I190,-$B204,0),OFFSET(N201,-$B204,-M$4+$B204)-SUM($I204:M204)))</f>
        <v>0</v>
      </c>
      <c r="O204" s="235">
        <f ca="1">IF(O$5&lt;=$D204,0,IF(SUM($D204,OFFSET($I190,-$B204,0))&gt;O$5,OFFSET(O201,-$B204,-N$4+$B204)/OFFSET($I190,-$B204,0),OFFSET(O201,-$B204,-N$4+$B204)-SUM($I204:N204)))</f>
        <v>0</v>
      </c>
      <c r="P204" s="235">
        <f ca="1">IF(P$5&lt;=$D204,0,IF(SUM($D204,OFFSET($I190,-$B204,0))&gt;P$5,OFFSET(P201,-$B204,-O$4+$B204)/OFFSET($I190,-$B204,0),OFFSET(P201,-$B204,-O$4+$B204)-SUM($I204:O204)))</f>
        <v>0</v>
      </c>
      <c r="Q204" s="235">
        <f ca="1">IF(Q$5&lt;=$D204,0,IF(SUM($D204,OFFSET($I190,-$B204,0))&gt;Q$5,OFFSET(Q201,-$B204,-P$4+$B204)/OFFSET($I190,-$B204,0),OFFSET(Q201,-$B204,-P$4+$B204)-SUM($I204:P204)))</f>
        <v>0</v>
      </c>
      <c r="R204" s="235">
        <f ca="1">IF(R$5&lt;=$D204,0,IF(SUM($D204,OFFSET($I190,-$B204,0))&gt;R$5,OFFSET(R201,-$B204,-Q$4+$B204)/OFFSET($I190,-$B204,0),OFFSET(R201,-$B204,-Q$4+$B204)-SUM($I204:Q204)))</f>
        <v>0</v>
      </c>
      <c r="S204" s="235">
        <f ca="1">IF(S$5&lt;=$D204,0,IF(SUM($D204,OFFSET($I190,-$B204,0))&gt;S$5,OFFSET(S201,-$B204,-R$4+$B204)/OFFSET($I190,-$B204,0),OFFSET(S201,-$B204,-R$4+$B204)-SUM($I204:R204)))</f>
        <v>0</v>
      </c>
      <c r="T204" s="235">
        <f ca="1">IF(T$5&lt;=$D204,0,IF(SUM($D204,OFFSET($I190,-$B204,0))&gt;T$5,OFFSET(T201,-$B204,-S$4+$B204)/OFFSET($I190,-$B204,0),OFFSET(T201,-$B204,-S$4+$B204)-SUM($I204:S204)))</f>
        <v>0</v>
      </c>
      <c r="U204" s="235">
        <f ca="1">IF(U$5&lt;=$D204,0,IF(SUM($D204,OFFSET($I190,-$B204,0))&gt;U$5,OFFSET(U201,-$B204,-T$4+$B204)/OFFSET($I190,-$B204,0),OFFSET(U201,-$B204,-T$4+$B204)-SUM($I204:T204)))</f>
        <v>0</v>
      </c>
      <c r="V204" s="235">
        <f ca="1">IF(V$5&lt;=$D204,0,IF(SUM($D204,OFFSET($I190,-$B204,0))&gt;V$5,OFFSET(V201,-$B204,-U$4+$B204)/OFFSET($I190,-$B204,0),OFFSET(V201,-$B204,-U$4+$B204)-SUM($I204:U204)))</f>
        <v>0</v>
      </c>
      <c r="W204" s="235">
        <f ca="1">IF(W$5&lt;=$D204,0,IF(SUM($D204,OFFSET($I190,-$B204,0))&gt;W$5,OFFSET(W201,-$B204,-V$4+$B204)/OFFSET($I190,-$B204,0),OFFSET(W201,-$B204,-V$4+$B204)-SUM($I204:V204)))</f>
        <v>0</v>
      </c>
      <c r="X204" s="235">
        <f ca="1">IF(X$5&lt;=$D204,0,IF(SUM($D204,OFFSET($I190,-$B204,0))&gt;X$5,OFFSET(X201,-$B204,-W$4+$B204)/OFFSET($I190,-$B204,0),OFFSET(X201,-$B204,-W$4+$B204)-SUM($I204:W204)))</f>
        <v>0</v>
      </c>
      <c r="Y204" s="235">
        <f ca="1">IF(Y$5&lt;=$D204,0,IF(SUM($D204,OFFSET($I190,-$B204,0))&gt;Y$5,OFFSET(Y201,-$B204,-X$4+$B204)/OFFSET($I190,-$B204,0),OFFSET(Y201,-$B204,-X$4+$B204)-SUM($I204:X204)))</f>
        <v>0</v>
      </c>
      <c r="Z204" s="235">
        <f ca="1">IF(Z$5&lt;=$D204,0,IF(SUM($D204,OFFSET($I190,-$B204,0))&gt;Z$5,OFFSET(Z201,-$B204,-Y$4+$B204)/OFFSET($I190,-$B204,0),OFFSET(Z201,-$B204,-Y$4+$B204)-SUM($I204:Y204)))</f>
        <v>0</v>
      </c>
      <c r="AA204" s="235">
        <f ca="1">IF(AA$5&lt;=$D204,0,IF(SUM($D204,OFFSET($I190,-$B204,0))&gt;AA$5,OFFSET(AA201,-$B204,-Z$4+$B204)/OFFSET($I190,-$B204,0),OFFSET(AA201,-$B204,-Z$4+$B204)-SUM($I204:Z204)))</f>
        <v>0</v>
      </c>
      <c r="AB204" s="235">
        <f ca="1">IF(AB$5&lt;=$D204,0,IF(SUM($D204,OFFSET($I190,-$B204,0))&gt;AB$5,OFFSET(AB201,-$B204,-AA$4+$B204)/OFFSET($I190,-$B204,0),OFFSET(AB201,-$B204,-AA$4+$B204)-SUM($I204:AA204)))</f>
        <v>0</v>
      </c>
      <c r="AC204" s="235">
        <f ca="1">IF(AC$5&lt;=$D204,0,IF(SUM($D204,OFFSET($I190,-$B204,0))&gt;AC$5,OFFSET(AC201,-$B204,-AB$4+$B204)/OFFSET($I190,-$B204,0),OFFSET(AC201,-$B204,-AB$4+$B204)-SUM($I204:AB204)))</f>
        <v>0</v>
      </c>
      <c r="AD204" s="235">
        <f ca="1">IF(AD$5&lt;=$D204,0,IF(SUM($D204,OFFSET($I190,-$B204,0))&gt;AD$5,OFFSET(AD201,-$B204,-AC$4+$B204)/OFFSET($I190,-$B204,0),OFFSET(AD201,-$B204,-AC$4+$B204)-SUM($I204:AC204)))</f>
        <v>0</v>
      </c>
      <c r="AE204" s="235">
        <f ca="1">IF(AE$5&lt;=$D204,0,IF(SUM($D204,OFFSET($I190,-$B204,0))&gt;AE$5,OFFSET(AE201,-$B204,-AD$4+$B204)/OFFSET($I190,-$B204,0),OFFSET(AE201,-$B204,-AD$4+$B204)-SUM($I204:AD204)))</f>
        <v>0</v>
      </c>
      <c r="AF204" s="235">
        <f ca="1">IF(AF$5&lt;=$D204,0,IF(SUM($D204,OFFSET($I190,-$B204,0))&gt;AF$5,OFFSET(AF201,-$B204,-AE$4+$B204)/OFFSET($I190,-$B204,0),OFFSET(AF201,-$B204,-AE$4+$B204)-SUM($I204:AE204)))</f>
        <v>0</v>
      </c>
      <c r="AG204" s="235">
        <f ca="1">IF(AG$5&lt;=$D204,0,IF(SUM($D204,OFFSET($I190,-$B204,0))&gt;AG$5,OFFSET(AG201,-$B204,-AF$4+$B204)/OFFSET($I190,-$B204,0),OFFSET(AG201,-$B204,-AF$4+$B204)-SUM($I204:AF204)))</f>
        <v>0</v>
      </c>
      <c r="AH204" s="235">
        <f ca="1">IF(AH$5&lt;=$D204,0,IF(SUM($D204,OFFSET($I190,-$B204,0))&gt;AH$5,OFFSET(AH201,-$B204,-AG$4+$B204)/OFFSET($I190,-$B204,0),OFFSET(AH201,-$B204,-AG$4+$B204)-SUM($I204:AG204)))</f>
        <v>0</v>
      </c>
      <c r="AI204" s="235">
        <f ca="1">IF(AI$5&lt;=$D204,0,IF(SUM($D204,OFFSET($I190,-$B204,0))&gt;AI$5,OFFSET(AI201,-$B204,-AH$4+$B204)/OFFSET($I190,-$B204,0),OFFSET(AI201,-$B204,-AH$4+$B204)-SUM($I204:AH204)))</f>
        <v>0</v>
      </c>
      <c r="AJ204" s="235">
        <f ca="1">IF(AJ$5&lt;=$D204,0,IF(SUM($D204,OFFSET($I190,-$B204,0))&gt;AJ$5,OFFSET(AJ201,-$B204,-AI$4+$B204)/OFFSET($I190,-$B204,0),OFFSET(AJ201,-$B204,-AI$4+$B204)-SUM($I204:AI204)))</f>
        <v>0</v>
      </c>
      <c r="AK204" s="235">
        <f ca="1">IF(AK$5&lt;=$D204,0,IF(SUM($D204,OFFSET($I190,-$B204,0))&gt;AK$5,OFFSET(AK201,-$B204,-AJ$4+$B204)/OFFSET($I190,-$B204,0),OFFSET(AK201,-$B204,-AJ$4+$B204)-SUM($I204:AJ204)))</f>
        <v>0</v>
      </c>
      <c r="AL204" s="235">
        <f ca="1">IF(AL$5&lt;=$D204,0,IF(SUM($D204,OFFSET($I190,-$B204,0))&gt;AL$5,OFFSET(AL201,-$B204,-AK$4+$B204)/OFFSET($I190,-$B204,0),OFFSET(AL201,-$B204,-AK$4+$B204)-SUM($I204:AK204)))</f>
        <v>0</v>
      </c>
      <c r="AM204" s="235">
        <f ca="1">IF(AM$5&lt;=$D204,0,IF(SUM($D204,OFFSET($I190,-$B204,0))&gt;AM$5,OFFSET(AM201,-$B204,-AL$4+$B204)/OFFSET($I190,-$B204,0),OFFSET(AM201,-$B204,-AL$4+$B204)-SUM($I204:AL204)))</f>
        <v>0</v>
      </c>
      <c r="AN204" s="235">
        <f ca="1">IF(AN$5&lt;=$D204,0,IF(SUM($D204,OFFSET($I190,-$B204,0))&gt;AN$5,OFFSET(AN201,-$B204,-AM$4+$B204)/OFFSET($I190,-$B204,0),OFFSET(AN201,-$B204,-AM$4+$B204)-SUM($I204:AM204)))</f>
        <v>0</v>
      </c>
      <c r="AO204" s="235">
        <f ca="1">IF(AO$5&lt;=$D204,0,IF(SUM($D204,OFFSET($I190,-$B204,0))&gt;AO$5,OFFSET(AO201,-$B204,-AN$4+$B204)/OFFSET($I190,-$B204,0),OFFSET(AO201,-$B204,-AN$4+$B204)-SUM($I204:AN204)))</f>
        <v>0</v>
      </c>
      <c r="AP204" s="235">
        <f ca="1">IF(AP$5&lt;=$D204,0,IF(SUM($D204,OFFSET($I190,-$B204,0))&gt;AP$5,OFFSET(AP201,-$B204,-AO$4+$B204)/OFFSET($I190,-$B204,0),OFFSET(AP201,-$B204,-AO$4+$B204)-SUM($I204:AO204)))</f>
        <v>0</v>
      </c>
      <c r="AQ204" s="235">
        <f ca="1">IF(AQ$5&lt;=$D204,0,IF(SUM($D204,OFFSET($I190,-$B204,0))&gt;AQ$5,OFFSET(AQ201,-$B204,-AP$4+$B204)/OFFSET($I190,-$B204,0),OFFSET(AQ201,-$B204,-AP$4+$B204)-SUM($I204:AP204)))</f>
        <v>0</v>
      </c>
      <c r="AR204" s="235">
        <f ca="1">IF(AR$5&lt;=$D204,0,IF(SUM($D204,OFFSET($I190,-$B204,0))&gt;AR$5,OFFSET(AR201,-$B204,-AQ$4+$B204)/OFFSET($I190,-$B204,0),OFFSET(AR201,-$B204,-AQ$4+$B204)-SUM($I204:AQ204)))</f>
        <v>0</v>
      </c>
      <c r="AS204" s="235">
        <f ca="1">IF(AS$5&lt;=$D204,0,IF(SUM($D204,OFFSET($I190,-$B204,0))&gt;AS$5,OFFSET(AS201,-$B204,-AR$4+$B204)/OFFSET($I190,-$B204,0),OFFSET(AS201,-$B204,-AR$4+$B204)-SUM($I204:AR204)))</f>
        <v>0</v>
      </c>
      <c r="AT204" s="235">
        <f ca="1">IF(AT$5&lt;=$D204,0,IF(SUM($D204,OFFSET($I190,-$B204,0))&gt;AT$5,OFFSET(AT201,-$B204,-AS$4+$B204)/OFFSET($I190,-$B204,0),OFFSET(AT201,-$B204,-AS$4+$B204)-SUM($I204:AS204)))</f>
        <v>0</v>
      </c>
      <c r="AU204" s="235">
        <f ca="1">IF(AU$5&lt;=$D204,0,IF(SUM($D204,OFFSET($I190,-$B204,0))&gt;AU$5,OFFSET(AU201,-$B204,-AT$4+$B204)/OFFSET($I190,-$B204,0),OFFSET(AU201,-$B204,-AT$4+$B204)-SUM($I204:AT204)))</f>
        <v>0</v>
      </c>
      <c r="AV204" s="235">
        <f ca="1">IF(AV$5&lt;=$D204,0,IF(SUM($D204,OFFSET($I190,-$B204,0))&gt;AV$5,OFFSET(AV201,-$B204,-AU$4+$B204)/OFFSET($I190,-$B204,0),OFFSET(AV201,-$B204,-AU$4+$B204)-SUM($I204:AU204)))</f>
        <v>0</v>
      </c>
      <c r="AW204" s="235">
        <f ca="1">IF(AW$5&lt;=$D204,0,IF(SUM($D204,OFFSET($I190,-$B204,0))&gt;AW$5,OFFSET(AW201,-$B204,-AV$4+$B204)/OFFSET($I190,-$B204,0),OFFSET(AW201,-$B204,-AV$4+$B204)-SUM($I204:AV204)))</f>
        <v>0</v>
      </c>
      <c r="AX204" s="235">
        <f ca="1">IF(AX$5&lt;=$D204,0,IF(SUM($D204,OFFSET($I190,-$B204,0))&gt;AX$5,OFFSET(AX201,-$B204,-AW$4+$B204)/OFFSET($I190,-$B204,0),OFFSET(AX201,-$B204,-AW$4+$B204)-SUM($I204:AW204)))</f>
        <v>0</v>
      </c>
      <c r="AY204" s="235">
        <f ca="1">IF(AY$5&lt;=$D204,0,IF(SUM($D204,OFFSET($I190,-$B204,0))&gt;AY$5,OFFSET(AY201,-$B204,-AX$4+$B204)/OFFSET($I190,-$B204,0),OFFSET(AY201,-$B204,-AX$4+$B204)-SUM($I204:AX204)))</f>
        <v>0</v>
      </c>
      <c r="AZ204" s="235">
        <f ca="1">IF(AZ$5&lt;=$D204,0,IF(SUM($D204,OFFSET($I190,-$B204,0))&gt;AZ$5,OFFSET(AZ201,-$B204,-AY$4+$B204)/OFFSET($I190,-$B204,0),OFFSET(AZ201,-$B204,-AY$4+$B204)-SUM($I204:AY204)))</f>
        <v>0</v>
      </c>
      <c r="BA204" s="235">
        <f ca="1">IF(BA$5&lt;=$D204,0,IF(SUM($D204,OFFSET($I190,-$B204,0))&gt;BA$5,OFFSET(BA201,-$B204,-AZ$4+$B204)/OFFSET($I190,-$B204,0),OFFSET(BA201,-$B204,-AZ$4+$B204)-SUM($I204:AZ204)))</f>
        <v>0</v>
      </c>
      <c r="BB204" s="235">
        <f ca="1">IF(BB$5&lt;=$D204,0,IF(SUM($D204,OFFSET($I190,-$B204,0))&gt;BB$5,OFFSET(BB201,-$B204,-BA$4+$B204)/OFFSET($I190,-$B204,0),OFFSET(BB201,-$B204,-BA$4+$B204)-SUM($I204:BA204)))</f>
        <v>0</v>
      </c>
      <c r="BC204" s="235">
        <f ca="1">IF(BC$5&lt;=$D204,0,IF(SUM($D204,OFFSET($I190,-$B204,0))&gt;BC$5,OFFSET(BC201,-$B204,-BB$4+$B204)/OFFSET($I190,-$B204,0),OFFSET(BC201,-$B204,-BB$4+$B204)-SUM($I204:BB204)))</f>
        <v>0</v>
      </c>
      <c r="BD204" s="235">
        <f ca="1">IF(BD$5&lt;=$D204,0,IF(SUM($D204,OFFSET($I190,-$B204,0))&gt;BD$5,OFFSET(BD201,-$B204,-BC$4+$B204)/OFFSET($I190,-$B204,0),OFFSET(BD201,-$B204,-BC$4+$B204)-SUM($I204:BC204)))</f>
        <v>0</v>
      </c>
      <c r="BE204" s="235">
        <f ca="1">IF(BE$5&lt;=$D204,0,IF(SUM($D204,OFFSET($I190,-$B204,0))&gt;BE$5,OFFSET(BE201,-$B204,-BD$4+$B204)/OFFSET($I190,-$B204,0),OFFSET(BE201,-$B204,-BD$4+$B204)-SUM($I204:BD204)))</f>
        <v>0</v>
      </c>
      <c r="BF204" s="235">
        <f ca="1">IF(BF$5&lt;=$D204,0,IF(SUM($D204,OFFSET($I190,-$B204,0))&gt;BF$5,OFFSET(BF201,-$B204,-BE$4+$B204)/OFFSET($I190,-$B204,0),OFFSET(BF201,-$B204,-BE$4+$B204)-SUM($I204:BE204)))</f>
        <v>0</v>
      </c>
      <c r="BG204" s="235">
        <f ca="1">IF(BG$5&lt;=$D204,0,IF(SUM($D204,OFFSET($I190,-$B204,0))&gt;BG$5,OFFSET(BG201,-$B204,-BF$4+$B204)/OFFSET($I190,-$B204,0),OFFSET(BG201,-$B204,-BF$4+$B204)-SUM($I204:BF204)))</f>
        <v>0</v>
      </c>
      <c r="BH204" s="235">
        <f ca="1">IF(BH$5&lt;=$D204,0,IF(SUM($D204,OFFSET($I190,-$B204,0))&gt;BH$5,OFFSET(BH201,-$B204,-BG$4+$B204)/OFFSET($I190,-$B204,0),OFFSET(BH201,-$B204,-BG$4+$B204)-SUM($I204:BG204)))</f>
        <v>0</v>
      </c>
      <c r="BI204" s="235">
        <f ca="1">IF(BI$5&lt;=$D204,0,IF(SUM($D204,OFFSET($I190,-$B204,0))&gt;BI$5,OFFSET(BI201,-$B204,-BH$4+$B204)/OFFSET($I190,-$B204,0),OFFSET(BI201,-$B204,-BH$4+$B204)-SUM($I204:BH204)))</f>
        <v>0</v>
      </c>
      <c r="BJ204" s="235">
        <f ca="1">IF(BJ$5&lt;=$D204,0,IF(SUM($D204,OFFSET($I190,-$B204,0))&gt;BJ$5,OFFSET(BJ201,-$B204,-BI$4+$B204)/OFFSET($I190,-$B204,0),OFFSET(BJ201,-$B204,-BI$4+$B204)-SUM($I204:BI204)))</f>
        <v>0</v>
      </c>
      <c r="BK204" s="235">
        <f ca="1">IF(BK$5&lt;=$D204,0,IF(SUM($D204,OFFSET($I190,-$B204,0))&gt;BK$5,OFFSET(BK201,-$B204,-BJ$4+$B204)/OFFSET($I190,-$B204,0),OFFSET(BK201,-$B204,-BJ$4+$B204)-SUM($I204:BJ204)))</f>
        <v>0</v>
      </c>
      <c r="BL204" s="235">
        <f ca="1">IF(BL$5&lt;=$D204,0,IF(SUM($D204,OFFSET($I190,-$B204,0))&gt;BL$5,OFFSET(BL201,-$B204,-BK$4+$B204)/OFFSET($I190,-$B204,0),OFFSET(BL201,-$B204,-BK$4+$B204)-SUM($I204:BK204)))</f>
        <v>0</v>
      </c>
      <c r="BM204" s="235">
        <f ca="1">IF(BM$5&lt;=$D204,0,IF(SUM($D204,OFFSET($I190,-$B204,0))&gt;BM$5,OFFSET(BM201,-$B204,-BL$4+$B204)/OFFSET($I190,-$B204,0),OFFSET(BM201,-$B204,-BL$4+$B204)-SUM($I204:BL204)))</f>
        <v>0</v>
      </c>
      <c r="BN204" s="235">
        <f ca="1">IF(BN$5&lt;=$D204,0,IF(SUM($D204,OFFSET($I190,-$B204,0))&gt;BN$5,OFFSET(BN201,-$B204,-BM$4+$B204)/OFFSET($I190,-$B204,0),OFFSET(BN201,-$B204,-BM$4+$B204)-SUM($I204:BM204)))</f>
        <v>0</v>
      </c>
      <c r="BO204" s="235">
        <f ca="1">IF(BO$5&lt;=$D204,0,IF(SUM($D204,OFFSET($I190,-$B204,0))&gt;BO$5,OFFSET(BO201,-$B204,-BN$4+$B204)/OFFSET($I190,-$B204,0),OFFSET(BO201,-$B204,-BN$4+$B204)-SUM($I204:BN204)))</f>
        <v>0</v>
      </c>
      <c r="BP204" s="235">
        <f ca="1">IF(BP$5&lt;=$D204,0,IF(SUM($D204,OFFSET($I190,-$B204,0))&gt;BP$5,OFFSET(BP201,-$B204,-BO$4+$B204)/OFFSET($I190,-$B204,0),OFFSET(BP201,-$B204,-BO$4+$B204)-SUM($I204:BO204)))</f>
        <v>0</v>
      </c>
      <c r="BQ204" s="235">
        <f ca="1">IF(BQ$5&lt;=$D204,0,IF(SUM($D204,OFFSET($I190,-$B204,0))&gt;BQ$5,OFFSET(BQ201,-$B204,-BP$4+$B204)/OFFSET($I190,-$B204,0),OFFSET(BQ201,-$B204,-BP$4+$B204)-SUM($I204:BP204)))</f>
        <v>0</v>
      </c>
      <c r="BR204" s="211">
        <f ca="1">IF(BR$5&lt;=$D204,0,IF(SUM($D204,OFFSET($I190,-$B204,0))&gt;BR$5,OFFSET(BR201,-$B204,-BQ$4+$B204)/OFFSET($I190,-$B204,0),OFFSET(BR201,-$B204,-BQ$4+$B204)-SUM($I204:BQ204)))</f>
        <v>0</v>
      </c>
      <c r="BS204" s="211">
        <f ca="1">IF(BS$5&lt;=$D204,0,IF(SUM($D204,OFFSET($I190,-$B204,0))&gt;BS$5,OFFSET(BS201,-$B204,-BR$4+$B204)/OFFSET($I190,-$B204,0),OFFSET(BS201,-$B204,-BR$4+$B204)-SUM($I204:BR204)))</f>
        <v>0</v>
      </c>
      <c r="BT204" s="211">
        <f ca="1">IF(BT$5&lt;=$D204,0,IF(SUM($D204,OFFSET($I190,-$B204,0))&gt;BT$5,OFFSET(BT201,-$B204,-BS$4+$B204)/OFFSET($I190,-$B204,0),OFFSET(BT201,-$B204,-BS$4+$B204)-SUM($I204:BS204)))</f>
        <v>0</v>
      </c>
      <c r="BU204" s="211">
        <f ca="1">IF(BU$5&lt;=$D204,0,IF(SUM($D204,OFFSET($I190,-$B204,0))&gt;BU$5,OFFSET(BU201,-$B204,-BT$4+$B204)/OFFSET($I190,-$B204,0),OFFSET(BU201,-$B204,-BT$4+$B204)-SUM($I204:BT204)))</f>
        <v>0</v>
      </c>
      <c r="BV204" s="211">
        <f ca="1">IF(BV$5&lt;=$D204,0,IF(SUM($D204,OFFSET($I190,-$B204,0))&gt;BV$5,OFFSET(BV201,-$B204,-BU$4+$B204)/OFFSET($I190,-$B204,0),OFFSET(BV201,-$B204,-BU$4+$B204)-SUM($I204:BU204)))</f>
        <v>0</v>
      </c>
      <c r="BW204" s="211">
        <f ca="1">IF(BW$5&lt;=$D204,0,IF(SUM($D204,OFFSET($I190,-$B204,0))&gt;BW$5,OFFSET(BW201,-$B204,-BV$4+$B204)/OFFSET($I190,-$B204,0),OFFSET(BW201,-$B204,-BV$4+$B204)-SUM($I204:BV204)))</f>
        <v>0</v>
      </c>
    </row>
    <row r="205" spans="1:75" ht="12.75" customHeight="1">
      <c r="A205" s="8"/>
      <c r="B205" s="244">
        <v>16</v>
      </c>
      <c r="C205" s="8"/>
      <c r="D205" s="245">
        <f t="shared" si="337"/>
        <v>2029</v>
      </c>
      <c r="E205" s="8" t="str">
        <f t="shared" si="336"/>
        <v>$m Real (2012)</v>
      </c>
      <c r="F205" s="8"/>
      <c r="G205" s="8"/>
      <c r="H205" s="8"/>
      <c r="I205" s="32"/>
      <c r="J205" s="235">
        <f ca="1">IF(J$5&lt;=$D205,0,IF(SUM($D205,OFFSET($I191,-$B205,0))&gt;J$5,OFFSET(J202,-$B205,-I$4+$B205)/OFFSET($I191,-$B205,0),OFFSET(J202,-$B205,-I$4+$B205)-SUM($I205:I205)))</f>
        <v>0</v>
      </c>
      <c r="K205" s="235">
        <f ca="1">IF(K$5&lt;=$D205,0,IF(SUM($D205,OFFSET($I191,-$B205,0))&gt;K$5,OFFSET(K202,-$B205,-J$4+$B205)/OFFSET($I191,-$B205,0),OFFSET(K202,-$B205,-J$4+$B205)-SUM($I205:J205)))</f>
        <v>0</v>
      </c>
      <c r="L205" s="235">
        <f ca="1">IF(L$5&lt;=$D205,0,IF(SUM($D205,OFFSET($I191,-$B205,0))&gt;L$5,OFFSET(L202,-$B205,-K$4+$B205)/OFFSET($I191,-$B205,0),OFFSET(L202,-$B205,-K$4+$B205)-SUM($I205:K205)))</f>
        <v>0</v>
      </c>
      <c r="M205" s="235">
        <f ca="1">IF(M$5&lt;=$D205,0,IF(SUM($D205,OFFSET($I191,-$B205,0))&gt;M$5,OFFSET(M202,-$B205,-L$4+$B205)/OFFSET($I191,-$B205,0),OFFSET(M202,-$B205,-L$4+$B205)-SUM($I205:L205)))</f>
        <v>0</v>
      </c>
      <c r="N205" s="235">
        <f ca="1">IF(N$5&lt;=$D205,0,IF(SUM($D205,OFFSET($I191,-$B205,0))&gt;N$5,OFFSET(N202,-$B205,-M$4+$B205)/OFFSET($I191,-$B205,0),OFFSET(N202,-$B205,-M$4+$B205)-SUM($I205:M205)))</f>
        <v>0</v>
      </c>
      <c r="O205" s="235">
        <f ca="1">IF(O$5&lt;=$D205,0,IF(SUM($D205,OFFSET($I191,-$B205,0))&gt;O$5,OFFSET(O202,-$B205,-N$4+$B205)/OFFSET($I191,-$B205,0),OFFSET(O202,-$B205,-N$4+$B205)-SUM($I205:N205)))</f>
        <v>0</v>
      </c>
      <c r="P205" s="235">
        <f ca="1">IF(P$5&lt;=$D205,0,IF(SUM($D205,OFFSET($I191,-$B205,0))&gt;P$5,OFFSET(P202,-$B205,-O$4+$B205)/OFFSET($I191,-$B205,0),OFFSET(P202,-$B205,-O$4+$B205)-SUM($I205:O205)))</f>
        <v>0</v>
      </c>
      <c r="Q205" s="235">
        <f ca="1">IF(Q$5&lt;=$D205,0,IF(SUM($D205,OFFSET($I191,-$B205,0))&gt;Q$5,OFFSET(Q202,-$B205,-P$4+$B205)/OFFSET($I191,-$B205,0),OFFSET(Q202,-$B205,-P$4+$B205)-SUM($I205:P205)))</f>
        <v>0</v>
      </c>
      <c r="R205" s="235">
        <f ca="1">IF(R$5&lt;=$D205,0,IF(SUM($D205,OFFSET($I191,-$B205,0))&gt;R$5,OFFSET(R202,-$B205,-Q$4+$B205)/OFFSET($I191,-$B205,0),OFFSET(R202,-$B205,-Q$4+$B205)-SUM($I205:Q205)))</f>
        <v>0</v>
      </c>
      <c r="S205" s="235">
        <f ca="1">IF(S$5&lt;=$D205,0,IF(SUM($D205,OFFSET($I191,-$B205,0))&gt;S$5,OFFSET(S202,-$B205,-R$4+$B205)/OFFSET($I191,-$B205,0),OFFSET(S202,-$B205,-R$4+$B205)-SUM($I205:R205)))</f>
        <v>0</v>
      </c>
      <c r="T205" s="235">
        <f ca="1">IF(T$5&lt;=$D205,0,IF(SUM($D205,OFFSET($I191,-$B205,0))&gt;T$5,OFFSET(T202,-$B205,-S$4+$B205)/OFFSET($I191,-$B205,0),OFFSET(T202,-$B205,-S$4+$B205)-SUM($I205:S205)))</f>
        <v>0</v>
      </c>
      <c r="U205" s="235">
        <f ca="1">IF(U$5&lt;=$D205,0,IF(SUM($D205,OFFSET($I191,-$B205,0))&gt;U$5,OFFSET(U202,-$B205,-T$4+$B205)/OFFSET($I191,-$B205,0),OFFSET(U202,-$B205,-T$4+$B205)-SUM($I205:T205)))</f>
        <v>0</v>
      </c>
      <c r="V205" s="235">
        <f ca="1">IF(V$5&lt;=$D205,0,IF(SUM($D205,OFFSET($I191,-$B205,0))&gt;V$5,OFFSET(V202,-$B205,-U$4+$B205)/OFFSET($I191,-$B205,0),OFFSET(V202,-$B205,-U$4+$B205)-SUM($I205:U205)))</f>
        <v>0</v>
      </c>
      <c r="W205" s="235">
        <f ca="1">IF(W$5&lt;=$D205,0,IF(SUM($D205,OFFSET($I191,-$B205,0))&gt;W$5,OFFSET(W202,-$B205,-V$4+$B205)/OFFSET($I191,-$B205,0),OFFSET(W202,-$B205,-V$4+$B205)-SUM($I205:V205)))</f>
        <v>0</v>
      </c>
      <c r="X205" s="235">
        <f ca="1">IF(X$5&lt;=$D205,0,IF(SUM($D205,OFFSET($I191,-$B205,0))&gt;X$5,OFFSET(X202,-$B205,-W$4+$B205)/OFFSET($I191,-$B205,0),OFFSET(X202,-$B205,-W$4+$B205)-SUM($I205:W205)))</f>
        <v>0</v>
      </c>
      <c r="Y205" s="235">
        <f ca="1">IF(Y$5&lt;=$D205,0,IF(SUM($D205,OFFSET($I191,-$B205,0))&gt;Y$5,OFFSET(Y202,-$B205,-X$4+$B205)/OFFSET($I191,-$B205,0),OFFSET(Y202,-$B205,-X$4+$B205)-SUM($I205:X205)))</f>
        <v>0</v>
      </c>
      <c r="Z205" s="235">
        <f ca="1">IF(Z$5&lt;=$D205,0,IF(SUM($D205,OFFSET($I191,-$B205,0))&gt;Z$5,OFFSET(Z202,-$B205,-Y$4+$B205)/OFFSET($I191,-$B205,0),OFFSET(Z202,-$B205,-Y$4+$B205)-SUM($I205:Y205)))</f>
        <v>0</v>
      </c>
      <c r="AA205" s="235">
        <f ca="1">IF(AA$5&lt;=$D205,0,IF(SUM($D205,OFFSET($I191,-$B205,0))&gt;AA$5,OFFSET(AA202,-$B205,-Z$4+$B205)/OFFSET($I191,-$B205,0),OFFSET(AA202,-$B205,-Z$4+$B205)-SUM($I205:Z205)))</f>
        <v>0</v>
      </c>
      <c r="AB205" s="235">
        <f ca="1">IF(AB$5&lt;=$D205,0,IF(SUM($D205,OFFSET($I191,-$B205,0))&gt;AB$5,OFFSET(AB202,-$B205,-AA$4+$B205)/OFFSET($I191,-$B205,0),OFFSET(AB202,-$B205,-AA$4+$B205)-SUM($I205:AA205)))</f>
        <v>0</v>
      </c>
      <c r="AC205" s="235">
        <f ca="1">IF(AC$5&lt;=$D205,0,IF(SUM($D205,OFFSET($I191,-$B205,0))&gt;AC$5,OFFSET(AC202,-$B205,-AB$4+$B205)/OFFSET($I191,-$B205,0),OFFSET(AC202,-$B205,-AB$4+$B205)-SUM($I205:AB205)))</f>
        <v>0</v>
      </c>
      <c r="AD205" s="235">
        <f ca="1">IF(AD$5&lt;=$D205,0,IF(SUM($D205,OFFSET($I191,-$B205,0))&gt;AD$5,OFFSET(AD202,-$B205,-AC$4+$B205)/OFFSET($I191,-$B205,0),OFFSET(AD202,-$B205,-AC$4+$B205)-SUM($I205:AC205)))</f>
        <v>0</v>
      </c>
      <c r="AE205" s="235">
        <f ca="1">IF(AE$5&lt;=$D205,0,IF(SUM($D205,OFFSET($I191,-$B205,0))&gt;AE$5,OFFSET(AE202,-$B205,-AD$4+$B205)/OFFSET($I191,-$B205,0),OFFSET(AE202,-$B205,-AD$4+$B205)-SUM($I205:AD205)))</f>
        <v>0</v>
      </c>
      <c r="AF205" s="235">
        <f ca="1">IF(AF$5&lt;=$D205,0,IF(SUM($D205,OFFSET($I191,-$B205,0))&gt;AF$5,OFFSET(AF202,-$B205,-AE$4+$B205)/OFFSET($I191,-$B205,0),OFFSET(AF202,-$B205,-AE$4+$B205)-SUM($I205:AE205)))</f>
        <v>0</v>
      </c>
      <c r="AG205" s="235">
        <f ca="1">IF(AG$5&lt;=$D205,0,IF(SUM($D205,OFFSET($I191,-$B205,0))&gt;AG$5,OFFSET(AG202,-$B205,-AF$4+$B205)/OFFSET($I191,-$B205,0),OFFSET(AG202,-$B205,-AF$4+$B205)-SUM($I205:AF205)))</f>
        <v>0</v>
      </c>
      <c r="AH205" s="235">
        <f ca="1">IF(AH$5&lt;=$D205,0,IF(SUM($D205,OFFSET($I191,-$B205,0))&gt;AH$5,OFFSET(AH202,-$B205,-AG$4+$B205)/OFFSET($I191,-$B205,0),OFFSET(AH202,-$B205,-AG$4+$B205)-SUM($I205:AG205)))</f>
        <v>0</v>
      </c>
      <c r="AI205" s="235">
        <f ca="1">IF(AI$5&lt;=$D205,0,IF(SUM($D205,OFFSET($I191,-$B205,0))&gt;AI$5,OFFSET(AI202,-$B205,-AH$4+$B205)/OFFSET($I191,-$B205,0),OFFSET(AI202,-$B205,-AH$4+$B205)-SUM($I205:AH205)))</f>
        <v>0</v>
      </c>
      <c r="AJ205" s="235">
        <f ca="1">IF(AJ$5&lt;=$D205,0,IF(SUM($D205,OFFSET($I191,-$B205,0))&gt;AJ$5,OFFSET(AJ202,-$B205,-AI$4+$B205)/OFFSET($I191,-$B205,0),OFFSET(AJ202,-$B205,-AI$4+$B205)-SUM($I205:AI205)))</f>
        <v>0</v>
      </c>
      <c r="AK205" s="235">
        <f ca="1">IF(AK$5&lt;=$D205,0,IF(SUM($D205,OFFSET($I191,-$B205,0))&gt;AK$5,OFFSET(AK202,-$B205,-AJ$4+$B205)/OFFSET($I191,-$B205,0),OFFSET(AK202,-$B205,-AJ$4+$B205)-SUM($I205:AJ205)))</f>
        <v>0</v>
      </c>
      <c r="AL205" s="235">
        <f ca="1">IF(AL$5&lt;=$D205,0,IF(SUM($D205,OFFSET($I191,-$B205,0))&gt;AL$5,OFFSET(AL202,-$B205,-AK$4+$B205)/OFFSET($I191,-$B205,0),OFFSET(AL202,-$B205,-AK$4+$B205)-SUM($I205:AK205)))</f>
        <v>0</v>
      </c>
      <c r="AM205" s="235">
        <f ca="1">IF(AM$5&lt;=$D205,0,IF(SUM($D205,OFFSET($I191,-$B205,0))&gt;AM$5,OFFSET(AM202,-$B205,-AL$4+$B205)/OFFSET($I191,-$B205,0),OFFSET(AM202,-$B205,-AL$4+$B205)-SUM($I205:AL205)))</f>
        <v>0</v>
      </c>
      <c r="AN205" s="235">
        <f ca="1">IF(AN$5&lt;=$D205,0,IF(SUM($D205,OFFSET($I191,-$B205,0))&gt;AN$5,OFFSET(AN202,-$B205,-AM$4+$B205)/OFFSET($I191,-$B205,0),OFFSET(AN202,-$B205,-AM$4+$B205)-SUM($I205:AM205)))</f>
        <v>0</v>
      </c>
      <c r="AO205" s="235">
        <f ca="1">IF(AO$5&lt;=$D205,0,IF(SUM($D205,OFFSET($I191,-$B205,0))&gt;AO$5,OFFSET(AO202,-$B205,-AN$4+$B205)/OFFSET($I191,-$B205,0),OFFSET(AO202,-$B205,-AN$4+$B205)-SUM($I205:AN205)))</f>
        <v>0</v>
      </c>
      <c r="AP205" s="235">
        <f ca="1">IF(AP$5&lt;=$D205,0,IF(SUM($D205,OFFSET($I191,-$B205,0))&gt;AP$5,OFFSET(AP202,-$B205,-AO$4+$B205)/OFFSET($I191,-$B205,0),OFFSET(AP202,-$B205,-AO$4+$B205)-SUM($I205:AO205)))</f>
        <v>0</v>
      </c>
      <c r="AQ205" s="235">
        <f ca="1">IF(AQ$5&lt;=$D205,0,IF(SUM($D205,OFFSET($I191,-$B205,0))&gt;AQ$5,OFFSET(AQ202,-$B205,-AP$4+$B205)/OFFSET($I191,-$B205,0),OFFSET(AQ202,-$B205,-AP$4+$B205)-SUM($I205:AP205)))</f>
        <v>0</v>
      </c>
      <c r="AR205" s="235">
        <f ca="1">IF(AR$5&lt;=$D205,0,IF(SUM($D205,OFFSET($I191,-$B205,0))&gt;AR$5,OFFSET(AR202,-$B205,-AQ$4+$B205)/OFFSET($I191,-$B205,0),OFFSET(AR202,-$B205,-AQ$4+$B205)-SUM($I205:AQ205)))</f>
        <v>0</v>
      </c>
      <c r="AS205" s="235">
        <f ca="1">IF(AS$5&lt;=$D205,0,IF(SUM($D205,OFFSET($I191,-$B205,0))&gt;AS$5,OFFSET(AS202,-$B205,-AR$4+$B205)/OFFSET($I191,-$B205,0),OFFSET(AS202,-$B205,-AR$4+$B205)-SUM($I205:AR205)))</f>
        <v>0</v>
      </c>
      <c r="AT205" s="235">
        <f ca="1">IF(AT$5&lt;=$D205,0,IF(SUM($D205,OFFSET($I191,-$B205,0))&gt;AT$5,OFFSET(AT202,-$B205,-AS$4+$B205)/OFFSET($I191,-$B205,0),OFFSET(AT202,-$B205,-AS$4+$B205)-SUM($I205:AS205)))</f>
        <v>0</v>
      </c>
      <c r="AU205" s="235">
        <f ca="1">IF(AU$5&lt;=$D205,0,IF(SUM($D205,OFFSET($I191,-$B205,0))&gt;AU$5,OFFSET(AU202,-$B205,-AT$4+$B205)/OFFSET($I191,-$B205,0),OFFSET(AU202,-$B205,-AT$4+$B205)-SUM($I205:AT205)))</f>
        <v>0</v>
      </c>
      <c r="AV205" s="235">
        <f ca="1">IF(AV$5&lt;=$D205,0,IF(SUM($D205,OFFSET($I191,-$B205,0))&gt;AV$5,OFFSET(AV202,-$B205,-AU$4+$B205)/OFFSET($I191,-$B205,0),OFFSET(AV202,-$B205,-AU$4+$B205)-SUM($I205:AU205)))</f>
        <v>0</v>
      </c>
      <c r="AW205" s="235">
        <f ca="1">IF(AW$5&lt;=$D205,0,IF(SUM($D205,OFFSET($I191,-$B205,0))&gt;AW$5,OFFSET(AW202,-$B205,-AV$4+$B205)/OFFSET($I191,-$B205,0),OFFSET(AW202,-$B205,-AV$4+$B205)-SUM($I205:AV205)))</f>
        <v>0</v>
      </c>
      <c r="AX205" s="235">
        <f ca="1">IF(AX$5&lt;=$D205,0,IF(SUM($D205,OFFSET($I191,-$B205,0))&gt;AX$5,OFFSET(AX202,-$B205,-AW$4+$B205)/OFFSET($I191,-$B205,0),OFFSET(AX202,-$B205,-AW$4+$B205)-SUM($I205:AW205)))</f>
        <v>0</v>
      </c>
      <c r="AY205" s="235">
        <f ca="1">IF(AY$5&lt;=$D205,0,IF(SUM($D205,OFFSET($I191,-$B205,0))&gt;AY$5,OFFSET(AY202,-$B205,-AX$4+$B205)/OFFSET($I191,-$B205,0),OFFSET(AY202,-$B205,-AX$4+$B205)-SUM($I205:AX205)))</f>
        <v>0</v>
      </c>
      <c r="AZ205" s="235">
        <f ca="1">IF(AZ$5&lt;=$D205,0,IF(SUM($D205,OFFSET($I191,-$B205,0))&gt;AZ$5,OFFSET(AZ202,-$B205,-AY$4+$B205)/OFFSET($I191,-$B205,0),OFFSET(AZ202,-$B205,-AY$4+$B205)-SUM($I205:AY205)))</f>
        <v>0</v>
      </c>
      <c r="BA205" s="235">
        <f ca="1">IF(BA$5&lt;=$D205,0,IF(SUM($D205,OFFSET($I191,-$B205,0))&gt;BA$5,OFFSET(BA202,-$B205,-AZ$4+$B205)/OFFSET($I191,-$B205,0),OFFSET(BA202,-$B205,-AZ$4+$B205)-SUM($I205:AZ205)))</f>
        <v>0</v>
      </c>
      <c r="BB205" s="235">
        <f ca="1">IF(BB$5&lt;=$D205,0,IF(SUM($D205,OFFSET($I191,-$B205,0))&gt;BB$5,OFFSET(BB202,-$B205,-BA$4+$B205)/OFFSET($I191,-$B205,0),OFFSET(BB202,-$B205,-BA$4+$B205)-SUM($I205:BA205)))</f>
        <v>0</v>
      </c>
      <c r="BC205" s="235">
        <f ca="1">IF(BC$5&lt;=$D205,0,IF(SUM($D205,OFFSET($I191,-$B205,0))&gt;BC$5,OFFSET(BC202,-$B205,-BB$4+$B205)/OFFSET($I191,-$B205,0),OFFSET(BC202,-$B205,-BB$4+$B205)-SUM($I205:BB205)))</f>
        <v>0</v>
      </c>
      <c r="BD205" s="235">
        <f ca="1">IF(BD$5&lt;=$D205,0,IF(SUM($D205,OFFSET($I191,-$B205,0))&gt;BD$5,OFFSET(BD202,-$B205,-BC$4+$B205)/OFFSET($I191,-$B205,0),OFFSET(BD202,-$B205,-BC$4+$B205)-SUM($I205:BC205)))</f>
        <v>0</v>
      </c>
      <c r="BE205" s="235">
        <f ca="1">IF(BE$5&lt;=$D205,0,IF(SUM($D205,OFFSET($I191,-$B205,0))&gt;BE$5,OFFSET(BE202,-$B205,-BD$4+$B205)/OFFSET($I191,-$B205,0),OFFSET(BE202,-$B205,-BD$4+$B205)-SUM($I205:BD205)))</f>
        <v>0</v>
      </c>
      <c r="BF205" s="235">
        <f ca="1">IF(BF$5&lt;=$D205,0,IF(SUM($D205,OFFSET($I191,-$B205,0))&gt;BF$5,OFFSET(BF202,-$B205,-BE$4+$B205)/OFFSET($I191,-$B205,0),OFFSET(BF202,-$B205,-BE$4+$B205)-SUM($I205:BE205)))</f>
        <v>0</v>
      </c>
      <c r="BG205" s="235">
        <f ca="1">IF(BG$5&lt;=$D205,0,IF(SUM($D205,OFFSET($I191,-$B205,0))&gt;BG$5,OFFSET(BG202,-$B205,-BF$4+$B205)/OFFSET($I191,-$B205,0),OFFSET(BG202,-$B205,-BF$4+$B205)-SUM($I205:BF205)))</f>
        <v>0</v>
      </c>
      <c r="BH205" s="235">
        <f ca="1">IF(BH$5&lt;=$D205,0,IF(SUM($D205,OFFSET($I191,-$B205,0))&gt;BH$5,OFFSET(BH202,-$B205,-BG$4+$B205)/OFFSET($I191,-$B205,0),OFFSET(BH202,-$B205,-BG$4+$B205)-SUM($I205:BG205)))</f>
        <v>0</v>
      </c>
      <c r="BI205" s="235">
        <f ca="1">IF(BI$5&lt;=$D205,0,IF(SUM($D205,OFFSET($I191,-$B205,0))&gt;BI$5,OFFSET(BI202,-$B205,-BH$4+$B205)/OFFSET($I191,-$B205,0),OFFSET(BI202,-$B205,-BH$4+$B205)-SUM($I205:BH205)))</f>
        <v>0</v>
      </c>
      <c r="BJ205" s="235">
        <f ca="1">IF(BJ$5&lt;=$D205,0,IF(SUM($D205,OFFSET($I191,-$B205,0))&gt;BJ$5,OFFSET(BJ202,-$B205,-BI$4+$B205)/OFFSET($I191,-$B205,0),OFFSET(BJ202,-$B205,-BI$4+$B205)-SUM($I205:BI205)))</f>
        <v>0</v>
      </c>
      <c r="BK205" s="235">
        <f ca="1">IF(BK$5&lt;=$D205,0,IF(SUM($D205,OFFSET($I191,-$B205,0))&gt;BK$5,OFFSET(BK202,-$B205,-BJ$4+$B205)/OFFSET($I191,-$B205,0),OFFSET(BK202,-$B205,-BJ$4+$B205)-SUM($I205:BJ205)))</f>
        <v>0</v>
      </c>
      <c r="BL205" s="235">
        <f ca="1">IF(BL$5&lt;=$D205,0,IF(SUM($D205,OFFSET($I191,-$B205,0))&gt;BL$5,OFFSET(BL202,-$B205,-BK$4+$B205)/OFFSET($I191,-$B205,0),OFFSET(BL202,-$B205,-BK$4+$B205)-SUM($I205:BK205)))</f>
        <v>0</v>
      </c>
      <c r="BM205" s="235">
        <f ca="1">IF(BM$5&lt;=$D205,0,IF(SUM($D205,OFFSET($I191,-$B205,0))&gt;BM$5,OFFSET(BM202,-$B205,-BL$4+$B205)/OFFSET($I191,-$B205,0),OFFSET(BM202,-$B205,-BL$4+$B205)-SUM($I205:BL205)))</f>
        <v>0</v>
      </c>
      <c r="BN205" s="235">
        <f ca="1">IF(BN$5&lt;=$D205,0,IF(SUM($D205,OFFSET($I191,-$B205,0))&gt;BN$5,OFFSET(BN202,-$B205,-BM$4+$B205)/OFFSET($I191,-$B205,0),OFFSET(BN202,-$B205,-BM$4+$B205)-SUM($I205:BM205)))</f>
        <v>0</v>
      </c>
      <c r="BO205" s="235">
        <f ca="1">IF(BO$5&lt;=$D205,0,IF(SUM($D205,OFFSET($I191,-$B205,0))&gt;BO$5,OFFSET(BO202,-$B205,-BN$4+$B205)/OFFSET($I191,-$B205,0),OFFSET(BO202,-$B205,-BN$4+$B205)-SUM($I205:BN205)))</f>
        <v>0</v>
      </c>
      <c r="BP205" s="235">
        <f ca="1">IF(BP$5&lt;=$D205,0,IF(SUM($D205,OFFSET($I191,-$B205,0))&gt;BP$5,OFFSET(BP202,-$B205,-BO$4+$B205)/OFFSET($I191,-$B205,0),OFFSET(BP202,-$B205,-BO$4+$B205)-SUM($I205:BO205)))</f>
        <v>0</v>
      </c>
      <c r="BQ205" s="235">
        <f ca="1">IF(BQ$5&lt;=$D205,0,IF(SUM($D205,OFFSET($I191,-$B205,0))&gt;BQ$5,OFFSET(BQ202,-$B205,-BP$4+$B205)/OFFSET($I191,-$B205,0),OFFSET(BQ202,-$B205,-BP$4+$B205)-SUM($I205:BP205)))</f>
        <v>0</v>
      </c>
      <c r="BR205" s="211">
        <f ca="1">IF(BR$5&lt;=$D205,0,IF(SUM($D205,OFFSET($I191,-$B205,0))&gt;BR$5,OFFSET(BR202,-$B205,-BQ$4+$B205)/OFFSET($I191,-$B205,0),OFFSET(BR202,-$B205,-BQ$4+$B205)-SUM($I205:BQ205)))</f>
        <v>0</v>
      </c>
      <c r="BS205" s="211">
        <f ca="1">IF(BS$5&lt;=$D205,0,IF(SUM($D205,OFFSET($I191,-$B205,0))&gt;BS$5,OFFSET(BS202,-$B205,-BR$4+$B205)/OFFSET($I191,-$B205,0),OFFSET(BS202,-$B205,-BR$4+$B205)-SUM($I205:BR205)))</f>
        <v>0</v>
      </c>
      <c r="BT205" s="211">
        <f ca="1">IF(BT$5&lt;=$D205,0,IF(SUM($D205,OFFSET($I191,-$B205,0))&gt;BT$5,OFFSET(BT202,-$B205,-BS$4+$B205)/OFFSET($I191,-$B205,0),OFFSET(BT202,-$B205,-BS$4+$B205)-SUM($I205:BS205)))</f>
        <v>0</v>
      </c>
      <c r="BU205" s="211">
        <f ca="1">IF(BU$5&lt;=$D205,0,IF(SUM($D205,OFFSET($I191,-$B205,0))&gt;BU$5,OFFSET(BU202,-$B205,-BT$4+$B205)/OFFSET($I191,-$B205,0),OFFSET(BU202,-$B205,-BT$4+$B205)-SUM($I205:BT205)))</f>
        <v>0</v>
      </c>
      <c r="BV205" s="211">
        <f ca="1">IF(BV$5&lt;=$D205,0,IF(SUM($D205,OFFSET($I191,-$B205,0))&gt;BV$5,OFFSET(BV202,-$B205,-BU$4+$B205)/OFFSET($I191,-$B205,0),OFFSET(BV202,-$B205,-BU$4+$B205)-SUM($I205:BU205)))</f>
        <v>0</v>
      </c>
      <c r="BW205" s="211">
        <f ca="1">IF(BW$5&lt;=$D205,0,IF(SUM($D205,OFFSET($I191,-$B205,0))&gt;BW$5,OFFSET(BW202,-$B205,-BV$4+$B205)/OFFSET($I191,-$B205,0),OFFSET(BW202,-$B205,-BV$4+$B205)-SUM($I205:BV205)))</f>
        <v>0</v>
      </c>
    </row>
    <row r="206" spans="1:75" ht="12.75" customHeight="1">
      <c r="A206" s="8"/>
      <c r="B206" s="244">
        <v>17</v>
      </c>
      <c r="C206" s="8"/>
      <c r="D206" s="245">
        <f t="shared" si="337"/>
        <v>2030</v>
      </c>
      <c r="E206" s="8" t="str">
        <f t="shared" si="336"/>
        <v>$m Real (2012)</v>
      </c>
      <c r="F206" s="8"/>
      <c r="G206" s="8"/>
      <c r="H206" s="8"/>
      <c r="I206" s="32"/>
      <c r="J206" s="235">
        <f ca="1">IF(J$5&lt;=$D206,0,IF(SUM($D206,OFFSET($I192,-$B206,0))&gt;J$5,OFFSET(J203,-$B206,-I$4+$B206)/OFFSET($I192,-$B206,0),OFFSET(J203,-$B206,-I$4+$B206)-SUM($I206:I206)))</f>
        <v>0</v>
      </c>
      <c r="K206" s="235">
        <f ca="1">IF(K$5&lt;=$D206,0,IF(SUM($D206,OFFSET($I192,-$B206,0))&gt;K$5,OFFSET(K203,-$B206,-J$4+$B206)/OFFSET($I192,-$B206,0),OFFSET(K203,-$B206,-J$4+$B206)-SUM($I206:J206)))</f>
        <v>0</v>
      </c>
      <c r="L206" s="235">
        <f ca="1">IF(L$5&lt;=$D206,0,IF(SUM($D206,OFFSET($I192,-$B206,0))&gt;L$5,OFFSET(L203,-$B206,-K$4+$B206)/OFFSET($I192,-$B206,0),OFFSET(L203,-$B206,-K$4+$B206)-SUM($I206:K206)))</f>
        <v>0</v>
      </c>
      <c r="M206" s="235">
        <f ca="1">IF(M$5&lt;=$D206,0,IF(SUM($D206,OFFSET($I192,-$B206,0))&gt;M$5,OFFSET(M203,-$B206,-L$4+$B206)/OFFSET($I192,-$B206,0),OFFSET(M203,-$B206,-L$4+$B206)-SUM($I206:L206)))</f>
        <v>0</v>
      </c>
      <c r="N206" s="235">
        <f ca="1">IF(N$5&lt;=$D206,0,IF(SUM($D206,OFFSET($I192,-$B206,0))&gt;N$5,OFFSET(N203,-$B206,-M$4+$B206)/OFFSET($I192,-$B206,0),OFFSET(N203,-$B206,-M$4+$B206)-SUM($I206:M206)))</f>
        <v>0</v>
      </c>
      <c r="O206" s="235">
        <f ca="1">IF(O$5&lt;=$D206,0,IF(SUM($D206,OFFSET($I192,-$B206,0))&gt;O$5,OFFSET(O203,-$B206,-N$4+$B206)/OFFSET($I192,-$B206,0),OFFSET(O203,-$B206,-N$4+$B206)-SUM($I206:N206)))</f>
        <v>0</v>
      </c>
      <c r="P206" s="235">
        <f ca="1">IF(P$5&lt;=$D206,0,IF(SUM($D206,OFFSET($I192,-$B206,0))&gt;P$5,OFFSET(P203,-$B206,-O$4+$B206)/OFFSET($I192,-$B206,0),OFFSET(P203,-$B206,-O$4+$B206)-SUM($I206:O206)))</f>
        <v>0</v>
      </c>
      <c r="Q206" s="235">
        <f ca="1">IF(Q$5&lt;=$D206,0,IF(SUM($D206,OFFSET($I192,-$B206,0))&gt;Q$5,OFFSET(Q203,-$B206,-P$4+$B206)/OFFSET($I192,-$B206,0),OFFSET(Q203,-$B206,-P$4+$B206)-SUM($I206:P206)))</f>
        <v>0</v>
      </c>
      <c r="R206" s="235">
        <f ca="1">IF(R$5&lt;=$D206,0,IF(SUM($D206,OFFSET($I192,-$B206,0))&gt;R$5,OFFSET(R203,-$B206,-Q$4+$B206)/OFFSET($I192,-$B206,0),OFFSET(R203,-$B206,-Q$4+$B206)-SUM($I206:Q206)))</f>
        <v>0</v>
      </c>
      <c r="S206" s="235">
        <f ca="1">IF(S$5&lt;=$D206,0,IF(SUM($D206,OFFSET($I192,-$B206,0))&gt;S$5,OFFSET(S203,-$B206,-R$4+$B206)/OFFSET($I192,-$B206,0),OFFSET(S203,-$B206,-R$4+$B206)-SUM($I206:R206)))</f>
        <v>0</v>
      </c>
      <c r="T206" s="235">
        <f ca="1">IF(T$5&lt;=$D206,0,IF(SUM($D206,OFFSET($I192,-$B206,0))&gt;T$5,OFFSET(T203,-$B206,-S$4+$B206)/OFFSET($I192,-$B206,0),OFFSET(T203,-$B206,-S$4+$B206)-SUM($I206:S206)))</f>
        <v>0</v>
      </c>
      <c r="U206" s="235">
        <f ca="1">IF(U$5&lt;=$D206,0,IF(SUM($D206,OFFSET($I192,-$B206,0))&gt;U$5,OFFSET(U203,-$B206,-T$4+$B206)/OFFSET($I192,-$B206,0),OFFSET(U203,-$B206,-T$4+$B206)-SUM($I206:T206)))</f>
        <v>0</v>
      </c>
      <c r="V206" s="235">
        <f ca="1">IF(V$5&lt;=$D206,0,IF(SUM($D206,OFFSET($I192,-$B206,0))&gt;V$5,OFFSET(V203,-$B206,-U$4+$B206)/OFFSET($I192,-$B206,0),OFFSET(V203,-$B206,-U$4+$B206)-SUM($I206:U206)))</f>
        <v>0</v>
      </c>
      <c r="W206" s="235">
        <f ca="1">IF(W$5&lt;=$D206,0,IF(SUM($D206,OFFSET($I192,-$B206,0))&gt;W$5,OFFSET(W203,-$B206,-V$4+$B206)/OFFSET($I192,-$B206,0),OFFSET(W203,-$B206,-V$4+$B206)-SUM($I206:V206)))</f>
        <v>0</v>
      </c>
      <c r="X206" s="235">
        <f ca="1">IF(X$5&lt;=$D206,0,IF(SUM($D206,OFFSET($I192,-$B206,0))&gt;X$5,OFFSET(X203,-$B206,-W$4+$B206)/OFFSET($I192,-$B206,0),OFFSET(X203,-$B206,-W$4+$B206)-SUM($I206:W206)))</f>
        <v>0</v>
      </c>
      <c r="Y206" s="235">
        <f ca="1">IF(Y$5&lt;=$D206,0,IF(SUM($D206,OFFSET($I192,-$B206,0))&gt;Y$5,OFFSET(Y203,-$B206,-X$4+$B206)/OFFSET($I192,-$B206,0),OFFSET(Y203,-$B206,-X$4+$B206)-SUM($I206:X206)))</f>
        <v>0</v>
      </c>
      <c r="Z206" s="235">
        <f ca="1">IF(Z$5&lt;=$D206,0,IF(SUM($D206,OFFSET($I192,-$B206,0))&gt;Z$5,OFFSET(Z203,-$B206,-Y$4+$B206)/OFFSET($I192,-$B206,0),OFFSET(Z203,-$B206,-Y$4+$B206)-SUM($I206:Y206)))</f>
        <v>0</v>
      </c>
      <c r="AA206" s="235">
        <f ca="1">IF(AA$5&lt;=$D206,0,IF(SUM($D206,OFFSET($I192,-$B206,0))&gt;AA$5,OFFSET(AA203,-$B206,-Z$4+$B206)/OFFSET($I192,-$B206,0),OFFSET(AA203,-$B206,-Z$4+$B206)-SUM($I206:Z206)))</f>
        <v>0</v>
      </c>
      <c r="AB206" s="235">
        <f ca="1">IF(AB$5&lt;=$D206,0,IF(SUM($D206,OFFSET($I192,-$B206,0))&gt;AB$5,OFFSET(AB203,-$B206,-AA$4+$B206)/OFFSET($I192,-$B206,0),OFFSET(AB203,-$B206,-AA$4+$B206)-SUM($I206:AA206)))</f>
        <v>0</v>
      </c>
      <c r="AC206" s="235">
        <f ca="1">IF(AC$5&lt;=$D206,0,IF(SUM($D206,OFFSET($I192,-$B206,0))&gt;AC$5,OFFSET(AC203,-$B206,-AB$4+$B206)/OFFSET($I192,-$B206,0),OFFSET(AC203,-$B206,-AB$4+$B206)-SUM($I206:AB206)))</f>
        <v>0</v>
      </c>
      <c r="AD206" s="235">
        <f ca="1">IF(AD$5&lt;=$D206,0,IF(SUM($D206,OFFSET($I192,-$B206,0))&gt;AD$5,OFFSET(AD203,-$B206,-AC$4+$B206)/OFFSET($I192,-$B206,0),OFFSET(AD203,-$B206,-AC$4+$B206)-SUM($I206:AC206)))</f>
        <v>0</v>
      </c>
      <c r="AE206" s="235">
        <f ca="1">IF(AE$5&lt;=$D206,0,IF(SUM($D206,OFFSET($I192,-$B206,0))&gt;AE$5,OFFSET(AE203,-$B206,-AD$4+$B206)/OFFSET($I192,-$B206,0),OFFSET(AE203,-$B206,-AD$4+$B206)-SUM($I206:AD206)))</f>
        <v>0</v>
      </c>
      <c r="AF206" s="235">
        <f ca="1">IF(AF$5&lt;=$D206,0,IF(SUM($D206,OFFSET($I192,-$B206,0))&gt;AF$5,OFFSET(AF203,-$B206,-AE$4+$B206)/OFFSET($I192,-$B206,0),OFFSET(AF203,-$B206,-AE$4+$B206)-SUM($I206:AE206)))</f>
        <v>0</v>
      </c>
      <c r="AG206" s="235">
        <f ca="1">IF(AG$5&lt;=$D206,0,IF(SUM($D206,OFFSET($I192,-$B206,0))&gt;AG$5,OFFSET(AG203,-$B206,-AF$4+$B206)/OFFSET($I192,-$B206,0),OFFSET(AG203,-$B206,-AF$4+$B206)-SUM($I206:AF206)))</f>
        <v>0</v>
      </c>
      <c r="AH206" s="235">
        <f ca="1">IF(AH$5&lt;=$D206,0,IF(SUM($D206,OFFSET($I192,-$B206,0))&gt;AH$5,OFFSET(AH203,-$B206,-AG$4+$B206)/OFFSET($I192,-$B206,0),OFFSET(AH203,-$B206,-AG$4+$B206)-SUM($I206:AG206)))</f>
        <v>0</v>
      </c>
      <c r="AI206" s="235">
        <f ca="1">IF(AI$5&lt;=$D206,0,IF(SUM($D206,OFFSET($I192,-$B206,0))&gt;AI$5,OFFSET(AI203,-$B206,-AH$4+$B206)/OFFSET($I192,-$B206,0),OFFSET(AI203,-$B206,-AH$4+$B206)-SUM($I206:AH206)))</f>
        <v>0</v>
      </c>
      <c r="AJ206" s="235">
        <f ca="1">IF(AJ$5&lt;=$D206,0,IF(SUM($D206,OFFSET($I192,-$B206,0))&gt;AJ$5,OFFSET(AJ203,-$B206,-AI$4+$B206)/OFFSET($I192,-$B206,0),OFFSET(AJ203,-$B206,-AI$4+$B206)-SUM($I206:AI206)))</f>
        <v>0</v>
      </c>
      <c r="AK206" s="235">
        <f ca="1">IF(AK$5&lt;=$D206,0,IF(SUM($D206,OFFSET($I192,-$B206,0))&gt;AK$5,OFFSET(AK203,-$B206,-AJ$4+$B206)/OFFSET($I192,-$B206,0),OFFSET(AK203,-$B206,-AJ$4+$B206)-SUM($I206:AJ206)))</f>
        <v>0</v>
      </c>
      <c r="AL206" s="235">
        <f ca="1">IF(AL$5&lt;=$D206,0,IF(SUM($D206,OFFSET($I192,-$B206,0))&gt;AL$5,OFFSET(AL203,-$B206,-AK$4+$B206)/OFFSET($I192,-$B206,0),OFFSET(AL203,-$B206,-AK$4+$B206)-SUM($I206:AK206)))</f>
        <v>0</v>
      </c>
      <c r="AM206" s="235">
        <f ca="1">IF(AM$5&lt;=$D206,0,IF(SUM($D206,OFFSET($I192,-$B206,0))&gt;AM$5,OFFSET(AM203,-$B206,-AL$4+$B206)/OFFSET($I192,-$B206,0),OFFSET(AM203,-$B206,-AL$4+$B206)-SUM($I206:AL206)))</f>
        <v>0</v>
      </c>
      <c r="AN206" s="235">
        <f ca="1">IF(AN$5&lt;=$D206,0,IF(SUM($D206,OFFSET($I192,-$B206,0))&gt;AN$5,OFFSET(AN203,-$B206,-AM$4+$B206)/OFFSET($I192,-$B206,0),OFFSET(AN203,-$B206,-AM$4+$B206)-SUM($I206:AM206)))</f>
        <v>0</v>
      </c>
      <c r="AO206" s="235">
        <f ca="1">IF(AO$5&lt;=$D206,0,IF(SUM($D206,OFFSET($I192,-$B206,0))&gt;AO$5,OFFSET(AO203,-$B206,-AN$4+$B206)/OFFSET($I192,-$B206,0),OFFSET(AO203,-$B206,-AN$4+$B206)-SUM($I206:AN206)))</f>
        <v>0</v>
      </c>
      <c r="AP206" s="235">
        <f ca="1">IF(AP$5&lt;=$D206,0,IF(SUM($D206,OFFSET($I192,-$B206,0))&gt;AP$5,OFFSET(AP203,-$B206,-AO$4+$B206)/OFFSET($I192,-$B206,0),OFFSET(AP203,-$B206,-AO$4+$B206)-SUM($I206:AO206)))</f>
        <v>0</v>
      </c>
      <c r="AQ206" s="235">
        <f ca="1">IF(AQ$5&lt;=$D206,0,IF(SUM($D206,OFFSET($I192,-$B206,0))&gt;AQ$5,OFFSET(AQ203,-$B206,-AP$4+$B206)/OFFSET($I192,-$B206,0),OFFSET(AQ203,-$B206,-AP$4+$B206)-SUM($I206:AP206)))</f>
        <v>0</v>
      </c>
      <c r="AR206" s="235">
        <f ca="1">IF(AR$5&lt;=$D206,0,IF(SUM($D206,OFFSET($I192,-$B206,0))&gt;AR$5,OFFSET(AR203,-$B206,-AQ$4+$B206)/OFFSET($I192,-$B206,0),OFFSET(AR203,-$B206,-AQ$4+$B206)-SUM($I206:AQ206)))</f>
        <v>0</v>
      </c>
      <c r="AS206" s="235">
        <f ca="1">IF(AS$5&lt;=$D206,0,IF(SUM($D206,OFFSET($I192,-$B206,0))&gt;AS$5,OFFSET(AS203,-$B206,-AR$4+$B206)/OFFSET($I192,-$B206,0),OFFSET(AS203,-$B206,-AR$4+$B206)-SUM($I206:AR206)))</f>
        <v>0</v>
      </c>
      <c r="AT206" s="235">
        <f ca="1">IF(AT$5&lt;=$D206,0,IF(SUM($D206,OFFSET($I192,-$B206,0))&gt;AT$5,OFFSET(AT203,-$B206,-AS$4+$B206)/OFFSET($I192,-$B206,0),OFFSET(AT203,-$B206,-AS$4+$B206)-SUM($I206:AS206)))</f>
        <v>0</v>
      </c>
      <c r="AU206" s="235">
        <f ca="1">IF(AU$5&lt;=$D206,0,IF(SUM($D206,OFFSET($I192,-$B206,0))&gt;AU$5,OFFSET(AU203,-$B206,-AT$4+$B206)/OFFSET($I192,-$B206,0),OFFSET(AU203,-$B206,-AT$4+$B206)-SUM($I206:AT206)))</f>
        <v>0</v>
      </c>
      <c r="AV206" s="235">
        <f ca="1">IF(AV$5&lt;=$D206,0,IF(SUM($D206,OFFSET($I192,-$B206,0))&gt;AV$5,OFFSET(AV203,-$B206,-AU$4+$B206)/OFFSET($I192,-$B206,0),OFFSET(AV203,-$B206,-AU$4+$B206)-SUM($I206:AU206)))</f>
        <v>0</v>
      </c>
      <c r="AW206" s="235">
        <f ca="1">IF(AW$5&lt;=$D206,0,IF(SUM($D206,OFFSET($I192,-$B206,0))&gt;AW$5,OFFSET(AW203,-$B206,-AV$4+$B206)/OFFSET($I192,-$B206,0),OFFSET(AW203,-$B206,-AV$4+$B206)-SUM($I206:AV206)))</f>
        <v>0</v>
      </c>
      <c r="AX206" s="235">
        <f ca="1">IF(AX$5&lt;=$D206,0,IF(SUM($D206,OFFSET($I192,-$B206,0))&gt;AX$5,OFFSET(AX203,-$B206,-AW$4+$B206)/OFFSET($I192,-$B206,0),OFFSET(AX203,-$B206,-AW$4+$B206)-SUM($I206:AW206)))</f>
        <v>0</v>
      </c>
      <c r="AY206" s="235">
        <f ca="1">IF(AY$5&lt;=$D206,0,IF(SUM($D206,OFFSET($I192,-$B206,0))&gt;AY$5,OFFSET(AY203,-$B206,-AX$4+$B206)/OFFSET($I192,-$B206,0),OFFSET(AY203,-$B206,-AX$4+$B206)-SUM($I206:AX206)))</f>
        <v>0</v>
      </c>
      <c r="AZ206" s="235">
        <f ca="1">IF(AZ$5&lt;=$D206,0,IF(SUM($D206,OFFSET($I192,-$B206,0))&gt;AZ$5,OFFSET(AZ203,-$B206,-AY$4+$B206)/OFFSET($I192,-$B206,0),OFFSET(AZ203,-$B206,-AY$4+$B206)-SUM($I206:AY206)))</f>
        <v>0</v>
      </c>
      <c r="BA206" s="235">
        <f ca="1">IF(BA$5&lt;=$D206,0,IF(SUM($D206,OFFSET($I192,-$B206,0))&gt;BA$5,OFFSET(BA203,-$B206,-AZ$4+$B206)/OFFSET($I192,-$B206,0),OFFSET(BA203,-$B206,-AZ$4+$B206)-SUM($I206:AZ206)))</f>
        <v>0</v>
      </c>
      <c r="BB206" s="235">
        <f ca="1">IF(BB$5&lt;=$D206,0,IF(SUM($D206,OFFSET($I192,-$B206,0))&gt;BB$5,OFFSET(BB203,-$B206,-BA$4+$B206)/OFFSET($I192,-$B206,0),OFFSET(BB203,-$B206,-BA$4+$B206)-SUM($I206:BA206)))</f>
        <v>0</v>
      </c>
      <c r="BC206" s="235">
        <f ca="1">IF(BC$5&lt;=$D206,0,IF(SUM($D206,OFFSET($I192,-$B206,0))&gt;BC$5,OFFSET(BC203,-$B206,-BB$4+$B206)/OFFSET($I192,-$B206,0),OFFSET(BC203,-$B206,-BB$4+$B206)-SUM($I206:BB206)))</f>
        <v>0</v>
      </c>
      <c r="BD206" s="235">
        <f ca="1">IF(BD$5&lt;=$D206,0,IF(SUM($D206,OFFSET($I192,-$B206,0))&gt;BD$5,OFFSET(BD203,-$B206,-BC$4+$B206)/OFFSET($I192,-$B206,0),OFFSET(BD203,-$B206,-BC$4+$B206)-SUM($I206:BC206)))</f>
        <v>0</v>
      </c>
      <c r="BE206" s="235">
        <f ca="1">IF(BE$5&lt;=$D206,0,IF(SUM($D206,OFFSET($I192,-$B206,0))&gt;BE$5,OFFSET(BE203,-$B206,-BD$4+$B206)/OFFSET($I192,-$B206,0),OFFSET(BE203,-$B206,-BD$4+$B206)-SUM($I206:BD206)))</f>
        <v>0</v>
      </c>
      <c r="BF206" s="235">
        <f ca="1">IF(BF$5&lt;=$D206,0,IF(SUM($D206,OFFSET($I192,-$B206,0))&gt;BF$5,OFFSET(BF203,-$B206,-BE$4+$B206)/OFFSET($I192,-$B206,0),OFFSET(BF203,-$B206,-BE$4+$B206)-SUM($I206:BE206)))</f>
        <v>0</v>
      </c>
      <c r="BG206" s="235">
        <f ca="1">IF(BG$5&lt;=$D206,0,IF(SUM($D206,OFFSET($I192,-$B206,0))&gt;BG$5,OFFSET(BG203,-$B206,-BF$4+$B206)/OFFSET($I192,-$B206,0),OFFSET(BG203,-$B206,-BF$4+$B206)-SUM($I206:BF206)))</f>
        <v>0</v>
      </c>
      <c r="BH206" s="235">
        <f ca="1">IF(BH$5&lt;=$D206,0,IF(SUM($D206,OFFSET($I192,-$B206,0))&gt;BH$5,OFFSET(BH203,-$B206,-BG$4+$B206)/OFFSET($I192,-$B206,0),OFFSET(BH203,-$B206,-BG$4+$B206)-SUM($I206:BG206)))</f>
        <v>0</v>
      </c>
      <c r="BI206" s="235">
        <f ca="1">IF(BI$5&lt;=$D206,0,IF(SUM($D206,OFFSET($I192,-$B206,0))&gt;BI$5,OFFSET(BI203,-$B206,-BH$4+$B206)/OFFSET($I192,-$B206,0),OFFSET(BI203,-$B206,-BH$4+$B206)-SUM($I206:BH206)))</f>
        <v>0</v>
      </c>
      <c r="BJ206" s="235">
        <f ca="1">IF(BJ$5&lt;=$D206,0,IF(SUM($D206,OFFSET($I192,-$B206,0))&gt;BJ$5,OFFSET(BJ203,-$B206,-BI$4+$B206)/OFFSET($I192,-$B206,0),OFFSET(BJ203,-$B206,-BI$4+$B206)-SUM($I206:BI206)))</f>
        <v>0</v>
      </c>
      <c r="BK206" s="235">
        <f ca="1">IF(BK$5&lt;=$D206,0,IF(SUM($D206,OFFSET($I192,-$B206,0))&gt;BK$5,OFFSET(BK203,-$B206,-BJ$4+$B206)/OFFSET($I192,-$B206,0),OFFSET(BK203,-$B206,-BJ$4+$B206)-SUM($I206:BJ206)))</f>
        <v>0</v>
      </c>
      <c r="BL206" s="235">
        <f ca="1">IF(BL$5&lt;=$D206,0,IF(SUM($D206,OFFSET($I192,-$B206,0))&gt;BL$5,OFFSET(BL203,-$B206,-BK$4+$B206)/OFFSET($I192,-$B206,0),OFFSET(BL203,-$B206,-BK$4+$B206)-SUM($I206:BK206)))</f>
        <v>0</v>
      </c>
      <c r="BM206" s="235">
        <f ca="1">IF(BM$5&lt;=$D206,0,IF(SUM($D206,OFFSET($I192,-$B206,0))&gt;BM$5,OFFSET(BM203,-$B206,-BL$4+$B206)/OFFSET($I192,-$B206,0),OFFSET(BM203,-$B206,-BL$4+$B206)-SUM($I206:BL206)))</f>
        <v>0</v>
      </c>
      <c r="BN206" s="235">
        <f ca="1">IF(BN$5&lt;=$D206,0,IF(SUM($D206,OFFSET($I192,-$B206,0))&gt;BN$5,OFFSET(BN203,-$B206,-BM$4+$B206)/OFFSET($I192,-$B206,0),OFFSET(BN203,-$B206,-BM$4+$B206)-SUM($I206:BM206)))</f>
        <v>0</v>
      </c>
      <c r="BO206" s="235">
        <f ca="1">IF(BO$5&lt;=$D206,0,IF(SUM($D206,OFFSET($I192,-$B206,0))&gt;BO$5,OFFSET(BO203,-$B206,-BN$4+$B206)/OFFSET($I192,-$B206,0),OFFSET(BO203,-$B206,-BN$4+$B206)-SUM($I206:BN206)))</f>
        <v>0</v>
      </c>
      <c r="BP206" s="235">
        <f ca="1">IF(BP$5&lt;=$D206,0,IF(SUM($D206,OFFSET($I192,-$B206,0))&gt;BP$5,OFFSET(BP203,-$B206,-BO$4+$B206)/OFFSET($I192,-$B206,0),OFFSET(BP203,-$B206,-BO$4+$B206)-SUM($I206:BO206)))</f>
        <v>0</v>
      </c>
      <c r="BQ206" s="235">
        <f ca="1">IF(BQ$5&lt;=$D206,0,IF(SUM($D206,OFFSET($I192,-$B206,0))&gt;BQ$5,OFFSET(BQ203,-$B206,-BP$4+$B206)/OFFSET($I192,-$B206,0),OFFSET(BQ203,-$B206,-BP$4+$B206)-SUM($I206:BP206)))</f>
        <v>0</v>
      </c>
      <c r="BR206" s="211">
        <f ca="1">IF(BR$5&lt;=$D206,0,IF(SUM($D206,OFFSET($I192,-$B206,0))&gt;BR$5,OFFSET(BR203,-$B206,-BQ$4+$B206)/OFFSET($I192,-$B206,0),OFFSET(BR203,-$B206,-BQ$4+$B206)-SUM($I206:BQ206)))</f>
        <v>0</v>
      </c>
      <c r="BS206" s="211">
        <f ca="1">IF(BS$5&lt;=$D206,0,IF(SUM($D206,OFFSET($I192,-$B206,0))&gt;BS$5,OFFSET(BS203,-$B206,-BR$4+$B206)/OFFSET($I192,-$B206,0),OFFSET(BS203,-$B206,-BR$4+$B206)-SUM($I206:BR206)))</f>
        <v>0</v>
      </c>
      <c r="BT206" s="211">
        <f ca="1">IF(BT$5&lt;=$D206,0,IF(SUM($D206,OFFSET($I192,-$B206,0))&gt;BT$5,OFFSET(BT203,-$B206,-BS$4+$B206)/OFFSET($I192,-$B206,0),OFFSET(BT203,-$B206,-BS$4+$B206)-SUM($I206:BS206)))</f>
        <v>0</v>
      </c>
      <c r="BU206" s="211">
        <f ca="1">IF(BU$5&lt;=$D206,0,IF(SUM($D206,OFFSET($I192,-$B206,0))&gt;BU$5,OFFSET(BU203,-$B206,-BT$4+$B206)/OFFSET($I192,-$B206,0),OFFSET(BU203,-$B206,-BT$4+$B206)-SUM($I206:BT206)))</f>
        <v>0</v>
      </c>
      <c r="BV206" s="211">
        <f ca="1">IF(BV$5&lt;=$D206,0,IF(SUM($D206,OFFSET($I192,-$B206,0))&gt;BV$5,OFFSET(BV203,-$B206,-BU$4+$B206)/OFFSET($I192,-$B206,0),OFFSET(BV203,-$B206,-BU$4+$B206)-SUM($I206:BU206)))</f>
        <v>0</v>
      </c>
      <c r="BW206" s="211">
        <f ca="1">IF(BW$5&lt;=$D206,0,IF(SUM($D206,OFFSET($I192,-$B206,0))&gt;BW$5,OFFSET(BW203,-$B206,-BV$4+$B206)/OFFSET($I192,-$B206,0),OFFSET(BW203,-$B206,-BV$4+$B206)-SUM($I206:BV206)))</f>
        <v>0</v>
      </c>
    </row>
    <row r="207" spans="1:75" ht="12.75" customHeight="1">
      <c r="A207" s="8"/>
      <c r="B207" s="244">
        <v>18</v>
      </c>
      <c r="C207" s="8"/>
      <c r="D207" s="245">
        <f t="shared" si="337"/>
        <v>2031</v>
      </c>
      <c r="E207" s="8" t="str">
        <f t="shared" si="336"/>
        <v>$m Real (2012)</v>
      </c>
      <c r="F207" s="8"/>
      <c r="G207" s="8"/>
      <c r="H207" s="8"/>
      <c r="I207" s="32"/>
      <c r="J207" s="235">
        <f ca="1">IF(J$5&lt;=$D207,0,IF(SUM($D207,OFFSET($I193,-$B207,0))&gt;J$5,OFFSET(J204,-$B207,-I$4+$B207)/OFFSET($I193,-$B207,0),OFFSET(J204,-$B207,-I$4+$B207)-SUM($I207:I207)))</f>
        <v>0</v>
      </c>
      <c r="K207" s="235">
        <f ca="1">IF(K$5&lt;=$D207,0,IF(SUM($D207,OFFSET($I193,-$B207,0))&gt;K$5,OFFSET(K204,-$B207,-J$4+$B207)/OFFSET($I193,-$B207,0),OFFSET(K204,-$B207,-J$4+$B207)-SUM($I207:J207)))</f>
        <v>0</v>
      </c>
      <c r="L207" s="235">
        <f ca="1">IF(L$5&lt;=$D207,0,IF(SUM($D207,OFFSET($I193,-$B207,0))&gt;L$5,OFFSET(L204,-$B207,-K$4+$B207)/OFFSET($I193,-$B207,0),OFFSET(L204,-$B207,-K$4+$B207)-SUM($I207:K207)))</f>
        <v>0</v>
      </c>
      <c r="M207" s="235">
        <f ca="1">IF(M$5&lt;=$D207,0,IF(SUM($D207,OFFSET($I193,-$B207,0))&gt;M$5,OFFSET(M204,-$B207,-L$4+$B207)/OFFSET($I193,-$B207,0),OFFSET(M204,-$B207,-L$4+$B207)-SUM($I207:L207)))</f>
        <v>0</v>
      </c>
      <c r="N207" s="235">
        <f ca="1">IF(N$5&lt;=$D207,0,IF(SUM($D207,OFFSET($I193,-$B207,0))&gt;N$5,OFFSET(N204,-$B207,-M$4+$B207)/OFFSET($I193,-$B207,0),OFFSET(N204,-$B207,-M$4+$B207)-SUM($I207:M207)))</f>
        <v>0</v>
      </c>
      <c r="O207" s="235">
        <f ca="1">IF(O$5&lt;=$D207,0,IF(SUM($D207,OFFSET($I193,-$B207,0))&gt;O$5,OFFSET(O204,-$B207,-N$4+$B207)/OFFSET($I193,-$B207,0),OFFSET(O204,-$B207,-N$4+$B207)-SUM($I207:N207)))</f>
        <v>0</v>
      </c>
      <c r="P207" s="235">
        <f ca="1">IF(P$5&lt;=$D207,0,IF(SUM($D207,OFFSET($I193,-$B207,0))&gt;P$5,OFFSET(P204,-$B207,-O$4+$B207)/OFFSET($I193,-$B207,0),OFFSET(P204,-$B207,-O$4+$B207)-SUM($I207:O207)))</f>
        <v>0</v>
      </c>
      <c r="Q207" s="235">
        <f ca="1">IF(Q$5&lt;=$D207,0,IF(SUM($D207,OFFSET($I193,-$B207,0))&gt;Q$5,OFFSET(Q204,-$B207,-P$4+$B207)/OFFSET($I193,-$B207,0),OFFSET(Q204,-$B207,-P$4+$B207)-SUM($I207:P207)))</f>
        <v>0</v>
      </c>
      <c r="R207" s="235">
        <f ca="1">IF(R$5&lt;=$D207,0,IF(SUM($D207,OFFSET($I193,-$B207,0))&gt;R$5,OFFSET(R204,-$B207,-Q$4+$B207)/OFFSET($I193,-$B207,0),OFFSET(R204,-$B207,-Q$4+$B207)-SUM($I207:Q207)))</f>
        <v>0</v>
      </c>
      <c r="S207" s="235">
        <f ca="1">IF(S$5&lt;=$D207,0,IF(SUM($D207,OFFSET($I193,-$B207,0))&gt;S$5,OFFSET(S204,-$B207,-R$4+$B207)/OFFSET($I193,-$B207,0),OFFSET(S204,-$B207,-R$4+$B207)-SUM($I207:R207)))</f>
        <v>0</v>
      </c>
      <c r="T207" s="235">
        <f ca="1">IF(T$5&lt;=$D207,0,IF(SUM($D207,OFFSET($I193,-$B207,0))&gt;T$5,OFFSET(T204,-$B207,-S$4+$B207)/OFFSET($I193,-$B207,0),OFFSET(T204,-$B207,-S$4+$B207)-SUM($I207:S207)))</f>
        <v>0</v>
      </c>
      <c r="U207" s="235">
        <f ca="1">IF(U$5&lt;=$D207,0,IF(SUM($D207,OFFSET($I193,-$B207,0))&gt;U$5,OFFSET(U204,-$B207,-T$4+$B207)/OFFSET($I193,-$B207,0),OFFSET(U204,-$B207,-T$4+$B207)-SUM($I207:T207)))</f>
        <v>0</v>
      </c>
      <c r="V207" s="235">
        <f ca="1">IF(V$5&lt;=$D207,0,IF(SUM($D207,OFFSET($I193,-$B207,0))&gt;V$5,OFFSET(V204,-$B207,-U$4+$B207)/OFFSET($I193,-$B207,0),OFFSET(V204,-$B207,-U$4+$B207)-SUM($I207:U207)))</f>
        <v>0</v>
      </c>
      <c r="W207" s="235">
        <f ca="1">IF(W$5&lt;=$D207,0,IF(SUM($D207,OFFSET($I193,-$B207,0))&gt;W$5,OFFSET(W204,-$B207,-V$4+$B207)/OFFSET($I193,-$B207,0),OFFSET(W204,-$B207,-V$4+$B207)-SUM($I207:V207)))</f>
        <v>0</v>
      </c>
      <c r="X207" s="235">
        <f ca="1">IF(X$5&lt;=$D207,0,IF(SUM($D207,OFFSET($I193,-$B207,0))&gt;X$5,OFFSET(X204,-$B207,-W$4+$B207)/OFFSET($I193,-$B207,0),OFFSET(X204,-$B207,-W$4+$B207)-SUM($I207:W207)))</f>
        <v>0</v>
      </c>
      <c r="Y207" s="235">
        <f ca="1">IF(Y$5&lt;=$D207,0,IF(SUM($D207,OFFSET($I193,-$B207,0))&gt;Y$5,OFFSET(Y204,-$B207,-X$4+$B207)/OFFSET($I193,-$B207,0),OFFSET(Y204,-$B207,-X$4+$B207)-SUM($I207:X207)))</f>
        <v>0</v>
      </c>
      <c r="Z207" s="235">
        <f ca="1">IF(Z$5&lt;=$D207,0,IF(SUM($D207,OFFSET($I193,-$B207,0))&gt;Z$5,OFFSET(Z204,-$B207,-Y$4+$B207)/OFFSET($I193,-$B207,0),OFFSET(Z204,-$B207,-Y$4+$B207)-SUM($I207:Y207)))</f>
        <v>0</v>
      </c>
      <c r="AA207" s="235">
        <f ca="1">IF(AA$5&lt;=$D207,0,IF(SUM($D207,OFFSET($I193,-$B207,0))&gt;AA$5,OFFSET(AA204,-$B207,-Z$4+$B207)/OFFSET($I193,-$B207,0),OFFSET(AA204,-$B207,-Z$4+$B207)-SUM($I207:Z207)))</f>
        <v>0</v>
      </c>
      <c r="AB207" s="235">
        <f ca="1">IF(AB$5&lt;=$D207,0,IF(SUM($D207,OFFSET($I193,-$B207,0))&gt;AB$5,OFFSET(AB204,-$B207,-AA$4+$B207)/OFFSET($I193,-$B207,0),OFFSET(AB204,-$B207,-AA$4+$B207)-SUM($I207:AA207)))</f>
        <v>0</v>
      </c>
      <c r="AC207" s="235">
        <f ca="1">IF(AC$5&lt;=$D207,0,IF(SUM($D207,OFFSET($I193,-$B207,0))&gt;AC$5,OFFSET(AC204,-$B207,-AB$4+$B207)/OFFSET($I193,-$B207,0),OFFSET(AC204,-$B207,-AB$4+$B207)-SUM($I207:AB207)))</f>
        <v>0</v>
      </c>
      <c r="AD207" s="235">
        <f ca="1">IF(AD$5&lt;=$D207,0,IF(SUM($D207,OFFSET($I193,-$B207,0))&gt;AD$5,OFFSET(AD204,-$B207,-AC$4+$B207)/OFFSET($I193,-$B207,0),OFFSET(AD204,-$B207,-AC$4+$B207)-SUM($I207:AC207)))</f>
        <v>0</v>
      </c>
      <c r="AE207" s="235">
        <f ca="1">IF(AE$5&lt;=$D207,0,IF(SUM($D207,OFFSET($I193,-$B207,0))&gt;AE$5,OFFSET(AE204,-$B207,-AD$4+$B207)/OFFSET($I193,-$B207,0),OFFSET(AE204,-$B207,-AD$4+$B207)-SUM($I207:AD207)))</f>
        <v>0</v>
      </c>
      <c r="AF207" s="235">
        <f ca="1">IF(AF$5&lt;=$D207,0,IF(SUM($D207,OFFSET($I193,-$B207,0))&gt;AF$5,OFFSET(AF204,-$B207,-AE$4+$B207)/OFFSET($I193,-$B207,0),OFFSET(AF204,-$B207,-AE$4+$B207)-SUM($I207:AE207)))</f>
        <v>0</v>
      </c>
      <c r="AG207" s="235">
        <f ca="1">IF(AG$5&lt;=$D207,0,IF(SUM($D207,OFFSET($I193,-$B207,0))&gt;AG$5,OFFSET(AG204,-$B207,-AF$4+$B207)/OFFSET($I193,-$B207,0),OFFSET(AG204,-$B207,-AF$4+$B207)-SUM($I207:AF207)))</f>
        <v>0</v>
      </c>
      <c r="AH207" s="235">
        <f ca="1">IF(AH$5&lt;=$D207,0,IF(SUM($D207,OFFSET($I193,-$B207,0))&gt;AH$5,OFFSET(AH204,-$B207,-AG$4+$B207)/OFFSET($I193,-$B207,0),OFFSET(AH204,-$B207,-AG$4+$B207)-SUM($I207:AG207)))</f>
        <v>0</v>
      </c>
      <c r="AI207" s="235">
        <f ca="1">IF(AI$5&lt;=$D207,0,IF(SUM($D207,OFFSET($I193,-$B207,0))&gt;AI$5,OFFSET(AI204,-$B207,-AH$4+$B207)/OFFSET($I193,-$B207,0),OFFSET(AI204,-$B207,-AH$4+$B207)-SUM($I207:AH207)))</f>
        <v>0</v>
      </c>
      <c r="AJ207" s="235">
        <f ca="1">IF(AJ$5&lt;=$D207,0,IF(SUM($D207,OFFSET($I193,-$B207,0))&gt;AJ$5,OFFSET(AJ204,-$B207,-AI$4+$B207)/OFFSET($I193,-$B207,0),OFFSET(AJ204,-$B207,-AI$4+$B207)-SUM($I207:AI207)))</f>
        <v>0</v>
      </c>
      <c r="AK207" s="235">
        <f ca="1">IF(AK$5&lt;=$D207,0,IF(SUM($D207,OFFSET($I193,-$B207,0))&gt;AK$5,OFFSET(AK204,-$B207,-AJ$4+$B207)/OFFSET($I193,-$B207,0),OFFSET(AK204,-$B207,-AJ$4+$B207)-SUM($I207:AJ207)))</f>
        <v>0</v>
      </c>
      <c r="AL207" s="235">
        <f ca="1">IF(AL$5&lt;=$D207,0,IF(SUM($D207,OFFSET($I193,-$B207,0))&gt;AL$5,OFFSET(AL204,-$B207,-AK$4+$B207)/OFFSET($I193,-$B207,0),OFFSET(AL204,-$B207,-AK$4+$B207)-SUM($I207:AK207)))</f>
        <v>0</v>
      </c>
      <c r="AM207" s="235">
        <f ca="1">IF(AM$5&lt;=$D207,0,IF(SUM($D207,OFFSET($I193,-$B207,0))&gt;AM$5,OFFSET(AM204,-$B207,-AL$4+$B207)/OFFSET($I193,-$B207,0),OFFSET(AM204,-$B207,-AL$4+$B207)-SUM($I207:AL207)))</f>
        <v>0</v>
      </c>
      <c r="AN207" s="235">
        <f ca="1">IF(AN$5&lt;=$D207,0,IF(SUM($D207,OFFSET($I193,-$B207,0))&gt;AN$5,OFFSET(AN204,-$B207,-AM$4+$B207)/OFFSET($I193,-$B207,0),OFFSET(AN204,-$B207,-AM$4+$B207)-SUM($I207:AM207)))</f>
        <v>0</v>
      </c>
      <c r="AO207" s="235">
        <f ca="1">IF(AO$5&lt;=$D207,0,IF(SUM($D207,OFFSET($I193,-$B207,0))&gt;AO$5,OFFSET(AO204,-$B207,-AN$4+$B207)/OFFSET($I193,-$B207,0),OFFSET(AO204,-$B207,-AN$4+$B207)-SUM($I207:AN207)))</f>
        <v>0</v>
      </c>
      <c r="AP207" s="235">
        <f ca="1">IF(AP$5&lt;=$D207,0,IF(SUM($D207,OFFSET($I193,-$B207,0))&gt;AP$5,OFFSET(AP204,-$B207,-AO$4+$B207)/OFFSET($I193,-$B207,0),OFFSET(AP204,-$B207,-AO$4+$B207)-SUM($I207:AO207)))</f>
        <v>0</v>
      </c>
      <c r="AQ207" s="235">
        <f ca="1">IF(AQ$5&lt;=$D207,0,IF(SUM($D207,OFFSET($I193,-$B207,0))&gt;AQ$5,OFFSET(AQ204,-$B207,-AP$4+$B207)/OFFSET($I193,-$B207,0),OFFSET(AQ204,-$B207,-AP$4+$B207)-SUM($I207:AP207)))</f>
        <v>0</v>
      </c>
      <c r="AR207" s="235">
        <f ca="1">IF(AR$5&lt;=$D207,0,IF(SUM($D207,OFFSET($I193,-$B207,0))&gt;AR$5,OFFSET(AR204,-$B207,-AQ$4+$B207)/OFFSET($I193,-$B207,0),OFFSET(AR204,-$B207,-AQ$4+$B207)-SUM($I207:AQ207)))</f>
        <v>0</v>
      </c>
      <c r="AS207" s="235">
        <f ca="1">IF(AS$5&lt;=$D207,0,IF(SUM($D207,OFFSET($I193,-$B207,0))&gt;AS$5,OFFSET(AS204,-$B207,-AR$4+$B207)/OFFSET($I193,-$B207,0),OFFSET(AS204,-$B207,-AR$4+$B207)-SUM($I207:AR207)))</f>
        <v>0</v>
      </c>
      <c r="AT207" s="235">
        <f ca="1">IF(AT$5&lt;=$D207,0,IF(SUM($D207,OFFSET($I193,-$B207,0))&gt;AT$5,OFFSET(AT204,-$B207,-AS$4+$B207)/OFFSET($I193,-$B207,0),OFFSET(AT204,-$B207,-AS$4+$B207)-SUM($I207:AS207)))</f>
        <v>0</v>
      </c>
      <c r="AU207" s="235">
        <f ca="1">IF(AU$5&lt;=$D207,0,IF(SUM($D207,OFFSET($I193,-$B207,0))&gt;AU$5,OFFSET(AU204,-$B207,-AT$4+$B207)/OFFSET($I193,-$B207,0),OFFSET(AU204,-$B207,-AT$4+$B207)-SUM($I207:AT207)))</f>
        <v>0</v>
      </c>
      <c r="AV207" s="235">
        <f ca="1">IF(AV$5&lt;=$D207,0,IF(SUM($D207,OFFSET($I193,-$B207,0))&gt;AV$5,OFFSET(AV204,-$B207,-AU$4+$B207)/OFFSET($I193,-$B207,0),OFFSET(AV204,-$B207,-AU$4+$B207)-SUM($I207:AU207)))</f>
        <v>0</v>
      </c>
      <c r="AW207" s="235">
        <f ca="1">IF(AW$5&lt;=$D207,0,IF(SUM($D207,OFFSET($I193,-$B207,0))&gt;AW$5,OFFSET(AW204,-$B207,-AV$4+$B207)/OFFSET($I193,-$B207,0),OFFSET(AW204,-$B207,-AV$4+$B207)-SUM($I207:AV207)))</f>
        <v>0</v>
      </c>
      <c r="AX207" s="235">
        <f ca="1">IF(AX$5&lt;=$D207,0,IF(SUM($D207,OFFSET($I193,-$B207,0))&gt;AX$5,OFFSET(AX204,-$B207,-AW$4+$B207)/OFFSET($I193,-$B207,0),OFFSET(AX204,-$B207,-AW$4+$B207)-SUM($I207:AW207)))</f>
        <v>0</v>
      </c>
      <c r="AY207" s="235">
        <f ca="1">IF(AY$5&lt;=$D207,0,IF(SUM($D207,OFFSET($I193,-$B207,0))&gt;AY$5,OFFSET(AY204,-$B207,-AX$4+$B207)/OFFSET($I193,-$B207,0),OFFSET(AY204,-$B207,-AX$4+$B207)-SUM($I207:AX207)))</f>
        <v>0</v>
      </c>
      <c r="AZ207" s="235">
        <f ca="1">IF(AZ$5&lt;=$D207,0,IF(SUM($D207,OFFSET($I193,-$B207,0))&gt;AZ$5,OFFSET(AZ204,-$B207,-AY$4+$B207)/OFFSET($I193,-$B207,0),OFFSET(AZ204,-$B207,-AY$4+$B207)-SUM($I207:AY207)))</f>
        <v>0</v>
      </c>
      <c r="BA207" s="235">
        <f ca="1">IF(BA$5&lt;=$D207,0,IF(SUM($D207,OFFSET($I193,-$B207,0))&gt;BA$5,OFFSET(BA204,-$B207,-AZ$4+$B207)/OFFSET($I193,-$B207,0),OFFSET(BA204,-$B207,-AZ$4+$B207)-SUM($I207:AZ207)))</f>
        <v>0</v>
      </c>
      <c r="BB207" s="235">
        <f ca="1">IF(BB$5&lt;=$D207,0,IF(SUM($D207,OFFSET($I193,-$B207,0))&gt;BB$5,OFFSET(BB204,-$B207,-BA$4+$B207)/OFFSET($I193,-$B207,0),OFFSET(BB204,-$B207,-BA$4+$B207)-SUM($I207:BA207)))</f>
        <v>0</v>
      </c>
      <c r="BC207" s="235">
        <f ca="1">IF(BC$5&lt;=$D207,0,IF(SUM($D207,OFFSET($I193,-$B207,0))&gt;BC$5,OFFSET(BC204,-$B207,-BB$4+$B207)/OFFSET($I193,-$B207,0),OFFSET(BC204,-$B207,-BB$4+$B207)-SUM($I207:BB207)))</f>
        <v>0</v>
      </c>
      <c r="BD207" s="235">
        <f ca="1">IF(BD$5&lt;=$D207,0,IF(SUM($D207,OFFSET($I193,-$B207,0))&gt;BD$5,OFFSET(BD204,-$B207,-BC$4+$B207)/OFFSET($I193,-$B207,0),OFFSET(BD204,-$B207,-BC$4+$B207)-SUM($I207:BC207)))</f>
        <v>0</v>
      </c>
      <c r="BE207" s="235">
        <f ca="1">IF(BE$5&lt;=$D207,0,IF(SUM($D207,OFFSET($I193,-$B207,0))&gt;BE$5,OFFSET(BE204,-$B207,-BD$4+$B207)/OFFSET($I193,-$B207,0),OFFSET(BE204,-$B207,-BD$4+$B207)-SUM($I207:BD207)))</f>
        <v>0</v>
      </c>
      <c r="BF207" s="235">
        <f ca="1">IF(BF$5&lt;=$D207,0,IF(SUM($D207,OFFSET($I193,-$B207,0))&gt;BF$5,OFFSET(BF204,-$B207,-BE$4+$B207)/OFFSET($I193,-$B207,0),OFFSET(BF204,-$B207,-BE$4+$B207)-SUM($I207:BE207)))</f>
        <v>0</v>
      </c>
      <c r="BG207" s="235">
        <f ca="1">IF(BG$5&lt;=$D207,0,IF(SUM($D207,OFFSET($I193,-$B207,0))&gt;BG$5,OFFSET(BG204,-$B207,-BF$4+$B207)/OFFSET($I193,-$B207,0),OFFSET(BG204,-$B207,-BF$4+$B207)-SUM($I207:BF207)))</f>
        <v>0</v>
      </c>
      <c r="BH207" s="235">
        <f ca="1">IF(BH$5&lt;=$D207,0,IF(SUM($D207,OFFSET($I193,-$B207,0))&gt;BH$5,OFFSET(BH204,-$B207,-BG$4+$B207)/OFFSET($I193,-$B207,0),OFFSET(BH204,-$B207,-BG$4+$B207)-SUM($I207:BG207)))</f>
        <v>0</v>
      </c>
      <c r="BI207" s="235">
        <f ca="1">IF(BI$5&lt;=$D207,0,IF(SUM($D207,OFFSET($I193,-$B207,0))&gt;BI$5,OFFSET(BI204,-$B207,-BH$4+$B207)/OFFSET($I193,-$B207,0),OFFSET(BI204,-$B207,-BH$4+$B207)-SUM($I207:BH207)))</f>
        <v>0</v>
      </c>
      <c r="BJ207" s="235">
        <f ca="1">IF(BJ$5&lt;=$D207,0,IF(SUM($D207,OFFSET($I193,-$B207,0))&gt;BJ$5,OFFSET(BJ204,-$B207,-BI$4+$B207)/OFFSET($I193,-$B207,0),OFFSET(BJ204,-$B207,-BI$4+$B207)-SUM($I207:BI207)))</f>
        <v>0</v>
      </c>
      <c r="BK207" s="235">
        <f ca="1">IF(BK$5&lt;=$D207,0,IF(SUM($D207,OFFSET($I193,-$B207,0))&gt;BK$5,OFFSET(BK204,-$B207,-BJ$4+$B207)/OFFSET($I193,-$B207,0),OFFSET(BK204,-$B207,-BJ$4+$B207)-SUM($I207:BJ207)))</f>
        <v>0</v>
      </c>
      <c r="BL207" s="235">
        <f ca="1">IF(BL$5&lt;=$D207,0,IF(SUM($D207,OFFSET($I193,-$B207,0))&gt;BL$5,OFFSET(BL204,-$B207,-BK$4+$B207)/OFFSET($I193,-$B207,0),OFFSET(BL204,-$B207,-BK$4+$B207)-SUM($I207:BK207)))</f>
        <v>0</v>
      </c>
      <c r="BM207" s="235">
        <f ca="1">IF(BM$5&lt;=$D207,0,IF(SUM($D207,OFFSET($I193,-$B207,0))&gt;BM$5,OFFSET(BM204,-$B207,-BL$4+$B207)/OFFSET($I193,-$B207,0),OFFSET(BM204,-$B207,-BL$4+$B207)-SUM($I207:BL207)))</f>
        <v>0</v>
      </c>
      <c r="BN207" s="235">
        <f ca="1">IF(BN$5&lt;=$D207,0,IF(SUM($D207,OFFSET($I193,-$B207,0))&gt;BN$5,OFFSET(BN204,-$B207,-BM$4+$B207)/OFFSET($I193,-$B207,0),OFFSET(BN204,-$B207,-BM$4+$B207)-SUM($I207:BM207)))</f>
        <v>0</v>
      </c>
      <c r="BO207" s="235">
        <f ca="1">IF(BO$5&lt;=$D207,0,IF(SUM($D207,OFFSET($I193,-$B207,0))&gt;BO$5,OFFSET(BO204,-$B207,-BN$4+$B207)/OFFSET($I193,-$B207,0),OFFSET(BO204,-$B207,-BN$4+$B207)-SUM($I207:BN207)))</f>
        <v>0</v>
      </c>
      <c r="BP207" s="235">
        <f ca="1">IF(BP$5&lt;=$D207,0,IF(SUM($D207,OFFSET($I193,-$B207,0))&gt;BP$5,OFFSET(BP204,-$B207,-BO$4+$B207)/OFFSET($I193,-$B207,0),OFFSET(BP204,-$B207,-BO$4+$B207)-SUM($I207:BO207)))</f>
        <v>0</v>
      </c>
      <c r="BQ207" s="235">
        <f ca="1">IF(BQ$5&lt;=$D207,0,IF(SUM($D207,OFFSET($I193,-$B207,0))&gt;BQ$5,OFFSET(BQ204,-$B207,-BP$4+$B207)/OFFSET($I193,-$B207,0),OFFSET(BQ204,-$B207,-BP$4+$B207)-SUM($I207:BP207)))</f>
        <v>0</v>
      </c>
      <c r="BR207" s="211">
        <f ca="1">IF(BR$5&lt;=$D207,0,IF(SUM($D207,OFFSET($I193,-$B207,0))&gt;BR$5,OFFSET(BR204,-$B207,-BQ$4+$B207)/OFFSET($I193,-$B207,0),OFFSET(BR204,-$B207,-BQ$4+$B207)-SUM($I207:BQ207)))</f>
        <v>0</v>
      </c>
      <c r="BS207" s="211">
        <f ca="1">IF(BS$5&lt;=$D207,0,IF(SUM($D207,OFFSET($I193,-$B207,0))&gt;BS$5,OFFSET(BS204,-$B207,-BR$4+$B207)/OFFSET($I193,-$B207,0),OFFSET(BS204,-$B207,-BR$4+$B207)-SUM($I207:BR207)))</f>
        <v>0</v>
      </c>
      <c r="BT207" s="211">
        <f ca="1">IF(BT$5&lt;=$D207,0,IF(SUM($D207,OFFSET($I193,-$B207,0))&gt;BT$5,OFFSET(BT204,-$B207,-BS$4+$B207)/OFFSET($I193,-$B207,0),OFFSET(BT204,-$B207,-BS$4+$B207)-SUM($I207:BS207)))</f>
        <v>0</v>
      </c>
      <c r="BU207" s="211">
        <f ca="1">IF(BU$5&lt;=$D207,0,IF(SUM($D207,OFFSET($I193,-$B207,0))&gt;BU$5,OFFSET(BU204,-$B207,-BT$4+$B207)/OFFSET($I193,-$B207,0),OFFSET(BU204,-$B207,-BT$4+$B207)-SUM($I207:BT207)))</f>
        <v>0</v>
      </c>
      <c r="BV207" s="211">
        <f ca="1">IF(BV$5&lt;=$D207,0,IF(SUM($D207,OFFSET($I193,-$B207,0))&gt;BV$5,OFFSET(BV204,-$B207,-BU$4+$B207)/OFFSET($I193,-$B207,0),OFFSET(BV204,-$B207,-BU$4+$B207)-SUM($I207:BU207)))</f>
        <v>0</v>
      </c>
      <c r="BW207" s="211">
        <f ca="1">IF(BW$5&lt;=$D207,0,IF(SUM($D207,OFFSET($I193,-$B207,0))&gt;BW$5,OFFSET(BW204,-$B207,-BV$4+$B207)/OFFSET($I193,-$B207,0),OFFSET(BW204,-$B207,-BV$4+$B207)-SUM($I207:BV207)))</f>
        <v>0</v>
      </c>
    </row>
    <row r="208" spans="1:75" ht="12.75" customHeight="1">
      <c r="A208" s="8"/>
      <c r="B208" s="244">
        <v>19</v>
      </c>
      <c r="C208" s="8"/>
      <c r="D208" s="245">
        <f t="shared" si="337"/>
        <v>2032</v>
      </c>
      <c r="E208" s="8" t="str">
        <f t="shared" si="336"/>
        <v>$m Real (2012)</v>
      </c>
      <c r="F208" s="8"/>
      <c r="G208" s="8"/>
      <c r="H208" s="8"/>
      <c r="I208" s="32"/>
      <c r="J208" s="235">
        <f ca="1">IF(J$5&lt;=$D208,0,IF(SUM($D208,OFFSET($I194,-$B208,0))&gt;J$5,OFFSET(J205,-$B208,-I$4+$B208)/OFFSET($I194,-$B208,0),OFFSET(J205,-$B208,-I$4+$B208)-SUM($I208:I208)))</f>
        <v>0</v>
      </c>
      <c r="K208" s="235">
        <f ca="1">IF(K$5&lt;=$D208,0,IF(SUM($D208,OFFSET($I194,-$B208,0))&gt;K$5,OFFSET(K205,-$B208,-J$4+$B208)/OFFSET($I194,-$B208,0),OFFSET(K205,-$B208,-J$4+$B208)-SUM($I208:J208)))</f>
        <v>0</v>
      </c>
      <c r="L208" s="235">
        <f ca="1">IF(L$5&lt;=$D208,0,IF(SUM($D208,OFFSET($I194,-$B208,0))&gt;L$5,OFFSET(L205,-$B208,-K$4+$B208)/OFFSET($I194,-$B208,0),OFFSET(L205,-$B208,-K$4+$B208)-SUM($I208:K208)))</f>
        <v>0</v>
      </c>
      <c r="M208" s="235">
        <f ca="1">IF(M$5&lt;=$D208,0,IF(SUM($D208,OFFSET($I194,-$B208,0))&gt;M$5,OFFSET(M205,-$B208,-L$4+$B208)/OFFSET($I194,-$B208,0),OFFSET(M205,-$B208,-L$4+$B208)-SUM($I208:L208)))</f>
        <v>0</v>
      </c>
      <c r="N208" s="235">
        <f ca="1">IF(N$5&lt;=$D208,0,IF(SUM($D208,OFFSET($I194,-$B208,0))&gt;N$5,OFFSET(N205,-$B208,-M$4+$B208)/OFFSET($I194,-$B208,0),OFFSET(N205,-$B208,-M$4+$B208)-SUM($I208:M208)))</f>
        <v>0</v>
      </c>
      <c r="O208" s="235">
        <f ca="1">IF(O$5&lt;=$D208,0,IF(SUM($D208,OFFSET($I194,-$B208,0))&gt;O$5,OFFSET(O205,-$B208,-N$4+$B208)/OFFSET($I194,-$B208,0),OFFSET(O205,-$B208,-N$4+$B208)-SUM($I208:N208)))</f>
        <v>0</v>
      </c>
      <c r="P208" s="235">
        <f ca="1">IF(P$5&lt;=$D208,0,IF(SUM($D208,OFFSET($I194,-$B208,0))&gt;P$5,OFFSET(P205,-$B208,-O$4+$B208)/OFFSET($I194,-$B208,0),OFFSET(P205,-$B208,-O$4+$B208)-SUM($I208:O208)))</f>
        <v>0</v>
      </c>
      <c r="Q208" s="235">
        <f ca="1">IF(Q$5&lt;=$D208,0,IF(SUM($D208,OFFSET($I194,-$B208,0))&gt;Q$5,OFFSET(Q205,-$B208,-P$4+$B208)/OFFSET($I194,-$B208,0),OFFSET(Q205,-$B208,-P$4+$B208)-SUM($I208:P208)))</f>
        <v>0</v>
      </c>
      <c r="R208" s="235">
        <f ca="1">IF(R$5&lt;=$D208,0,IF(SUM($D208,OFFSET($I194,-$B208,0))&gt;R$5,OFFSET(R205,-$B208,-Q$4+$B208)/OFFSET($I194,-$B208,0),OFFSET(R205,-$B208,-Q$4+$B208)-SUM($I208:Q208)))</f>
        <v>0</v>
      </c>
      <c r="S208" s="235">
        <f ca="1">IF(S$5&lt;=$D208,0,IF(SUM($D208,OFFSET($I194,-$B208,0))&gt;S$5,OFFSET(S205,-$B208,-R$4+$B208)/OFFSET($I194,-$B208,0),OFFSET(S205,-$B208,-R$4+$B208)-SUM($I208:R208)))</f>
        <v>0</v>
      </c>
      <c r="T208" s="235">
        <f ca="1">IF(T$5&lt;=$D208,0,IF(SUM($D208,OFFSET($I194,-$B208,0))&gt;T$5,OFFSET(T205,-$B208,-S$4+$B208)/OFFSET($I194,-$B208,0),OFFSET(T205,-$B208,-S$4+$B208)-SUM($I208:S208)))</f>
        <v>0</v>
      </c>
      <c r="U208" s="235">
        <f ca="1">IF(U$5&lt;=$D208,0,IF(SUM($D208,OFFSET($I194,-$B208,0))&gt;U$5,OFFSET(U205,-$B208,-T$4+$B208)/OFFSET($I194,-$B208,0),OFFSET(U205,-$B208,-T$4+$B208)-SUM($I208:T208)))</f>
        <v>0</v>
      </c>
      <c r="V208" s="235">
        <f ca="1">IF(V$5&lt;=$D208,0,IF(SUM($D208,OFFSET($I194,-$B208,0))&gt;V$5,OFFSET(V205,-$B208,-U$4+$B208)/OFFSET($I194,-$B208,0),OFFSET(V205,-$B208,-U$4+$B208)-SUM($I208:U208)))</f>
        <v>0</v>
      </c>
      <c r="W208" s="235">
        <f ca="1">IF(W$5&lt;=$D208,0,IF(SUM($D208,OFFSET($I194,-$B208,0))&gt;W$5,OFFSET(W205,-$B208,-V$4+$B208)/OFFSET($I194,-$B208,0),OFFSET(W205,-$B208,-V$4+$B208)-SUM($I208:V208)))</f>
        <v>0</v>
      </c>
      <c r="X208" s="235">
        <f ca="1">IF(X$5&lt;=$D208,0,IF(SUM($D208,OFFSET($I194,-$B208,0))&gt;X$5,OFFSET(X205,-$B208,-W$4+$B208)/OFFSET($I194,-$B208,0),OFFSET(X205,-$B208,-W$4+$B208)-SUM($I208:W208)))</f>
        <v>0</v>
      </c>
      <c r="Y208" s="235">
        <f ca="1">IF(Y$5&lt;=$D208,0,IF(SUM($D208,OFFSET($I194,-$B208,0))&gt;Y$5,OFFSET(Y205,-$B208,-X$4+$B208)/OFFSET($I194,-$B208,0),OFFSET(Y205,-$B208,-X$4+$B208)-SUM($I208:X208)))</f>
        <v>0</v>
      </c>
      <c r="Z208" s="235">
        <f ca="1">IF(Z$5&lt;=$D208,0,IF(SUM($D208,OFFSET($I194,-$B208,0))&gt;Z$5,OFFSET(Z205,-$B208,-Y$4+$B208)/OFFSET($I194,-$B208,0),OFFSET(Z205,-$B208,-Y$4+$B208)-SUM($I208:Y208)))</f>
        <v>0</v>
      </c>
      <c r="AA208" s="235">
        <f ca="1">IF(AA$5&lt;=$D208,0,IF(SUM($D208,OFFSET($I194,-$B208,0))&gt;AA$5,OFFSET(AA205,-$B208,-Z$4+$B208)/OFFSET($I194,-$B208,0),OFFSET(AA205,-$B208,-Z$4+$B208)-SUM($I208:Z208)))</f>
        <v>0</v>
      </c>
      <c r="AB208" s="235">
        <f ca="1">IF(AB$5&lt;=$D208,0,IF(SUM($D208,OFFSET($I194,-$B208,0))&gt;AB$5,OFFSET(AB205,-$B208,-AA$4+$B208)/OFFSET($I194,-$B208,0),OFFSET(AB205,-$B208,-AA$4+$B208)-SUM($I208:AA208)))</f>
        <v>0</v>
      </c>
      <c r="AC208" s="235">
        <f ca="1">IF(AC$5&lt;=$D208,0,IF(SUM($D208,OFFSET($I194,-$B208,0))&gt;AC$5,OFFSET(AC205,-$B208,-AB$4+$B208)/OFFSET($I194,-$B208,0),OFFSET(AC205,-$B208,-AB$4+$B208)-SUM($I208:AB208)))</f>
        <v>0</v>
      </c>
      <c r="AD208" s="235">
        <f ca="1">IF(AD$5&lt;=$D208,0,IF(SUM($D208,OFFSET($I194,-$B208,0))&gt;AD$5,OFFSET(AD205,-$B208,-AC$4+$B208)/OFFSET($I194,-$B208,0),OFFSET(AD205,-$B208,-AC$4+$B208)-SUM($I208:AC208)))</f>
        <v>0</v>
      </c>
      <c r="AE208" s="235">
        <f ca="1">IF(AE$5&lt;=$D208,0,IF(SUM($D208,OFFSET($I194,-$B208,0))&gt;AE$5,OFFSET(AE205,-$B208,-AD$4+$B208)/OFFSET($I194,-$B208,0),OFFSET(AE205,-$B208,-AD$4+$B208)-SUM($I208:AD208)))</f>
        <v>0</v>
      </c>
      <c r="AF208" s="235">
        <f ca="1">IF(AF$5&lt;=$D208,0,IF(SUM($D208,OFFSET($I194,-$B208,0))&gt;AF$5,OFFSET(AF205,-$B208,-AE$4+$B208)/OFFSET($I194,-$B208,0),OFFSET(AF205,-$B208,-AE$4+$B208)-SUM($I208:AE208)))</f>
        <v>0</v>
      </c>
      <c r="AG208" s="235">
        <f ca="1">IF(AG$5&lt;=$D208,0,IF(SUM($D208,OFFSET($I194,-$B208,0))&gt;AG$5,OFFSET(AG205,-$B208,-AF$4+$B208)/OFFSET($I194,-$B208,0),OFFSET(AG205,-$B208,-AF$4+$B208)-SUM($I208:AF208)))</f>
        <v>0</v>
      </c>
      <c r="AH208" s="235">
        <f ca="1">IF(AH$5&lt;=$D208,0,IF(SUM($D208,OFFSET($I194,-$B208,0))&gt;AH$5,OFFSET(AH205,-$B208,-AG$4+$B208)/OFFSET($I194,-$B208,0),OFFSET(AH205,-$B208,-AG$4+$B208)-SUM($I208:AG208)))</f>
        <v>0</v>
      </c>
      <c r="AI208" s="235">
        <f ca="1">IF(AI$5&lt;=$D208,0,IF(SUM($D208,OFFSET($I194,-$B208,0))&gt;AI$5,OFFSET(AI205,-$B208,-AH$4+$B208)/OFFSET($I194,-$B208,0),OFFSET(AI205,-$B208,-AH$4+$B208)-SUM($I208:AH208)))</f>
        <v>0</v>
      </c>
      <c r="AJ208" s="235">
        <f ca="1">IF(AJ$5&lt;=$D208,0,IF(SUM($D208,OFFSET($I194,-$B208,0))&gt;AJ$5,OFFSET(AJ205,-$B208,-AI$4+$B208)/OFFSET($I194,-$B208,0),OFFSET(AJ205,-$B208,-AI$4+$B208)-SUM($I208:AI208)))</f>
        <v>0</v>
      </c>
      <c r="AK208" s="235">
        <f ca="1">IF(AK$5&lt;=$D208,0,IF(SUM($D208,OFFSET($I194,-$B208,0))&gt;AK$5,OFFSET(AK205,-$B208,-AJ$4+$B208)/OFFSET($I194,-$B208,0),OFFSET(AK205,-$B208,-AJ$4+$B208)-SUM($I208:AJ208)))</f>
        <v>0</v>
      </c>
      <c r="AL208" s="235">
        <f ca="1">IF(AL$5&lt;=$D208,0,IF(SUM($D208,OFFSET($I194,-$B208,0))&gt;AL$5,OFFSET(AL205,-$B208,-AK$4+$B208)/OFFSET($I194,-$B208,0),OFFSET(AL205,-$B208,-AK$4+$B208)-SUM($I208:AK208)))</f>
        <v>0</v>
      </c>
      <c r="AM208" s="235">
        <f ca="1">IF(AM$5&lt;=$D208,0,IF(SUM($D208,OFFSET($I194,-$B208,0))&gt;AM$5,OFFSET(AM205,-$B208,-AL$4+$B208)/OFFSET($I194,-$B208,0),OFFSET(AM205,-$B208,-AL$4+$B208)-SUM($I208:AL208)))</f>
        <v>0</v>
      </c>
      <c r="AN208" s="235">
        <f ca="1">IF(AN$5&lt;=$D208,0,IF(SUM($D208,OFFSET($I194,-$B208,0))&gt;AN$5,OFFSET(AN205,-$B208,-AM$4+$B208)/OFFSET($I194,-$B208,0),OFFSET(AN205,-$B208,-AM$4+$B208)-SUM($I208:AM208)))</f>
        <v>0</v>
      </c>
      <c r="AO208" s="235">
        <f ca="1">IF(AO$5&lt;=$D208,0,IF(SUM($D208,OFFSET($I194,-$B208,0))&gt;AO$5,OFFSET(AO205,-$B208,-AN$4+$B208)/OFFSET($I194,-$B208,0),OFFSET(AO205,-$B208,-AN$4+$B208)-SUM($I208:AN208)))</f>
        <v>0</v>
      </c>
      <c r="AP208" s="235">
        <f ca="1">IF(AP$5&lt;=$D208,0,IF(SUM($D208,OFFSET($I194,-$B208,0))&gt;AP$5,OFFSET(AP205,-$B208,-AO$4+$B208)/OFFSET($I194,-$B208,0),OFFSET(AP205,-$B208,-AO$4+$B208)-SUM($I208:AO208)))</f>
        <v>0</v>
      </c>
      <c r="AQ208" s="235">
        <f ca="1">IF(AQ$5&lt;=$D208,0,IF(SUM($D208,OFFSET($I194,-$B208,0))&gt;AQ$5,OFFSET(AQ205,-$B208,-AP$4+$B208)/OFFSET($I194,-$B208,0),OFFSET(AQ205,-$B208,-AP$4+$B208)-SUM($I208:AP208)))</f>
        <v>0</v>
      </c>
      <c r="AR208" s="235">
        <f ca="1">IF(AR$5&lt;=$D208,0,IF(SUM($D208,OFFSET($I194,-$B208,0))&gt;AR$5,OFFSET(AR205,-$B208,-AQ$4+$B208)/OFFSET($I194,-$B208,0),OFFSET(AR205,-$B208,-AQ$4+$B208)-SUM($I208:AQ208)))</f>
        <v>0</v>
      </c>
      <c r="AS208" s="235">
        <f ca="1">IF(AS$5&lt;=$D208,0,IF(SUM($D208,OFFSET($I194,-$B208,0))&gt;AS$5,OFFSET(AS205,-$B208,-AR$4+$B208)/OFFSET($I194,-$B208,0),OFFSET(AS205,-$B208,-AR$4+$B208)-SUM($I208:AR208)))</f>
        <v>0</v>
      </c>
      <c r="AT208" s="235">
        <f ca="1">IF(AT$5&lt;=$D208,0,IF(SUM($D208,OFFSET($I194,-$B208,0))&gt;AT$5,OFFSET(AT205,-$B208,-AS$4+$B208)/OFFSET($I194,-$B208,0),OFFSET(AT205,-$B208,-AS$4+$B208)-SUM($I208:AS208)))</f>
        <v>0</v>
      </c>
      <c r="AU208" s="235">
        <f ca="1">IF(AU$5&lt;=$D208,0,IF(SUM($D208,OFFSET($I194,-$B208,0))&gt;AU$5,OFFSET(AU205,-$B208,-AT$4+$B208)/OFFSET($I194,-$B208,0),OFFSET(AU205,-$B208,-AT$4+$B208)-SUM($I208:AT208)))</f>
        <v>0</v>
      </c>
      <c r="AV208" s="235">
        <f ca="1">IF(AV$5&lt;=$D208,0,IF(SUM($D208,OFFSET($I194,-$B208,0))&gt;AV$5,OFFSET(AV205,-$B208,-AU$4+$B208)/OFFSET($I194,-$B208,0),OFFSET(AV205,-$B208,-AU$4+$B208)-SUM($I208:AU208)))</f>
        <v>0</v>
      </c>
      <c r="AW208" s="235">
        <f ca="1">IF(AW$5&lt;=$D208,0,IF(SUM($D208,OFFSET($I194,-$B208,0))&gt;AW$5,OFFSET(AW205,-$B208,-AV$4+$B208)/OFFSET($I194,-$B208,0),OFFSET(AW205,-$B208,-AV$4+$B208)-SUM($I208:AV208)))</f>
        <v>0</v>
      </c>
      <c r="AX208" s="235">
        <f ca="1">IF(AX$5&lt;=$D208,0,IF(SUM($D208,OFFSET($I194,-$B208,0))&gt;AX$5,OFFSET(AX205,-$B208,-AW$4+$B208)/OFFSET($I194,-$B208,0),OFFSET(AX205,-$B208,-AW$4+$B208)-SUM($I208:AW208)))</f>
        <v>0</v>
      </c>
      <c r="AY208" s="235">
        <f ca="1">IF(AY$5&lt;=$D208,0,IF(SUM($D208,OFFSET($I194,-$B208,0))&gt;AY$5,OFFSET(AY205,-$B208,-AX$4+$B208)/OFFSET($I194,-$B208,0),OFFSET(AY205,-$B208,-AX$4+$B208)-SUM($I208:AX208)))</f>
        <v>0</v>
      </c>
      <c r="AZ208" s="235">
        <f ca="1">IF(AZ$5&lt;=$D208,0,IF(SUM($D208,OFFSET($I194,-$B208,0))&gt;AZ$5,OFFSET(AZ205,-$B208,-AY$4+$B208)/OFFSET($I194,-$B208,0),OFFSET(AZ205,-$B208,-AY$4+$B208)-SUM($I208:AY208)))</f>
        <v>0</v>
      </c>
      <c r="BA208" s="235">
        <f ca="1">IF(BA$5&lt;=$D208,0,IF(SUM($D208,OFFSET($I194,-$B208,0))&gt;BA$5,OFFSET(BA205,-$B208,-AZ$4+$B208)/OFFSET($I194,-$B208,0),OFFSET(BA205,-$B208,-AZ$4+$B208)-SUM($I208:AZ208)))</f>
        <v>0</v>
      </c>
      <c r="BB208" s="235">
        <f ca="1">IF(BB$5&lt;=$D208,0,IF(SUM($D208,OFFSET($I194,-$B208,0))&gt;BB$5,OFFSET(BB205,-$B208,-BA$4+$B208)/OFFSET($I194,-$B208,0),OFFSET(BB205,-$B208,-BA$4+$B208)-SUM($I208:BA208)))</f>
        <v>0</v>
      </c>
      <c r="BC208" s="235">
        <f ca="1">IF(BC$5&lt;=$D208,0,IF(SUM($D208,OFFSET($I194,-$B208,0))&gt;BC$5,OFFSET(BC205,-$B208,-BB$4+$B208)/OFFSET($I194,-$B208,0),OFFSET(BC205,-$B208,-BB$4+$B208)-SUM($I208:BB208)))</f>
        <v>0</v>
      </c>
      <c r="BD208" s="235">
        <f ca="1">IF(BD$5&lt;=$D208,0,IF(SUM($D208,OFFSET($I194,-$B208,0))&gt;BD$5,OFFSET(BD205,-$B208,-BC$4+$B208)/OFFSET($I194,-$B208,0),OFFSET(BD205,-$B208,-BC$4+$B208)-SUM($I208:BC208)))</f>
        <v>0</v>
      </c>
      <c r="BE208" s="235">
        <f ca="1">IF(BE$5&lt;=$D208,0,IF(SUM($D208,OFFSET($I194,-$B208,0))&gt;BE$5,OFFSET(BE205,-$B208,-BD$4+$B208)/OFFSET($I194,-$B208,0),OFFSET(BE205,-$B208,-BD$4+$B208)-SUM($I208:BD208)))</f>
        <v>0</v>
      </c>
      <c r="BF208" s="235">
        <f ca="1">IF(BF$5&lt;=$D208,0,IF(SUM($D208,OFFSET($I194,-$B208,0))&gt;BF$5,OFFSET(BF205,-$B208,-BE$4+$B208)/OFFSET($I194,-$B208,0),OFFSET(BF205,-$B208,-BE$4+$B208)-SUM($I208:BE208)))</f>
        <v>0</v>
      </c>
      <c r="BG208" s="235">
        <f ca="1">IF(BG$5&lt;=$D208,0,IF(SUM($D208,OFFSET($I194,-$B208,0))&gt;BG$5,OFFSET(BG205,-$B208,-BF$4+$B208)/OFFSET($I194,-$B208,0),OFFSET(BG205,-$B208,-BF$4+$B208)-SUM($I208:BF208)))</f>
        <v>0</v>
      </c>
      <c r="BH208" s="235">
        <f ca="1">IF(BH$5&lt;=$D208,0,IF(SUM($D208,OFFSET($I194,-$B208,0))&gt;BH$5,OFFSET(BH205,-$B208,-BG$4+$B208)/OFFSET($I194,-$B208,0),OFFSET(BH205,-$B208,-BG$4+$B208)-SUM($I208:BG208)))</f>
        <v>0</v>
      </c>
      <c r="BI208" s="235">
        <f ca="1">IF(BI$5&lt;=$D208,0,IF(SUM($D208,OFFSET($I194,-$B208,0))&gt;BI$5,OFFSET(BI205,-$B208,-BH$4+$B208)/OFFSET($I194,-$B208,0),OFFSET(BI205,-$B208,-BH$4+$B208)-SUM($I208:BH208)))</f>
        <v>0</v>
      </c>
      <c r="BJ208" s="235">
        <f ca="1">IF(BJ$5&lt;=$D208,0,IF(SUM($D208,OFFSET($I194,-$B208,0))&gt;BJ$5,OFFSET(BJ205,-$B208,-BI$4+$B208)/OFFSET($I194,-$B208,0),OFFSET(BJ205,-$B208,-BI$4+$B208)-SUM($I208:BI208)))</f>
        <v>0</v>
      </c>
      <c r="BK208" s="235">
        <f ca="1">IF(BK$5&lt;=$D208,0,IF(SUM($D208,OFFSET($I194,-$B208,0))&gt;BK$5,OFFSET(BK205,-$B208,-BJ$4+$B208)/OFFSET($I194,-$B208,0),OFFSET(BK205,-$B208,-BJ$4+$B208)-SUM($I208:BJ208)))</f>
        <v>0</v>
      </c>
      <c r="BL208" s="235">
        <f ca="1">IF(BL$5&lt;=$D208,0,IF(SUM($D208,OFFSET($I194,-$B208,0))&gt;BL$5,OFFSET(BL205,-$B208,-BK$4+$B208)/OFFSET($I194,-$B208,0),OFFSET(BL205,-$B208,-BK$4+$B208)-SUM($I208:BK208)))</f>
        <v>0</v>
      </c>
      <c r="BM208" s="235">
        <f ca="1">IF(BM$5&lt;=$D208,0,IF(SUM($D208,OFFSET($I194,-$B208,0))&gt;BM$5,OFFSET(BM205,-$B208,-BL$4+$B208)/OFFSET($I194,-$B208,0),OFFSET(BM205,-$B208,-BL$4+$B208)-SUM($I208:BL208)))</f>
        <v>0</v>
      </c>
      <c r="BN208" s="235">
        <f ca="1">IF(BN$5&lt;=$D208,0,IF(SUM($D208,OFFSET($I194,-$B208,0))&gt;BN$5,OFFSET(BN205,-$B208,-BM$4+$B208)/OFFSET($I194,-$B208,0),OFFSET(BN205,-$B208,-BM$4+$B208)-SUM($I208:BM208)))</f>
        <v>0</v>
      </c>
      <c r="BO208" s="235">
        <f ca="1">IF(BO$5&lt;=$D208,0,IF(SUM($D208,OFFSET($I194,-$B208,0))&gt;BO$5,OFFSET(BO205,-$B208,-BN$4+$B208)/OFFSET($I194,-$B208,0),OFFSET(BO205,-$B208,-BN$4+$B208)-SUM($I208:BN208)))</f>
        <v>0</v>
      </c>
      <c r="BP208" s="235">
        <f ca="1">IF(BP$5&lt;=$D208,0,IF(SUM($D208,OFFSET($I194,-$B208,0))&gt;BP$5,OFFSET(BP205,-$B208,-BO$4+$B208)/OFFSET($I194,-$B208,0),OFFSET(BP205,-$B208,-BO$4+$B208)-SUM($I208:BO208)))</f>
        <v>0</v>
      </c>
      <c r="BQ208" s="235">
        <f ca="1">IF(BQ$5&lt;=$D208,0,IF(SUM($D208,OFFSET($I194,-$B208,0))&gt;BQ$5,OFFSET(BQ205,-$B208,-BP$4+$B208)/OFFSET($I194,-$B208,0),OFFSET(BQ205,-$B208,-BP$4+$B208)-SUM($I208:BP208)))</f>
        <v>0</v>
      </c>
      <c r="BR208" s="211">
        <f ca="1">IF(BR$5&lt;=$D208,0,IF(SUM($D208,OFFSET($I194,-$B208,0))&gt;BR$5,OFFSET(BR205,-$B208,-BQ$4+$B208)/OFFSET($I194,-$B208,0),OFFSET(BR205,-$B208,-BQ$4+$B208)-SUM($I208:BQ208)))</f>
        <v>0</v>
      </c>
      <c r="BS208" s="211">
        <f ca="1">IF(BS$5&lt;=$D208,0,IF(SUM($D208,OFFSET($I194,-$B208,0))&gt;BS$5,OFFSET(BS205,-$B208,-BR$4+$B208)/OFFSET($I194,-$B208,0),OFFSET(BS205,-$B208,-BR$4+$B208)-SUM($I208:BR208)))</f>
        <v>0</v>
      </c>
      <c r="BT208" s="211">
        <f ca="1">IF(BT$5&lt;=$D208,0,IF(SUM($D208,OFFSET($I194,-$B208,0))&gt;BT$5,OFFSET(BT205,-$B208,-BS$4+$B208)/OFFSET($I194,-$B208,0),OFFSET(BT205,-$B208,-BS$4+$B208)-SUM($I208:BS208)))</f>
        <v>0</v>
      </c>
      <c r="BU208" s="211">
        <f ca="1">IF(BU$5&lt;=$D208,0,IF(SUM($D208,OFFSET($I194,-$B208,0))&gt;BU$5,OFFSET(BU205,-$B208,-BT$4+$B208)/OFFSET($I194,-$B208,0),OFFSET(BU205,-$B208,-BT$4+$B208)-SUM($I208:BT208)))</f>
        <v>0</v>
      </c>
      <c r="BV208" s="211">
        <f ca="1">IF(BV$5&lt;=$D208,0,IF(SUM($D208,OFFSET($I194,-$B208,0))&gt;BV$5,OFFSET(BV205,-$B208,-BU$4+$B208)/OFFSET($I194,-$B208,0),OFFSET(BV205,-$B208,-BU$4+$B208)-SUM($I208:BU208)))</f>
        <v>0</v>
      </c>
      <c r="BW208" s="211">
        <f ca="1">IF(BW$5&lt;=$D208,0,IF(SUM($D208,OFFSET($I194,-$B208,0))&gt;BW$5,OFFSET(BW205,-$B208,-BV$4+$B208)/OFFSET($I194,-$B208,0),OFFSET(BW205,-$B208,-BV$4+$B208)-SUM($I208:BV208)))</f>
        <v>0</v>
      </c>
    </row>
    <row r="209" spans="1:75" ht="12.75" customHeight="1">
      <c r="A209" s="8"/>
      <c r="B209" s="244">
        <v>20</v>
      </c>
      <c r="C209" s="8"/>
      <c r="D209" s="245">
        <f t="shared" si="337"/>
        <v>2033</v>
      </c>
      <c r="E209" s="8" t="str">
        <f t="shared" si="336"/>
        <v>$m Real (2012)</v>
      </c>
      <c r="F209" s="8"/>
      <c r="G209" s="8"/>
      <c r="H209" s="8"/>
      <c r="I209" s="32"/>
      <c r="J209" s="235">
        <f ca="1">IF(J$5&lt;=$D209,0,IF(SUM($D209,OFFSET($I195,-$B209,0))&gt;J$5,OFFSET(J206,-$B209,-I$4+$B209)/OFFSET($I195,-$B209,0),OFFSET(J206,-$B209,-I$4+$B209)-SUM($I209:I209)))</f>
        <v>0</v>
      </c>
      <c r="K209" s="235">
        <f ca="1">IF(K$5&lt;=$D209,0,IF(SUM($D209,OFFSET($I195,-$B209,0))&gt;K$5,OFFSET(K206,-$B209,-J$4+$B209)/OFFSET($I195,-$B209,0),OFFSET(K206,-$B209,-J$4+$B209)-SUM($I209:J209)))</f>
        <v>0</v>
      </c>
      <c r="L209" s="235">
        <f ca="1">IF(L$5&lt;=$D209,0,IF(SUM($D209,OFFSET($I195,-$B209,0))&gt;L$5,OFFSET(L206,-$B209,-K$4+$B209)/OFFSET($I195,-$B209,0),OFFSET(L206,-$B209,-K$4+$B209)-SUM($I209:K209)))</f>
        <v>0</v>
      </c>
      <c r="M209" s="235">
        <f ca="1">IF(M$5&lt;=$D209,0,IF(SUM($D209,OFFSET($I195,-$B209,0))&gt;M$5,OFFSET(M206,-$B209,-L$4+$B209)/OFFSET($I195,-$B209,0),OFFSET(M206,-$B209,-L$4+$B209)-SUM($I209:L209)))</f>
        <v>0</v>
      </c>
      <c r="N209" s="235">
        <f ca="1">IF(N$5&lt;=$D209,0,IF(SUM($D209,OFFSET($I195,-$B209,0))&gt;N$5,OFFSET(N206,-$B209,-M$4+$B209)/OFFSET($I195,-$B209,0),OFFSET(N206,-$B209,-M$4+$B209)-SUM($I209:M209)))</f>
        <v>0</v>
      </c>
      <c r="O209" s="235">
        <f ca="1">IF(O$5&lt;=$D209,0,IF(SUM($D209,OFFSET($I195,-$B209,0))&gt;O$5,OFFSET(O206,-$B209,-N$4+$B209)/OFFSET($I195,-$B209,0),OFFSET(O206,-$B209,-N$4+$B209)-SUM($I209:N209)))</f>
        <v>0</v>
      </c>
      <c r="P209" s="235">
        <f ca="1">IF(P$5&lt;=$D209,0,IF(SUM($D209,OFFSET($I195,-$B209,0))&gt;P$5,OFFSET(P206,-$B209,-O$4+$B209)/OFFSET($I195,-$B209,0),OFFSET(P206,-$B209,-O$4+$B209)-SUM($I209:O209)))</f>
        <v>0</v>
      </c>
      <c r="Q209" s="235">
        <f ca="1">IF(Q$5&lt;=$D209,0,IF(SUM($D209,OFFSET($I195,-$B209,0))&gt;Q$5,OFFSET(Q206,-$B209,-P$4+$B209)/OFFSET($I195,-$B209,0),OFFSET(Q206,-$B209,-P$4+$B209)-SUM($I209:P209)))</f>
        <v>0</v>
      </c>
      <c r="R209" s="235">
        <f ca="1">IF(R$5&lt;=$D209,0,IF(SUM($D209,OFFSET($I195,-$B209,0))&gt;R$5,OFFSET(R206,-$B209,-Q$4+$B209)/OFFSET($I195,-$B209,0),OFFSET(R206,-$B209,-Q$4+$B209)-SUM($I209:Q209)))</f>
        <v>0</v>
      </c>
      <c r="S209" s="235">
        <f ca="1">IF(S$5&lt;=$D209,0,IF(SUM($D209,OFFSET($I195,-$B209,0))&gt;S$5,OFFSET(S206,-$B209,-R$4+$B209)/OFFSET($I195,-$B209,0),OFFSET(S206,-$B209,-R$4+$B209)-SUM($I209:R209)))</f>
        <v>0</v>
      </c>
      <c r="T209" s="235">
        <f ca="1">IF(T$5&lt;=$D209,0,IF(SUM($D209,OFFSET($I195,-$B209,0))&gt;T$5,OFFSET(T206,-$B209,-S$4+$B209)/OFFSET($I195,-$B209,0),OFFSET(T206,-$B209,-S$4+$B209)-SUM($I209:S209)))</f>
        <v>0</v>
      </c>
      <c r="U209" s="235">
        <f ca="1">IF(U$5&lt;=$D209,0,IF(SUM($D209,OFFSET($I195,-$B209,0))&gt;U$5,OFFSET(U206,-$B209,-T$4+$B209)/OFFSET($I195,-$B209,0),OFFSET(U206,-$B209,-T$4+$B209)-SUM($I209:T209)))</f>
        <v>0</v>
      </c>
      <c r="V209" s="235">
        <f ca="1">IF(V$5&lt;=$D209,0,IF(SUM($D209,OFFSET($I195,-$B209,0))&gt;V$5,OFFSET(V206,-$B209,-U$4+$B209)/OFFSET($I195,-$B209,0),OFFSET(V206,-$B209,-U$4+$B209)-SUM($I209:U209)))</f>
        <v>0</v>
      </c>
      <c r="W209" s="235">
        <f ca="1">IF(W$5&lt;=$D209,0,IF(SUM($D209,OFFSET($I195,-$B209,0))&gt;W$5,OFFSET(W206,-$B209,-V$4+$B209)/OFFSET($I195,-$B209,0),OFFSET(W206,-$B209,-V$4+$B209)-SUM($I209:V209)))</f>
        <v>0</v>
      </c>
      <c r="X209" s="235">
        <f ca="1">IF(X$5&lt;=$D209,0,IF(SUM($D209,OFFSET($I195,-$B209,0))&gt;X$5,OFFSET(X206,-$B209,-W$4+$B209)/OFFSET($I195,-$B209,0),OFFSET(X206,-$B209,-W$4+$B209)-SUM($I209:W209)))</f>
        <v>0</v>
      </c>
      <c r="Y209" s="235">
        <f ca="1">IF(Y$5&lt;=$D209,0,IF(SUM($D209,OFFSET($I195,-$B209,0))&gt;Y$5,OFFSET(Y206,-$B209,-X$4+$B209)/OFFSET($I195,-$B209,0),OFFSET(Y206,-$B209,-X$4+$B209)-SUM($I209:X209)))</f>
        <v>0</v>
      </c>
      <c r="Z209" s="235">
        <f ca="1">IF(Z$5&lt;=$D209,0,IF(SUM($D209,OFFSET($I195,-$B209,0))&gt;Z$5,OFFSET(Z206,-$B209,-Y$4+$B209)/OFFSET($I195,-$B209,0),OFFSET(Z206,-$B209,-Y$4+$B209)-SUM($I209:Y209)))</f>
        <v>0</v>
      </c>
      <c r="AA209" s="235">
        <f ca="1">IF(AA$5&lt;=$D209,0,IF(SUM($D209,OFFSET($I195,-$B209,0))&gt;AA$5,OFFSET(AA206,-$B209,-Z$4+$B209)/OFFSET($I195,-$B209,0),OFFSET(AA206,-$B209,-Z$4+$B209)-SUM($I209:Z209)))</f>
        <v>0</v>
      </c>
      <c r="AB209" s="235">
        <f ca="1">IF(AB$5&lt;=$D209,0,IF(SUM($D209,OFFSET($I195,-$B209,0))&gt;AB$5,OFFSET(AB206,-$B209,-AA$4+$B209)/OFFSET($I195,-$B209,0),OFFSET(AB206,-$B209,-AA$4+$B209)-SUM($I209:AA209)))</f>
        <v>0</v>
      </c>
      <c r="AC209" s="235">
        <f ca="1">IF(AC$5&lt;=$D209,0,IF(SUM($D209,OFFSET($I195,-$B209,0))&gt;AC$5,OFFSET(AC206,-$B209,-AB$4+$B209)/OFFSET($I195,-$B209,0),OFFSET(AC206,-$B209,-AB$4+$B209)-SUM($I209:AB209)))</f>
        <v>0</v>
      </c>
      <c r="AD209" s="235">
        <f ca="1">IF(AD$5&lt;=$D209,0,IF(SUM($D209,OFFSET($I195,-$B209,0))&gt;AD$5,OFFSET(AD206,-$B209,-AC$4+$B209)/OFFSET($I195,-$B209,0),OFFSET(AD206,-$B209,-AC$4+$B209)-SUM($I209:AC209)))</f>
        <v>0</v>
      </c>
      <c r="AE209" s="235">
        <f ca="1">IF(AE$5&lt;=$D209,0,IF(SUM($D209,OFFSET($I195,-$B209,0))&gt;AE$5,OFFSET(AE206,-$B209,-AD$4+$B209)/OFFSET($I195,-$B209,0),OFFSET(AE206,-$B209,-AD$4+$B209)-SUM($I209:AD209)))</f>
        <v>0</v>
      </c>
      <c r="AF209" s="235">
        <f ca="1">IF(AF$5&lt;=$D209,0,IF(SUM($D209,OFFSET($I195,-$B209,0))&gt;AF$5,OFFSET(AF206,-$B209,-AE$4+$B209)/OFFSET($I195,-$B209,0),OFFSET(AF206,-$B209,-AE$4+$B209)-SUM($I209:AE209)))</f>
        <v>0</v>
      </c>
      <c r="AG209" s="235">
        <f ca="1">IF(AG$5&lt;=$D209,0,IF(SUM($D209,OFFSET($I195,-$B209,0))&gt;AG$5,OFFSET(AG206,-$B209,-AF$4+$B209)/OFFSET($I195,-$B209,0),OFFSET(AG206,-$B209,-AF$4+$B209)-SUM($I209:AF209)))</f>
        <v>0</v>
      </c>
      <c r="AH209" s="235">
        <f ca="1">IF(AH$5&lt;=$D209,0,IF(SUM($D209,OFFSET($I195,-$B209,0))&gt;AH$5,OFFSET(AH206,-$B209,-AG$4+$B209)/OFFSET($I195,-$B209,0),OFFSET(AH206,-$B209,-AG$4+$B209)-SUM($I209:AG209)))</f>
        <v>0</v>
      </c>
      <c r="AI209" s="235">
        <f ca="1">IF(AI$5&lt;=$D209,0,IF(SUM($D209,OFFSET($I195,-$B209,0))&gt;AI$5,OFFSET(AI206,-$B209,-AH$4+$B209)/OFFSET($I195,-$B209,0),OFFSET(AI206,-$B209,-AH$4+$B209)-SUM($I209:AH209)))</f>
        <v>0</v>
      </c>
      <c r="AJ209" s="235">
        <f ca="1">IF(AJ$5&lt;=$D209,0,IF(SUM($D209,OFFSET($I195,-$B209,0))&gt;AJ$5,OFFSET(AJ206,-$B209,-AI$4+$B209)/OFFSET($I195,-$B209,0),OFFSET(AJ206,-$B209,-AI$4+$B209)-SUM($I209:AI209)))</f>
        <v>0</v>
      </c>
      <c r="AK209" s="235">
        <f ca="1">IF(AK$5&lt;=$D209,0,IF(SUM($D209,OFFSET($I195,-$B209,0))&gt;AK$5,OFFSET(AK206,-$B209,-AJ$4+$B209)/OFFSET($I195,-$B209,0),OFFSET(AK206,-$B209,-AJ$4+$B209)-SUM($I209:AJ209)))</f>
        <v>0</v>
      </c>
      <c r="AL209" s="235">
        <f ca="1">IF(AL$5&lt;=$D209,0,IF(SUM($D209,OFFSET($I195,-$B209,0))&gt;AL$5,OFFSET(AL206,-$B209,-AK$4+$B209)/OFFSET($I195,-$B209,0),OFFSET(AL206,-$B209,-AK$4+$B209)-SUM($I209:AK209)))</f>
        <v>0</v>
      </c>
      <c r="AM209" s="235">
        <f ca="1">IF(AM$5&lt;=$D209,0,IF(SUM($D209,OFFSET($I195,-$B209,0))&gt;AM$5,OFFSET(AM206,-$B209,-AL$4+$B209)/OFFSET($I195,-$B209,0),OFFSET(AM206,-$B209,-AL$4+$B209)-SUM($I209:AL209)))</f>
        <v>0</v>
      </c>
      <c r="AN209" s="235">
        <f ca="1">IF(AN$5&lt;=$D209,0,IF(SUM($D209,OFFSET($I195,-$B209,0))&gt;AN$5,OFFSET(AN206,-$B209,-AM$4+$B209)/OFFSET($I195,-$B209,0),OFFSET(AN206,-$B209,-AM$4+$B209)-SUM($I209:AM209)))</f>
        <v>0</v>
      </c>
      <c r="AO209" s="235">
        <f ca="1">IF(AO$5&lt;=$D209,0,IF(SUM($D209,OFFSET($I195,-$B209,0))&gt;AO$5,OFFSET(AO206,-$B209,-AN$4+$B209)/OFFSET($I195,-$B209,0),OFFSET(AO206,-$B209,-AN$4+$B209)-SUM($I209:AN209)))</f>
        <v>0</v>
      </c>
      <c r="AP209" s="235">
        <f ca="1">IF(AP$5&lt;=$D209,0,IF(SUM($D209,OFFSET($I195,-$B209,0))&gt;AP$5,OFFSET(AP206,-$B209,-AO$4+$B209)/OFFSET($I195,-$B209,0),OFFSET(AP206,-$B209,-AO$4+$B209)-SUM($I209:AO209)))</f>
        <v>0</v>
      </c>
      <c r="AQ209" s="235">
        <f ca="1">IF(AQ$5&lt;=$D209,0,IF(SUM($D209,OFFSET($I195,-$B209,0))&gt;AQ$5,OFFSET(AQ206,-$B209,-AP$4+$B209)/OFFSET($I195,-$B209,0),OFFSET(AQ206,-$B209,-AP$4+$B209)-SUM($I209:AP209)))</f>
        <v>0</v>
      </c>
      <c r="AR209" s="235">
        <f ca="1">IF(AR$5&lt;=$D209,0,IF(SUM($D209,OFFSET($I195,-$B209,0))&gt;AR$5,OFFSET(AR206,-$B209,-AQ$4+$B209)/OFFSET($I195,-$B209,0),OFFSET(AR206,-$B209,-AQ$4+$B209)-SUM($I209:AQ209)))</f>
        <v>0</v>
      </c>
      <c r="AS209" s="235">
        <f ca="1">IF(AS$5&lt;=$D209,0,IF(SUM($D209,OFFSET($I195,-$B209,0))&gt;AS$5,OFFSET(AS206,-$B209,-AR$4+$B209)/OFFSET($I195,-$B209,0),OFFSET(AS206,-$B209,-AR$4+$B209)-SUM($I209:AR209)))</f>
        <v>0</v>
      </c>
      <c r="AT209" s="235">
        <f ca="1">IF(AT$5&lt;=$D209,0,IF(SUM($D209,OFFSET($I195,-$B209,0))&gt;AT$5,OFFSET(AT206,-$B209,-AS$4+$B209)/OFFSET($I195,-$B209,0),OFFSET(AT206,-$B209,-AS$4+$B209)-SUM($I209:AS209)))</f>
        <v>0</v>
      </c>
      <c r="AU209" s="235">
        <f ca="1">IF(AU$5&lt;=$D209,0,IF(SUM($D209,OFFSET($I195,-$B209,0))&gt;AU$5,OFFSET(AU206,-$B209,-AT$4+$B209)/OFFSET($I195,-$B209,0),OFFSET(AU206,-$B209,-AT$4+$B209)-SUM($I209:AT209)))</f>
        <v>0</v>
      </c>
      <c r="AV209" s="235">
        <f ca="1">IF(AV$5&lt;=$D209,0,IF(SUM($D209,OFFSET($I195,-$B209,0))&gt;AV$5,OFFSET(AV206,-$B209,-AU$4+$B209)/OFFSET($I195,-$B209,0),OFFSET(AV206,-$B209,-AU$4+$B209)-SUM($I209:AU209)))</f>
        <v>0</v>
      </c>
      <c r="AW209" s="235">
        <f ca="1">IF(AW$5&lt;=$D209,0,IF(SUM($D209,OFFSET($I195,-$B209,0))&gt;AW$5,OFFSET(AW206,-$B209,-AV$4+$B209)/OFFSET($I195,-$B209,0),OFFSET(AW206,-$B209,-AV$4+$B209)-SUM($I209:AV209)))</f>
        <v>0</v>
      </c>
      <c r="AX209" s="235">
        <f ca="1">IF(AX$5&lt;=$D209,0,IF(SUM($D209,OFFSET($I195,-$B209,0))&gt;AX$5,OFFSET(AX206,-$B209,-AW$4+$B209)/OFFSET($I195,-$B209,0),OFFSET(AX206,-$B209,-AW$4+$B209)-SUM($I209:AW209)))</f>
        <v>0</v>
      </c>
      <c r="AY209" s="235">
        <f ca="1">IF(AY$5&lt;=$D209,0,IF(SUM($D209,OFFSET($I195,-$B209,0))&gt;AY$5,OFFSET(AY206,-$B209,-AX$4+$B209)/OFFSET($I195,-$B209,0),OFFSET(AY206,-$B209,-AX$4+$B209)-SUM($I209:AX209)))</f>
        <v>0</v>
      </c>
      <c r="AZ209" s="235">
        <f ca="1">IF(AZ$5&lt;=$D209,0,IF(SUM($D209,OFFSET($I195,-$B209,0))&gt;AZ$5,OFFSET(AZ206,-$B209,-AY$4+$B209)/OFFSET($I195,-$B209,0),OFFSET(AZ206,-$B209,-AY$4+$B209)-SUM($I209:AY209)))</f>
        <v>0</v>
      </c>
      <c r="BA209" s="235">
        <f ca="1">IF(BA$5&lt;=$D209,0,IF(SUM($D209,OFFSET($I195,-$B209,0))&gt;BA$5,OFFSET(BA206,-$B209,-AZ$4+$B209)/OFFSET($I195,-$B209,0),OFFSET(BA206,-$B209,-AZ$4+$B209)-SUM($I209:AZ209)))</f>
        <v>0</v>
      </c>
      <c r="BB209" s="235">
        <f ca="1">IF(BB$5&lt;=$D209,0,IF(SUM($D209,OFFSET($I195,-$B209,0))&gt;BB$5,OFFSET(BB206,-$B209,-BA$4+$B209)/OFFSET($I195,-$B209,0),OFFSET(BB206,-$B209,-BA$4+$B209)-SUM($I209:BA209)))</f>
        <v>0</v>
      </c>
      <c r="BC209" s="235">
        <f ca="1">IF(BC$5&lt;=$D209,0,IF(SUM($D209,OFFSET($I195,-$B209,0))&gt;BC$5,OFFSET(BC206,-$B209,-BB$4+$B209)/OFFSET($I195,-$B209,0),OFFSET(BC206,-$B209,-BB$4+$B209)-SUM($I209:BB209)))</f>
        <v>0</v>
      </c>
      <c r="BD209" s="235">
        <f ca="1">IF(BD$5&lt;=$D209,0,IF(SUM($D209,OFFSET($I195,-$B209,0))&gt;BD$5,OFFSET(BD206,-$B209,-BC$4+$B209)/OFFSET($I195,-$B209,0),OFFSET(BD206,-$B209,-BC$4+$B209)-SUM($I209:BC209)))</f>
        <v>0</v>
      </c>
      <c r="BE209" s="235">
        <f ca="1">IF(BE$5&lt;=$D209,0,IF(SUM($D209,OFFSET($I195,-$B209,0))&gt;BE$5,OFFSET(BE206,-$B209,-BD$4+$B209)/OFFSET($I195,-$B209,0),OFFSET(BE206,-$B209,-BD$4+$B209)-SUM($I209:BD209)))</f>
        <v>0</v>
      </c>
      <c r="BF209" s="235">
        <f ca="1">IF(BF$5&lt;=$D209,0,IF(SUM($D209,OFFSET($I195,-$B209,0))&gt;BF$5,OFFSET(BF206,-$B209,-BE$4+$B209)/OFFSET($I195,-$B209,0),OFFSET(BF206,-$B209,-BE$4+$B209)-SUM($I209:BE209)))</f>
        <v>0</v>
      </c>
      <c r="BG209" s="235">
        <f ca="1">IF(BG$5&lt;=$D209,0,IF(SUM($D209,OFFSET($I195,-$B209,0))&gt;BG$5,OFFSET(BG206,-$B209,-BF$4+$B209)/OFFSET($I195,-$B209,0),OFFSET(BG206,-$B209,-BF$4+$B209)-SUM($I209:BF209)))</f>
        <v>0</v>
      </c>
      <c r="BH209" s="235">
        <f ca="1">IF(BH$5&lt;=$D209,0,IF(SUM($D209,OFFSET($I195,-$B209,0))&gt;BH$5,OFFSET(BH206,-$B209,-BG$4+$B209)/OFFSET($I195,-$B209,0),OFFSET(BH206,-$B209,-BG$4+$B209)-SUM($I209:BG209)))</f>
        <v>0</v>
      </c>
      <c r="BI209" s="235">
        <f ca="1">IF(BI$5&lt;=$D209,0,IF(SUM($D209,OFFSET($I195,-$B209,0))&gt;BI$5,OFFSET(BI206,-$B209,-BH$4+$B209)/OFFSET($I195,-$B209,0),OFFSET(BI206,-$B209,-BH$4+$B209)-SUM($I209:BH209)))</f>
        <v>0</v>
      </c>
      <c r="BJ209" s="235">
        <f ca="1">IF(BJ$5&lt;=$D209,0,IF(SUM($D209,OFFSET($I195,-$B209,0))&gt;BJ$5,OFFSET(BJ206,-$B209,-BI$4+$B209)/OFFSET($I195,-$B209,0),OFFSET(BJ206,-$B209,-BI$4+$B209)-SUM($I209:BI209)))</f>
        <v>0</v>
      </c>
      <c r="BK209" s="235">
        <f ca="1">IF(BK$5&lt;=$D209,0,IF(SUM($D209,OFFSET($I195,-$B209,0))&gt;BK$5,OFFSET(BK206,-$B209,-BJ$4+$B209)/OFFSET($I195,-$B209,0),OFFSET(BK206,-$B209,-BJ$4+$B209)-SUM($I209:BJ209)))</f>
        <v>0</v>
      </c>
      <c r="BL209" s="235">
        <f ca="1">IF(BL$5&lt;=$D209,0,IF(SUM($D209,OFFSET($I195,-$B209,0))&gt;BL$5,OFFSET(BL206,-$B209,-BK$4+$B209)/OFFSET($I195,-$B209,0),OFFSET(BL206,-$B209,-BK$4+$B209)-SUM($I209:BK209)))</f>
        <v>0</v>
      </c>
      <c r="BM209" s="235">
        <f ca="1">IF(BM$5&lt;=$D209,0,IF(SUM($D209,OFFSET($I195,-$B209,0))&gt;BM$5,OFFSET(BM206,-$B209,-BL$4+$B209)/OFFSET($I195,-$B209,0),OFFSET(BM206,-$B209,-BL$4+$B209)-SUM($I209:BL209)))</f>
        <v>0</v>
      </c>
      <c r="BN209" s="235">
        <f ca="1">IF(BN$5&lt;=$D209,0,IF(SUM($D209,OFFSET($I195,-$B209,0))&gt;BN$5,OFFSET(BN206,-$B209,-BM$4+$B209)/OFFSET($I195,-$B209,0),OFFSET(BN206,-$B209,-BM$4+$B209)-SUM($I209:BM209)))</f>
        <v>0</v>
      </c>
      <c r="BO209" s="235">
        <f ca="1">IF(BO$5&lt;=$D209,0,IF(SUM($D209,OFFSET($I195,-$B209,0))&gt;BO$5,OFFSET(BO206,-$B209,-BN$4+$B209)/OFFSET($I195,-$B209,0),OFFSET(BO206,-$B209,-BN$4+$B209)-SUM($I209:BN209)))</f>
        <v>0</v>
      </c>
      <c r="BP209" s="235">
        <f ca="1">IF(BP$5&lt;=$D209,0,IF(SUM($D209,OFFSET($I195,-$B209,0))&gt;BP$5,OFFSET(BP206,-$B209,-BO$4+$B209)/OFFSET($I195,-$B209,0),OFFSET(BP206,-$B209,-BO$4+$B209)-SUM($I209:BO209)))</f>
        <v>0</v>
      </c>
      <c r="BQ209" s="235">
        <f ca="1">IF(BQ$5&lt;=$D209,0,IF(SUM($D209,OFFSET($I195,-$B209,0))&gt;BQ$5,OFFSET(BQ206,-$B209,-BP$4+$B209)/OFFSET($I195,-$B209,0),OFFSET(BQ206,-$B209,-BP$4+$B209)-SUM($I209:BP209)))</f>
        <v>0</v>
      </c>
      <c r="BR209" s="211">
        <f ca="1">IF(BR$5&lt;=$D209,0,IF(SUM($D209,OFFSET($I195,-$B209,0))&gt;BR$5,OFFSET(BR206,-$B209,-BQ$4+$B209)/OFFSET($I195,-$B209,0),OFFSET(BR206,-$B209,-BQ$4+$B209)-SUM($I209:BQ209)))</f>
        <v>0</v>
      </c>
      <c r="BS209" s="211">
        <f ca="1">IF(BS$5&lt;=$D209,0,IF(SUM($D209,OFFSET($I195,-$B209,0))&gt;BS$5,OFFSET(BS206,-$B209,-BR$4+$B209)/OFFSET($I195,-$B209,0),OFFSET(BS206,-$B209,-BR$4+$B209)-SUM($I209:BR209)))</f>
        <v>0</v>
      </c>
      <c r="BT209" s="211">
        <f ca="1">IF(BT$5&lt;=$D209,0,IF(SUM($D209,OFFSET($I195,-$B209,0))&gt;BT$5,OFFSET(BT206,-$B209,-BS$4+$B209)/OFFSET($I195,-$B209,0),OFFSET(BT206,-$B209,-BS$4+$B209)-SUM($I209:BS209)))</f>
        <v>0</v>
      </c>
      <c r="BU209" s="211">
        <f ca="1">IF(BU$5&lt;=$D209,0,IF(SUM($D209,OFFSET($I195,-$B209,0))&gt;BU$5,OFFSET(BU206,-$B209,-BT$4+$B209)/OFFSET($I195,-$B209,0),OFFSET(BU206,-$B209,-BT$4+$B209)-SUM($I209:BT209)))</f>
        <v>0</v>
      </c>
      <c r="BV209" s="211">
        <f ca="1">IF(BV$5&lt;=$D209,0,IF(SUM($D209,OFFSET($I195,-$B209,0))&gt;BV$5,OFFSET(BV206,-$B209,-BU$4+$B209)/OFFSET($I195,-$B209,0),OFFSET(BV206,-$B209,-BU$4+$B209)-SUM($I209:BU209)))</f>
        <v>0</v>
      </c>
      <c r="BW209" s="211">
        <f ca="1">IF(BW$5&lt;=$D209,0,IF(SUM($D209,OFFSET($I195,-$B209,0))&gt;BW$5,OFFSET(BW206,-$B209,-BV$4+$B209)/OFFSET($I195,-$B209,0),OFFSET(BW206,-$B209,-BV$4+$B209)-SUM($I209:BV209)))</f>
        <v>0</v>
      </c>
    </row>
    <row r="210" spans="1:75" ht="12.75" customHeight="1">
      <c r="A210" s="8"/>
      <c r="B210" s="244">
        <v>21</v>
      </c>
      <c r="C210" s="8"/>
      <c r="D210" s="245">
        <f t="shared" si="337"/>
        <v>2034</v>
      </c>
      <c r="E210" s="8" t="str">
        <f t="shared" si="336"/>
        <v>$m Real (2012)</v>
      </c>
      <c r="F210" s="8"/>
      <c r="G210" s="8"/>
      <c r="H210" s="8"/>
      <c r="I210" s="32"/>
      <c r="J210" s="235">
        <f ca="1">IF(J$5&lt;=$D210,0,IF(SUM($D210,OFFSET($I196,-$B210,0))&gt;J$5,OFFSET(J207,-$B210,-I$4+$B210)/OFFSET($I196,-$B210,0),OFFSET(J207,-$B210,-I$4+$B210)-SUM($I210:I210)))</f>
        <v>0</v>
      </c>
      <c r="K210" s="235">
        <f ca="1">IF(K$5&lt;=$D210,0,IF(SUM($D210,OFFSET($I196,-$B210,0))&gt;K$5,OFFSET(K207,-$B210,-J$4+$B210)/OFFSET($I196,-$B210,0),OFFSET(K207,-$B210,-J$4+$B210)-SUM($I210:J210)))</f>
        <v>0</v>
      </c>
      <c r="L210" s="235">
        <f ca="1">IF(L$5&lt;=$D210,0,IF(SUM($D210,OFFSET($I196,-$B210,0))&gt;L$5,OFFSET(L207,-$B210,-K$4+$B210)/OFFSET($I196,-$B210,0),OFFSET(L207,-$B210,-K$4+$B210)-SUM($I210:K210)))</f>
        <v>0</v>
      </c>
      <c r="M210" s="235">
        <f ca="1">IF(M$5&lt;=$D210,0,IF(SUM($D210,OFFSET($I196,-$B210,0))&gt;M$5,OFFSET(M207,-$B210,-L$4+$B210)/OFFSET($I196,-$B210,0),OFFSET(M207,-$B210,-L$4+$B210)-SUM($I210:L210)))</f>
        <v>0</v>
      </c>
      <c r="N210" s="235">
        <f ca="1">IF(N$5&lt;=$D210,0,IF(SUM($D210,OFFSET($I196,-$B210,0))&gt;N$5,OFFSET(N207,-$B210,-M$4+$B210)/OFFSET($I196,-$B210,0),OFFSET(N207,-$B210,-M$4+$B210)-SUM($I210:M210)))</f>
        <v>0</v>
      </c>
      <c r="O210" s="235">
        <f ca="1">IF(O$5&lt;=$D210,0,IF(SUM($D210,OFFSET($I196,-$B210,0))&gt;O$5,OFFSET(O207,-$B210,-N$4+$B210)/OFFSET($I196,-$B210,0),OFFSET(O207,-$B210,-N$4+$B210)-SUM($I210:N210)))</f>
        <v>0</v>
      </c>
      <c r="P210" s="235">
        <f ca="1">IF(P$5&lt;=$D210,0,IF(SUM($D210,OFFSET($I196,-$B210,0))&gt;P$5,OFFSET(P207,-$B210,-O$4+$B210)/OFFSET($I196,-$B210,0),OFFSET(P207,-$B210,-O$4+$B210)-SUM($I210:O210)))</f>
        <v>0</v>
      </c>
      <c r="Q210" s="235">
        <f ca="1">IF(Q$5&lt;=$D210,0,IF(SUM($D210,OFFSET($I196,-$B210,0))&gt;Q$5,OFFSET(Q207,-$B210,-P$4+$B210)/OFFSET($I196,-$B210,0),OFFSET(Q207,-$B210,-P$4+$B210)-SUM($I210:P210)))</f>
        <v>0</v>
      </c>
      <c r="R210" s="235">
        <f ca="1">IF(R$5&lt;=$D210,0,IF(SUM($D210,OFFSET($I196,-$B210,0))&gt;R$5,OFFSET(R207,-$B210,-Q$4+$B210)/OFFSET($I196,-$B210,0),OFFSET(R207,-$B210,-Q$4+$B210)-SUM($I210:Q210)))</f>
        <v>0</v>
      </c>
      <c r="S210" s="235">
        <f ca="1">IF(S$5&lt;=$D210,0,IF(SUM($D210,OFFSET($I196,-$B210,0))&gt;S$5,OFFSET(S207,-$B210,-R$4+$B210)/OFFSET($I196,-$B210,0),OFFSET(S207,-$B210,-R$4+$B210)-SUM($I210:R210)))</f>
        <v>0</v>
      </c>
      <c r="T210" s="235">
        <f ca="1">IF(T$5&lt;=$D210,0,IF(SUM($D210,OFFSET($I196,-$B210,0))&gt;T$5,OFFSET(T207,-$B210,-S$4+$B210)/OFFSET($I196,-$B210,0),OFFSET(T207,-$B210,-S$4+$B210)-SUM($I210:S210)))</f>
        <v>0</v>
      </c>
      <c r="U210" s="235">
        <f ca="1">IF(U$5&lt;=$D210,0,IF(SUM($D210,OFFSET($I196,-$B210,0))&gt;U$5,OFFSET(U207,-$B210,-T$4+$B210)/OFFSET($I196,-$B210,0),OFFSET(U207,-$B210,-T$4+$B210)-SUM($I210:T210)))</f>
        <v>0</v>
      </c>
      <c r="V210" s="235">
        <f ca="1">IF(V$5&lt;=$D210,0,IF(SUM($D210,OFFSET($I196,-$B210,0))&gt;V$5,OFFSET(V207,-$B210,-U$4+$B210)/OFFSET($I196,-$B210,0),OFFSET(V207,-$B210,-U$4+$B210)-SUM($I210:U210)))</f>
        <v>0</v>
      </c>
      <c r="W210" s="235">
        <f ca="1">IF(W$5&lt;=$D210,0,IF(SUM($D210,OFFSET($I196,-$B210,0))&gt;W$5,OFFSET(W207,-$B210,-V$4+$B210)/OFFSET($I196,-$B210,0),OFFSET(W207,-$B210,-V$4+$B210)-SUM($I210:V210)))</f>
        <v>0</v>
      </c>
      <c r="X210" s="235">
        <f ca="1">IF(X$5&lt;=$D210,0,IF(SUM($D210,OFFSET($I196,-$B210,0))&gt;X$5,OFFSET(X207,-$B210,-W$4+$B210)/OFFSET($I196,-$B210,0),OFFSET(X207,-$B210,-W$4+$B210)-SUM($I210:W210)))</f>
        <v>0</v>
      </c>
      <c r="Y210" s="235">
        <f ca="1">IF(Y$5&lt;=$D210,0,IF(SUM($D210,OFFSET($I196,-$B210,0))&gt;Y$5,OFFSET(Y207,-$B210,-X$4+$B210)/OFFSET($I196,-$B210,0),OFFSET(Y207,-$B210,-X$4+$B210)-SUM($I210:X210)))</f>
        <v>0</v>
      </c>
      <c r="Z210" s="235">
        <f ca="1">IF(Z$5&lt;=$D210,0,IF(SUM($D210,OFFSET($I196,-$B210,0))&gt;Z$5,OFFSET(Z207,-$B210,-Y$4+$B210)/OFFSET($I196,-$B210,0),OFFSET(Z207,-$B210,-Y$4+$B210)-SUM($I210:Y210)))</f>
        <v>0</v>
      </c>
      <c r="AA210" s="235">
        <f ca="1">IF(AA$5&lt;=$D210,0,IF(SUM($D210,OFFSET($I196,-$B210,0))&gt;AA$5,OFFSET(AA207,-$B210,-Z$4+$B210)/OFFSET($I196,-$B210,0),OFFSET(AA207,-$B210,-Z$4+$B210)-SUM($I210:Z210)))</f>
        <v>0</v>
      </c>
      <c r="AB210" s="235">
        <f ca="1">IF(AB$5&lt;=$D210,0,IF(SUM($D210,OFFSET($I196,-$B210,0))&gt;AB$5,OFFSET(AB207,-$B210,-AA$4+$B210)/OFFSET($I196,-$B210,0),OFFSET(AB207,-$B210,-AA$4+$B210)-SUM($I210:AA210)))</f>
        <v>0</v>
      </c>
      <c r="AC210" s="235">
        <f ca="1">IF(AC$5&lt;=$D210,0,IF(SUM($D210,OFFSET($I196,-$B210,0))&gt;AC$5,OFFSET(AC207,-$B210,-AB$4+$B210)/OFFSET($I196,-$B210,0),OFFSET(AC207,-$B210,-AB$4+$B210)-SUM($I210:AB210)))</f>
        <v>0</v>
      </c>
      <c r="AD210" s="235">
        <f ca="1">IF(AD$5&lt;=$D210,0,IF(SUM($D210,OFFSET($I196,-$B210,0))&gt;AD$5,OFFSET(AD207,-$B210,-AC$4+$B210)/OFFSET($I196,-$B210,0),OFFSET(AD207,-$B210,-AC$4+$B210)-SUM($I210:AC210)))</f>
        <v>0</v>
      </c>
      <c r="AE210" s="235">
        <f ca="1">IF(AE$5&lt;=$D210,0,IF(SUM($D210,OFFSET($I196,-$B210,0))&gt;AE$5,OFFSET(AE207,-$B210,-AD$4+$B210)/OFFSET($I196,-$B210,0),OFFSET(AE207,-$B210,-AD$4+$B210)-SUM($I210:AD210)))</f>
        <v>0</v>
      </c>
      <c r="AF210" s="235">
        <f ca="1">IF(AF$5&lt;=$D210,0,IF(SUM($D210,OFFSET($I196,-$B210,0))&gt;AF$5,OFFSET(AF207,-$B210,-AE$4+$B210)/OFFSET($I196,-$B210,0),OFFSET(AF207,-$B210,-AE$4+$B210)-SUM($I210:AE210)))</f>
        <v>0</v>
      </c>
      <c r="AG210" s="235">
        <f ca="1">IF(AG$5&lt;=$D210,0,IF(SUM($D210,OFFSET($I196,-$B210,0))&gt;AG$5,OFFSET(AG207,-$B210,-AF$4+$B210)/OFFSET($I196,-$B210,0),OFFSET(AG207,-$B210,-AF$4+$B210)-SUM($I210:AF210)))</f>
        <v>0</v>
      </c>
      <c r="AH210" s="235">
        <f ca="1">IF(AH$5&lt;=$D210,0,IF(SUM($D210,OFFSET($I196,-$B210,0))&gt;AH$5,OFFSET(AH207,-$B210,-AG$4+$B210)/OFFSET($I196,-$B210,0),OFFSET(AH207,-$B210,-AG$4+$B210)-SUM($I210:AG210)))</f>
        <v>0</v>
      </c>
      <c r="AI210" s="235">
        <f ca="1">IF(AI$5&lt;=$D210,0,IF(SUM($D210,OFFSET($I196,-$B210,0))&gt;AI$5,OFFSET(AI207,-$B210,-AH$4+$B210)/OFFSET($I196,-$B210,0),OFFSET(AI207,-$B210,-AH$4+$B210)-SUM($I210:AH210)))</f>
        <v>0</v>
      </c>
      <c r="AJ210" s="235">
        <f ca="1">IF(AJ$5&lt;=$D210,0,IF(SUM($D210,OFFSET($I196,-$B210,0))&gt;AJ$5,OFFSET(AJ207,-$B210,-AI$4+$B210)/OFFSET($I196,-$B210,0),OFFSET(AJ207,-$B210,-AI$4+$B210)-SUM($I210:AI210)))</f>
        <v>0</v>
      </c>
      <c r="AK210" s="235">
        <f ca="1">IF(AK$5&lt;=$D210,0,IF(SUM($D210,OFFSET($I196,-$B210,0))&gt;AK$5,OFFSET(AK207,-$B210,-AJ$4+$B210)/OFFSET($I196,-$B210,0),OFFSET(AK207,-$B210,-AJ$4+$B210)-SUM($I210:AJ210)))</f>
        <v>0</v>
      </c>
      <c r="AL210" s="235">
        <f ca="1">IF(AL$5&lt;=$D210,0,IF(SUM($D210,OFFSET($I196,-$B210,0))&gt;AL$5,OFFSET(AL207,-$B210,-AK$4+$B210)/OFFSET($I196,-$B210,0),OFFSET(AL207,-$B210,-AK$4+$B210)-SUM($I210:AK210)))</f>
        <v>0</v>
      </c>
      <c r="AM210" s="235">
        <f ca="1">IF(AM$5&lt;=$D210,0,IF(SUM($D210,OFFSET($I196,-$B210,0))&gt;AM$5,OFFSET(AM207,-$B210,-AL$4+$B210)/OFFSET($I196,-$B210,0),OFFSET(AM207,-$B210,-AL$4+$B210)-SUM($I210:AL210)))</f>
        <v>0</v>
      </c>
      <c r="AN210" s="235">
        <f ca="1">IF(AN$5&lt;=$D210,0,IF(SUM($D210,OFFSET($I196,-$B210,0))&gt;AN$5,OFFSET(AN207,-$B210,-AM$4+$B210)/OFFSET($I196,-$B210,0),OFFSET(AN207,-$B210,-AM$4+$B210)-SUM($I210:AM210)))</f>
        <v>0</v>
      </c>
      <c r="AO210" s="235">
        <f ca="1">IF(AO$5&lt;=$D210,0,IF(SUM($D210,OFFSET($I196,-$B210,0))&gt;AO$5,OFFSET(AO207,-$B210,-AN$4+$B210)/OFFSET($I196,-$B210,0),OFFSET(AO207,-$B210,-AN$4+$B210)-SUM($I210:AN210)))</f>
        <v>0</v>
      </c>
      <c r="AP210" s="235">
        <f ca="1">IF(AP$5&lt;=$D210,0,IF(SUM($D210,OFFSET($I196,-$B210,0))&gt;AP$5,OFFSET(AP207,-$B210,-AO$4+$B210)/OFFSET($I196,-$B210,0),OFFSET(AP207,-$B210,-AO$4+$B210)-SUM($I210:AO210)))</f>
        <v>0</v>
      </c>
      <c r="AQ210" s="235">
        <f ca="1">IF(AQ$5&lt;=$D210,0,IF(SUM($D210,OFFSET($I196,-$B210,0))&gt;AQ$5,OFFSET(AQ207,-$B210,-AP$4+$B210)/OFFSET($I196,-$B210,0),OFFSET(AQ207,-$B210,-AP$4+$B210)-SUM($I210:AP210)))</f>
        <v>0</v>
      </c>
      <c r="AR210" s="235">
        <f ca="1">IF(AR$5&lt;=$D210,0,IF(SUM($D210,OFFSET($I196,-$B210,0))&gt;AR$5,OFFSET(AR207,-$B210,-AQ$4+$B210)/OFFSET($I196,-$B210,0),OFFSET(AR207,-$B210,-AQ$4+$B210)-SUM($I210:AQ210)))</f>
        <v>0</v>
      </c>
      <c r="AS210" s="235">
        <f ca="1">IF(AS$5&lt;=$D210,0,IF(SUM($D210,OFFSET($I196,-$B210,0))&gt;AS$5,OFFSET(AS207,-$B210,-AR$4+$B210)/OFFSET($I196,-$B210,0),OFFSET(AS207,-$B210,-AR$4+$B210)-SUM($I210:AR210)))</f>
        <v>0</v>
      </c>
      <c r="AT210" s="235">
        <f ca="1">IF(AT$5&lt;=$D210,0,IF(SUM($D210,OFFSET($I196,-$B210,0))&gt;AT$5,OFFSET(AT207,-$B210,-AS$4+$B210)/OFFSET($I196,-$B210,0),OFFSET(AT207,-$B210,-AS$4+$B210)-SUM($I210:AS210)))</f>
        <v>0</v>
      </c>
      <c r="AU210" s="235">
        <f ca="1">IF(AU$5&lt;=$D210,0,IF(SUM($D210,OFFSET($I196,-$B210,0))&gt;AU$5,OFFSET(AU207,-$B210,-AT$4+$B210)/OFFSET($I196,-$B210,0),OFFSET(AU207,-$B210,-AT$4+$B210)-SUM($I210:AT210)))</f>
        <v>0</v>
      </c>
      <c r="AV210" s="235">
        <f ca="1">IF(AV$5&lt;=$D210,0,IF(SUM($D210,OFFSET($I196,-$B210,0))&gt;AV$5,OFFSET(AV207,-$B210,-AU$4+$B210)/OFFSET($I196,-$B210,0),OFFSET(AV207,-$B210,-AU$4+$B210)-SUM($I210:AU210)))</f>
        <v>0</v>
      </c>
      <c r="AW210" s="235">
        <f ca="1">IF(AW$5&lt;=$D210,0,IF(SUM($D210,OFFSET($I196,-$B210,0))&gt;AW$5,OFFSET(AW207,-$B210,-AV$4+$B210)/OFFSET($I196,-$B210,0),OFFSET(AW207,-$B210,-AV$4+$B210)-SUM($I210:AV210)))</f>
        <v>0</v>
      </c>
      <c r="AX210" s="235">
        <f ca="1">IF(AX$5&lt;=$D210,0,IF(SUM($D210,OFFSET($I196,-$B210,0))&gt;AX$5,OFFSET(AX207,-$B210,-AW$4+$B210)/OFFSET($I196,-$B210,0),OFFSET(AX207,-$B210,-AW$4+$B210)-SUM($I210:AW210)))</f>
        <v>0</v>
      </c>
      <c r="AY210" s="235">
        <f ca="1">IF(AY$5&lt;=$D210,0,IF(SUM($D210,OFFSET($I196,-$B210,0))&gt;AY$5,OFFSET(AY207,-$B210,-AX$4+$B210)/OFFSET($I196,-$B210,0),OFFSET(AY207,-$B210,-AX$4+$B210)-SUM($I210:AX210)))</f>
        <v>0</v>
      </c>
      <c r="AZ210" s="235">
        <f ca="1">IF(AZ$5&lt;=$D210,0,IF(SUM($D210,OFFSET($I196,-$B210,0))&gt;AZ$5,OFFSET(AZ207,-$B210,-AY$4+$B210)/OFFSET($I196,-$B210,0),OFFSET(AZ207,-$B210,-AY$4+$B210)-SUM($I210:AY210)))</f>
        <v>0</v>
      </c>
      <c r="BA210" s="235">
        <f ca="1">IF(BA$5&lt;=$D210,0,IF(SUM($D210,OFFSET($I196,-$B210,0))&gt;BA$5,OFFSET(BA207,-$B210,-AZ$4+$B210)/OFFSET($I196,-$B210,0),OFFSET(BA207,-$B210,-AZ$4+$B210)-SUM($I210:AZ210)))</f>
        <v>0</v>
      </c>
      <c r="BB210" s="235">
        <f ca="1">IF(BB$5&lt;=$D210,0,IF(SUM($D210,OFFSET($I196,-$B210,0))&gt;BB$5,OFFSET(BB207,-$B210,-BA$4+$B210)/OFFSET($I196,-$B210,0),OFFSET(BB207,-$B210,-BA$4+$B210)-SUM($I210:BA210)))</f>
        <v>0</v>
      </c>
      <c r="BC210" s="235">
        <f ca="1">IF(BC$5&lt;=$D210,0,IF(SUM($D210,OFFSET($I196,-$B210,0))&gt;BC$5,OFFSET(BC207,-$B210,-BB$4+$B210)/OFFSET($I196,-$B210,0),OFFSET(BC207,-$B210,-BB$4+$B210)-SUM($I210:BB210)))</f>
        <v>0</v>
      </c>
      <c r="BD210" s="235">
        <f ca="1">IF(BD$5&lt;=$D210,0,IF(SUM($D210,OFFSET($I196,-$B210,0))&gt;BD$5,OFFSET(BD207,-$B210,-BC$4+$B210)/OFFSET($I196,-$B210,0),OFFSET(BD207,-$B210,-BC$4+$B210)-SUM($I210:BC210)))</f>
        <v>0</v>
      </c>
      <c r="BE210" s="235">
        <f ca="1">IF(BE$5&lt;=$D210,0,IF(SUM($D210,OFFSET($I196,-$B210,0))&gt;BE$5,OFFSET(BE207,-$B210,-BD$4+$B210)/OFFSET($I196,-$B210,0),OFFSET(BE207,-$B210,-BD$4+$B210)-SUM($I210:BD210)))</f>
        <v>0</v>
      </c>
      <c r="BF210" s="235">
        <f ca="1">IF(BF$5&lt;=$D210,0,IF(SUM($D210,OFFSET($I196,-$B210,0))&gt;BF$5,OFFSET(BF207,-$B210,-BE$4+$B210)/OFFSET($I196,-$B210,0),OFFSET(BF207,-$B210,-BE$4+$B210)-SUM($I210:BE210)))</f>
        <v>0</v>
      </c>
      <c r="BG210" s="235">
        <f ca="1">IF(BG$5&lt;=$D210,0,IF(SUM($D210,OFFSET($I196,-$B210,0))&gt;BG$5,OFFSET(BG207,-$B210,-BF$4+$B210)/OFFSET($I196,-$B210,0),OFFSET(BG207,-$B210,-BF$4+$B210)-SUM($I210:BF210)))</f>
        <v>0</v>
      </c>
      <c r="BH210" s="235">
        <f ca="1">IF(BH$5&lt;=$D210,0,IF(SUM($D210,OFFSET($I196,-$B210,0))&gt;BH$5,OFFSET(BH207,-$B210,-BG$4+$B210)/OFFSET($I196,-$B210,0),OFFSET(BH207,-$B210,-BG$4+$B210)-SUM($I210:BG210)))</f>
        <v>0</v>
      </c>
      <c r="BI210" s="235">
        <f ca="1">IF(BI$5&lt;=$D210,0,IF(SUM($D210,OFFSET($I196,-$B210,0))&gt;BI$5,OFFSET(BI207,-$B210,-BH$4+$B210)/OFFSET($I196,-$B210,0),OFFSET(BI207,-$B210,-BH$4+$B210)-SUM($I210:BH210)))</f>
        <v>0</v>
      </c>
      <c r="BJ210" s="235">
        <f ca="1">IF(BJ$5&lt;=$D210,0,IF(SUM($D210,OFFSET($I196,-$B210,0))&gt;BJ$5,OFFSET(BJ207,-$B210,-BI$4+$B210)/OFFSET($I196,-$B210,0),OFFSET(BJ207,-$B210,-BI$4+$B210)-SUM($I210:BI210)))</f>
        <v>0</v>
      </c>
      <c r="BK210" s="235">
        <f ca="1">IF(BK$5&lt;=$D210,0,IF(SUM($D210,OFFSET($I196,-$B210,0))&gt;BK$5,OFFSET(BK207,-$B210,-BJ$4+$B210)/OFFSET($I196,-$B210,0),OFFSET(BK207,-$B210,-BJ$4+$B210)-SUM($I210:BJ210)))</f>
        <v>0</v>
      </c>
      <c r="BL210" s="235">
        <f ca="1">IF(BL$5&lt;=$D210,0,IF(SUM($D210,OFFSET($I196,-$B210,0))&gt;BL$5,OFFSET(BL207,-$B210,-BK$4+$B210)/OFFSET($I196,-$B210,0),OFFSET(BL207,-$B210,-BK$4+$B210)-SUM($I210:BK210)))</f>
        <v>0</v>
      </c>
      <c r="BM210" s="235">
        <f ca="1">IF(BM$5&lt;=$D210,0,IF(SUM($D210,OFFSET($I196,-$B210,0))&gt;BM$5,OFFSET(BM207,-$B210,-BL$4+$B210)/OFFSET($I196,-$B210,0),OFFSET(BM207,-$B210,-BL$4+$B210)-SUM($I210:BL210)))</f>
        <v>0</v>
      </c>
      <c r="BN210" s="235">
        <f ca="1">IF(BN$5&lt;=$D210,0,IF(SUM($D210,OFFSET($I196,-$B210,0))&gt;BN$5,OFFSET(BN207,-$B210,-BM$4+$B210)/OFFSET($I196,-$B210,0),OFFSET(BN207,-$B210,-BM$4+$B210)-SUM($I210:BM210)))</f>
        <v>0</v>
      </c>
      <c r="BO210" s="235">
        <f ca="1">IF(BO$5&lt;=$D210,0,IF(SUM($D210,OFFSET($I196,-$B210,0))&gt;BO$5,OFFSET(BO207,-$B210,-BN$4+$B210)/OFFSET($I196,-$B210,0),OFFSET(BO207,-$B210,-BN$4+$B210)-SUM($I210:BN210)))</f>
        <v>0</v>
      </c>
      <c r="BP210" s="235">
        <f ca="1">IF(BP$5&lt;=$D210,0,IF(SUM($D210,OFFSET($I196,-$B210,0))&gt;BP$5,OFFSET(BP207,-$B210,-BO$4+$B210)/OFFSET($I196,-$B210,0),OFFSET(BP207,-$B210,-BO$4+$B210)-SUM($I210:BO210)))</f>
        <v>0</v>
      </c>
      <c r="BQ210" s="235">
        <f ca="1">IF(BQ$5&lt;=$D210,0,IF(SUM($D210,OFFSET($I196,-$B210,0))&gt;BQ$5,OFFSET(BQ207,-$B210,-BP$4+$B210)/OFFSET($I196,-$B210,0),OFFSET(BQ207,-$B210,-BP$4+$B210)-SUM($I210:BP210)))</f>
        <v>0</v>
      </c>
      <c r="BR210" s="211">
        <f ca="1">IF(BR$5&lt;=$D210,0,IF(SUM($D210,OFFSET($I196,-$B210,0))&gt;BR$5,OFFSET(BR207,-$B210,-BQ$4+$B210)/OFFSET($I196,-$B210,0),OFFSET(BR207,-$B210,-BQ$4+$B210)-SUM($I210:BQ210)))</f>
        <v>0</v>
      </c>
      <c r="BS210" s="211">
        <f ca="1">IF(BS$5&lt;=$D210,0,IF(SUM($D210,OFFSET($I196,-$B210,0))&gt;BS$5,OFFSET(BS207,-$B210,-BR$4+$B210)/OFFSET($I196,-$B210,0),OFFSET(BS207,-$B210,-BR$4+$B210)-SUM($I210:BR210)))</f>
        <v>0</v>
      </c>
      <c r="BT210" s="211">
        <f ca="1">IF(BT$5&lt;=$D210,0,IF(SUM($D210,OFFSET($I196,-$B210,0))&gt;BT$5,OFFSET(BT207,-$B210,-BS$4+$B210)/OFFSET($I196,-$B210,0),OFFSET(BT207,-$B210,-BS$4+$B210)-SUM($I210:BS210)))</f>
        <v>0</v>
      </c>
      <c r="BU210" s="211">
        <f ca="1">IF(BU$5&lt;=$D210,0,IF(SUM($D210,OFFSET($I196,-$B210,0))&gt;BU$5,OFFSET(BU207,-$B210,-BT$4+$B210)/OFFSET($I196,-$B210,0),OFFSET(BU207,-$B210,-BT$4+$B210)-SUM($I210:BT210)))</f>
        <v>0</v>
      </c>
      <c r="BV210" s="211">
        <f ca="1">IF(BV$5&lt;=$D210,0,IF(SUM($D210,OFFSET($I196,-$B210,0))&gt;BV$5,OFFSET(BV207,-$B210,-BU$4+$B210)/OFFSET($I196,-$B210,0),OFFSET(BV207,-$B210,-BU$4+$B210)-SUM($I210:BU210)))</f>
        <v>0</v>
      </c>
      <c r="BW210" s="211">
        <f ca="1">IF(BW$5&lt;=$D210,0,IF(SUM($D210,OFFSET($I196,-$B210,0))&gt;BW$5,OFFSET(BW207,-$B210,-BV$4+$B210)/OFFSET($I196,-$B210,0),OFFSET(BW207,-$B210,-BV$4+$B210)-SUM($I210:BV210)))</f>
        <v>0</v>
      </c>
    </row>
    <row r="211" spans="1:75" ht="12.75" customHeight="1">
      <c r="A211" s="8"/>
      <c r="B211" s="244">
        <v>22</v>
      </c>
      <c r="C211" s="8"/>
      <c r="D211" s="245">
        <f t="shared" si="337"/>
        <v>2035</v>
      </c>
      <c r="E211" s="8" t="str">
        <f t="shared" si="336"/>
        <v>$m Real (2012)</v>
      </c>
      <c r="F211" s="8"/>
      <c r="G211" s="8"/>
      <c r="H211" s="8"/>
      <c r="I211" s="32"/>
      <c r="J211" s="235">
        <f ca="1">IF(J$5&lt;=$D211,0,IF(SUM($D211,OFFSET($I197,-$B211,0))&gt;J$5,OFFSET(J208,-$B211,-I$4+$B211)/OFFSET($I197,-$B211,0),OFFSET(J208,-$B211,-I$4+$B211)-SUM($I211:I211)))</f>
        <v>0</v>
      </c>
      <c r="K211" s="235">
        <f ca="1">IF(K$5&lt;=$D211,0,IF(SUM($D211,OFFSET($I197,-$B211,0))&gt;K$5,OFFSET(K208,-$B211,-J$4+$B211)/OFFSET($I197,-$B211,0),OFFSET(K208,-$B211,-J$4+$B211)-SUM($I211:J211)))</f>
        <v>0</v>
      </c>
      <c r="L211" s="235">
        <f ca="1">IF(L$5&lt;=$D211,0,IF(SUM($D211,OFFSET($I197,-$B211,0))&gt;L$5,OFFSET(L208,-$B211,-K$4+$B211)/OFFSET($I197,-$B211,0),OFFSET(L208,-$B211,-K$4+$B211)-SUM($I211:K211)))</f>
        <v>0</v>
      </c>
      <c r="M211" s="235">
        <f ca="1">IF(M$5&lt;=$D211,0,IF(SUM($D211,OFFSET($I197,-$B211,0))&gt;M$5,OFFSET(M208,-$B211,-L$4+$B211)/OFFSET($I197,-$B211,0),OFFSET(M208,-$B211,-L$4+$B211)-SUM($I211:L211)))</f>
        <v>0</v>
      </c>
      <c r="N211" s="235">
        <f ca="1">IF(N$5&lt;=$D211,0,IF(SUM($D211,OFFSET($I197,-$B211,0))&gt;N$5,OFFSET(N208,-$B211,-M$4+$B211)/OFFSET($I197,-$B211,0),OFFSET(N208,-$B211,-M$4+$B211)-SUM($I211:M211)))</f>
        <v>0</v>
      </c>
      <c r="O211" s="235">
        <f ca="1">IF(O$5&lt;=$D211,0,IF(SUM($D211,OFFSET($I197,-$B211,0))&gt;O$5,OFFSET(O208,-$B211,-N$4+$B211)/OFFSET($I197,-$B211,0),OFFSET(O208,-$B211,-N$4+$B211)-SUM($I211:N211)))</f>
        <v>0</v>
      </c>
      <c r="P211" s="235">
        <f ca="1">IF(P$5&lt;=$D211,0,IF(SUM($D211,OFFSET($I197,-$B211,0))&gt;P$5,OFFSET(P208,-$B211,-O$4+$B211)/OFFSET($I197,-$B211,0),OFFSET(P208,-$B211,-O$4+$B211)-SUM($I211:O211)))</f>
        <v>0</v>
      </c>
      <c r="Q211" s="235">
        <f ca="1">IF(Q$5&lt;=$D211,0,IF(SUM($D211,OFFSET($I197,-$B211,0))&gt;Q$5,OFFSET(Q208,-$B211,-P$4+$B211)/OFFSET($I197,-$B211,0),OFFSET(Q208,-$B211,-P$4+$B211)-SUM($I211:P211)))</f>
        <v>0</v>
      </c>
      <c r="R211" s="235">
        <f ca="1">IF(R$5&lt;=$D211,0,IF(SUM($D211,OFFSET($I197,-$B211,0))&gt;R$5,OFFSET(R208,-$B211,-Q$4+$B211)/OFFSET($I197,-$B211,0),OFFSET(R208,-$B211,-Q$4+$B211)-SUM($I211:Q211)))</f>
        <v>0</v>
      </c>
      <c r="S211" s="235">
        <f ca="1">IF(S$5&lt;=$D211,0,IF(SUM($D211,OFFSET($I197,-$B211,0))&gt;S$5,OFFSET(S208,-$B211,-R$4+$B211)/OFFSET($I197,-$B211,0),OFFSET(S208,-$B211,-R$4+$B211)-SUM($I211:R211)))</f>
        <v>0</v>
      </c>
      <c r="T211" s="235">
        <f ca="1">IF(T$5&lt;=$D211,0,IF(SUM($D211,OFFSET($I197,-$B211,0))&gt;T$5,OFFSET(T208,-$B211,-S$4+$B211)/OFFSET($I197,-$B211,0),OFFSET(T208,-$B211,-S$4+$B211)-SUM($I211:S211)))</f>
        <v>0</v>
      </c>
      <c r="U211" s="235">
        <f ca="1">IF(U$5&lt;=$D211,0,IF(SUM($D211,OFFSET($I197,-$B211,0))&gt;U$5,OFFSET(U208,-$B211,-T$4+$B211)/OFFSET($I197,-$B211,0),OFFSET(U208,-$B211,-T$4+$B211)-SUM($I211:T211)))</f>
        <v>0</v>
      </c>
      <c r="V211" s="235">
        <f ca="1">IF(V$5&lt;=$D211,0,IF(SUM($D211,OFFSET($I197,-$B211,0))&gt;V$5,OFFSET(V208,-$B211,-U$4+$B211)/OFFSET($I197,-$B211,0),OFFSET(V208,-$B211,-U$4+$B211)-SUM($I211:U211)))</f>
        <v>0</v>
      </c>
      <c r="W211" s="235">
        <f ca="1">IF(W$5&lt;=$D211,0,IF(SUM($D211,OFFSET($I197,-$B211,0))&gt;W$5,OFFSET(W208,-$B211,-V$4+$B211)/OFFSET($I197,-$B211,0),OFFSET(W208,-$B211,-V$4+$B211)-SUM($I211:V211)))</f>
        <v>0</v>
      </c>
      <c r="X211" s="235">
        <f ca="1">IF(X$5&lt;=$D211,0,IF(SUM($D211,OFFSET($I197,-$B211,0))&gt;X$5,OFFSET(X208,-$B211,-W$4+$B211)/OFFSET($I197,-$B211,0),OFFSET(X208,-$B211,-W$4+$B211)-SUM($I211:W211)))</f>
        <v>0</v>
      </c>
      <c r="Y211" s="235">
        <f ca="1">IF(Y$5&lt;=$D211,0,IF(SUM($D211,OFFSET($I197,-$B211,0))&gt;Y$5,OFFSET(Y208,-$B211,-X$4+$B211)/OFFSET($I197,-$B211,0),OFFSET(Y208,-$B211,-X$4+$B211)-SUM($I211:X211)))</f>
        <v>0</v>
      </c>
      <c r="Z211" s="235">
        <f ca="1">IF(Z$5&lt;=$D211,0,IF(SUM($D211,OFFSET($I197,-$B211,0))&gt;Z$5,OFFSET(Z208,-$B211,-Y$4+$B211)/OFFSET($I197,-$B211,0),OFFSET(Z208,-$B211,-Y$4+$B211)-SUM($I211:Y211)))</f>
        <v>0</v>
      </c>
      <c r="AA211" s="235">
        <f ca="1">IF(AA$5&lt;=$D211,0,IF(SUM($D211,OFFSET($I197,-$B211,0))&gt;AA$5,OFFSET(AA208,-$B211,-Z$4+$B211)/OFFSET($I197,-$B211,0),OFFSET(AA208,-$B211,-Z$4+$B211)-SUM($I211:Z211)))</f>
        <v>0</v>
      </c>
      <c r="AB211" s="235">
        <f ca="1">IF(AB$5&lt;=$D211,0,IF(SUM($D211,OFFSET($I197,-$B211,0))&gt;AB$5,OFFSET(AB208,-$B211,-AA$4+$B211)/OFFSET($I197,-$B211,0),OFFSET(AB208,-$B211,-AA$4+$B211)-SUM($I211:AA211)))</f>
        <v>0</v>
      </c>
      <c r="AC211" s="235">
        <f ca="1">IF(AC$5&lt;=$D211,0,IF(SUM($D211,OFFSET($I197,-$B211,0))&gt;AC$5,OFFSET(AC208,-$B211,-AB$4+$B211)/OFFSET($I197,-$B211,0),OFFSET(AC208,-$B211,-AB$4+$B211)-SUM($I211:AB211)))</f>
        <v>0</v>
      </c>
      <c r="AD211" s="235">
        <f ca="1">IF(AD$5&lt;=$D211,0,IF(SUM($D211,OFFSET($I197,-$B211,0))&gt;AD$5,OFFSET(AD208,-$B211,-AC$4+$B211)/OFFSET($I197,-$B211,0),OFFSET(AD208,-$B211,-AC$4+$B211)-SUM($I211:AC211)))</f>
        <v>0</v>
      </c>
      <c r="AE211" s="235">
        <f ca="1">IF(AE$5&lt;=$D211,0,IF(SUM($D211,OFFSET($I197,-$B211,0))&gt;AE$5,OFFSET(AE208,-$B211,-AD$4+$B211)/OFFSET($I197,-$B211,0),OFFSET(AE208,-$B211,-AD$4+$B211)-SUM($I211:AD211)))</f>
        <v>0</v>
      </c>
      <c r="AF211" s="235">
        <f ca="1">IF(AF$5&lt;=$D211,0,IF(SUM($D211,OFFSET($I197,-$B211,0))&gt;AF$5,OFFSET(AF208,-$B211,-AE$4+$B211)/OFFSET($I197,-$B211,0),OFFSET(AF208,-$B211,-AE$4+$B211)-SUM($I211:AE211)))</f>
        <v>0</v>
      </c>
      <c r="AG211" s="235">
        <f ca="1">IF(AG$5&lt;=$D211,0,IF(SUM($D211,OFFSET($I197,-$B211,0))&gt;AG$5,OFFSET(AG208,-$B211,-AF$4+$B211)/OFFSET($I197,-$B211,0),OFFSET(AG208,-$B211,-AF$4+$B211)-SUM($I211:AF211)))</f>
        <v>0</v>
      </c>
      <c r="AH211" s="235">
        <f ca="1">IF(AH$5&lt;=$D211,0,IF(SUM($D211,OFFSET($I197,-$B211,0))&gt;AH$5,OFFSET(AH208,-$B211,-AG$4+$B211)/OFFSET($I197,-$B211,0),OFFSET(AH208,-$B211,-AG$4+$B211)-SUM($I211:AG211)))</f>
        <v>0</v>
      </c>
      <c r="AI211" s="235">
        <f ca="1">IF(AI$5&lt;=$D211,0,IF(SUM($D211,OFFSET($I197,-$B211,0))&gt;AI$5,OFFSET(AI208,-$B211,-AH$4+$B211)/OFFSET($I197,-$B211,0),OFFSET(AI208,-$B211,-AH$4+$B211)-SUM($I211:AH211)))</f>
        <v>0</v>
      </c>
      <c r="AJ211" s="235">
        <f ca="1">IF(AJ$5&lt;=$D211,0,IF(SUM($D211,OFFSET($I197,-$B211,0))&gt;AJ$5,OFFSET(AJ208,-$B211,-AI$4+$B211)/OFFSET($I197,-$B211,0),OFFSET(AJ208,-$B211,-AI$4+$B211)-SUM($I211:AI211)))</f>
        <v>0</v>
      </c>
      <c r="AK211" s="235">
        <f ca="1">IF(AK$5&lt;=$D211,0,IF(SUM($D211,OFFSET($I197,-$B211,0))&gt;AK$5,OFFSET(AK208,-$B211,-AJ$4+$B211)/OFFSET($I197,-$B211,0),OFFSET(AK208,-$B211,-AJ$4+$B211)-SUM($I211:AJ211)))</f>
        <v>0</v>
      </c>
      <c r="AL211" s="235">
        <f ca="1">IF(AL$5&lt;=$D211,0,IF(SUM($D211,OFFSET($I197,-$B211,0))&gt;AL$5,OFFSET(AL208,-$B211,-AK$4+$B211)/OFFSET($I197,-$B211,0),OFFSET(AL208,-$B211,-AK$4+$B211)-SUM($I211:AK211)))</f>
        <v>0</v>
      </c>
      <c r="AM211" s="235">
        <f ca="1">IF(AM$5&lt;=$D211,0,IF(SUM($D211,OFFSET($I197,-$B211,0))&gt;AM$5,OFFSET(AM208,-$B211,-AL$4+$B211)/OFFSET($I197,-$B211,0),OFFSET(AM208,-$B211,-AL$4+$B211)-SUM($I211:AL211)))</f>
        <v>0</v>
      </c>
      <c r="AN211" s="235">
        <f ca="1">IF(AN$5&lt;=$D211,0,IF(SUM($D211,OFFSET($I197,-$B211,0))&gt;AN$5,OFFSET(AN208,-$B211,-AM$4+$B211)/OFFSET($I197,-$B211,0),OFFSET(AN208,-$B211,-AM$4+$B211)-SUM($I211:AM211)))</f>
        <v>0</v>
      </c>
      <c r="AO211" s="235">
        <f ca="1">IF(AO$5&lt;=$D211,0,IF(SUM($D211,OFFSET($I197,-$B211,0))&gt;AO$5,OFFSET(AO208,-$B211,-AN$4+$B211)/OFFSET($I197,-$B211,0),OFFSET(AO208,-$B211,-AN$4+$B211)-SUM($I211:AN211)))</f>
        <v>0</v>
      </c>
      <c r="AP211" s="235">
        <f ca="1">IF(AP$5&lt;=$D211,0,IF(SUM($D211,OFFSET($I197,-$B211,0))&gt;AP$5,OFFSET(AP208,-$B211,-AO$4+$B211)/OFFSET($I197,-$B211,0),OFFSET(AP208,-$B211,-AO$4+$B211)-SUM($I211:AO211)))</f>
        <v>0</v>
      </c>
      <c r="AQ211" s="235">
        <f ca="1">IF(AQ$5&lt;=$D211,0,IF(SUM($D211,OFFSET($I197,-$B211,0))&gt;AQ$5,OFFSET(AQ208,-$B211,-AP$4+$B211)/OFFSET($I197,-$B211,0),OFFSET(AQ208,-$B211,-AP$4+$B211)-SUM($I211:AP211)))</f>
        <v>0</v>
      </c>
      <c r="AR211" s="235">
        <f ca="1">IF(AR$5&lt;=$D211,0,IF(SUM($D211,OFFSET($I197,-$B211,0))&gt;AR$5,OFFSET(AR208,-$B211,-AQ$4+$B211)/OFFSET($I197,-$B211,0),OFFSET(AR208,-$B211,-AQ$4+$B211)-SUM($I211:AQ211)))</f>
        <v>0</v>
      </c>
      <c r="AS211" s="235">
        <f ca="1">IF(AS$5&lt;=$D211,0,IF(SUM($D211,OFFSET($I197,-$B211,0))&gt;AS$5,OFFSET(AS208,-$B211,-AR$4+$B211)/OFFSET($I197,-$B211,0),OFFSET(AS208,-$B211,-AR$4+$B211)-SUM($I211:AR211)))</f>
        <v>0</v>
      </c>
      <c r="AT211" s="235">
        <f ca="1">IF(AT$5&lt;=$D211,0,IF(SUM($D211,OFFSET($I197,-$B211,0))&gt;AT$5,OFFSET(AT208,-$B211,-AS$4+$B211)/OFFSET($I197,-$B211,0),OFFSET(AT208,-$B211,-AS$4+$B211)-SUM($I211:AS211)))</f>
        <v>0</v>
      </c>
      <c r="AU211" s="235">
        <f ca="1">IF(AU$5&lt;=$D211,0,IF(SUM($D211,OFFSET($I197,-$B211,0))&gt;AU$5,OFFSET(AU208,-$B211,-AT$4+$B211)/OFFSET($I197,-$B211,0),OFFSET(AU208,-$B211,-AT$4+$B211)-SUM($I211:AT211)))</f>
        <v>0</v>
      </c>
      <c r="AV211" s="235">
        <f ca="1">IF(AV$5&lt;=$D211,0,IF(SUM($D211,OFFSET($I197,-$B211,0))&gt;AV$5,OFFSET(AV208,-$B211,-AU$4+$B211)/OFFSET($I197,-$B211,0),OFFSET(AV208,-$B211,-AU$4+$B211)-SUM($I211:AU211)))</f>
        <v>0</v>
      </c>
      <c r="AW211" s="235">
        <f ca="1">IF(AW$5&lt;=$D211,0,IF(SUM($D211,OFFSET($I197,-$B211,0))&gt;AW$5,OFFSET(AW208,-$B211,-AV$4+$B211)/OFFSET($I197,-$B211,0),OFFSET(AW208,-$B211,-AV$4+$B211)-SUM($I211:AV211)))</f>
        <v>0</v>
      </c>
      <c r="AX211" s="235">
        <f ca="1">IF(AX$5&lt;=$D211,0,IF(SUM($D211,OFFSET($I197,-$B211,0))&gt;AX$5,OFFSET(AX208,-$B211,-AW$4+$B211)/OFFSET($I197,-$B211,0),OFFSET(AX208,-$B211,-AW$4+$B211)-SUM($I211:AW211)))</f>
        <v>0</v>
      </c>
      <c r="AY211" s="235">
        <f ca="1">IF(AY$5&lt;=$D211,0,IF(SUM($D211,OFFSET($I197,-$B211,0))&gt;AY$5,OFFSET(AY208,-$B211,-AX$4+$B211)/OFFSET($I197,-$B211,0),OFFSET(AY208,-$B211,-AX$4+$B211)-SUM($I211:AX211)))</f>
        <v>0</v>
      </c>
      <c r="AZ211" s="235">
        <f ca="1">IF(AZ$5&lt;=$D211,0,IF(SUM($D211,OFFSET($I197,-$B211,0))&gt;AZ$5,OFFSET(AZ208,-$B211,-AY$4+$B211)/OFFSET($I197,-$B211,0),OFFSET(AZ208,-$B211,-AY$4+$B211)-SUM($I211:AY211)))</f>
        <v>0</v>
      </c>
      <c r="BA211" s="235">
        <f ca="1">IF(BA$5&lt;=$D211,0,IF(SUM($D211,OFFSET($I197,-$B211,0))&gt;BA$5,OFFSET(BA208,-$B211,-AZ$4+$B211)/OFFSET($I197,-$B211,0),OFFSET(BA208,-$B211,-AZ$4+$B211)-SUM($I211:AZ211)))</f>
        <v>0</v>
      </c>
      <c r="BB211" s="235">
        <f ca="1">IF(BB$5&lt;=$D211,0,IF(SUM($D211,OFFSET($I197,-$B211,0))&gt;BB$5,OFFSET(BB208,-$B211,-BA$4+$B211)/OFFSET($I197,-$B211,0),OFFSET(BB208,-$B211,-BA$4+$B211)-SUM($I211:BA211)))</f>
        <v>0</v>
      </c>
      <c r="BC211" s="235">
        <f ca="1">IF(BC$5&lt;=$D211,0,IF(SUM($D211,OFFSET($I197,-$B211,0))&gt;BC$5,OFFSET(BC208,-$B211,-BB$4+$B211)/OFFSET($I197,-$B211,0),OFFSET(BC208,-$B211,-BB$4+$B211)-SUM($I211:BB211)))</f>
        <v>0</v>
      </c>
      <c r="BD211" s="235">
        <f ca="1">IF(BD$5&lt;=$D211,0,IF(SUM($D211,OFFSET($I197,-$B211,0))&gt;BD$5,OFFSET(BD208,-$B211,-BC$4+$B211)/OFFSET($I197,-$B211,0),OFFSET(BD208,-$B211,-BC$4+$B211)-SUM($I211:BC211)))</f>
        <v>0</v>
      </c>
      <c r="BE211" s="235">
        <f ca="1">IF(BE$5&lt;=$D211,0,IF(SUM($D211,OFFSET($I197,-$B211,0))&gt;BE$5,OFFSET(BE208,-$B211,-BD$4+$B211)/OFFSET($I197,-$B211,0),OFFSET(BE208,-$B211,-BD$4+$B211)-SUM($I211:BD211)))</f>
        <v>0</v>
      </c>
      <c r="BF211" s="235">
        <f ca="1">IF(BF$5&lt;=$D211,0,IF(SUM($D211,OFFSET($I197,-$B211,0))&gt;BF$5,OFFSET(BF208,-$B211,-BE$4+$B211)/OFFSET($I197,-$B211,0),OFFSET(BF208,-$B211,-BE$4+$B211)-SUM($I211:BE211)))</f>
        <v>0</v>
      </c>
      <c r="BG211" s="235">
        <f ca="1">IF(BG$5&lt;=$D211,0,IF(SUM($D211,OFFSET($I197,-$B211,0))&gt;BG$5,OFFSET(BG208,-$B211,-BF$4+$B211)/OFFSET($I197,-$B211,0),OFFSET(BG208,-$B211,-BF$4+$B211)-SUM($I211:BF211)))</f>
        <v>0</v>
      </c>
      <c r="BH211" s="235">
        <f ca="1">IF(BH$5&lt;=$D211,0,IF(SUM($D211,OFFSET($I197,-$B211,0))&gt;BH$5,OFFSET(BH208,-$B211,-BG$4+$B211)/OFFSET($I197,-$B211,0),OFFSET(BH208,-$B211,-BG$4+$B211)-SUM($I211:BG211)))</f>
        <v>0</v>
      </c>
      <c r="BI211" s="235">
        <f ca="1">IF(BI$5&lt;=$D211,0,IF(SUM($D211,OFFSET($I197,-$B211,0))&gt;BI$5,OFFSET(BI208,-$B211,-BH$4+$B211)/OFFSET($I197,-$B211,0),OFFSET(BI208,-$B211,-BH$4+$B211)-SUM($I211:BH211)))</f>
        <v>0</v>
      </c>
      <c r="BJ211" s="235">
        <f ca="1">IF(BJ$5&lt;=$D211,0,IF(SUM($D211,OFFSET($I197,-$B211,0))&gt;BJ$5,OFFSET(BJ208,-$B211,-BI$4+$B211)/OFFSET($I197,-$B211,0),OFFSET(BJ208,-$B211,-BI$4+$B211)-SUM($I211:BI211)))</f>
        <v>0</v>
      </c>
      <c r="BK211" s="235">
        <f ca="1">IF(BK$5&lt;=$D211,0,IF(SUM($D211,OFFSET($I197,-$B211,0))&gt;BK$5,OFFSET(BK208,-$B211,-BJ$4+$B211)/OFFSET($I197,-$B211,0),OFFSET(BK208,-$B211,-BJ$4+$B211)-SUM($I211:BJ211)))</f>
        <v>0</v>
      </c>
      <c r="BL211" s="235">
        <f ca="1">IF(BL$5&lt;=$D211,0,IF(SUM($D211,OFFSET($I197,-$B211,0))&gt;BL$5,OFFSET(BL208,-$B211,-BK$4+$B211)/OFFSET($I197,-$B211,0),OFFSET(BL208,-$B211,-BK$4+$B211)-SUM($I211:BK211)))</f>
        <v>0</v>
      </c>
      <c r="BM211" s="235">
        <f ca="1">IF(BM$5&lt;=$D211,0,IF(SUM($D211,OFFSET($I197,-$B211,0))&gt;BM$5,OFFSET(BM208,-$B211,-BL$4+$B211)/OFFSET($I197,-$B211,0),OFFSET(BM208,-$B211,-BL$4+$B211)-SUM($I211:BL211)))</f>
        <v>0</v>
      </c>
      <c r="BN211" s="235">
        <f ca="1">IF(BN$5&lt;=$D211,0,IF(SUM($D211,OFFSET($I197,-$B211,0))&gt;BN$5,OFFSET(BN208,-$B211,-BM$4+$B211)/OFFSET($I197,-$B211,0),OFFSET(BN208,-$B211,-BM$4+$B211)-SUM($I211:BM211)))</f>
        <v>0</v>
      </c>
      <c r="BO211" s="235">
        <f ca="1">IF(BO$5&lt;=$D211,0,IF(SUM($D211,OFFSET($I197,-$B211,0))&gt;BO$5,OFFSET(BO208,-$B211,-BN$4+$B211)/OFFSET($I197,-$B211,0),OFFSET(BO208,-$B211,-BN$4+$B211)-SUM($I211:BN211)))</f>
        <v>0</v>
      </c>
      <c r="BP211" s="235">
        <f ca="1">IF(BP$5&lt;=$D211,0,IF(SUM($D211,OFFSET($I197,-$B211,0))&gt;BP$5,OFFSET(BP208,-$B211,-BO$4+$B211)/OFFSET($I197,-$B211,0),OFFSET(BP208,-$B211,-BO$4+$B211)-SUM($I211:BO211)))</f>
        <v>0</v>
      </c>
      <c r="BQ211" s="235">
        <f ca="1">IF(BQ$5&lt;=$D211,0,IF(SUM($D211,OFFSET($I197,-$B211,0))&gt;BQ$5,OFFSET(BQ208,-$B211,-BP$4+$B211)/OFFSET($I197,-$B211,0),OFFSET(BQ208,-$B211,-BP$4+$B211)-SUM($I211:BP211)))</f>
        <v>0</v>
      </c>
      <c r="BR211" s="211">
        <f ca="1">IF(BR$5&lt;=$D211,0,IF(SUM($D211,OFFSET($I197,-$B211,0))&gt;BR$5,OFFSET(BR208,-$B211,-BQ$4+$B211)/OFFSET($I197,-$B211,0),OFFSET(BR208,-$B211,-BQ$4+$B211)-SUM($I211:BQ211)))</f>
        <v>0</v>
      </c>
      <c r="BS211" s="211">
        <f ca="1">IF(BS$5&lt;=$D211,0,IF(SUM($D211,OFFSET($I197,-$B211,0))&gt;BS$5,OFFSET(BS208,-$B211,-BR$4+$B211)/OFFSET($I197,-$B211,0),OFFSET(BS208,-$B211,-BR$4+$B211)-SUM($I211:BR211)))</f>
        <v>0</v>
      </c>
      <c r="BT211" s="211">
        <f ca="1">IF(BT$5&lt;=$D211,0,IF(SUM($D211,OFFSET($I197,-$B211,0))&gt;BT$5,OFFSET(BT208,-$B211,-BS$4+$B211)/OFFSET($I197,-$B211,0),OFFSET(BT208,-$B211,-BS$4+$B211)-SUM($I211:BS211)))</f>
        <v>0</v>
      </c>
      <c r="BU211" s="211">
        <f ca="1">IF(BU$5&lt;=$D211,0,IF(SUM($D211,OFFSET($I197,-$B211,0))&gt;BU$5,OFFSET(BU208,-$B211,-BT$4+$B211)/OFFSET($I197,-$B211,0),OFFSET(BU208,-$B211,-BT$4+$B211)-SUM($I211:BT211)))</f>
        <v>0</v>
      </c>
      <c r="BV211" s="211">
        <f ca="1">IF(BV$5&lt;=$D211,0,IF(SUM($D211,OFFSET($I197,-$B211,0))&gt;BV$5,OFFSET(BV208,-$B211,-BU$4+$B211)/OFFSET($I197,-$B211,0),OFFSET(BV208,-$B211,-BU$4+$B211)-SUM($I211:BU211)))</f>
        <v>0</v>
      </c>
      <c r="BW211" s="211">
        <f ca="1">IF(BW$5&lt;=$D211,0,IF(SUM($D211,OFFSET($I197,-$B211,0))&gt;BW$5,OFFSET(BW208,-$B211,-BV$4+$B211)/OFFSET($I197,-$B211,0),OFFSET(BW208,-$B211,-BV$4+$B211)-SUM($I211:BV211)))</f>
        <v>0</v>
      </c>
    </row>
    <row r="212" spans="1:75" ht="12.75" customHeight="1">
      <c r="A212" s="8"/>
      <c r="B212" s="244">
        <v>23</v>
      </c>
      <c r="C212" s="8"/>
      <c r="D212" s="245">
        <f t="shared" si="337"/>
        <v>2036</v>
      </c>
      <c r="E212" s="8" t="str">
        <f t="shared" si="336"/>
        <v>$m Real (2012)</v>
      </c>
      <c r="F212" s="8"/>
      <c r="G212" s="8"/>
      <c r="H212" s="8"/>
      <c r="I212" s="32"/>
      <c r="J212" s="235">
        <f ca="1">IF(J$5&lt;=$D212,0,IF(SUM($D212,OFFSET($I198,-$B212,0))&gt;J$5,OFFSET(J209,-$B212,-I$4+$B212)/OFFSET($I198,-$B212,0),OFFSET(J209,-$B212,-I$4+$B212)-SUM($I212:I212)))</f>
        <v>0</v>
      </c>
      <c r="K212" s="235">
        <f ca="1">IF(K$5&lt;=$D212,0,IF(SUM($D212,OFFSET($I198,-$B212,0))&gt;K$5,OFFSET(K209,-$B212,-J$4+$B212)/OFFSET($I198,-$B212,0),OFFSET(K209,-$B212,-J$4+$B212)-SUM($I212:J212)))</f>
        <v>0</v>
      </c>
      <c r="L212" s="235">
        <f ca="1">IF(L$5&lt;=$D212,0,IF(SUM($D212,OFFSET($I198,-$B212,0))&gt;L$5,OFFSET(L209,-$B212,-K$4+$B212)/OFFSET($I198,-$B212,0),OFFSET(L209,-$B212,-K$4+$B212)-SUM($I212:K212)))</f>
        <v>0</v>
      </c>
      <c r="M212" s="235">
        <f ca="1">IF(M$5&lt;=$D212,0,IF(SUM($D212,OFFSET($I198,-$B212,0))&gt;M$5,OFFSET(M209,-$B212,-L$4+$B212)/OFFSET($I198,-$B212,0),OFFSET(M209,-$B212,-L$4+$B212)-SUM($I212:L212)))</f>
        <v>0</v>
      </c>
      <c r="N212" s="235">
        <f ca="1">IF(N$5&lt;=$D212,0,IF(SUM($D212,OFFSET($I198,-$B212,0))&gt;N$5,OFFSET(N209,-$B212,-M$4+$B212)/OFFSET($I198,-$B212,0),OFFSET(N209,-$B212,-M$4+$B212)-SUM($I212:M212)))</f>
        <v>0</v>
      </c>
      <c r="O212" s="235">
        <f ca="1">IF(O$5&lt;=$D212,0,IF(SUM($D212,OFFSET($I198,-$B212,0))&gt;O$5,OFFSET(O209,-$B212,-N$4+$B212)/OFFSET($I198,-$B212,0),OFFSET(O209,-$B212,-N$4+$B212)-SUM($I212:N212)))</f>
        <v>0</v>
      </c>
      <c r="P212" s="235">
        <f ca="1">IF(P$5&lt;=$D212,0,IF(SUM($D212,OFFSET($I198,-$B212,0))&gt;P$5,OFFSET(P209,-$B212,-O$4+$B212)/OFFSET($I198,-$B212,0),OFFSET(P209,-$B212,-O$4+$B212)-SUM($I212:O212)))</f>
        <v>0</v>
      </c>
      <c r="Q212" s="235">
        <f ca="1">IF(Q$5&lt;=$D212,0,IF(SUM($D212,OFFSET($I198,-$B212,0))&gt;Q$5,OFFSET(Q209,-$B212,-P$4+$B212)/OFFSET($I198,-$B212,0),OFFSET(Q209,-$B212,-P$4+$B212)-SUM($I212:P212)))</f>
        <v>0</v>
      </c>
      <c r="R212" s="235">
        <f ca="1">IF(R$5&lt;=$D212,0,IF(SUM($D212,OFFSET($I198,-$B212,0))&gt;R$5,OFFSET(R209,-$B212,-Q$4+$B212)/OFFSET($I198,-$B212,0),OFFSET(R209,-$B212,-Q$4+$B212)-SUM($I212:Q212)))</f>
        <v>0</v>
      </c>
      <c r="S212" s="235">
        <f ca="1">IF(S$5&lt;=$D212,0,IF(SUM($D212,OFFSET($I198,-$B212,0))&gt;S$5,OFFSET(S209,-$B212,-R$4+$B212)/OFFSET($I198,-$B212,0),OFFSET(S209,-$B212,-R$4+$B212)-SUM($I212:R212)))</f>
        <v>0</v>
      </c>
      <c r="T212" s="235">
        <f ca="1">IF(T$5&lt;=$D212,0,IF(SUM($D212,OFFSET($I198,-$B212,0))&gt;T$5,OFFSET(T209,-$B212,-S$4+$B212)/OFFSET($I198,-$B212,0),OFFSET(T209,-$B212,-S$4+$B212)-SUM($I212:S212)))</f>
        <v>0</v>
      </c>
      <c r="U212" s="235">
        <f ca="1">IF(U$5&lt;=$D212,0,IF(SUM($D212,OFFSET($I198,-$B212,0))&gt;U$5,OFFSET(U209,-$B212,-T$4+$B212)/OFFSET($I198,-$B212,0),OFFSET(U209,-$B212,-T$4+$B212)-SUM($I212:T212)))</f>
        <v>0</v>
      </c>
      <c r="V212" s="235">
        <f ca="1">IF(V$5&lt;=$D212,0,IF(SUM($D212,OFFSET($I198,-$B212,0))&gt;V$5,OFFSET(V209,-$B212,-U$4+$B212)/OFFSET($I198,-$B212,0),OFFSET(V209,-$B212,-U$4+$B212)-SUM($I212:U212)))</f>
        <v>0</v>
      </c>
      <c r="W212" s="235">
        <f ca="1">IF(W$5&lt;=$D212,0,IF(SUM($D212,OFFSET($I198,-$B212,0))&gt;W$5,OFFSET(W209,-$B212,-V$4+$B212)/OFFSET($I198,-$B212,0),OFFSET(W209,-$B212,-V$4+$B212)-SUM($I212:V212)))</f>
        <v>0</v>
      </c>
      <c r="X212" s="235">
        <f ca="1">IF(X$5&lt;=$D212,0,IF(SUM($D212,OFFSET($I198,-$B212,0))&gt;X$5,OFFSET(X209,-$B212,-W$4+$B212)/OFFSET($I198,-$B212,0),OFFSET(X209,-$B212,-W$4+$B212)-SUM($I212:W212)))</f>
        <v>0</v>
      </c>
      <c r="Y212" s="235">
        <f ca="1">IF(Y$5&lt;=$D212,0,IF(SUM($D212,OFFSET($I198,-$B212,0))&gt;Y$5,OFFSET(Y209,-$B212,-X$4+$B212)/OFFSET($I198,-$B212,0),OFFSET(Y209,-$B212,-X$4+$B212)-SUM($I212:X212)))</f>
        <v>0</v>
      </c>
      <c r="Z212" s="235">
        <f ca="1">IF(Z$5&lt;=$D212,0,IF(SUM($D212,OFFSET($I198,-$B212,0))&gt;Z$5,OFFSET(Z209,-$B212,-Y$4+$B212)/OFFSET($I198,-$B212,0),OFFSET(Z209,-$B212,-Y$4+$B212)-SUM($I212:Y212)))</f>
        <v>0</v>
      </c>
      <c r="AA212" s="235">
        <f ca="1">IF(AA$5&lt;=$D212,0,IF(SUM($D212,OFFSET($I198,-$B212,0))&gt;AA$5,OFFSET(AA209,-$B212,-Z$4+$B212)/OFFSET($I198,-$B212,0),OFFSET(AA209,-$B212,-Z$4+$B212)-SUM($I212:Z212)))</f>
        <v>0</v>
      </c>
      <c r="AB212" s="235">
        <f ca="1">IF(AB$5&lt;=$D212,0,IF(SUM($D212,OFFSET($I198,-$B212,0))&gt;AB$5,OFFSET(AB209,-$B212,-AA$4+$B212)/OFFSET($I198,-$B212,0),OFFSET(AB209,-$B212,-AA$4+$B212)-SUM($I212:AA212)))</f>
        <v>0</v>
      </c>
      <c r="AC212" s="235">
        <f ca="1">IF(AC$5&lt;=$D212,0,IF(SUM($D212,OFFSET($I198,-$B212,0))&gt;AC$5,OFFSET(AC209,-$B212,-AB$4+$B212)/OFFSET($I198,-$B212,0),OFFSET(AC209,-$B212,-AB$4+$B212)-SUM($I212:AB212)))</f>
        <v>0</v>
      </c>
      <c r="AD212" s="235">
        <f ca="1">IF(AD$5&lt;=$D212,0,IF(SUM($D212,OFFSET($I198,-$B212,0))&gt;AD$5,OFFSET(AD209,-$B212,-AC$4+$B212)/OFFSET($I198,-$B212,0),OFFSET(AD209,-$B212,-AC$4+$B212)-SUM($I212:AC212)))</f>
        <v>0</v>
      </c>
      <c r="AE212" s="235">
        <f ca="1">IF(AE$5&lt;=$D212,0,IF(SUM($D212,OFFSET($I198,-$B212,0))&gt;AE$5,OFFSET(AE209,-$B212,-AD$4+$B212)/OFFSET($I198,-$B212,0),OFFSET(AE209,-$B212,-AD$4+$B212)-SUM($I212:AD212)))</f>
        <v>0</v>
      </c>
      <c r="AF212" s="235">
        <f ca="1">IF(AF$5&lt;=$D212,0,IF(SUM($D212,OFFSET($I198,-$B212,0))&gt;AF$5,OFFSET(AF209,-$B212,-AE$4+$B212)/OFFSET($I198,-$B212,0),OFFSET(AF209,-$B212,-AE$4+$B212)-SUM($I212:AE212)))</f>
        <v>0</v>
      </c>
      <c r="AG212" s="235">
        <f ca="1">IF(AG$5&lt;=$D212,0,IF(SUM($D212,OFFSET($I198,-$B212,0))&gt;AG$5,OFFSET(AG209,-$B212,-AF$4+$B212)/OFFSET($I198,-$B212,0),OFFSET(AG209,-$B212,-AF$4+$B212)-SUM($I212:AF212)))</f>
        <v>0</v>
      </c>
      <c r="AH212" s="235">
        <f ca="1">IF(AH$5&lt;=$D212,0,IF(SUM($D212,OFFSET($I198,-$B212,0))&gt;AH$5,OFFSET(AH209,-$B212,-AG$4+$B212)/OFFSET($I198,-$B212,0),OFFSET(AH209,-$B212,-AG$4+$B212)-SUM($I212:AG212)))</f>
        <v>0</v>
      </c>
      <c r="AI212" s="235">
        <f ca="1">IF(AI$5&lt;=$D212,0,IF(SUM($D212,OFFSET($I198,-$B212,0))&gt;AI$5,OFFSET(AI209,-$B212,-AH$4+$B212)/OFFSET($I198,-$B212,0),OFFSET(AI209,-$B212,-AH$4+$B212)-SUM($I212:AH212)))</f>
        <v>0</v>
      </c>
      <c r="AJ212" s="235">
        <f ca="1">IF(AJ$5&lt;=$D212,0,IF(SUM($D212,OFFSET($I198,-$B212,0))&gt;AJ$5,OFFSET(AJ209,-$B212,-AI$4+$B212)/OFFSET($I198,-$B212,0),OFFSET(AJ209,-$B212,-AI$4+$B212)-SUM($I212:AI212)))</f>
        <v>0</v>
      </c>
      <c r="AK212" s="235">
        <f ca="1">IF(AK$5&lt;=$D212,0,IF(SUM($D212,OFFSET($I198,-$B212,0))&gt;AK$5,OFFSET(AK209,-$B212,-AJ$4+$B212)/OFFSET($I198,-$B212,0),OFFSET(AK209,-$B212,-AJ$4+$B212)-SUM($I212:AJ212)))</f>
        <v>0</v>
      </c>
      <c r="AL212" s="235">
        <f ca="1">IF(AL$5&lt;=$D212,0,IF(SUM($D212,OFFSET($I198,-$B212,0))&gt;AL$5,OFFSET(AL209,-$B212,-AK$4+$B212)/OFFSET($I198,-$B212,0),OFFSET(AL209,-$B212,-AK$4+$B212)-SUM($I212:AK212)))</f>
        <v>0</v>
      </c>
      <c r="AM212" s="235">
        <f ca="1">IF(AM$5&lt;=$D212,0,IF(SUM($D212,OFFSET($I198,-$B212,0))&gt;AM$5,OFFSET(AM209,-$B212,-AL$4+$B212)/OFFSET($I198,-$B212,0),OFFSET(AM209,-$B212,-AL$4+$B212)-SUM($I212:AL212)))</f>
        <v>0</v>
      </c>
      <c r="AN212" s="235">
        <f ca="1">IF(AN$5&lt;=$D212,0,IF(SUM($D212,OFFSET($I198,-$B212,0))&gt;AN$5,OFFSET(AN209,-$B212,-AM$4+$B212)/OFFSET($I198,-$B212,0),OFFSET(AN209,-$B212,-AM$4+$B212)-SUM($I212:AM212)))</f>
        <v>0</v>
      </c>
      <c r="AO212" s="235">
        <f ca="1">IF(AO$5&lt;=$D212,0,IF(SUM($D212,OFFSET($I198,-$B212,0))&gt;AO$5,OFFSET(AO209,-$B212,-AN$4+$B212)/OFFSET($I198,-$B212,0),OFFSET(AO209,-$B212,-AN$4+$B212)-SUM($I212:AN212)))</f>
        <v>0</v>
      </c>
      <c r="AP212" s="235">
        <f ca="1">IF(AP$5&lt;=$D212,0,IF(SUM($D212,OFFSET($I198,-$B212,0))&gt;AP$5,OFFSET(AP209,-$B212,-AO$4+$B212)/OFFSET($I198,-$B212,0),OFFSET(AP209,-$B212,-AO$4+$B212)-SUM($I212:AO212)))</f>
        <v>0</v>
      </c>
      <c r="AQ212" s="235">
        <f ca="1">IF(AQ$5&lt;=$D212,0,IF(SUM($D212,OFFSET($I198,-$B212,0))&gt;AQ$5,OFFSET(AQ209,-$B212,-AP$4+$B212)/OFFSET($I198,-$B212,0),OFFSET(AQ209,-$B212,-AP$4+$B212)-SUM($I212:AP212)))</f>
        <v>0</v>
      </c>
      <c r="AR212" s="235">
        <f ca="1">IF(AR$5&lt;=$D212,0,IF(SUM($D212,OFFSET($I198,-$B212,0))&gt;AR$5,OFFSET(AR209,-$B212,-AQ$4+$B212)/OFFSET($I198,-$B212,0),OFFSET(AR209,-$B212,-AQ$4+$B212)-SUM($I212:AQ212)))</f>
        <v>0</v>
      </c>
      <c r="AS212" s="235">
        <f ca="1">IF(AS$5&lt;=$D212,0,IF(SUM($D212,OFFSET($I198,-$B212,0))&gt;AS$5,OFFSET(AS209,-$B212,-AR$4+$B212)/OFFSET($I198,-$B212,0),OFFSET(AS209,-$B212,-AR$4+$B212)-SUM($I212:AR212)))</f>
        <v>0</v>
      </c>
      <c r="AT212" s="235">
        <f ca="1">IF(AT$5&lt;=$D212,0,IF(SUM($D212,OFFSET($I198,-$B212,0))&gt;AT$5,OFFSET(AT209,-$B212,-AS$4+$B212)/OFFSET($I198,-$B212,0),OFFSET(AT209,-$B212,-AS$4+$B212)-SUM($I212:AS212)))</f>
        <v>0</v>
      </c>
      <c r="AU212" s="235">
        <f ca="1">IF(AU$5&lt;=$D212,0,IF(SUM($D212,OFFSET($I198,-$B212,0))&gt;AU$5,OFFSET(AU209,-$B212,-AT$4+$B212)/OFFSET($I198,-$B212,0),OFFSET(AU209,-$B212,-AT$4+$B212)-SUM($I212:AT212)))</f>
        <v>0</v>
      </c>
      <c r="AV212" s="235">
        <f ca="1">IF(AV$5&lt;=$D212,0,IF(SUM($D212,OFFSET($I198,-$B212,0))&gt;AV$5,OFFSET(AV209,-$B212,-AU$4+$B212)/OFFSET($I198,-$B212,0),OFFSET(AV209,-$B212,-AU$4+$B212)-SUM($I212:AU212)))</f>
        <v>0</v>
      </c>
      <c r="AW212" s="235">
        <f ca="1">IF(AW$5&lt;=$D212,0,IF(SUM($D212,OFFSET($I198,-$B212,0))&gt;AW$5,OFFSET(AW209,-$B212,-AV$4+$B212)/OFFSET($I198,-$B212,0),OFFSET(AW209,-$B212,-AV$4+$B212)-SUM($I212:AV212)))</f>
        <v>0</v>
      </c>
      <c r="AX212" s="235">
        <f ca="1">IF(AX$5&lt;=$D212,0,IF(SUM($D212,OFFSET($I198,-$B212,0))&gt;AX$5,OFFSET(AX209,-$B212,-AW$4+$B212)/OFFSET($I198,-$B212,0),OFFSET(AX209,-$B212,-AW$4+$B212)-SUM($I212:AW212)))</f>
        <v>0</v>
      </c>
      <c r="AY212" s="235">
        <f ca="1">IF(AY$5&lt;=$D212,0,IF(SUM($D212,OFFSET($I198,-$B212,0))&gt;AY$5,OFFSET(AY209,-$B212,-AX$4+$B212)/OFFSET($I198,-$B212,0),OFFSET(AY209,-$B212,-AX$4+$B212)-SUM($I212:AX212)))</f>
        <v>0</v>
      </c>
      <c r="AZ212" s="235">
        <f ca="1">IF(AZ$5&lt;=$D212,0,IF(SUM($D212,OFFSET($I198,-$B212,0))&gt;AZ$5,OFFSET(AZ209,-$B212,-AY$4+$B212)/OFFSET($I198,-$B212,0),OFFSET(AZ209,-$B212,-AY$4+$B212)-SUM($I212:AY212)))</f>
        <v>0</v>
      </c>
      <c r="BA212" s="235">
        <f ca="1">IF(BA$5&lt;=$D212,0,IF(SUM($D212,OFFSET($I198,-$B212,0))&gt;BA$5,OFFSET(BA209,-$B212,-AZ$4+$B212)/OFFSET($I198,-$B212,0),OFFSET(BA209,-$B212,-AZ$4+$B212)-SUM($I212:AZ212)))</f>
        <v>0</v>
      </c>
      <c r="BB212" s="235">
        <f ca="1">IF(BB$5&lt;=$D212,0,IF(SUM($D212,OFFSET($I198,-$B212,0))&gt;BB$5,OFFSET(BB209,-$B212,-BA$4+$B212)/OFFSET($I198,-$B212,0),OFFSET(BB209,-$B212,-BA$4+$B212)-SUM($I212:BA212)))</f>
        <v>0</v>
      </c>
      <c r="BC212" s="235">
        <f ca="1">IF(BC$5&lt;=$D212,0,IF(SUM($D212,OFFSET($I198,-$B212,0))&gt;BC$5,OFFSET(BC209,-$B212,-BB$4+$B212)/OFFSET($I198,-$B212,0),OFFSET(BC209,-$B212,-BB$4+$B212)-SUM($I212:BB212)))</f>
        <v>0</v>
      </c>
      <c r="BD212" s="235">
        <f ca="1">IF(BD$5&lt;=$D212,0,IF(SUM($D212,OFFSET($I198,-$B212,0))&gt;BD$5,OFFSET(BD209,-$B212,-BC$4+$B212)/OFFSET($I198,-$B212,0),OFFSET(BD209,-$B212,-BC$4+$B212)-SUM($I212:BC212)))</f>
        <v>0</v>
      </c>
      <c r="BE212" s="235">
        <f ca="1">IF(BE$5&lt;=$D212,0,IF(SUM($D212,OFFSET($I198,-$B212,0))&gt;BE$5,OFFSET(BE209,-$B212,-BD$4+$B212)/OFFSET($I198,-$B212,0),OFFSET(BE209,-$B212,-BD$4+$B212)-SUM($I212:BD212)))</f>
        <v>0</v>
      </c>
      <c r="BF212" s="235">
        <f ca="1">IF(BF$5&lt;=$D212,0,IF(SUM($D212,OFFSET($I198,-$B212,0))&gt;BF$5,OFFSET(BF209,-$B212,-BE$4+$B212)/OFFSET($I198,-$B212,0),OFFSET(BF209,-$B212,-BE$4+$B212)-SUM($I212:BE212)))</f>
        <v>0</v>
      </c>
      <c r="BG212" s="235">
        <f ca="1">IF(BG$5&lt;=$D212,0,IF(SUM($D212,OFFSET($I198,-$B212,0))&gt;BG$5,OFFSET(BG209,-$B212,-BF$4+$B212)/OFFSET($I198,-$B212,0),OFFSET(BG209,-$B212,-BF$4+$B212)-SUM($I212:BF212)))</f>
        <v>0</v>
      </c>
      <c r="BH212" s="235">
        <f ca="1">IF(BH$5&lt;=$D212,0,IF(SUM($D212,OFFSET($I198,-$B212,0))&gt;BH$5,OFFSET(BH209,-$B212,-BG$4+$B212)/OFFSET($I198,-$B212,0),OFFSET(BH209,-$B212,-BG$4+$B212)-SUM($I212:BG212)))</f>
        <v>0</v>
      </c>
      <c r="BI212" s="235">
        <f ca="1">IF(BI$5&lt;=$D212,0,IF(SUM($D212,OFFSET($I198,-$B212,0))&gt;BI$5,OFFSET(BI209,-$B212,-BH$4+$B212)/OFFSET($I198,-$B212,0),OFFSET(BI209,-$B212,-BH$4+$B212)-SUM($I212:BH212)))</f>
        <v>0</v>
      </c>
      <c r="BJ212" s="235">
        <f ca="1">IF(BJ$5&lt;=$D212,0,IF(SUM($D212,OFFSET($I198,-$B212,0))&gt;BJ$5,OFFSET(BJ209,-$B212,-BI$4+$B212)/OFFSET($I198,-$B212,0),OFFSET(BJ209,-$B212,-BI$4+$B212)-SUM($I212:BI212)))</f>
        <v>0</v>
      </c>
      <c r="BK212" s="235">
        <f ca="1">IF(BK$5&lt;=$D212,0,IF(SUM($D212,OFFSET($I198,-$B212,0))&gt;BK$5,OFFSET(BK209,-$B212,-BJ$4+$B212)/OFFSET($I198,-$B212,0),OFFSET(BK209,-$B212,-BJ$4+$B212)-SUM($I212:BJ212)))</f>
        <v>0</v>
      </c>
      <c r="BL212" s="235">
        <f ca="1">IF(BL$5&lt;=$D212,0,IF(SUM($D212,OFFSET($I198,-$B212,0))&gt;BL$5,OFFSET(BL209,-$B212,-BK$4+$B212)/OFFSET($I198,-$B212,0),OFFSET(BL209,-$B212,-BK$4+$B212)-SUM($I212:BK212)))</f>
        <v>0</v>
      </c>
      <c r="BM212" s="235">
        <f ca="1">IF(BM$5&lt;=$D212,0,IF(SUM($D212,OFFSET($I198,-$B212,0))&gt;BM$5,OFFSET(BM209,-$B212,-BL$4+$B212)/OFFSET($I198,-$B212,0),OFFSET(BM209,-$B212,-BL$4+$B212)-SUM($I212:BL212)))</f>
        <v>0</v>
      </c>
      <c r="BN212" s="235">
        <f ca="1">IF(BN$5&lt;=$D212,0,IF(SUM($D212,OFFSET($I198,-$B212,0))&gt;BN$5,OFFSET(BN209,-$B212,-BM$4+$B212)/OFFSET($I198,-$B212,0),OFFSET(BN209,-$B212,-BM$4+$B212)-SUM($I212:BM212)))</f>
        <v>0</v>
      </c>
      <c r="BO212" s="235">
        <f ca="1">IF(BO$5&lt;=$D212,0,IF(SUM($D212,OFFSET($I198,-$B212,0))&gt;BO$5,OFFSET(BO209,-$B212,-BN$4+$B212)/OFFSET($I198,-$B212,0),OFFSET(BO209,-$B212,-BN$4+$B212)-SUM($I212:BN212)))</f>
        <v>0</v>
      </c>
      <c r="BP212" s="235">
        <f ca="1">IF(BP$5&lt;=$D212,0,IF(SUM($D212,OFFSET($I198,-$B212,0))&gt;BP$5,OFFSET(BP209,-$B212,-BO$4+$B212)/OFFSET($I198,-$B212,0),OFFSET(BP209,-$B212,-BO$4+$B212)-SUM($I212:BO212)))</f>
        <v>0</v>
      </c>
      <c r="BQ212" s="235">
        <f ca="1">IF(BQ$5&lt;=$D212,0,IF(SUM($D212,OFFSET($I198,-$B212,0))&gt;BQ$5,OFFSET(BQ209,-$B212,-BP$4+$B212)/OFFSET($I198,-$B212,0),OFFSET(BQ209,-$B212,-BP$4+$B212)-SUM($I212:BP212)))</f>
        <v>0</v>
      </c>
      <c r="BR212" s="211">
        <f ca="1">IF(BR$5&lt;=$D212,0,IF(SUM($D212,OFFSET($I198,-$B212,0))&gt;BR$5,OFFSET(BR209,-$B212,-BQ$4+$B212)/OFFSET($I198,-$B212,0),OFFSET(BR209,-$B212,-BQ$4+$B212)-SUM($I212:BQ212)))</f>
        <v>0</v>
      </c>
      <c r="BS212" s="211">
        <f ca="1">IF(BS$5&lt;=$D212,0,IF(SUM($D212,OFFSET($I198,-$B212,0))&gt;BS$5,OFFSET(BS209,-$B212,-BR$4+$B212)/OFFSET($I198,-$B212,0),OFFSET(BS209,-$B212,-BR$4+$B212)-SUM($I212:BR212)))</f>
        <v>0</v>
      </c>
      <c r="BT212" s="211">
        <f ca="1">IF(BT$5&lt;=$D212,0,IF(SUM($D212,OFFSET($I198,-$B212,0))&gt;BT$5,OFFSET(BT209,-$B212,-BS$4+$B212)/OFFSET($I198,-$B212,0),OFFSET(BT209,-$B212,-BS$4+$B212)-SUM($I212:BS212)))</f>
        <v>0</v>
      </c>
      <c r="BU212" s="211">
        <f ca="1">IF(BU$5&lt;=$D212,0,IF(SUM($D212,OFFSET($I198,-$B212,0))&gt;BU$5,OFFSET(BU209,-$B212,-BT$4+$B212)/OFFSET($I198,-$B212,0),OFFSET(BU209,-$B212,-BT$4+$B212)-SUM($I212:BT212)))</f>
        <v>0</v>
      </c>
      <c r="BV212" s="211">
        <f ca="1">IF(BV$5&lt;=$D212,0,IF(SUM($D212,OFFSET($I198,-$B212,0))&gt;BV$5,OFFSET(BV209,-$B212,-BU$4+$B212)/OFFSET($I198,-$B212,0),OFFSET(BV209,-$B212,-BU$4+$B212)-SUM($I212:BU212)))</f>
        <v>0</v>
      </c>
      <c r="BW212" s="211">
        <f ca="1">IF(BW$5&lt;=$D212,0,IF(SUM($D212,OFFSET($I198,-$B212,0))&gt;BW$5,OFFSET(BW209,-$B212,-BV$4+$B212)/OFFSET($I198,-$B212,0),OFFSET(BW209,-$B212,-BV$4+$B212)-SUM($I212:BV212)))</f>
        <v>0</v>
      </c>
    </row>
    <row r="213" spans="1:75" ht="12.75" customHeight="1">
      <c r="A213" s="8"/>
      <c r="B213" s="244">
        <v>24</v>
      </c>
      <c r="C213" s="8"/>
      <c r="D213" s="245">
        <f t="shared" si="337"/>
        <v>2037</v>
      </c>
      <c r="E213" s="8" t="str">
        <f t="shared" si="336"/>
        <v>$m Real (2012)</v>
      </c>
      <c r="F213" s="8"/>
      <c r="G213" s="8"/>
      <c r="H213" s="8"/>
      <c r="I213" s="32"/>
      <c r="J213" s="235">
        <f ca="1">IF(J$5&lt;=$D213,0,IF(SUM($D213,OFFSET($I199,-$B213,0))&gt;J$5,OFFSET(J210,-$B213,-I$4+$B213)/OFFSET($I199,-$B213,0),OFFSET(J210,-$B213,-I$4+$B213)-SUM($I213:I213)))</f>
        <v>0</v>
      </c>
      <c r="K213" s="235">
        <f ca="1">IF(K$5&lt;=$D213,0,IF(SUM($D213,OFFSET($I199,-$B213,0))&gt;K$5,OFFSET(K210,-$B213,-J$4+$B213)/OFFSET($I199,-$B213,0),OFFSET(K210,-$B213,-J$4+$B213)-SUM($I213:J213)))</f>
        <v>0</v>
      </c>
      <c r="L213" s="235">
        <f ca="1">IF(L$5&lt;=$D213,0,IF(SUM($D213,OFFSET($I199,-$B213,0))&gt;L$5,OFFSET(L210,-$B213,-K$4+$B213)/OFFSET($I199,-$B213,0),OFFSET(L210,-$B213,-K$4+$B213)-SUM($I213:K213)))</f>
        <v>0</v>
      </c>
      <c r="M213" s="235">
        <f ca="1">IF(M$5&lt;=$D213,0,IF(SUM($D213,OFFSET($I199,-$B213,0))&gt;M$5,OFFSET(M210,-$B213,-L$4+$B213)/OFFSET($I199,-$B213,0),OFFSET(M210,-$B213,-L$4+$B213)-SUM($I213:L213)))</f>
        <v>0</v>
      </c>
      <c r="N213" s="235">
        <f ca="1">IF(N$5&lt;=$D213,0,IF(SUM($D213,OFFSET($I199,-$B213,0))&gt;N$5,OFFSET(N210,-$B213,-M$4+$B213)/OFFSET($I199,-$B213,0),OFFSET(N210,-$B213,-M$4+$B213)-SUM($I213:M213)))</f>
        <v>0</v>
      </c>
      <c r="O213" s="235">
        <f ca="1">IF(O$5&lt;=$D213,0,IF(SUM($D213,OFFSET($I199,-$B213,0))&gt;O$5,OFFSET(O210,-$B213,-N$4+$B213)/OFFSET($I199,-$B213,0),OFFSET(O210,-$B213,-N$4+$B213)-SUM($I213:N213)))</f>
        <v>0</v>
      </c>
      <c r="P213" s="235">
        <f ca="1">IF(P$5&lt;=$D213,0,IF(SUM($D213,OFFSET($I199,-$B213,0))&gt;P$5,OFFSET(P210,-$B213,-O$4+$B213)/OFFSET($I199,-$B213,0),OFFSET(P210,-$B213,-O$4+$B213)-SUM($I213:O213)))</f>
        <v>0</v>
      </c>
      <c r="Q213" s="235">
        <f ca="1">IF(Q$5&lt;=$D213,0,IF(SUM($D213,OFFSET($I199,-$B213,0))&gt;Q$5,OFFSET(Q210,-$B213,-P$4+$B213)/OFFSET($I199,-$B213,0),OFFSET(Q210,-$B213,-P$4+$B213)-SUM($I213:P213)))</f>
        <v>0</v>
      </c>
      <c r="R213" s="235">
        <f ca="1">IF(R$5&lt;=$D213,0,IF(SUM($D213,OFFSET($I199,-$B213,0))&gt;R$5,OFFSET(R210,-$B213,-Q$4+$B213)/OFFSET($I199,-$B213,0),OFFSET(R210,-$B213,-Q$4+$B213)-SUM($I213:Q213)))</f>
        <v>0</v>
      </c>
      <c r="S213" s="235">
        <f ca="1">IF(S$5&lt;=$D213,0,IF(SUM($D213,OFFSET($I199,-$B213,0))&gt;S$5,OFFSET(S210,-$B213,-R$4+$B213)/OFFSET($I199,-$B213,0),OFFSET(S210,-$B213,-R$4+$B213)-SUM($I213:R213)))</f>
        <v>0</v>
      </c>
      <c r="T213" s="235">
        <f ca="1">IF(T$5&lt;=$D213,0,IF(SUM($D213,OFFSET($I199,-$B213,0))&gt;T$5,OFFSET(T210,-$B213,-S$4+$B213)/OFFSET($I199,-$B213,0),OFFSET(T210,-$B213,-S$4+$B213)-SUM($I213:S213)))</f>
        <v>0</v>
      </c>
      <c r="U213" s="235">
        <f ca="1">IF(U$5&lt;=$D213,0,IF(SUM($D213,OFFSET($I199,-$B213,0))&gt;U$5,OFFSET(U210,-$B213,-T$4+$B213)/OFFSET($I199,-$B213,0),OFFSET(U210,-$B213,-T$4+$B213)-SUM($I213:T213)))</f>
        <v>0</v>
      </c>
      <c r="V213" s="235">
        <f ca="1">IF(V$5&lt;=$D213,0,IF(SUM($D213,OFFSET($I199,-$B213,0))&gt;V$5,OFFSET(V210,-$B213,-U$4+$B213)/OFFSET($I199,-$B213,0),OFFSET(V210,-$B213,-U$4+$B213)-SUM($I213:U213)))</f>
        <v>0</v>
      </c>
      <c r="W213" s="235">
        <f ca="1">IF(W$5&lt;=$D213,0,IF(SUM($D213,OFFSET($I199,-$B213,0))&gt;W$5,OFFSET(W210,-$B213,-V$4+$B213)/OFFSET($I199,-$B213,0),OFFSET(W210,-$B213,-V$4+$B213)-SUM($I213:V213)))</f>
        <v>0</v>
      </c>
      <c r="X213" s="235">
        <f ca="1">IF(X$5&lt;=$D213,0,IF(SUM($D213,OFFSET($I199,-$B213,0))&gt;X$5,OFFSET(X210,-$B213,-W$4+$B213)/OFFSET($I199,-$B213,0),OFFSET(X210,-$B213,-W$4+$B213)-SUM($I213:W213)))</f>
        <v>0</v>
      </c>
      <c r="Y213" s="235">
        <f ca="1">IF(Y$5&lt;=$D213,0,IF(SUM($D213,OFFSET($I199,-$B213,0))&gt;Y$5,OFFSET(Y210,-$B213,-X$4+$B213)/OFFSET($I199,-$B213,0),OFFSET(Y210,-$B213,-X$4+$B213)-SUM($I213:X213)))</f>
        <v>0</v>
      </c>
      <c r="Z213" s="235">
        <f ca="1">IF(Z$5&lt;=$D213,0,IF(SUM($D213,OFFSET($I199,-$B213,0))&gt;Z$5,OFFSET(Z210,-$B213,-Y$4+$B213)/OFFSET($I199,-$B213,0),OFFSET(Z210,-$B213,-Y$4+$B213)-SUM($I213:Y213)))</f>
        <v>0</v>
      </c>
      <c r="AA213" s="235">
        <f ca="1">IF(AA$5&lt;=$D213,0,IF(SUM($D213,OFFSET($I199,-$B213,0))&gt;AA$5,OFFSET(AA210,-$B213,-Z$4+$B213)/OFFSET($I199,-$B213,0),OFFSET(AA210,-$B213,-Z$4+$B213)-SUM($I213:Z213)))</f>
        <v>0</v>
      </c>
      <c r="AB213" s="235">
        <f ca="1">IF(AB$5&lt;=$D213,0,IF(SUM($D213,OFFSET($I199,-$B213,0))&gt;AB$5,OFFSET(AB210,-$B213,-AA$4+$B213)/OFFSET($I199,-$B213,0),OFFSET(AB210,-$B213,-AA$4+$B213)-SUM($I213:AA213)))</f>
        <v>0</v>
      </c>
      <c r="AC213" s="235">
        <f ca="1">IF(AC$5&lt;=$D213,0,IF(SUM($D213,OFFSET($I199,-$B213,0))&gt;AC$5,OFFSET(AC210,-$B213,-AB$4+$B213)/OFFSET($I199,-$B213,0),OFFSET(AC210,-$B213,-AB$4+$B213)-SUM($I213:AB213)))</f>
        <v>0</v>
      </c>
      <c r="AD213" s="235">
        <f ca="1">IF(AD$5&lt;=$D213,0,IF(SUM($D213,OFFSET($I199,-$B213,0))&gt;AD$5,OFFSET(AD210,-$B213,-AC$4+$B213)/OFFSET($I199,-$B213,0),OFFSET(AD210,-$B213,-AC$4+$B213)-SUM($I213:AC213)))</f>
        <v>0</v>
      </c>
      <c r="AE213" s="235">
        <f ca="1">IF(AE$5&lt;=$D213,0,IF(SUM($D213,OFFSET($I199,-$B213,0))&gt;AE$5,OFFSET(AE210,-$B213,-AD$4+$B213)/OFFSET($I199,-$B213,0),OFFSET(AE210,-$B213,-AD$4+$B213)-SUM($I213:AD213)))</f>
        <v>0</v>
      </c>
      <c r="AF213" s="235">
        <f ca="1">IF(AF$5&lt;=$D213,0,IF(SUM($D213,OFFSET($I199,-$B213,0))&gt;AF$5,OFFSET(AF210,-$B213,-AE$4+$B213)/OFFSET($I199,-$B213,0),OFFSET(AF210,-$B213,-AE$4+$B213)-SUM($I213:AE213)))</f>
        <v>0</v>
      </c>
      <c r="AG213" s="235">
        <f ca="1">IF(AG$5&lt;=$D213,0,IF(SUM($D213,OFFSET($I199,-$B213,0))&gt;AG$5,OFFSET(AG210,-$B213,-AF$4+$B213)/OFFSET($I199,-$B213,0),OFFSET(AG210,-$B213,-AF$4+$B213)-SUM($I213:AF213)))</f>
        <v>0</v>
      </c>
      <c r="AH213" s="235">
        <f ca="1">IF(AH$5&lt;=$D213,0,IF(SUM($D213,OFFSET($I199,-$B213,0))&gt;AH$5,OFFSET(AH210,-$B213,-AG$4+$B213)/OFFSET($I199,-$B213,0),OFFSET(AH210,-$B213,-AG$4+$B213)-SUM($I213:AG213)))</f>
        <v>0</v>
      </c>
      <c r="AI213" s="235">
        <f ca="1">IF(AI$5&lt;=$D213,0,IF(SUM($D213,OFFSET($I199,-$B213,0))&gt;AI$5,OFFSET(AI210,-$B213,-AH$4+$B213)/OFFSET($I199,-$B213,0),OFFSET(AI210,-$B213,-AH$4+$B213)-SUM($I213:AH213)))</f>
        <v>0</v>
      </c>
      <c r="AJ213" s="235">
        <f ca="1">IF(AJ$5&lt;=$D213,0,IF(SUM($D213,OFFSET($I199,-$B213,0))&gt;AJ$5,OFFSET(AJ210,-$B213,-AI$4+$B213)/OFFSET($I199,-$B213,0),OFFSET(AJ210,-$B213,-AI$4+$B213)-SUM($I213:AI213)))</f>
        <v>0</v>
      </c>
      <c r="AK213" s="235">
        <f ca="1">IF(AK$5&lt;=$D213,0,IF(SUM($D213,OFFSET($I199,-$B213,0))&gt;AK$5,OFFSET(AK210,-$B213,-AJ$4+$B213)/OFFSET($I199,-$B213,0),OFFSET(AK210,-$B213,-AJ$4+$B213)-SUM($I213:AJ213)))</f>
        <v>0</v>
      </c>
      <c r="AL213" s="235">
        <f ca="1">IF(AL$5&lt;=$D213,0,IF(SUM($D213,OFFSET($I199,-$B213,0))&gt;AL$5,OFFSET(AL210,-$B213,-AK$4+$B213)/OFFSET($I199,-$B213,0),OFFSET(AL210,-$B213,-AK$4+$B213)-SUM($I213:AK213)))</f>
        <v>0</v>
      </c>
      <c r="AM213" s="235">
        <f ca="1">IF(AM$5&lt;=$D213,0,IF(SUM($D213,OFFSET($I199,-$B213,0))&gt;AM$5,OFFSET(AM210,-$B213,-AL$4+$B213)/OFFSET($I199,-$B213,0),OFFSET(AM210,-$B213,-AL$4+$B213)-SUM($I213:AL213)))</f>
        <v>0</v>
      </c>
      <c r="AN213" s="235">
        <f ca="1">IF(AN$5&lt;=$D213,0,IF(SUM($D213,OFFSET($I199,-$B213,0))&gt;AN$5,OFFSET(AN210,-$B213,-AM$4+$B213)/OFFSET($I199,-$B213,0),OFFSET(AN210,-$B213,-AM$4+$B213)-SUM($I213:AM213)))</f>
        <v>0</v>
      </c>
      <c r="AO213" s="235">
        <f ca="1">IF(AO$5&lt;=$D213,0,IF(SUM($D213,OFFSET($I199,-$B213,0))&gt;AO$5,OFFSET(AO210,-$B213,-AN$4+$B213)/OFFSET($I199,-$B213,0),OFFSET(AO210,-$B213,-AN$4+$B213)-SUM($I213:AN213)))</f>
        <v>0</v>
      </c>
      <c r="AP213" s="235">
        <f ca="1">IF(AP$5&lt;=$D213,0,IF(SUM($D213,OFFSET($I199,-$B213,0))&gt;AP$5,OFFSET(AP210,-$B213,-AO$4+$B213)/OFFSET($I199,-$B213,0),OFFSET(AP210,-$B213,-AO$4+$B213)-SUM($I213:AO213)))</f>
        <v>0</v>
      </c>
      <c r="AQ213" s="235">
        <f ca="1">IF(AQ$5&lt;=$D213,0,IF(SUM($D213,OFFSET($I199,-$B213,0))&gt;AQ$5,OFFSET(AQ210,-$B213,-AP$4+$B213)/OFFSET($I199,-$B213,0),OFFSET(AQ210,-$B213,-AP$4+$B213)-SUM($I213:AP213)))</f>
        <v>0</v>
      </c>
      <c r="AR213" s="235">
        <f ca="1">IF(AR$5&lt;=$D213,0,IF(SUM($D213,OFFSET($I199,-$B213,0))&gt;AR$5,OFFSET(AR210,-$B213,-AQ$4+$B213)/OFFSET($I199,-$B213,0),OFFSET(AR210,-$B213,-AQ$4+$B213)-SUM($I213:AQ213)))</f>
        <v>0</v>
      </c>
      <c r="AS213" s="235">
        <f ca="1">IF(AS$5&lt;=$D213,0,IF(SUM($D213,OFFSET($I199,-$B213,0))&gt;AS$5,OFFSET(AS210,-$B213,-AR$4+$B213)/OFFSET($I199,-$B213,0),OFFSET(AS210,-$B213,-AR$4+$B213)-SUM($I213:AR213)))</f>
        <v>0</v>
      </c>
      <c r="AT213" s="235">
        <f ca="1">IF(AT$5&lt;=$D213,0,IF(SUM($D213,OFFSET($I199,-$B213,0))&gt;AT$5,OFFSET(AT210,-$B213,-AS$4+$B213)/OFFSET($I199,-$B213,0),OFFSET(AT210,-$B213,-AS$4+$B213)-SUM($I213:AS213)))</f>
        <v>0</v>
      </c>
      <c r="AU213" s="235">
        <f ca="1">IF(AU$5&lt;=$D213,0,IF(SUM($D213,OFFSET($I199,-$B213,0))&gt;AU$5,OFFSET(AU210,-$B213,-AT$4+$B213)/OFFSET($I199,-$B213,0),OFFSET(AU210,-$B213,-AT$4+$B213)-SUM($I213:AT213)))</f>
        <v>0</v>
      </c>
      <c r="AV213" s="235">
        <f ca="1">IF(AV$5&lt;=$D213,0,IF(SUM($D213,OFFSET($I199,-$B213,0))&gt;AV$5,OFFSET(AV210,-$B213,-AU$4+$B213)/OFFSET($I199,-$B213,0),OFFSET(AV210,-$B213,-AU$4+$B213)-SUM($I213:AU213)))</f>
        <v>0</v>
      </c>
      <c r="AW213" s="235">
        <f ca="1">IF(AW$5&lt;=$D213,0,IF(SUM($D213,OFFSET($I199,-$B213,0))&gt;AW$5,OFFSET(AW210,-$B213,-AV$4+$B213)/OFFSET($I199,-$B213,0),OFFSET(AW210,-$B213,-AV$4+$B213)-SUM($I213:AV213)))</f>
        <v>0</v>
      </c>
      <c r="AX213" s="235">
        <f ca="1">IF(AX$5&lt;=$D213,0,IF(SUM($D213,OFFSET($I199,-$B213,0))&gt;AX$5,OFFSET(AX210,-$B213,-AW$4+$B213)/OFFSET($I199,-$B213,0),OFFSET(AX210,-$B213,-AW$4+$B213)-SUM($I213:AW213)))</f>
        <v>0</v>
      </c>
      <c r="AY213" s="235">
        <f ca="1">IF(AY$5&lt;=$D213,0,IF(SUM($D213,OFFSET($I199,-$B213,0))&gt;AY$5,OFFSET(AY210,-$B213,-AX$4+$B213)/OFFSET($I199,-$B213,0),OFFSET(AY210,-$B213,-AX$4+$B213)-SUM($I213:AX213)))</f>
        <v>0</v>
      </c>
      <c r="AZ213" s="235">
        <f ca="1">IF(AZ$5&lt;=$D213,0,IF(SUM($D213,OFFSET($I199,-$B213,0))&gt;AZ$5,OFFSET(AZ210,-$B213,-AY$4+$B213)/OFFSET($I199,-$B213,0),OFFSET(AZ210,-$B213,-AY$4+$B213)-SUM($I213:AY213)))</f>
        <v>0</v>
      </c>
      <c r="BA213" s="235">
        <f ca="1">IF(BA$5&lt;=$D213,0,IF(SUM($D213,OFFSET($I199,-$B213,0))&gt;BA$5,OFFSET(BA210,-$B213,-AZ$4+$B213)/OFFSET($I199,-$B213,0),OFFSET(BA210,-$B213,-AZ$4+$B213)-SUM($I213:AZ213)))</f>
        <v>0</v>
      </c>
      <c r="BB213" s="235">
        <f ca="1">IF(BB$5&lt;=$D213,0,IF(SUM($D213,OFFSET($I199,-$B213,0))&gt;BB$5,OFFSET(BB210,-$B213,-BA$4+$B213)/OFFSET($I199,-$B213,0),OFFSET(BB210,-$B213,-BA$4+$B213)-SUM($I213:BA213)))</f>
        <v>0</v>
      </c>
      <c r="BC213" s="235">
        <f ca="1">IF(BC$5&lt;=$D213,0,IF(SUM($D213,OFFSET($I199,-$B213,0))&gt;BC$5,OFFSET(BC210,-$B213,-BB$4+$B213)/OFFSET($I199,-$B213,0),OFFSET(BC210,-$B213,-BB$4+$B213)-SUM($I213:BB213)))</f>
        <v>0</v>
      </c>
      <c r="BD213" s="235">
        <f ca="1">IF(BD$5&lt;=$D213,0,IF(SUM($D213,OFFSET($I199,-$B213,0))&gt;BD$5,OFFSET(BD210,-$B213,-BC$4+$B213)/OFFSET($I199,-$B213,0),OFFSET(BD210,-$B213,-BC$4+$B213)-SUM($I213:BC213)))</f>
        <v>0</v>
      </c>
      <c r="BE213" s="235">
        <f ca="1">IF(BE$5&lt;=$D213,0,IF(SUM($D213,OFFSET($I199,-$B213,0))&gt;BE$5,OFFSET(BE210,-$B213,-BD$4+$B213)/OFFSET($I199,-$B213,0),OFFSET(BE210,-$B213,-BD$4+$B213)-SUM($I213:BD213)))</f>
        <v>0</v>
      </c>
      <c r="BF213" s="235">
        <f ca="1">IF(BF$5&lt;=$D213,0,IF(SUM($D213,OFFSET($I199,-$B213,0))&gt;BF$5,OFFSET(BF210,-$B213,-BE$4+$B213)/OFFSET($I199,-$B213,0),OFFSET(BF210,-$B213,-BE$4+$B213)-SUM($I213:BE213)))</f>
        <v>0</v>
      </c>
      <c r="BG213" s="235">
        <f ca="1">IF(BG$5&lt;=$D213,0,IF(SUM($D213,OFFSET($I199,-$B213,0))&gt;BG$5,OFFSET(BG210,-$B213,-BF$4+$B213)/OFFSET($I199,-$B213,0),OFFSET(BG210,-$B213,-BF$4+$B213)-SUM($I213:BF213)))</f>
        <v>0</v>
      </c>
      <c r="BH213" s="235">
        <f ca="1">IF(BH$5&lt;=$D213,0,IF(SUM($D213,OFFSET($I199,-$B213,0))&gt;BH$5,OFFSET(BH210,-$B213,-BG$4+$B213)/OFFSET($I199,-$B213,0),OFFSET(BH210,-$B213,-BG$4+$B213)-SUM($I213:BG213)))</f>
        <v>0</v>
      </c>
      <c r="BI213" s="235">
        <f ca="1">IF(BI$5&lt;=$D213,0,IF(SUM($D213,OFFSET($I199,-$B213,0))&gt;BI$5,OFFSET(BI210,-$B213,-BH$4+$B213)/OFFSET($I199,-$B213,0),OFFSET(BI210,-$B213,-BH$4+$B213)-SUM($I213:BH213)))</f>
        <v>0</v>
      </c>
      <c r="BJ213" s="235">
        <f ca="1">IF(BJ$5&lt;=$D213,0,IF(SUM($D213,OFFSET($I199,-$B213,0))&gt;BJ$5,OFFSET(BJ210,-$B213,-BI$4+$B213)/OFFSET($I199,-$B213,0),OFFSET(BJ210,-$B213,-BI$4+$B213)-SUM($I213:BI213)))</f>
        <v>0</v>
      </c>
      <c r="BK213" s="235">
        <f ca="1">IF(BK$5&lt;=$D213,0,IF(SUM($D213,OFFSET($I199,-$B213,0))&gt;BK$5,OFFSET(BK210,-$B213,-BJ$4+$B213)/OFFSET($I199,-$B213,0),OFFSET(BK210,-$B213,-BJ$4+$B213)-SUM($I213:BJ213)))</f>
        <v>0</v>
      </c>
      <c r="BL213" s="235">
        <f ca="1">IF(BL$5&lt;=$D213,0,IF(SUM($D213,OFFSET($I199,-$B213,0))&gt;BL$5,OFFSET(BL210,-$B213,-BK$4+$B213)/OFFSET($I199,-$B213,0),OFFSET(BL210,-$B213,-BK$4+$B213)-SUM($I213:BK213)))</f>
        <v>0</v>
      </c>
      <c r="BM213" s="235">
        <f ca="1">IF(BM$5&lt;=$D213,0,IF(SUM($D213,OFFSET($I199,-$B213,0))&gt;BM$5,OFFSET(BM210,-$B213,-BL$4+$B213)/OFFSET($I199,-$B213,0),OFFSET(BM210,-$B213,-BL$4+$B213)-SUM($I213:BL213)))</f>
        <v>0</v>
      </c>
      <c r="BN213" s="235">
        <f ca="1">IF(BN$5&lt;=$D213,0,IF(SUM($D213,OFFSET($I199,-$B213,0))&gt;BN$5,OFFSET(BN210,-$B213,-BM$4+$B213)/OFFSET($I199,-$B213,0),OFFSET(BN210,-$B213,-BM$4+$B213)-SUM($I213:BM213)))</f>
        <v>0</v>
      </c>
      <c r="BO213" s="235">
        <f ca="1">IF(BO$5&lt;=$D213,0,IF(SUM($D213,OFFSET($I199,-$B213,0))&gt;BO$5,OFFSET(BO210,-$B213,-BN$4+$B213)/OFFSET($I199,-$B213,0),OFFSET(BO210,-$B213,-BN$4+$B213)-SUM($I213:BN213)))</f>
        <v>0</v>
      </c>
      <c r="BP213" s="235">
        <f ca="1">IF(BP$5&lt;=$D213,0,IF(SUM($D213,OFFSET($I199,-$B213,0))&gt;BP$5,OFFSET(BP210,-$B213,-BO$4+$B213)/OFFSET($I199,-$B213,0),OFFSET(BP210,-$B213,-BO$4+$B213)-SUM($I213:BO213)))</f>
        <v>0</v>
      </c>
      <c r="BQ213" s="235">
        <f ca="1">IF(BQ$5&lt;=$D213,0,IF(SUM($D213,OFFSET($I199,-$B213,0))&gt;BQ$5,OFFSET(BQ210,-$B213,-BP$4+$B213)/OFFSET($I199,-$B213,0),OFFSET(BQ210,-$B213,-BP$4+$B213)-SUM($I213:BP213)))</f>
        <v>0</v>
      </c>
      <c r="BR213" s="211">
        <f ca="1">IF(BR$5&lt;=$D213,0,IF(SUM($D213,OFFSET($I199,-$B213,0))&gt;BR$5,OFFSET(BR210,-$B213,-BQ$4+$B213)/OFFSET($I199,-$B213,0),OFFSET(BR210,-$B213,-BQ$4+$B213)-SUM($I213:BQ213)))</f>
        <v>0</v>
      </c>
      <c r="BS213" s="211">
        <f ca="1">IF(BS$5&lt;=$D213,0,IF(SUM($D213,OFFSET($I199,-$B213,0))&gt;BS$5,OFFSET(BS210,-$B213,-BR$4+$B213)/OFFSET($I199,-$B213,0),OFFSET(BS210,-$B213,-BR$4+$B213)-SUM($I213:BR213)))</f>
        <v>0</v>
      </c>
      <c r="BT213" s="211">
        <f ca="1">IF(BT$5&lt;=$D213,0,IF(SUM($D213,OFFSET($I199,-$B213,0))&gt;BT$5,OFFSET(BT210,-$B213,-BS$4+$B213)/OFFSET($I199,-$B213,0),OFFSET(BT210,-$B213,-BS$4+$B213)-SUM($I213:BS213)))</f>
        <v>0</v>
      </c>
      <c r="BU213" s="211">
        <f ca="1">IF(BU$5&lt;=$D213,0,IF(SUM($D213,OFFSET($I199,-$B213,0))&gt;BU$5,OFFSET(BU210,-$B213,-BT$4+$B213)/OFFSET($I199,-$B213,0),OFFSET(BU210,-$B213,-BT$4+$B213)-SUM($I213:BT213)))</f>
        <v>0</v>
      </c>
      <c r="BV213" s="211">
        <f ca="1">IF(BV$5&lt;=$D213,0,IF(SUM($D213,OFFSET($I199,-$B213,0))&gt;BV$5,OFFSET(BV210,-$B213,-BU$4+$B213)/OFFSET($I199,-$B213,0),OFFSET(BV210,-$B213,-BU$4+$B213)-SUM($I213:BU213)))</f>
        <v>0</v>
      </c>
      <c r="BW213" s="211">
        <f ca="1">IF(BW$5&lt;=$D213,0,IF(SUM($D213,OFFSET($I199,-$B213,0))&gt;BW$5,OFFSET(BW210,-$B213,-BV$4+$B213)/OFFSET($I199,-$B213,0),OFFSET(BW210,-$B213,-BV$4+$B213)-SUM($I213:BV213)))</f>
        <v>0</v>
      </c>
    </row>
    <row r="214" spans="1:75" ht="12.75" customHeight="1">
      <c r="A214" s="8"/>
      <c r="B214" s="244">
        <v>25</v>
      </c>
      <c r="C214" s="8"/>
      <c r="D214" s="245">
        <f t="shared" si="337"/>
        <v>2038</v>
      </c>
      <c r="E214" s="8" t="str">
        <f t="shared" si="336"/>
        <v>$m Real (2012)</v>
      </c>
      <c r="F214" s="8"/>
      <c r="G214" s="8"/>
      <c r="H214" s="8"/>
      <c r="I214" s="32"/>
      <c r="J214" s="235">
        <f ca="1">IF(J$5&lt;=$D214,0,IF(SUM($D214,OFFSET($I200,-$B214,0))&gt;J$5,OFFSET(J211,-$B214,-I$4+$B214)/OFFSET($I200,-$B214,0),OFFSET(J211,-$B214,-I$4+$B214)-SUM($I214:I214)))</f>
        <v>0</v>
      </c>
      <c r="K214" s="235">
        <f ca="1">IF(K$5&lt;=$D214,0,IF(SUM($D214,OFFSET($I200,-$B214,0))&gt;K$5,OFFSET(K211,-$B214,-J$4+$B214)/OFFSET($I200,-$B214,0),OFFSET(K211,-$B214,-J$4+$B214)-SUM($I214:J214)))</f>
        <v>0</v>
      </c>
      <c r="L214" s="235">
        <f ca="1">IF(L$5&lt;=$D214,0,IF(SUM($D214,OFFSET($I200,-$B214,0))&gt;L$5,OFFSET(L211,-$B214,-K$4+$B214)/OFFSET($I200,-$B214,0),OFFSET(L211,-$B214,-K$4+$B214)-SUM($I214:K214)))</f>
        <v>0</v>
      </c>
      <c r="M214" s="235">
        <f ca="1">IF(M$5&lt;=$D214,0,IF(SUM($D214,OFFSET($I200,-$B214,0))&gt;M$5,OFFSET(M211,-$B214,-L$4+$B214)/OFFSET($I200,-$B214,0),OFFSET(M211,-$B214,-L$4+$B214)-SUM($I214:L214)))</f>
        <v>0</v>
      </c>
      <c r="N214" s="235">
        <f ca="1">IF(N$5&lt;=$D214,0,IF(SUM($D214,OFFSET($I200,-$B214,0))&gt;N$5,OFFSET(N211,-$B214,-M$4+$B214)/OFFSET($I200,-$B214,0),OFFSET(N211,-$B214,-M$4+$B214)-SUM($I214:M214)))</f>
        <v>0</v>
      </c>
      <c r="O214" s="235">
        <f ca="1">IF(O$5&lt;=$D214,0,IF(SUM($D214,OFFSET($I200,-$B214,0))&gt;O$5,OFFSET(O211,-$B214,-N$4+$B214)/OFFSET($I200,-$B214,0),OFFSET(O211,-$B214,-N$4+$B214)-SUM($I214:N214)))</f>
        <v>0</v>
      </c>
      <c r="P214" s="235">
        <f ca="1">IF(P$5&lt;=$D214,0,IF(SUM($D214,OFFSET($I200,-$B214,0))&gt;P$5,OFFSET(P211,-$B214,-O$4+$B214)/OFFSET($I200,-$B214,0),OFFSET(P211,-$B214,-O$4+$B214)-SUM($I214:O214)))</f>
        <v>0</v>
      </c>
      <c r="Q214" s="235">
        <f ca="1">IF(Q$5&lt;=$D214,0,IF(SUM($D214,OFFSET($I200,-$B214,0))&gt;Q$5,OFFSET(Q211,-$B214,-P$4+$B214)/OFFSET($I200,-$B214,0),OFFSET(Q211,-$B214,-P$4+$B214)-SUM($I214:P214)))</f>
        <v>0</v>
      </c>
      <c r="R214" s="235">
        <f ca="1">IF(R$5&lt;=$D214,0,IF(SUM($D214,OFFSET($I200,-$B214,0))&gt;R$5,OFFSET(R211,-$B214,-Q$4+$B214)/OFFSET($I200,-$B214,0),OFFSET(R211,-$B214,-Q$4+$B214)-SUM($I214:Q214)))</f>
        <v>0</v>
      </c>
      <c r="S214" s="235">
        <f ca="1">IF(S$5&lt;=$D214,0,IF(SUM($D214,OFFSET($I200,-$B214,0))&gt;S$5,OFFSET(S211,-$B214,-R$4+$B214)/OFFSET($I200,-$B214,0),OFFSET(S211,-$B214,-R$4+$B214)-SUM($I214:R214)))</f>
        <v>0</v>
      </c>
      <c r="T214" s="235">
        <f ca="1">IF(T$5&lt;=$D214,0,IF(SUM($D214,OFFSET($I200,-$B214,0))&gt;T$5,OFFSET(T211,-$B214,-S$4+$B214)/OFFSET($I200,-$B214,0),OFFSET(T211,-$B214,-S$4+$B214)-SUM($I214:S214)))</f>
        <v>0</v>
      </c>
      <c r="U214" s="235">
        <f ca="1">IF(U$5&lt;=$D214,0,IF(SUM($D214,OFFSET($I200,-$B214,0))&gt;U$5,OFFSET(U211,-$B214,-T$4+$B214)/OFFSET($I200,-$B214,0),OFFSET(U211,-$B214,-T$4+$B214)-SUM($I214:T214)))</f>
        <v>0</v>
      </c>
      <c r="V214" s="235">
        <f ca="1">IF(V$5&lt;=$D214,0,IF(SUM($D214,OFFSET($I200,-$B214,0))&gt;V$5,OFFSET(V211,-$B214,-U$4+$B214)/OFFSET($I200,-$B214,0),OFFSET(V211,-$B214,-U$4+$B214)-SUM($I214:U214)))</f>
        <v>0</v>
      </c>
      <c r="W214" s="235">
        <f ca="1">IF(W$5&lt;=$D214,0,IF(SUM($D214,OFFSET($I200,-$B214,0))&gt;W$5,OFFSET(W211,-$B214,-V$4+$B214)/OFFSET($I200,-$B214,0),OFFSET(W211,-$B214,-V$4+$B214)-SUM($I214:V214)))</f>
        <v>0</v>
      </c>
      <c r="X214" s="235">
        <f ca="1">IF(X$5&lt;=$D214,0,IF(SUM($D214,OFFSET($I200,-$B214,0))&gt;X$5,OFFSET(X211,-$B214,-W$4+$B214)/OFFSET($I200,-$B214,0),OFFSET(X211,-$B214,-W$4+$B214)-SUM($I214:W214)))</f>
        <v>0</v>
      </c>
      <c r="Y214" s="235">
        <f ca="1">IF(Y$5&lt;=$D214,0,IF(SUM($D214,OFFSET($I200,-$B214,0))&gt;Y$5,OFFSET(Y211,-$B214,-X$4+$B214)/OFFSET($I200,-$B214,0),OFFSET(Y211,-$B214,-X$4+$B214)-SUM($I214:X214)))</f>
        <v>0</v>
      </c>
      <c r="Z214" s="235">
        <f ca="1">IF(Z$5&lt;=$D214,0,IF(SUM($D214,OFFSET($I200,-$B214,0))&gt;Z$5,OFFSET(Z211,-$B214,-Y$4+$B214)/OFFSET($I200,-$B214,0),OFFSET(Z211,-$B214,-Y$4+$B214)-SUM($I214:Y214)))</f>
        <v>0</v>
      </c>
      <c r="AA214" s="235">
        <f ca="1">IF(AA$5&lt;=$D214,0,IF(SUM($D214,OFFSET($I200,-$B214,0))&gt;AA$5,OFFSET(AA211,-$B214,-Z$4+$B214)/OFFSET($I200,-$B214,0),OFFSET(AA211,-$B214,-Z$4+$B214)-SUM($I214:Z214)))</f>
        <v>0</v>
      </c>
      <c r="AB214" s="235">
        <f ca="1">IF(AB$5&lt;=$D214,0,IF(SUM($D214,OFFSET($I200,-$B214,0))&gt;AB$5,OFFSET(AB211,-$B214,-AA$4+$B214)/OFFSET($I200,-$B214,0),OFFSET(AB211,-$B214,-AA$4+$B214)-SUM($I214:AA214)))</f>
        <v>0</v>
      </c>
      <c r="AC214" s="235">
        <f ca="1">IF(AC$5&lt;=$D214,0,IF(SUM($D214,OFFSET($I200,-$B214,0))&gt;AC$5,OFFSET(AC211,-$B214,-AB$4+$B214)/OFFSET($I200,-$B214,0),OFFSET(AC211,-$B214,-AB$4+$B214)-SUM($I214:AB214)))</f>
        <v>0</v>
      </c>
      <c r="AD214" s="235">
        <f ca="1">IF(AD$5&lt;=$D214,0,IF(SUM($D214,OFFSET($I200,-$B214,0))&gt;AD$5,OFFSET(AD211,-$B214,-AC$4+$B214)/OFFSET($I200,-$B214,0),OFFSET(AD211,-$B214,-AC$4+$B214)-SUM($I214:AC214)))</f>
        <v>0</v>
      </c>
      <c r="AE214" s="235">
        <f ca="1">IF(AE$5&lt;=$D214,0,IF(SUM($D214,OFFSET($I200,-$B214,0))&gt;AE$5,OFFSET(AE211,-$B214,-AD$4+$B214)/OFFSET($I200,-$B214,0),OFFSET(AE211,-$B214,-AD$4+$B214)-SUM($I214:AD214)))</f>
        <v>0</v>
      </c>
      <c r="AF214" s="235">
        <f ca="1">IF(AF$5&lt;=$D214,0,IF(SUM($D214,OFFSET($I200,-$B214,0))&gt;AF$5,OFFSET(AF211,-$B214,-AE$4+$B214)/OFFSET($I200,-$B214,0),OFFSET(AF211,-$B214,-AE$4+$B214)-SUM($I214:AE214)))</f>
        <v>0</v>
      </c>
      <c r="AG214" s="235">
        <f ca="1">IF(AG$5&lt;=$D214,0,IF(SUM($D214,OFFSET($I200,-$B214,0))&gt;AG$5,OFFSET(AG211,-$B214,-AF$4+$B214)/OFFSET($I200,-$B214,0),OFFSET(AG211,-$B214,-AF$4+$B214)-SUM($I214:AF214)))</f>
        <v>0</v>
      </c>
      <c r="AH214" s="235">
        <f ca="1">IF(AH$5&lt;=$D214,0,IF(SUM($D214,OFFSET($I200,-$B214,0))&gt;AH$5,OFFSET(AH211,-$B214,-AG$4+$B214)/OFFSET($I200,-$B214,0),OFFSET(AH211,-$B214,-AG$4+$B214)-SUM($I214:AG214)))</f>
        <v>0</v>
      </c>
      <c r="AI214" s="235">
        <f ca="1">IF(AI$5&lt;=$D214,0,IF(SUM($D214,OFFSET($I200,-$B214,0))&gt;AI$5,OFFSET(AI211,-$B214,-AH$4+$B214)/OFFSET($I200,-$B214,0),OFFSET(AI211,-$B214,-AH$4+$B214)-SUM($I214:AH214)))</f>
        <v>0</v>
      </c>
      <c r="AJ214" s="235">
        <f ca="1">IF(AJ$5&lt;=$D214,0,IF(SUM($D214,OFFSET($I200,-$B214,0))&gt;AJ$5,OFFSET(AJ211,-$B214,-AI$4+$B214)/OFFSET($I200,-$B214,0),OFFSET(AJ211,-$B214,-AI$4+$B214)-SUM($I214:AI214)))</f>
        <v>0</v>
      </c>
      <c r="AK214" s="235">
        <f ca="1">IF(AK$5&lt;=$D214,0,IF(SUM($D214,OFFSET($I200,-$B214,0))&gt;AK$5,OFFSET(AK211,-$B214,-AJ$4+$B214)/OFFSET($I200,-$B214,0),OFFSET(AK211,-$B214,-AJ$4+$B214)-SUM($I214:AJ214)))</f>
        <v>0</v>
      </c>
      <c r="AL214" s="235">
        <f ca="1">IF(AL$5&lt;=$D214,0,IF(SUM($D214,OFFSET($I200,-$B214,0))&gt;AL$5,OFFSET(AL211,-$B214,-AK$4+$B214)/OFFSET($I200,-$B214,0),OFFSET(AL211,-$B214,-AK$4+$B214)-SUM($I214:AK214)))</f>
        <v>0</v>
      </c>
      <c r="AM214" s="235">
        <f ca="1">IF(AM$5&lt;=$D214,0,IF(SUM($D214,OFFSET($I200,-$B214,0))&gt;AM$5,OFFSET(AM211,-$B214,-AL$4+$B214)/OFFSET($I200,-$B214,0),OFFSET(AM211,-$B214,-AL$4+$B214)-SUM($I214:AL214)))</f>
        <v>0</v>
      </c>
      <c r="AN214" s="235">
        <f ca="1">IF(AN$5&lt;=$D214,0,IF(SUM($D214,OFFSET($I200,-$B214,0))&gt;AN$5,OFFSET(AN211,-$B214,-AM$4+$B214)/OFFSET($I200,-$B214,0),OFFSET(AN211,-$B214,-AM$4+$B214)-SUM($I214:AM214)))</f>
        <v>0</v>
      </c>
      <c r="AO214" s="235">
        <f ca="1">IF(AO$5&lt;=$D214,0,IF(SUM($D214,OFFSET($I200,-$B214,0))&gt;AO$5,OFFSET(AO211,-$B214,-AN$4+$B214)/OFFSET($I200,-$B214,0),OFFSET(AO211,-$B214,-AN$4+$B214)-SUM($I214:AN214)))</f>
        <v>0</v>
      </c>
      <c r="AP214" s="235">
        <f ca="1">IF(AP$5&lt;=$D214,0,IF(SUM($D214,OFFSET($I200,-$B214,0))&gt;AP$5,OFFSET(AP211,-$B214,-AO$4+$B214)/OFFSET($I200,-$B214,0),OFFSET(AP211,-$B214,-AO$4+$B214)-SUM($I214:AO214)))</f>
        <v>0</v>
      </c>
      <c r="AQ214" s="235">
        <f ca="1">IF(AQ$5&lt;=$D214,0,IF(SUM($D214,OFFSET($I200,-$B214,0))&gt;AQ$5,OFFSET(AQ211,-$B214,-AP$4+$B214)/OFFSET($I200,-$B214,0),OFFSET(AQ211,-$B214,-AP$4+$B214)-SUM($I214:AP214)))</f>
        <v>0</v>
      </c>
      <c r="AR214" s="235">
        <f ca="1">IF(AR$5&lt;=$D214,0,IF(SUM($D214,OFFSET($I200,-$B214,0))&gt;AR$5,OFFSET(AR211,-$B214,-AQ$4+$B214)/OFFSET($I200,-$B214,0),OFFSET(AR211,-$B214,-AQ$4+$B214)-SUM($I214:AQ214)))</f>
        <v>0</v>
      </c>
      <c r="AS214" s="235">
        <f ca="1">IF(AS$5&lt;=$D214,0,IF(SUM($D214,OFFSET($I200,-$B214,0))&gt;AS$5,OFFSET(AS211,-$B214,-AR$4+$B214)/OFFSET($I200,-$B214,0),OFFSET(AS211,-$B214,-AR$4+$B214)-SUM($I214:AR214)))</f>
        <v>0</v>
      </c>
      <c r="AT214" s="235">
        <f ca="1">IF(AT$5&lt;=$D214,0,IF(SUM($D214,OFFSET($I200,-$B214,0))&gt;AT$5,OFFSET(AT211,-$B214,-AS$4+$B214)/OFFSET($I200,-$B214,0),OFFSET(AT211,-$B214,-AS$4+$B214)-SUM($I214:AS214)))</f>
        <v>0</v>
      </c>
      <c r="AU214" s="235">
        <f ca="1">IF(AU$5&lt;=$D214,0,IF(SUM($D214,OFFSET($I200,-$B214,0))&gt;AU$5,OFFSET(AU211,-$B214,-AT$4+$B214)/OFFSET($I200,-$B214,0),OFFSET(AU211,-$B214,-AT$4+$B214)-SUM($I214:AT214)))</f>
        <v>0</v>
      </c>
      <c r="AV214" s="235">
        <f ca="1">IF(AV$5&lt;=$D214,0,IF(SUM($D214,OFFSET($I200,-$B214,0))&gt;AV$5,OFFSET(AV211,-$B214,-AU$4+$B214)/OFFSET($I200,-$B214,0),OFFSET(AV211,-$B214,-AU$4+$B214)-SUM($I214:AU214)))</f>
        <v>0</v>
      </c>
      <c r="AW214" s="235">
        <f ca="1">IF(AW$5&lt;=$D214,0,IF(SUM($D214,OFFSET($I200,-$B214,0))&gt;AW$5,OFFSET(AW211,-$B214,-AV$4+$B214)/OFFSET($I200,-$B214,0),OFFSET(AW211,-$B214,-AV$4+$B214)-SUM($I214:AV214)))</f>
        <v>0</v>
      </c>
      <c r="AX214" s="235">
        <f ca="1">IF(AX$5&lt;=$D214,0,IF(SUM($D214,OFFSET($I200,-$B214,0))&gt;AX$5,OFFSET(AX211,-$B214,-AW$4+$B214)/OFFSET($I200,-$B214,0),OFFSET(AX211,-$B214,-AW$4+$B214)-SUM($I214:AW214)))</f>
        <v>0</v>
      </c>
      <c r="AY214" s="235">
        <f ca="1">IF(AY$5&lt;=$D214,0,IF(SUM($D214,OFFSET($I200,-$B214,0))&gt;AY$5,OFFSET(AY211,-$B214,-AX$4+$B214)/OFFSET($I200,-$B214,0),OFFSET(AY211,-$B214,-AX$4+$B214)-SUM($I214:AX214)))</f>
        <v>0</v>
      </c>
      <c r="AZ214" s="235">
        <f ca="1">IF(AZ$5&lt;=$D214,0,IF(SUM($D214,OFFSET($I200,-$B214,0))&gt;AZ$5,OFFSET(AZ211,-$B214,-AY$4+$B214)/OFFSET($I200,-$B214,0),OFFSET(AZ211,-$B214,-AY$4+$B214)-SUM($I214:AY214)))</f>
        <v>0</v>
      </c>
      <c r="BA214" s="235">
        <f ca="1">IF(BA$5&lt;=$D214,0,IF(SUM($D214,OFFSET($I200,-$B214,0))&gt;BA$5,OFFSET(BA211,-$B214,-AZ$4+$B214)/OFFSET($I200,-$B214,0),OFFSET(BA211,-$B214,-AZ$4+$B214)-SUM($I214:AZ214)))</f>
        <v>0</v>
      </c>
      <c r="BB214" s="235">
        <f ca="1">IF(BB$5&lt;=$D214,0,IF(SUM($D214,OFFSET($I200,-$B214,0))&gt;BB$5,OFFSET(BB211,-$B214,-BA$4+$B214)/OFFSET($I200,-$B214,0),OFFSET(BB211,-$B214,-BA$4+$B214)-SUM($I214:BA214)))</f>
        <v>0</v>
      </c>
      <c r="BC214" s="235">
        <f ca="1">IF(BC$5&lt;=$D214,0,IF(SUM($D214,OFFSET($I200,-$B214,0))&gt;BC$5,OFFSET(BC211,-$B214,-BB$4+$B214)/OFFSET($I200,-$B214,0),OFFSET(BC211,-$B214,-BB$4+$B214)-SUM($I214:BB214)))</f>
        <v>0</v>
      </c>
      <c r="BD214" s="235">
        <f ca="1">IF(BD$5&lt;=$D214,0,IF(SUM($D214,OFFSET($I200,-$B214,0))&gt;BD$5,OFFSET(BD211,-$B214,-BC$4+$B214)/OFFSET($I200,-$B214,0),OFFSET(BD211,-$B214,-BC$4+$B214)-SUM($I214:BC214)))</f>
        <v>0</v>
      </c>
      <c r="BE214" s="235">
        <f ca="1">IF(BE$5&lt;=$D214,0,IF(SUM($D214,OFFSET($I200,-$B214,0))&gt;BE$5,OFFSET(BE211,-$B214,-BD$4+$B214)/OFFSET($I200,-$B214,0),OFFSET(BE211,-$B214,-BD$4+$B214)-SUM($I214:BD214)))</f>
        <v>0</v>
      </c>
      <c r="BF214" s="235">
        <f ca="1">IF(BF$5&lt;=$D214,0,IF(SUM($D214,OFFSET($I200,-$B214,0))&gt;BF$5,OFFSET(BF211,-$B214,-BE$4+$B214)/OFFSET($I200,-$B214,0),OFFSET(BF211,-$B214,-BE$4+$B214)-SUM($I214:BE214)))</f>
        <v>0</v>
      </c>
      <c r="BG214" s="235">
        <f ca="1">IF(BG$5&lt;=$D214,0,IF(SUM($D214,OFFSET($I200,-$B214,0))&gt;BG$5,OFFSET(BG211,-$B214,-BF$4+$B214)/OFFSET($I200,-$B214,0),OFFSET(BG211,-$B214,-BF$4+$B214)-SUM($I214:BF214)))</f>
        <v>0</v>
      </c>
      <c r="BH214" s="235">
        <f ca="1">IF(BH$5&lt;=$D214,0,IF(SUM($D214,OFFSET($I200,-$B214,0))&gt;BH$5,OFFSET(BH211,-$B214,-BG$4+$B214)/OFFSET($I200,-$B214,0),OFFSET(BH211,-$B214,-BG$4+$B214)-SUM($I214:BG214)))</f>
        <v>0</v>
      </c>
      <c r="BI214" s="235">
        <f ca="1">IF(BI$5&lt;=$D214,0,IF(SUM($D214,OFFSET($I200,-$B214,0))&gt;BI$5,OFFSET(BI211,-$B214,-BH$4+$B214)/OFFSET($I200,-$B214,0),OFFSET(BI211,-$B214,-BH$4+$B214)-SUM($I214:BH214)))</f>
        <v>0</v>
      </c>
      <c r="BJ214" s="235">
        <f ca="1">IF(BJ$5&lt;=$D214,0,IF(SUM($D214,OFFSET($I200,-$B214,0))&gt;BJ$5,OFFSET(BJ211,-$B214,-BI$4+$B214)/OFFSET($I200,-$B214,0),OFFSET(BJ211,-$B214,-BI$4+$B214)-SUM($I214:BI214)))</f>
        <v>0</v>
      </c>
      <c r="BK214" s="235">
        <f ca="1">IF(BK$5&lt;=$D214,0,IF(SUM($D214,OFFSET($I200,-$B214,0))&gt;BK$5,OFFSET(BK211,-$B214,-BJ$4+$B214)/OFFSET($I200,-$B214,0),OFFSET(BK211,-$B214,-BJ$4+$B214)-SUM($I214:BJ214)))</f>
        <v>0</v>
      </c>
      <c r="BL214" s="235">
        <f ca="1">IF(BL$5&lt;=$D214,0,IF(SUM($D214,OFFSET($I200,-$B214,0))&gt;BL$5,OFFSET(BL211,-$B214,-BK$4+$B214)/OFFSET($I200,-$B214,0),OFFSET(BL211,-$B214,-BK$4+$B214)-SUM($I214:BK214)))</f>
        <v>0</v>
      </c>
      <c r="BM214" s="235">
        <f ca="1">IF(BM$5&lt;=$D214,0,IF(SUM($D214,OFFSET($I200,-$B214,0))&gt;BM$5,OFFSET(BM211,-$B214,-BL$4+$B214)/OFFSET($I200,-$B214,0),OFFSET(BM211,-$B214,-BL$4+$B214)-SUM($I214:BL214)))</f>
        <v>0</v>
      </c>
      <c r="BN214" s="235">
        <f ca="1">IF(BN$5&lt;=$D214,0,IF(SUM($D214,OFFSET($I200,-$B214,0))&gt;BN$5,OFFSET(BN211,-$B214,-BM$4+$B214)/OFFSET($I200,-$B214,0),OFFSET(BN211,-$B214,-BM$4+$B214)-SUM($I214:BM214)))</f>
        <v>0</v>
      </c>
      <c r="BO214" s="235">
        <f ca="1">IF(BO$5&lt;=$D214,0,IF(SUM($D214,OFFSET($I200,-$B214,0))&gt;BO$5,OFFSET(BO211,-$B214,-BN$4+$B214)/OFFSET($I200,-$B214,0),OFFSET(BO211,-$B214,-BN$4+$B214)-SUM($I214:BN214)))</f>
        <v>0</v>
      </c>
      <c r="BP214" s="235">
        <f ca="1">IF(BP$5&lt;=$D214,0,IF(SUM($D214,OFFSET($I200,-$B214,0))&gt;BP$5,OFFSET(BP211,-$B214,-BO$4+$B214)/OFFSET($I200,-$B214,0),OFFSET(BP211,-$B214,-BO$4+$B214)-SUM($I214:BO214)))</f>
        <v>0</v>
      </c>
      <c r="BQ214" s="235">
        <f ca="1">IF(BQ$5&lt;=$D214,0,IF(SUM($D214,OFFSET($I200,-$B214,0))&gt;BQ$5,OFFSET(BQ211,-$B214,-BP$4+$B214)/OFFSET($I200,-$B214,0),OFFSET(BQ211,-$B214,-BP$4+$B214)-SUM($I214:BP214)))</f>
        <v>0</v>
      </c>
      <c r="BR214" s="211">
        <f ca="1">IF(BR$5&lt;=$D214,0,IF(SUM($D214,OFFSET($I200,-$B214,0))&gt;BR$5,OFFSET(BR211,-$B214,-BQ$4+$B214)/OFFSET($I200,-$B214,0),OFFSET(BR211,-$B214,-BQ$4+$B214)-SUM($I214:BQ214)))</f>
        <v>0</v>
      </c>
      <c r="BS214" s="211">
        <f ca="1">IF(BS$5&lt;=$D214,0,IF(SUM($D214,OFFSET($I200,-$B214,0))&gt;BS$5,OFFSET(BS211,-$B214,-BR$4+$B214)/OFFSET($I200,-$B214,0),OFFSET(BS211,-$B214,-BR$4+$B214)-SUM($I214:BR214)))</f>
        <v>0</v>
      </c>
      <c r="BT214" s="211">
        <f ca="1">IF(BT$5&lt;=$D214,0,IF(SUM($D214,OFFSET($I200,-$B214,0))&gt;BT$5,OFFSET(BT211,-$B214,-BS$4+$B214)/OFFSET($I200,-$B214,0),OFFSET(BT211,-$B214,-BS$4+$B214)-SUM($I214:BS214)))</f>
        <v>0</v>
      </c>
      <c r="BU214" s="211">
        <f ca="1">IF(BU$5&lt;=$D214,0,IF(SUM($D214,OFFSET($I200,-$B214,0))&gt;BU$5,OFFSET(BU211,-$B214,-BT$4+$B214)/OFFSET($I200,-$B214,0),OFFSET(BU211,-$B214,-BT$4+$B214)-SUM($I214:BT214)))</f>
        <v>0</v>
      </c>
      <c r="BV214" s="211">
        <f ca="1">IF(BV$5&lt;=$D214,0,IF(SUM($D214,OFFSET($I200,-$B214,0))&gt;BV$5,OFFSET(BV211,-$B214,-BU$4+$B214)/OFFSET($I200,-$B214,0),OFFSET(BV211,-$B214,-BU$4+$B214)-SUM($I214:BU214)))</f>
        <v>0</v>
      </c>
      <c r="BW214" s="211">
        <f ca="1">IF(BW$5&lt;=$D214,0,IF(SUM($D214,OFFSET($I200,-$B214,0))&gt;BW$5,OFFSET(BW211,-$B214,-BV$4+$B214)/OFFSET($I200,-$B214,0),OFFSET(BW211,-$B214,-BV$4+$B214)-SUM($I214:BV214)))</f>
        <v>0</v>
      </c>
    </row>
    <row r="215" spans="1:75" ht="12.75" customHeight="1">
      <c r="A215" s="8"/>
      <c r="B215" s="244">
        <v>26</v>
      </c>
      <c r="C215" s="8"/>
      <c r="D215" s="245">
        <f t="shared" si="337"/>
        <v>2039</v>
      </c>
      <c r="E215" s="8" t="str">
        <f t="shared" si="336"/>
        <v>$m Real (2012)</v>
      </c>
      <c r="F215" s="8"/>
      <c r="G215" s="8"/>
      <c r="H215" s="8"/>
      <c r="I215" s="32"/>
      <c r="J215" s="235">
        <f ca="1">IF(J$5&lt;=$D215,0,IF(SUM($D215,OFFSET($I201,-$B215,0))&gt;J$5,OFFSET(J212,-$B215,-I$4+$B215)/OFFSET($I201,-$B215,0),OFFSET(J212,-$B215,-I$4+$B215)-SUM($I215:I215)))</f>
        <v>0</v>
      </c>
      <c r="K215" s="235">
        <f ca="1">IF(K$5&lt;=$D215,0,IF(SUM($D215,OFFSET($I201,-$B215,0))&gt;K$5,OFFSET(K212,-$B215,-J$4+$B215)/OFFSET($I201,-$B215,0),OFFSET(K212,-$B215,-J$4+$B215)-SUM($I215:J215)))</f>
        <v>0</v>
      </c>
      <c r="L215" s="235">
        <f ca="1">IF(L$5&lt;=$D215,0,IF(SUM($D215,OFFSET($I201,-$B215,0))&gt;L$5,OFFSET(L212,-$B215,-K$4+$B215)/OFFSET($I201,-$B215,0),OFFSET(L212,-$B215,-K$4+$B215)-SUM($I215:K215)))</f>
        <v>0</v>
      </c>
      <c r="M215" s="235">
        <f ca="1">IF(M$5&lt;=$D215,0,IF(SUM($D215,OFFSET($I201,-$B215,0))&gt;M$5,OFFSET(M212,-$B215,-L$4+$B215)/OFFSET($I201,-$B215,0),OFFSET(M212,-$B215,-L$4+$B215)-SUM($I215:L215)))</f>
        <v>0</v>
      </c>
      <c r="N215" s="235">
        <f ca="1">IF(N$5&lt;=$D215,0,IF(SUM($D215,OFFSET($I201,-$B215,0))&gt;N$5,OFFSET(N212,-$B215,-M$4+$B215)/OFFSET($I201,-$B215,0),OFFSET(N212,-$B215,-M$4+$B215)-SUM($I215:M215)))</f>
        <v>0</v>
      </c>
      <c r="O215" s="235">
        <f ca="1">IF(O$5&lt;=$D215,0,IF(SUM($D215,OFFSET($I201,-$B215,0))&gt;O$5,OFFSET(O212,-$B215,-N$4+$B215)/OFFSET($I201,-$B215,0),OFFSET(O212,-$B215,-N$4+$B215)-SUM($I215:N215)))</f>
        <v>0</v>
      </c>
      <c r="P215" s="235">
        <f ca="1">IF(P$5&lt;=$D215,0,IF(SUM($D215,OFFSET($I201,-$B215,0))&gt;P$5,OFFSET(P212,-$B215,-O$4+$B215)/OFFSET($I201,-$B215,0),OFFSET(P212,-$B215,-O$4+$B215)-SUM($I215:O215)))</f>
        <v>0</v>
      </c>
      <c r="Q215" s="235">
        <f ca="1">IF(Q$5&lt;=$D215,0,IF(SUM($D215,OFFSET($I201,-$B215,0))&gt;Q$5,OFFSET(Q212,-$B215,-P$4+$B215)/OFFSET($I201,-$B215,0),OFFSET(Q212,-$B215,-P$4+$B215)-SUM($I215:P215)))</f>
        <v>0</v>
      </c>
      <c r="R215" s="235">
        <f ca="1">IF(R$5&lt;=$D215,0,IF(SUM($D215,OFFSET($I201,-$B215,0))&gt;R$5,OFFSET(R212,-$B215,-Q$4+$B215)/OFFSET($I201,-$B215,0),OFFSET(R212,-$B215,-Q$4+$B215)-SUM($I215:Q215)))</f>
        <v>0</v>
      </c>
      <c r="S215" s="235">
        <f ca="1">IF(S$5&lt;=$D215,0,IF(SUM($D215,OFFSET($I201,-$B215,0))&gt;S$5,OFFSET(S212,-$B215,-R$4+$B215)/OFFSET($I201,-$B215,0),OFFSET(S212,-$B215,-R$4+$B215)-SUM($I215:R215)))</f>
        <v>0</v>
      </c>
      <c r="T215" s="235">
        <f ca="1">IF(T$5&lt;=$D215,0,IF(SUM($D215,OFFSET($I201,-$B215,0))&gt;T$5,OFFSET(T212,-$B215,-S$4+$B215)/OFFSET($I201,-$B215,0),OFFSET(T212,-$B215,-S$4+$B215)-SUM($I215:S215)))</f>
        <v>0</v>
      </c>
      <c r="U215" s="235">
        <f ca="1">IF(U$5&lt;=$D215,0,IF(SUM($D215,OFFSET($I201,-$B215,0))&gt;U$5,OFFSET(U212,-$B215,-T$4+$B215)/OFFSET($I201,-$B215,0),OFFSET(U212,-$B215,-T$4+$B215)-SUM($I215:T215)))</f>
        <v>0</v>
      </c>
      <c r="V215" s="235">
        <f ca="1">IF(V$5&lt;=$D215,0,IF(SUM($D215,OFFSET($I201,-$B215,0))&gt;V$5,OFFSET(V212,-$B215,-U$4+$B215)/OFFSET($I201,-$B215,0),OFFSET(V212,-$B215,-U$4+$B215)-SUM($I215:U215)))</f>
        <v>0</v>
      </c>
      <c r="W215" s="235">
        <f ca="1">IF(W$5&lt;=$D215,0,IF(SUM($D215,OFFSET($I201,-$B215,0))&gt;W$5,OFFSET(W212,-$B215,-V$4+$B215)/OFFSET($I201,-$B215,0),OFFSET(W212,-$B215,-V$4+$B215)-SUM($I215:V215)))</f>
        <v>0</v>
      </c>
      <c r="X215" s="235">
        <f ca="1">IF(X$5&lt;=$D215,0,IF(SUM($D215,OFFSET($I201,-$B215,0))&gt;X$5,OFFSET(X212,-$B215,-W$4+$B215)/OFFSET($I201,-$B215,0),OFFSET(X212,-$B215,-W$4+$B215)-SUM($I215:W215)))</f>
        <v>0</v>
      </c>
      <c r="Y215" s="235">
        <f ca="1">IF(Y$5&lt;=$D215,0,IF(SUM($D215,OFFSET($I201,-$B215,0))&gt;Y$5,OFFSET(Y212,-$B215,-X$4+$B215)/OFFSET($I201,-$B215,0),OFFSET(Y212,-$B215,-X$4+$B215)-SUM($I215:X215)))</f>
        <v>0</v>
      </c>
      <c r="Z215" s="235">
        <f ca="1">IF(Z$5&lt;=$D215,0,IF(SUM($D215,OFFSET($I201,-$B215,0))&gt;Z$5,OFFSET(Z212,-$B215,-Y$4+$B215)/OFFSET($I201,-$B215,0),OFFSET(Z212,-$B215,-Y$4+$B215)-SUM($I215:Y215)))</f>
        <v>0</v>
      </c>
      <c r="AA215" s="235">
        <f ca="1">IF(AA$5&lt;=$D215,0,IF(SUM($D215,OFFSET($I201,-$B215,0))&gt;AA$5,OFFSET(AA212,-$B215,-Z$4+$B215)/OFFSET($I201,-$B215,0),OFFSET(AA212,-$B215,-Z$4+$B215)-SUM($I215:Z215)))</f>
        <v>0</v>
      </c>
      <c r="AB215" s="235">
        <f ca="1">IF(AB$5&lt;=$D215,0,IF(SUM($D215,OFFSET($I201,-$B215,0))&gt;AB$5,OFFSET(AB212,-$B215,-AA$4+$B215)/OFFSET($I201,-$B215,0),OFFSET(AB212,-$B215,-AA$4+$B215)-SUM($I215:AA215)))</f>
        <v>0</v>
      </c>
      <c r="AC215" s="235">
        <f ca="1">IF(AC$5&lt;=$D215,0,IF(SUM($D215,OFFSET($I201,-$B215,0))&gt;AC$5,OFFSET(AC212,-$B215,-AB$4+$B215)/OFFSET($I201,-$B215,0),OFFSET(AC212,-$B215,-AB$4+$B215)-SUM($I215:AB215)))</f>
        <v>0</v>
      </c>
      <c r="AD215" s="235">
        <f ca="1">IF(AD$5&lt;=$D215,0,IF(SUM($D215,OFFSET($I201,-$B215,0))&gt;AD$5,OFFSET(AD212,-$B215,-AC$4+$B215)/OFFSET($I201,-$B215,0),OFFSET(AD212,-$B215,-AC$4+$B215)-SUM($I215:AC215)))</f>
        <v>0</v>
      </c>
      <c r="AE215" s="235">
        <f ca="1">IF(AE$5&lt;=$D215,0,IF(SUM($D215,OFFSET($I201,-$B215,0))&gt;AE$5,OFFSET(AE212,-$B215,-AD$4+$B215)/OFFSET($I201,-$B215,0),OFFSET(AE212,-$B215,-AD$4+$B215)-SUM($I215:AD215)))</f>
        <v>0</v>
      </c>
      <c r="AF215" s="235">
        <f ca="1">IF(AF$5&lt;=$D215,0,IF(SUM($D215,OFFSET($I201,-$B215,0))&gt;AF$5,OFFSET(AF212,-$B215,-AE$4+$B215)/OFFSET($I201,-$B215,0),OFFSET(AF212,-$B215,-AE$4+$B215)-SUM($I215:AE215)))</f>
        <v>0</v>
      </c>
      <c r="AG215" s="235">
        <f ca="1">IF(AG$5&lt;=$D215,0,IF(SUM($D215,OFFSET($I201,-$B215,0))&gt;AG$5,OFFSET(AG212,-$B215,-AF$4+$B215)/OFFSET($I201,-$B215,0),OFFSET(AG212,-$B215,-AF$4+$B215)-SUM($I215:AF215)))</f>
        <v>0</v>
      </c>
      <c r="AH215" s="235">
        <f ca="1">IF(AH$5&lt;=$D215,0,IF(SUM($D215,OFFSET($I201,-$B215,0))&gt;AH$5,OFFSET(AH212,-$B215,-AG$4+$B215)/OFFSET($I201,-$B215,0),OFFSET(AH212,-$B215,-AG$4+$B215)-SUM($I215:AG215)))</f>
        <v>0</v>
      </c>
      <c r="AI215" s="235">
        <f ca="1">IF(AI$5&lt;=$D215,0,IF(SUM($D215,OFFSET($I201,-$B215,0))&gt;AI$5,OFFSET(AI212,-$B215,-AH$4+$B215)/OFFSET($I201,-$B215,0),OFFSET(AI212,-$B215,-AH$4+$B215)-SUM($I215:AH215)))</f>
        <v>0</v>
      </c>
      <c r="AJ215" s="235">
        <f ca="1">IF(AJ$5&lt;=$D215,0,IF(SUM($D215,OFFSET($I201,-$B215,0))&gt;AJ$5,OFFSET(AJ212,-$B215,-AI$4+$B215)/OFFSET($I201,-$B215,0),OFFSET(AJ212,-$B215,-AI$4+$B215)-SUM($I215:AI215)))</f>
        <v>0</v>
      </c>
      <c r="AK215" s="235">
        <f ca="1">IF(AK$5&lt;=$D215,0,IF(SUM($D215,OFFSET($I201,-$B215,0))&gt;AK$5,OFFSET(AK212,-$B215,-AJ$4+$B215)/OFFSET($I201,-$B215,0),OFFSET(AK212,-$B215,-AJ$4+$B215)-SUM($I215:AJ215)))</f>
        <v>0</v>
      </c>
      <c r="AL215" s="235">
        <f ca="1">IF(AL$5&lt;=$D215,0,IF(SUM($D215,OFFSET($I201,-$B215,0))&gt;AL$5,OFFSET(AL212,-$B215,-AK$4+$B215)/OFFSET($I201,-$B215,0),OFFSET(AL212,-$B215,-AK$4+$B215)-SUM($I215:AK215)))</f>
        <v>0</v>
      </c>
      <c r="AM215" s="235">
        <f ca="1">IF(AM$5&lt;=$D215,0,IF(SUM($D215,OFFSET($I201,-$B215,0))&gt;AM$5,OFFSET(AM212,-$B215,-AL$4+$B215)/OFFSET($I201,-$B215,0),OFFSET(AM212,-$B215,-AL$4+$B215)-SUM($I215:AL215)))</f>
        <v>0</v>
      </c>
      <c r="AN215" s="235">
        <f ca="1">IF(AN$5&lt;=$D215,0,IF(SUM($D215,OFFSET($I201,-$B215,0))&gt;AN$5,OFFSET(AN212,-$B215,-AM$4+$B215)/OFFSET($I201,-$B215,0),OFFSET(AN212,-$B215,-AM$4+$B215)-SUM($I215:AM215)))</f>
        <v>0</v>
      </c>
      <c r="AO215" s="235">
        <f ca="1">IF(AO$5&lt;=$D215,0,IF(SUM($D215,OFFSET($I201,-$B215,0))&gt;AO$5,OFFSET(AO212,-$B215,-AN$4+$B215)/OFFSET($I201,-$B215,0),OFFSET(AO212,-$B215,-AN$4+$B215)-SUM($I215:AN215)))</f>
        <v>0</v>
      </c>
      <c r="AP215" s="235">
        <f ca="1">IF(AP$5&lt;=$D215,0,IF(SUM($D215,OFFSET($I201,-$B215,0))&gt;AP$5,OFFSET(AP212,-$B215,-AO$4+$B215)/OFFSET($I201,-$B215,0),OFFSET(AP212,-$B215,-AO$4+$B215)-SUM($I215:AO215)))</f>
        <v>0</v>
      </c>
      <c r="AQ215" s="235">
        <f ca="1">IF(AQ$5&lt;=$D215,0,IF(SUM($D215,OFFSET($I201,-$B215,0))&gt;AQ$5,OFFSET(AQ212,-$B215,-AP$4+$B215)/OFFSET($I201,-$B215,0),OFFSET(AQ212,-$B215,-AP$4+$B215)-SUM($I215:AP215)))</f>
        <v>0</v>
      </c>
      <c r="AR215" s="235">
        <f ca="1">IF(AR$5&lt;=$D215,0,IF(SUM($D215,OFFSET($I201,-$B215,0))&gt;AR$5,OFFSET(AR212,-$B215,-AQ$4+$B215)/OFFSET($I201,-$B215,0),OFFSET(AR212,-$B215,-AQ$4+$B215)-SUM($I215:AQ215)))</f>
        <v>0</v>
      </c>
      <c r="AS215" s="235">
        <f ca="1">IF(AS$5&lt;=$D215,0,IF(SUM($D215,OFFSET($I201,-$B215,0))&gt;AS$5,OFFSET(AS212,-$B215,-AR$4+$B215)/OFFSET($I201,-$B215,0),OFFSET(AS212,-$B215,-AR$4+$B215)-SUM($I215:AR215)))</f>
        <v>0</v>
      </c>
      <c r="AT215" s="235">
        <f ca="1">IF(AT$5&lt;=$D215,0,IF(SUM($D215,OFFSET($I201,-$B215,0))&gt;AT$5,OFFSET(AT212,-$B215,-AS$4+$B215)/OFFSET($I201,-$B215,0),OFFSET(AT212,-$B215,-AS$4+$B215)-SUM($I215:AS215)))</f>
        <v>0</v>
      </c>
      <c r="AU215" s="235">
        <f ca="1">IF(AU$5&lt;=$D215,0,IF(SUM($D215,OFFSET($I201,-$B215,0))&gt;AU$5,OFFSET(AU212,-$B215,-AT$4+$B215)/OFFSET($I201,-$B215,0),OFFSET(AU212,-$B215,-AT$4+$B215)-SUM($I215:AT215)))</f>
        <v>0</v>
      </c>
      <c r="AV215" s="235">
        <f ca="1">IF(AV$5&lt;=$D215,0,IF(SUM($D215,OFFSET($I201,-$B215,0))&gt;AV$5,OFFSET(AV212,-$B215,-AU$4+$B215)/OFFSET($I201,-$B215,0),OFFSET(AV212,-$B215,-AU$4+$B215)-SUM($I215:AU215)))</f>
        <v>0</v>
      </c>
      <c r="AW215" s="235">
        <f ca="1">IF(AW$5&lt;=$D215,0,IF(SUM($D215,OFFSET($I201,-$B215,0))&gt;AW$5,OFFSET(AW212,-$B215,-AV$4+$B215)/OFFSET($I201,-$B215,0),OFFSET(AW212,-$B215,-AV$4+$B215)-SUM($I215:AV215)))</f>
        <v>0</v>
      </c>
      <c r="AX215" s="235">
        <f ca="1">IF(AX$5&lt;=$D215,0,IF(SUM($D215,OFFSET($I201,-$B215,0))&gt;AX$5,OFFSET(AX212,-$B215,-AW$4+$B215)/OFFSET($I201,-$B215,0),OFFSET(AX212,-$B215,-AW$4+$B215)-SUM($I215:AW215)))</f>
        <v>0</v>
      </c>
      <c r="AY215" s="235">
        <f ca="1">IF(AY$5&lt;=$D215,0,IF(SUM($D215,OFFSET($I201,-$B215,0))&gt;AY$5,OFFSET(AY212,-$B215,-AX$4+$B215)/OFFSET($I201,-$B215,0),OFFSET(AY212,-$B215,-AX$4+$B215)-SUM($I215:AX215)))</f>
        <v>0</v>
      </c>
      <c r="AZ215" s="235">
        <f ca="1">IF(AZ$5&lt;=$D215,0,IF(SUM($D215,OFFSET($I201,-$B215,0))&gt;AZ$5,OFFSET(AZ212,-$B215,-AY$4+$B215)/OFFSET($I201,-$B215,0),OFFSET(AZ212,-$B215,-AY$4+$B215)-SUM($I215:AY215)))</f>
        <v>0</v>
      </c>
      <c r="BA215" s="235">
        <f ca="1">IF(BA$5&lt;=$D215,0,IF(SUM($D215,OFFSET($I201,-$B215,0))&gt;BA$5,OFFSET(BA212,-$B215,-AZ$4+$B215)/OFFSET($I201,-$B215,0),OFFSET(BA212,-$B215,-AZ$4+$B215)-SUM($I215:AZ215)))</f>
        <v>0</v>
      </c>
      <c r="BB215" s="235">
        <f ca="1">IF(BB$5&lt;=$D215,0,IF(SUM($D215,OFFSET($I201,-$B215,0))&gt;BB$5,OFFSET(BB212,-$B215,-BA$4+$B215)/OFFSET($I201,-$B215,0),OFFSET(BB212,-$B215,-BA$4+$B215)-SUM($I215:BA215)))</f>
        <v>0</v>
      </c>
      <c r="BC215" s="235">
        <f ca="1">IF(BC$5&lt;=$D215,0,IF(SUM($D215,OFFSET($I201,-$B215,0))&gt;BC$5,OFFSET(BC212,-$B215,-BB$4+$B215)/OFFSET($I201,-$B215,0),OFFSET(BC212,-$B215,-BB$4+$B215)-SUM($I215:BB215)))</f>
        <v>0</v>
      </c>
      <c r="BD215" s="235">
        <f ca="1">IF(BD$5&lt;=$D215,0,IF(SUM($D215,OFFSET($I201,-$B215,0))&gt;BD$5,OFFSET(BD212,-$B215,-BC$4+$B215)/OFFSET($I201,-$B215,0),OFFSET(BD212,-$B215,-BC$4+$B215)-SUM($I215:BC215)))</f>
        <v>0</v>
      </c>
      <c r="BE215" s="235">
        <f ca="1">IF(BE$5&lt;=$D215,0,IF(SUM($D215,OFFSET($I201,-$B215,0))&gt;BE$5,OFFSET(BE212,-$B215,-BD$4+$B215)/OFFSET($I201,-$B215,0),OFFSET(BE212,-$B215,-BD$4+$B215)-SUM($I215:BD215)))</f>
        <v>0</v>
      </c>
      <c r="BF215" s="235">
        <f ca="1">IF(BF$5&lt;=$D215,0,IF(SUM($D215,OFFSET($I201,-$B215,0))&gt;BF$5,OFFSET(BF212,-$B215,-BE$4+$B215)/OFFSET($I201,-$B215,0),OFFSET(BF212,-$B215,-BE$4+$B215)-SUM($I215:BE215)))</f>
        <v>0</v>
      </c>
      <c r="BG215" s="235">
        <f ca="1">IF(BG$5&lt;=$D215,0,IF(SUM($D215,OFFSET($I201,-$B215,0))&gt;BG$5,OFFSET(BG212,-$B215,-BF$4+$B215)/OFFSET($I201,-$B215,0),OFFSET(BG212,-$B215,-BF$4+$B215)-SUM($I215:BF215)))</f>
        <v>0</v>
      </c>
      <c r="BH215" s="235">
        <f ca="1">IF(BH$5&lt;=$D215,0,IF(SUM($D215,OFFSET($I201,-$B215,0))&gt;BH$5,OFFSET(BH212,-$B215,-BG$4+$B215)/OFFSET($I201,-$B215,0),OFFSET(BH212,-$B215,-BG$4+$B215)-SUM($I215:BG215)))</f>
        <v>0</v>
      </c>
      <c r="BI215" s="235">
        <f ca="1">IF(BI$5&lt;=$D215,0,IF(SUM($D215,OFFSET($I201,-$B215,0))&gt;BI$5,OFFSET(BI212,-$B215,-BH$4+$B215)/OFFSET($I201,-$B215,0),OFFSET(BI212,-$B215,-BH$4+$B215)-SUM($I215:BH215)))</f>
        <v>0</v>
      </c>
      <c r="BJ215" s="235">
        <f ca="1">IF(BJ$5&lt;=$D215,0,IF(SUM($D215,OFFSET($I201,-$B215,0))&gt;BJ$5,OFFSET(BJ212,-$B215,-BI$4+$B215)/OFFSET($I201,-$B215,0),OFFSET(BJ212,-$B215,-BI$4+$B215)-SUM($I215:BI215)))</f>
        <v>0</v>
      </c>
      <c r="BK215" s="235">
        <f ca="1">IF(BK$5&lt;=$D215,0,IF(SUM($D215,OFFSET($I201,-$B215,0))&gt;BK$5,OFFSET(BK212,-$B215,-BJ$4+$B215)/OFFSET($I201,-$B215,0),OFFSET(BK212,-$B215,-BJ$4+$B215)-SUM($I215:BJ215)))</f>
        <v>0</v>
      </c>
      <c r="BL215" s="235">
        <f ca="1">IF(BL$5&lt;=$D215,0,IF(SUM($D215,OFFSET($I201,-$B215,0))&gt;BL$5,OFFSET(BL212,-$B215,-BK$4+$B215)/OFFSET($I201,-$B215,0),OFFSET(BL212,-$B215,-BK$4+$B215)-SUM($I215:BK215)))</f>
        <v>0</v>
      </c>
      <c r="BM215" s="235">
        <f ca="1">IF(BM$5&lt;=$D215,0,IF(SUM($D215,OFFSET($I201,-$B215,0))&gt;BM$5,OFFSET(BM212,-$B215,-BL$4+$B215)/OFFSET($I201,-$B215,0),OFFSET(BM212,-$B215,-BL$4+$B215)-SUM($I215:BL215)))</f>
        <v>0</v>
      </c>
      <c r="BN215" s="235">
        <f ca="1">IF(BN$5&lt;=$D215,0,IF(SUM($D215,OFFSET($I201,-$B215,0))&gt;BN$5,OFFSET(BN212,-$B215,-BM$4+$B215)/OFFSET($I201,-$B215,0),OFFSET(BN212,-$B215,-BM$4+$B215)-SUM($I215:BM215)))</f>
        <v>0</v>
      </c>
      <c r="BO215" s="235">
        <f ca="1">IF(BO$5&lt;=$D215,0,IF(SUM($D215,OFFSET($I201,-$B215,0))&gt;BO$5,OFFSET(BO212,-$B215,-BN$4+$B215)/OFFSET($I201,-$B215,0),OFFSET(BO212,-$B215,-BN$4+$B215)-SUM($I215:BN215)))</f>
        <v>0</v>
      </c>
      <c r="BP215" s="235">
        <f ca="1">IF(BP$5&lt;=$D215,0,IF(SUM($D215,OFFSET($I201,-$B215,0))&gt;BP$5,OFFSET(BP212,-$B215,-BO$4+$B215)/OFFSET($I201,-$B215,0),OFFSET(BP212,-$B215,-BO$4+$B215)-SUM($I215:BO215)))</f>
        <v>0</v>
      </c>
      <c r="BQ215" s="235">
        <f ca="1">IF(BQ$5&lt;=$D215,0,IF(SUM($D215,OFFSET($I201,-$B215,0))&gt;BQ$5,OFFSET(BQ212,-$B215,-BP$4+$B215)/OFFSET($I201,-$B215,0),OFFSET(BQ212,-$B215,-BP$4+$B215)-SUM($I215:BP215)))</f>
        <v>0</v>
      </c>
      <c r="BR215" s="211">
        <f ca="1">IF(BR$5&lt;=$D215,0,IF(SUM($D215,OFFSET($I201,-$B215,0))&gt;BR$5,OFFSET(BR212,-$B215,-BQ$4+$B215)/OFFSET($I201,-$B215,0),OFFSET(BR212,-$B215,-BQ$4+$B215)-SUM($I215:BQ215)))</f>
        <v>0</v>
      </c>
      <c r="BS215" s="211">
        <f ca="1">IF(BS$5&lt;=$D215,0,IF(SUM($D215,OFFSET($I201,-$B215,0))&gt;BS$5,OFFSET(BS212,-$B215,-BR$4+$B215)/OFFSET($I201,-$B215,0),OFFSET(BS212,-$B215,-BR$4+$B215)-SUM($I215:BR215)))</f>
        <v>0</v>
      </c>
      <c r="BT215" s="211">
        <f ca="1">IF(BT$5&lt;=$D215,0,IF(SUM($D215,OFFSET($I201,-$B215,0))&gt;BT$5,OFFSET(BT212,-$B215,-BS$4+$B215)/OFFSET($I201,-$B215,0),OFFSET(BT212,-$B215,-BS$4+$B215)-SUM($I215:BS215)))</f>
        <v>0</v>
      </c>
      <c r="BU215" s="211">
        <f ca="1">IF(BU$5&lt;=$D215,0,IF(SUM($D215,OFFSET($I201,-$B215,0))&gt;BU$5,OFFSET(BU212,-$B215,-BT$4+$B215)/OFFSET($I201,-$B215,0),OFFSET(BU212,-$B215,-BT$4+$B215)-SUM($I215:BT215)))</f>
        <v>0</v>
      </c>
      <c r="BV215" s="211">
        <f ca="1">IF(BV$5&lt;=$D215,0,IF(SUM($D215,OFFSET($I201,-$B215,0))&gt;BV$5,OFFSET(BV212,-$B215,-BU$4+$B215)/OFFSET($I201,-$B215,0),OFFSET(BV212,-$B215,-BU$4+$B215)-SUM($I215:BU215)))</f>
        <v>0</v>
      </c>
      <c r="BW215" s="211">
        <f ca="1">IF(BW$5&lt;=$D215,0,IF(SUM($D215,OFFSET($I201,-$B215,0))&gt;BW$5,OFFSET(BW212,-$B215,-BV$4+$B215)/OFFSET($I201,-$B215,0),OFFSET(BW212,-$B215,-BV$4+$B215)-SUM($I215:BV215)))</f>
        <v>0</v>
      </c>
    </row>
    <row r="216" spans="1:75" ht="12.75" customHeight="1">
      <c r="A216" s="8"/>
      <c r="B216" s="244">
        <v>27</v>
      </c>
      <c r="C216" s="8"/>
      <c r="D216" s="245">
        <f t="shared" si="337"/>
        <v>2040</v>
      </c>
      <c r="E216" s="8" t="str">
        <f t="shared" si="336"/>
        <v>$m Real (2012)</v>
      </c>
      <c r="F216" s="8"/>
      <c r="G216" s="8"/>
      <c r="H216" s="8"/>
      <c r="I216" s="32"/>
      <c r="J216" s="235">
        <f ca="1">IF(J$5&lt;=$D216,0,IF(SUM($D216,OFFSET($I202,-$B216,0))&gt;J$5,OFFSET(J213,-$B216,-I$4+$B216)/OFFSET($I202,-$B216,0),OFFSET(J213,-$B216,-I$4+$B216)-SUM($I216:I216)))</f>
        <v>0</v>
      </c>
      <c r="K216" s="235">
        <f ca="1">IF(K$5&lt;=$D216,0,IF(SUM($D216,OFFSET($I202,-$B216,0))&gt;K$5,OFFSET(K213,-$B216,-J$4+$B216)/OFFSET($I202,-$B216,0),OFFSET(K213,-$B216,-J$4+$B216)-SUM($I216:J216)))</f>
        <v>0</v>
      </c>
      <c r="L216" s="235">
        <f ca="1">IF(L$5&lt;=$D216,0,IF(SUM($D216,OFFSET($I202,-$B216,0))&gt;L$5,OFFSET(L213,-$B216,-K$4+$B216)/OFFSET($I202,-$B216,0),OFFSET(L213,-$B216,-K$4+$B216)-SUM($I216:K216)))</f>
        <v>0</v>
      </c>
      <c r="M216" s="235">
        <f ca="1">IF(M$5&lt;=$D216,0,IF(SUM($D216,OFFSET($I202,-$B216,0))&gt;M$5,OFFSET(M213,-$B216,-L$4+$B216)/OFFSET($I202,-$B216,0),OFFSET(M213,-$B216,-L$4+$B216)-SUM($I216:L216)))</f>
        <v>0</v>
      </c>
      <c r="N216" s="235">
        <f ca="1">IF(N$5&lt;=$D216,0,IF(SUM($D216,OFFSET($I202,-$B216,0))&gt;N$5,OFFSET(N213,-$B216,-M$4+$B216)/OFFSET($I202,-$B216,0),OFFSET(N213,-$B216,-M$4+$B216)-SUM($I216:M216)))</f>
        <v>0</v>
      </c>
      <c r="O216" s="235">
        <f ca="1">IF(O$5&lt;=$D216,0,IF(SUM($D216,OFFSET($I202,-$B216,0))&gt;O$5,OFFSET(O213,-$B216,-N$4+$B216)/OFFSET($I202,-$B216,0),OFFSET(O213,-$B216,-N$4+$B216)-SUM($I216:N216)))</f>
        <v>0</v>
      </c>
      <c r="P216" s="235">
        <f ca="1">IF(P$5&lt;=$D216,0,IF(SUM($D216,OFFSET($I202,-$B216,0))&gt;P$5,OFFSET(P213,-$B216,-O$4+$B216)/OFFSET($I202,-$B216,0),OFFSET(P213,-$B216,-O$4+$B216)-SUM($I216:O216)))</f>
        <v>0</v>
      </c>
      <c r="Q216" s="235">
        <f ca="1">IF(Q$5&lt;=$D216,0,IF(SUM($D216,OFFSET($I202,-$B216,0))&gt;Q$5,OFFSET(Q213,-$B216,-P$4+$B216)/OFFSET($I202,-$B216,0),OFFSET(Q213,-$B216,-P$4+$B216)-SUM($I216:P216)))</f>
        <v>0</v>
      </c>
      <c r="R216" s="235">
        <f ca="1">IF(R$5&lt;=$D216,0,IF(SUM($D216,OFFSET($I202,-$B216,0))&gt;R$5,OFFSET(R213,-$B216,-Q$4+$B216)/OFFSET($I202,-$B216,0),OFFSET(R213,-$B216,-Q$4+$B216)-SUM($I216:Q216)))</f>
        <v>0</v>
      </c>
      <c r="S216" s="235">
        <f ca="1">IF(S$5&lt;=$D216,0,IF(SUM($D216,OFFSET($I202,-$B216,0))&gt;S$5,OFFSET(S213,-$B216,-R$4+$B216)/OFFSET($I202,-$B216,0),OFFSET(S213,-$B216,-R$4+$B216)-SUM($I216:R216)))</f>
        <v>0</v>
      </c>
      <c r="T216" s="235">
        <f ca="1">IF(T$5&lt;=$D216,0,IF(SUM($D216,OFFSET($I202,-$B216,0))&gt;T$5,OFFSET(T213,-$B216,-S$4+$B216)/OFFSET($I202,-$B216,0),OFFSET(T213,-$B216,-S$4+$B216)-SUM($I216:S216)))</f>
        <v>0</v>
      </c>
      <c r="U216" s="235">
        <f ca="1">IF(U$5&lt;=$D216,0,IF(SUM($D216,OFFSET($I202,-$B216,0))&gt;U$5,OFFSET(U213,-$B216,-T$4+$B216)/OFFSET($I202,-$B216,0),OFFSET(U213,-$B216,-T$4+$B216)-SUM($I216:T216)))</f>
        <v>0</v>
      </c>
      <c r="V216" s="235">
        <f ca="1">IF(V$5&lt;=$D216,0,IF(SUM($D216,OFFSET($I202,-$B216,0))&gt;V$5,OFFSET(V213,-$B216,-U$4+$B216)/OFFSET($I202,-$B216,0),OFFSET(V213,-$B216,-U$4+$B216)-SUM($I216:U216)))</f>
        <v>0</v>
      </c>
      <c r="W216" s="235">
        <f ca="1">IF(W$5&lt;=$D216,0,IF(SUM($D216,OFFSET($I202,-$B216,0))&gt;W$5,OFFSET(W213,-$B216,-V$4+$B216)/OFFSET($I202,-$B216,0),OFFSET(W213,-$B216,-V$4+$B216)-SUM($I216:V216)))</f>
        <v>0</v>
      </c>
      <c r="X216" s="235">
        <f ca="1">IF(X$5&lt;=$D216,0,IF(SUM($D216,OFFSET($I202,-$B216,0))&gt;X$5,OFFSET(X213,-$B216,-W$4+$B216)/OFFSET($I202,-$B216,0),OFFSET(X213,-$B216,-W$4+$B216)-SUM($I216:W216)))</f>
        <v>0</v>
      </c>
      <c r="Y216" s="235">
        <f ca="1">IF(Y$5&lt;=$D216,0,IF(SUM($D216,OFFSET($I202,-$B216,0))&gt;Y$5,OFFSET(Y213,-$B216,-X$4+$B216)/OFFSET($I202,-$B216,0),OFFSET(Y213,-$B216,-X$4+$B216)-SUM($I216:X216)))</f>
        <v>0</v>
      </c>
      <c r="Z216" s="235">
        <f ca="1">IF(Z$5&lt;=$D216,0,IF(SUM($D216,OFFSET($I202,-$B216,0))&gt;Z$5,OFFSET(Z213,-$B216,-Y$4+$B216)/OFFSET($I202,-$B216,0),OFFSET(Z213,-$B216,-Y$4+$B216)-SUM($I216:Y216)))</f>
        <v>0</v>
      </c>
      <c r="AA216" s="235">
        <f ca="1">IF(AA$5&lt;=$D216,0,IF(SUM($D216,OFFSET($I202,-$B216,0))&gt;AA$5,OFFSET(AA213,-$B216,-Z$4+$B216)/OFFSET($I202,-$B216,0),OFFSET(AA213,-$B216,-Z$4+$B216)-SUM($I216:Z216)))</f>
        <v>0</v>
      </c>
      <c r="AB216" s="235">
        <f ca="1">IF(AB$5&lt;=$D216,0,IF(SUM($D216,OFFSET($I202,-$B216,0))&gt;AB$5,OFFSET(AB213,-$B216,-AA$4+$B216)/OFFSET($I202,-$B216,0),OFFSET(AB213,-$B216,-AA$4+$B216)-SUM($I216:AA216)))</f>
        <v>0</v>
      </c>
      <c r="AC216" s="235">
        <f ca="1">IF(AC$5&lt;=$D216,0,IF(SUM($D216,OFFSET($I202,-$B216,0))&gt;AC$5,OFFSET(AC213,-$B216,-AB$4+$B216)/OFFSET($I202,-$B216,0),OFFSET(AC213,-$B216,-AB$4+$B216)-SUM($I216:AB216)))</f>
        <v>0</v>
      </c>
      <c r="AD216" s="235">
        <f ca="1">IF(AD$5&lt;=$D216,0,IF(SUM($D216,OFFSET($I202,-$B216,0))&gt;AD$5,OFFSET(AD213,-$B216,-AC$4+$B216)/OFFSET($I202,-$B216,0),OFFSET(AD213,-$B216,-AC$4+$B216)-SUM($I216:AC216)))</f>
        <v>0</v>
      </c>
      <c r="AE216" s="235">
        <f ca="1">IF(AE$5&lt;=$D216,0,IF(SUM($D216,OFFSET($I202,-$B216,0))&gt;AE$5,OFFSET(AE213,-$B216,-AD$4+$B216)/OFFSET($I202,-$B216,0),OFFSET(AE213,-$B216,-AD$4+$B216)-SUM($I216:AD216)))</f>
        <v>0</v>
      </c>
      <c r="AF216" s="235">
        <f ca="1">IF(AF$5&lt;=$D216,0,IF(SUM($D216,OFFSET($I202,-$B216,0))&gt;AF$5,OFFSET(AF213,-$B216,-AE$4+$B216)/OFFSET($I202,-$B216,0),OFFSET(AF213,-$B216,-AE$4+$B216)-SUM($I216:AE216)))</f>
        <v>0</v>
      </c>
      <c r="AG216" s="235">
        <f ca="1">IF(AG$5&lt;=$D216,0,IF(SUM($D216,OFFSET($I202,-$B216,0))&gt;AG$5,OFFSET(AG213,-$B216,-AF$4+$B216)/OFFSET($I202,-$B216,0),OFFSET(AG213,-$B216,-AF$4+$B216)-SUM($I216:AF216)))</f>
        <v>0</v>
      </c>
      <c r="AH216" s="235">
        <f ca="1">IF(AH$5&lt;=$D216,0,IF(SUM($D216,OFFSET($I202,-$B216,0))&gt;AH$5,OFFSET(AH213,-$B216,-AG$4+$B216)/OFFSET($I202,-$B216,0),OFFSET(AH213,-$B216,-AG$4+$B216)-SUM($I216:AG216)))</f>
        <v>0</v>
      </c>
      <c r="AI216" s="235">
        <f ca="1">IF(AI$5&lt;=$D216,0,IF(SUM($D216,OFFSET($I202,-$B216,0))&gt;AI$5,OFFSET(AI213,-$B216,-AH$4+$B216)/OFFSET($I202,-$B216,0),OFFSET(AI213,-$B216,-AH$4+$B216)-SUM($I216:AH216)))</f>
        <v>0</v>
      </c>
      <c r="AJ216" s="235">
        <f ca="1">IF(AJ$5&lt;=$D216,0,IF(SUM($D216,OFFSET($I202,-$B216,0))&gt;AJ$5,OFFSET(AJ213,-$B216,-AI$4+$B216)/OFFSET($I202,-$B216,0),OFFSET(AJ213,-$B216,-AI$4+$B216)-SUM($I216:AI216)))</f>
        <v>0</v>
      </c>
      <c r="AK216" s="235">
        <f ca="1">IF(AK$5&lt;=$D216,0,IF(SUM($D216,OFFSET($I202,-$B216,0))&gt;AK$5,OFFSET(AK213,-$B216,-AJ$4+$B216)/OFFSET($I202,-$B216,0),OFFSET(AK213,-$B216,-AJ$4+$B216)-SUM($I216:AJ216)))</f>
        <v>0</v>
      </c>
      <c r="AL216" s="235">
        <f ca="1">IF(AL$5&lt;=$D216,0,IF(SUM($D216,OFFSET($I202,-$B216,0))&gt;AL$5,OFFSET(AL213,-$B216,-AK$4+$B216)/OFFSET($I202,-$B216,0),OFFSET(AL213,-$B216,-AK$4+$B216)-SUM($I216:AK216)))</f>
        <v>0</v>
      </c>
      <c r="AM216" s="235">
        <f ca="1">IF(AM$5&lt;=$D216,0,IF(SUM($D216,OFFSET($I202,-$B216,0))&gt;AM$5,OFFSET(AM213,-$B216,-AL$4+$B216)/OFFSET($I202,-$B216,0),OFFSET(AM213,-$B216,-AL$4+$B216)-SUM($I216:AL216)))</f>
        <v>0</v>
      </c>
      <c r="AN216" s="235">
        <f ca="1">IF(AN$5&lt;=$D216,0,IF(SUM($D216,OFFSET($I202,-$B216,0))&gt;AN$5,OFFSET(AN213,-$B216,-AM$4+$B216)/OFFSET($I202,-$B216,0),OFFSET(AN213,-$B216,-AM$4+$B216)-SUM($I216:AM216)))</f>
        <v>0</v>
      </c>
      <c r="AO216" s="235">
        <f ca="1">IF(AO$5&lt;=$D216,0,IF(SUM($D216,OFFSET($I202,-$B216,0))&gt;AO$5,OFFSET(AO213,-$B216,-AN$4+$B216)/OFFSET($I202,-$B216,0),OFFSET(AO213,-$B216,-AN$4+$B216)-SUM($I216:AN216)))</f>
        <v>0</v>
      </c>
      <c r="AP216" s="235">
        <f ca="1">IF(AP$5&lt;=$D216,0,IF(SUM($D216,OFFSET($I202,-$B216,0))&gt;AP$5,OFFSET(AP213,-$B216,-AO$4+$B216)/OFFSET($I202,-$B216,0),OFFSET(AP213,-$B216,-AO$4+$B216)-SUM($I216:AO216)))</f>
        <v>0</v>
      </c>
      <c r="AQ216" s="235">
        <f ca="1">IF(AQ$5&lt;=$D216,0,IF(SUM($D216,OFFSET($I202,-$B216,0))&gt;AQ$5,OFFSET(AQ213,-$B216,-AP$4+$B216)/OFFSET($I202,-$B216,0),OFFSET(AQ213,-$B216,-AP$4+$B216)-SUM($I216:AP216)))</f>
        <v>0</v>
      </c>
      <c r="AR216" s="235">
        <f ca="1">IF(AR$5&lt;=$D216,0,IF(SUM($D216,OFFSET($I202,-$B216,0))&gt;AR$5,OFFSET(AR213,-$B216,-AQ$4+$B216)/OFFSET($I202,-$B216,0),OFFSET(AR213,-$B216,-AQ$4+$B216)-SUM($I216:AQ216)))</f>
        <v>0</v>
      </c>
      <c r="AS216" s="235">
        <f ca="1">IF(AS$5&lt;=$D216,0,IF(SUM($D216,OFFSET($I202,-$B216,0))&gt;AS$5,OFFSET(AS213,-$B216,-AR$4+$B216)/OFFSET($I202,-$B216,0),OFFSET(AS213,-$B216,-AR$4+$B216)-SUM($I216:AR216)))</f>
        <v>0</v>
      </c>
      <c r="AT216" s="235">
        <f ca="1">IF(AT$5&lt;=$D216,0,IF(SUM($D216,OFFSET($I202,-$B216,0))&gt;AT$5,OFFSET(AT213,-$B216,-AS$4+$B216)/OFFSET($I202,-$B216,0),OFFSET(AT213,-$B216,-AS$4+$B216)-SUM($I216:AS216)))</f>
        <v>0</v>
      </c>
      <c r="AU216" s="235">
        <f ca="1">IF(AU$5&lt;=$D216,0,IF(SUM($D216,OFFSET($I202,-$B216,0))&gt;AU$5,OFFSET(AU213,-$B216,-AT$4+$B216)/OFFSET($I202,-$B216,0),OFFSET(AU213,-$B216,-AT$4+$B216)-SUM($I216:AT216)))</f>
        <v>0</v>
      </c>
      <c r="AV216" s="235">
        <f ca="1">IF(AV$5&lt;=$D216,0,IF(SUM($D216,OFFSET($I202,-$B216,0))&gt;AV$5,OFFSET(AV213,-$B216,-AU$4+$B216)/OFFSET($I202,-$B216,0),OFFSET(AV213,-$B216,-AU$4+$B216)-SUM($I216:AU216)))</f>
        <v>0</v>
      </c>
      <c r="AW216" s="235">
        <f ca="1">IF(AW$5&lt;=$D216,0,IF(SUM($D216,OFFSET($I202,-$B216,0))&gt;AW$5,OFFSET(AW213,-$B216,-AV$4+$B216)/OFFSET($I202,-$B216,0),OFFSET(AW213,-$B216,-AV$4+$B216)-SUM($I216:AV216)))</f>
        <v>0</v>
      </c>
      <c r="AX216" s="235">
        <f ca="1">IF(AX$5&lt;=$D216,0,IF(SUM($D216,OFFSET($I202,-$B216,0))&gt;AX$5,OFFSET(AX213,-$B216,-AW$4+$B216)/OFFSET($I202,-$B216,0),OFFSET(AX213,-$B216,-AW$4+$B216)-SUM($I216:AW216)))</f>
        <v>0</v>
      </c>
      <c r="AY216" s="235">
        <f ca="1">IF(AY$5&lt;=$D216,0,IF(SUM($D216,OFFSET($I202,-$B216,0))&gt;AY$5,OFFSET(AY213,-$B216,-AX$4+$B216)/OFFSET($I202,-$B216,0),OFFSET(AY213,-$B216,-AX$4+$B216)-SUM($I216:AX216)))</f>
        <v>0</v>
      </c>
      <c r="AZ216" s="235">
        <f ca="1">IF(AZ$5&lt;=$D216,0,IF(SUM($D216,OFFSET($I202,-$B216,0))&gt;AZ$5,OFFSET(AZ213,-$B216,-AY$4+$B216)/OFFSET($I202,-$B216,0),OFFSET(AZ213,-$B216,-AY$4+$B216)-SUM($I216:AY216)))</f>
        <v>0</v>
      </c>
      <c r="BA216" s="235">
        <f ca="1">IF(BA$5&lt;=$D216,0,IF(SUM($D216,OFFSET($I202,-$B216,0))&gt;BA$5,OFFSET(BA213,-$B216,-AZ$4+$B216)/OFFSET($I202,-$B216,0),OFFSET(BA213,-$B216,-AZ$4+$B216)-SUM($I216:AZ216)))</f>
        <v>0</v>
      </c>
      <c r="BB216" s="235">
        <f ca="1">IF(BB$5&lt;=$D216,0,IF(SUM($D216,OFFSET($I202,-$B216,0))&gt;BB$5,OFFSET(BB213,-$B216,-BA$4+$B216)/OFFSET($I202,-$B216,0),OFFSET(BB213,-$B216,-BA$4+$B216)-SUM($I216:BA216)))</f>
        <v>0</v>
      </c>
      <c r="BC216" s="235">
        <f ca="1">IF(BC$5&lt;=$D216,0,IF(SUM($D216,OFFSET($I202,-$B216,0))&gt;BC$5,OFFSET(BC213,-$B216,-BB$4+$B216)/OFFSET($I202,-$B216,0),OFFSET(BC213,-$B216,-BB$4+$B216)-SUM($I216:BB216)))</f>
        <v>0</v>
      </c>
      <c r="BD216" s="235">
        <f ca="1">IF(BD$5&lt;=$D216,0,IF(SUM($D216,OFFSET($I202,-$B216,0))&gt;BD$5,OFFSET(BD213,-$B216,-BC$4+$B216)/OFFSET($I202,-$B216,0),OFFSET(BD213,-$B216,-BC$4+$B216)-SUM($I216:BC216)))</f>
        <v>0</v>
      </c>
      <c r="BE216" s="235">
        <f ca="1">IF(BE$5&lt;=$D216,0,IF(SUM($D216,OFFSET($I202,-$B216,0))&gt;BE$5,OFFSET(BE213,-$B216,-BD$4+$B216)/OFFSET($I202,-$B216,0),OFFSET(BE213,-$B216,-BD$4+$B216)-SUM($I216:BD216)))</f>
        <v>0</v>
      </c>
      <c r="BF216" s="235">
        <f ca="1">IF(BF$5&lt;=$D216,0,IF(SUM($D216,OFFSET($I202,-$B216,0))&gt;BF$5,OFFSET(BF213,-$B216,-BE$4+$B216)/OFFSET($I202,-$B216,0),OFFSET(BF213,-$B216,-BE$4+$B216)-SUM($I216:BE216)))</f>
        <v>0</v>
      </c>
      <c r="BG216" s="235">
        <f ca="1">IF(BG$5&lt;=$D216,0,IF(SUM($D216,OFFSET($I202,-$B216,0))&gt;BG$5,OFFSET(BG213,-$B216,-BF$4+$B216)/OFFSET($I202,-$B216,0),OFFSET(BG213,-$B216,-BF$4+$B216)-SUM($I216:BF216)))</f>
        <v>0</v>
      </c>
      <c r="BH216" s="235">
        <f ca="1">IF(BH$5&lt;=$D216,0,IF(SUM($D216,OFFSET($I202,-$B216,0))&gt;BH$5,OFFSET(BH213,-$B216,-BG$4+$B216)/OFFSET($I202,-$B216,0),OFFSET(BH213,-$B216,-BG$4+$B216)-SUM($I216:BG216)))</f>
        <v>0</v>
      </c>
      <c r="BI216" s="235">
        <f ca="1">IF(BI$5&lt;=$D216,0,IF(SUM($D216,OFFSET($I202,-$B216,0))&gt;BI$5,OFFSET(BI213,-$B216,-BH$4+$B216)/OFFSET($I202,-$B216,0),OFFSET(BI213,-$B216,-BH$4+$B216)-SUM($I216:BH216)))</f>
        <v>0</v>
      </c>
      <c r="BJ216" s="235">
        <f ca="1">IF(BJ$5&lt;=$D216,0,IF(SUM($D216,OFFSET($I202,-$B216,0))&gt;BJ$5,OFFSET(BJ213,-$B216,-BI$4+$B216)/OFFSET($I202,-$B216,0),OFFSET(BJ213,-$B216,-BI$4+$B216)-SUM($I216:BI216)))</f>
        <v>0</v>
      </c>
      <c r="BK216" s="235">
        <f ca="1">IF(BK$5&lt;=$D216,0,IF(SUM($D216,OFFSET($I202,-$B216,0))&gt;BK$5,OFFSET(BK213,-$B216,-BJ$4+$B216)/OFFSET($I202,-$B216,0),OFFSET(BK213,-$B216,-BJ$4+$B216)-SUM($I216:BJ216)))</f>
        <v>0</v>
      </c>
      <c r="BL216" s="235">
        <f ca="1">IF(BL$5&lt;=$D216,0,IF(SUM($D216,OFFSET($I202,-$B216,0))&gt;BL$5,OFFSET(BL213,-$B216,-BK$4+$B216)/OFFSET($I202,-$B216,0),OFFSET(BL213,-$B216,-BK$4+$B216)-SUM($I216:BK216)))</f>
        <v>0</v>
      </c>
      <c r="BM216" s="235">
        <f ca="1">IF(BM$5&lt;=$D216,0,IF(SUM($D216,OFFSET($I202,-$B216,0))&gt;BM$5,OFFSET(BM213,-$B216,-BL$4+$B216)/OFFSET($I202,-$B216,0),OFFSET(BM213,-$B216,-BL$4+$B216)-SUM($I216:BL216)))</f>
        <v>0</v>
      </c>
      <c r="BN216" s="235">
        <f ca="1">IF(BN$5&lt;=$D216,0,IF(SUM($D216,OFFSET($I202,-$B216,0))&gt;BN$5,OFFSET(BN213,-$B216,-BM$4+$B216)/OFFSET($I202,-$B216,0),OFFSET(BN213,-$B216,-BM$4+$B216)-SUM($I216:BM216)))</f>
        <v>0</v>
      </c>
      <c r="BO216" s="235">
        <f ca="1">IF(BO$5&lt;=$D216,0,IF(SUM($D216,OFFSET($I202,-$B216,0))&gt;BO$5,OFFSET(BO213,-$B216,-BN$4+$B216)/OFFSET($I202,-$B216,0),OFFSET(BO213,-$B216,-BN$4+$B216)-SUM($I216:BN216)))</f>
        <v>0</v>
      </c>
      <c r="BP216" s="235">
        <f ca="1">IF(BP$5&lt;=$D216,0,IF(SUM($D216,OFFSET($I202,-$B216,0))&gt;BP$5,OFFSET(BP213,-$B216,-BO$4+$B216)/OFFSET($I202,-$B216,0),OFFSET(BP213,-$B216,-BO$4+$B216)-SUM($I216:BO216)))</f>
        <v>0</v>
      </c>
      <c r="BQ216" s="235">
        <f ca="1">IF(BQ$5&lt;=$D216,0,IF(SUM($D216,OFFSET($I202,-$B216,0))&gt;BQ$5,OFFSET(BQ213,-$B216,-BP$4+$B216)/OFFSET($I202,-$B216,0),OFFSET(BQ213,-$B216,-BP$4+$B216)-SUM($I216:BP216)))</f>
        <v>0</v>
      </c>
      <c r="BR216" s="211">
        <f ca="1">IF(BR$5&lt;=$D216,0,IF(SUM($D216,OFFSET($I202,-$B216,0))&gt;BR$5,OFFSET(BR213,-$B216,-BQ$4+$B216)/OFFSET($I202,-$B216,0),OFFSET(BR213,-$B216,-BQ$4+$B216)-SUM($I216:BQ216)))</f>
        <v>0</v>
      </c>
      <c r="BS216" s="211">
        <f ca="1">IF(BS$5&lt;=$D216,0,IF(SUM($D216,OFFSET($I202,-$B216,0))&gt;BS$5,OFFSET(BS213,-$B216,-BR$4+$B216)/OFFSET($I202,-$B216,0),OFFSET(BS213,-$B216,-BR$4+$B216)-SUM($I216:BR216)))</f>
        <v>0</v>
      </c>
      <c r="BT216" s="211">
        <f ca="1">IF(BT$5&lt;=$D216,0,IF(SUM($D216,OFFSET($I202,-$B216,0))&gt;BT$5,OFFSET(BT213,-$B216,-BS$4+$B216)/OFFSET($I202,-$B216,0),OFFSET(BT213,-$B216,-BS$4+$B216)-SUM($I216:BS216)))</f>
        <v>0</v>
      </c>
      <c r="BU216" s="211">
        <f ca="1">IF(BU$5&lt;=$D216,0,IF(SUM($D216,OFFSET($I202,-$B216,0))&gt;BU$5,OFFSET(BU213,-$B216,-BT$4+$B216)/OFFSET($I202,-$B216,0),OFFSET(BU213,-$B216,-BT$4+$B216)-SUM($I216:BT216)))</f>
        <v>0</v>
      </c>
      <c r="BV216" s="211">
        <f ca="1">IF(BV$5&lt;=$D216,0,IF(SUM($D216,OFFSET($I202,-$B216,0))&gt;BV$5,OFFSET(BV213,-$B216,-BU$4+$B216)/OFFSET($I202,-$B216,0),OFFSET(BV213,-$B216,-BU$4+$B216)-SUM($I216:BU216)))</f>
        <v>0</v>
      </c>
      <c r="BW216" s="211">
        <f ca="1">IF(BW$5&lt;=$D216,0,IF(SUM($D216,OFFSET($I202,-$B216,0))&gt;BW$5,OFFSET(BW213,-$B216,-BV$4+$B216)/OFFSET($I202,-$B216,0),OFFSET(BW213,-$B216,-BV$4+$B216)-SUM($I216:BV216)))</f>
        <v>0</v>
      </c>
    </row>
    <row r="217" spans="1:75" ht="12.75" customHeight="1">
      <c r="A217" s="8"/>
      <c r="B217" s="244">
        <v>28</v>
      </c>
      <c r="C217" s="8"/>
      <c r="D217" s="245">
        <f t="shared" si="337"/>
        <v>2041</v>
      </c>
      <c r="E217" s="8" t="str">
        <f t="shared" si="336"/>
        <v>$m Real (2012)</v>
      </c>
      <c r="F217" s="8"/>
      <c r="G217" s="8"/>
      <c r="H217" s="8"/>
      <c r="I217" s="32"/>
      <c r="J217" s="235">
        <f ca="1">IF(J$5&lt;=$D217,0,IF(SUM($D217,OFFSET($I203,-$B217,0))&gt;J$5,OFFSET(J214,-$B217,-I$4+$B217)/OFFSET($I203,-$B217,0),OFFSET(J214,-$B217,-I$4+$B217)-SUM($I217:I217)))</f>
        <v>0</v>
      </c>
      <c r="K217" s="235">
        <f ca="1">IF(K$5&lt;=$D217,0,IF(SUM($D217,OFFSET($I203,-$B217,0))&gt;K$5,OFFSET(K214,-$B217,-J$4+$B217)/OFFSET($I203,-$B217,0),OFFSET(K214,-$B217,-J$4+$B217)-SUM($I217:J217)))</f>
        <v>0</v>
      </c>
      <c r="L217" s="235">
        <f ca="1">IF(L$5&lt;=$D217,0,IF(SUM($D217,OFFSET($I203,-$B217,0))&gt;L$5,OFFSET(L214,-$B217,-K$4+$B217)/OFFSET($I203,-$B217,0),OFFSET(L214,-$B217,-K$4+$B217)-SUM($I217:K217)))</f>
        <v>0</v>
      </c>
      <c r="M217" s="235">
        <f ca="1">IF(M$5&lt;=$D217,0,IF(SUM($D217,OFFSET($I203,-$B217,0))&gt;M$5,OFFSET(M214,-$B217,-L$4+$B217)/OFFSET($I203,-$B217,0),OFFSET(M214,-$B217,-L$4+$B217)-SUM($I217:L217)))</f>
        <v>0</v>
      </c>
      <c r="N217" s="235">
        <f ca="1">IF(N$5&lt;=$D217,0,IF(SUM($D217,OFFSET($I203,-$B217,0))&gt;N$5,OFFSET(N214,-$B217,-M$4+$B217)/OFFSET($I203,-$B217,0),OFFSET(N214,-$B217,-M$4+$B217)-SUM($I217:M217)))</f>
        <v>0</v>
      </c>
      <c r="O217" s="235">
        <f ca="1">IF(O$5&lt;=$D217,0,IF(SUM($D217,OFFSET($I203,-$B217,0))&gt;O$5,OFFSET(O214,-$B217,-N$4+$B217)/OFFSET($I203,-$B217,0),OFFSET(O214,-$B217,-N$4+$B217)-SUM($I217:N217)))</f>
        <v>0</v>
      </c>
      <c r="P217" s="235">
        <f ca="1">IF(P$5&lt;=$D217,0,IF(SUM($D217,OFFSET($I203,-$B217,0))&gt;P$5,OFFSET(P214,-$B217,-O$4+$B217)/OFFSET($I203,-$B217,0),OFFSET(P214,-$B217,-O$4+$B217)-SUM($I217:O217)))</f>
        <v>0</v>
      </c>
      <c r="Q217" s="235">
        <f ca="1">IF(Q$5&lt;=$D217,0,IF(SUM($D217,OFFSET($I203,-$B217,0))&gt;Q$5,OFFSET(Q214,-$B217,-P$4+$B217)/OFFSET($I203,-$B217,0),OFFSET(Q214,-$B217,-P$4+$B217)-SUM($I217:P217)))</f>
        <v>0</v>
      </c>
      <c r="R217" s="235">
        <f ca="1">IF(R$5&lt;=$D217,0,IF(SUM($D217,OFFSET($I203,-$B217,0))&gt;R$5,OFFSET(R214,-$B217,-Q$4+$B217)/OFFSET($I203,-$B217,0),OFFSET(R214,-$B217,-Q$4+$B217)-SUM($I217:Q217)))</f>
        <v>0</v>
      </c>
      <c r="S217" s="235">
        <f ca="1">IF(S$5&lt;=$D217,0,IF(SUM($D217,OFFSET($I203,-$B217,0))&gt;S$5,OFFSET(S214,-$B217,-R$4+$B217)/OFFSET($I203,-$B217,0),OFFSET(S214,-$B217,-R$4+$B217)-SUM($I217:R217)))</f>
        <v>0</v>
      </c>
      <c r="T217" s="235">
        <f ca="1">IF(T$5&lt;=$D217,0,IF(SUM($D217,OFFSET($I203,-$B217,0))&gt;T$5,OFFSET(T214,-$B217,-S$4+$B217)/OFFSET($I203,-$B217,0),OFFSET(T214,-$B217,-S$4+$B217)-SUM($I217:S217)))</f>
        <v>0</v>
      </c>
      <c r="U217" s="235">
        <f ca="1">IF(U$5&lt;=$D217,0,IF(SUM($D217,OFFSET($I203,-$B217,0))&gt;U$5,OFFSET(U214,-$B217,-T$4+$B217)/OFFSET($I203,-$B217,0),OFFSET(U214,-$B217,-T$4+$B217)-SUM($I217:T217)))</f>
        <v>0</v>
      </c>
      <c r="V217" s="235">
        <f ca="1">IF(V$5&lt;=$D217,0,IF(SUM($D217,OFFSET($I203,-$B217,0))&gt;V$5,OFFSET(V214,-$B217,-U$4+$B217)/OFFSET($I203,-$B217,0),OFFSET(V214,-$B217,-U$4+$B217)-SUM($I217:U217)))</f>
        <v>0</v>
      </c>
      <c r="W217" s="235">
        <f ca="1">IF(W$5&lt;=$D217,0,IF(SUM($D217,OFFSET($I203,-$B217,0))&gt;W$5,OFFSET(W214,-$B217,-V$4+$B217)/OFFSET($I203,-$B217,0),OFFSET(W214,-$B217,-V$4+$B217)-SUM($I217:V217)))</f>
        <v>0</v>
      </c>
      <c r="X217" s="235">
        <f ca="1">IF(X$5&lt;=$D217,0,IF(SUM($D217,OFFSET($I203,-$B217,0))&gt;X$5,OFFSET(X214,-$B217,-W$4+$B217)/OFFSET($I203,-$B217,0),OFFSET(X214,-$B217,-W$4+$B217)-SUM($I217:W217)))</f>
        <v>0</v>
      </c>
      <c r="Y217" s="235">
        <f ca="1">IF(Y$5&lt;=$D217,0,IF(SUM($D217,OFFSET($I203,-$B217,0))&gt;Y$5,OFFSET(Y214,-$B217,-X$4+$B217)/OFFSET($I203,-$B217,0),OFFSET(Y214,-$B217,-X$4+$B217)-SUM($I217:X217)))</f>
        <v>0</v>
      </c>
      <c r="Z217" s="235">
        <f ca="1">IF(Z$5&lt;=$D217,0,IF(SUM($D217,OFFSET($I203,-$B217,0))&gt;Z$5,OFFSET(Z214,-$B217,-Y$4+$B217)/OFFSET($I203,-$B217,0),OFFSET(Z214,-$B217,-Y$4+$B217)-SUM($I217:Y217)))</f>
        <v>0</v>
      </c>
      <c r="AA217" s="235">
        <f ca="1">IF(AA$5&lt;=$D217,0,IF(SUM($D217,OFFSET($I203,-$B217,0))&gt;AA$5,OFFSET(AA214,-$B217,-Z$4+$B217)/OFFSET($I203,-$B217,0),OFFSET(AA214,-$B217,-Z$4+$B217)-SUM($I217:Z217)))</f>
        <v>0</v>
      </c>
      <c r="AB217" s="235">
        <f ca="1">IF(AB$5&lt;=$D217,0,IF(SUM($D217,OFFSET($I203,-$B217,0))&gt;AB$5,OFFSET(AB214,-$B217,-AA$4+$B217)/OFFSET($I203,-$B217,0),OFFSET(AB214,-$B217,-AA$4+$B217)-SUM($I217:AA217)))</f>
        <v>0</v>
      </c>
      <c r="AC217" s="235">
        <f ca="1">IF(AC$5&lt;=$D217,0,IF(SUM($D217,OFFSET($I203,-$B217,0))&gt;AC$5,OFFSET(AC214,-$B217,-AB$4+$B217)/OFFSET($I203,-$B217,0),OFFSET(AC214,-$B217,-AB$4+$B217)-SUM($I217:AB217)))</f>
        <v>0</v>
      </c>
      <c r="AD217" s="235">
        <f ca="1">IF(AD$5&lt;=$D217,0,IF(SUM($D217,OFFSET($I203,-$B217,0))&gt;AD$5,OFFSET(AD214,-$B217,-AC$4+$B217)/OFFSET($I203,-$B217,0),OFFSET(AD214,-$B217,-AC$4+$B217)-SUM($I217:AC217)))</f>
        <v>0</v>
      </c>
      <c r="AE217" s="235">
        <f ca="1">IF(AE$5&lt;=$D217,0,IF(SUM($D217,OFFSET($I203,-$B217,0))&gt;AE$5,OFFSET(AE214,-$B217,-AD$4+$B217)/OFFSET($I203,-$B217,0),OFFSET(AE214,-$B217,-AD$4+$B217)-SUM($I217:AD217)))</f>
        <v>0</v>
      </c>
      <c r="AF217" s="235">
        <f ca="1">IF(AF$5&lt;=$D217,0,IF(SUM($D217,OFFSET($I203,-$B217,0))&gt;AF$5,OFFSET(AF214,-$B217,-AE$4+$B217)/OFFSET($I203,-$B217,0),OFFSET(AF214,-$B217,-AE$4+$B217)-SUM($I217:AE217)))</f>
        <v>0</v>
      </c>
      <c r="AG217" s="235">
        <f ca="1">IF(AG$5&lt;=$D217,0,IF(SUM($D217,OFFSET($I203,-$B217,0))&gt;AG$5,OFFSET(AG214,-$B217,-AF$4+$B217)/OFFSET($I203,-$B217,0),OFFSET(AG214,-$B217,-AF$4+$B217)-SUM($I217:AF217)))</f>
        <v>0</v>
      </c>
      <c r="AH217" s="235">
        <f ca="1">IF(AH$5&lt;=$D217,0,IF(SUM($D217,OFFSET($I203,-$B217,0))&gt;AH$5,OFFSET(AH214,-$B217,-AG$4+$B217)/OFFSET($I203,-$B217,0),OFFSET(AH214,-$B217,-AG$4+$B217)-SUM($I217:AG217)))</f>
        <v>0</v>
      </c>
      <c r="AI217" s="235">
        <f ca="1">IF(AI$5&lt;=$D217,0,IF(SUM($D217,OFFSET($I203,-$B217,0))&gt;AI$5,OFFSET(AI214,-$B217,-AH$4+$B217)/OFFSET($I203,-$B217,0),OFFSET(AI214,-$B217,-AH$4+$B217)-SUM($I217:AH217)))</f>
        <v>0</v>
      </c>
      <c r="AJ217" s="235">
        <f ca="1">IF(AJ$5&lt;=$D217,0,IF(SUM($D217,OFFSET($I203,-$B217,0))&gt;AJ$5,OFFSET(AJ214,-$B217,-AI$4+$B217)/OFFSET($I203,-$B217,0),OFFSET(AJ214,-$B217,-AI$4+$B217)-SUM($I217:AI217)))</f>
        <v>0</v>
      </c>
      <c r="AK217" s="235">
        <f ca="1">IF(AK$5&lt;=$D217,0,IF(SUM($D217,OFFSET($I203,-$B217,0))&gt;AK$5,OFFSET(AK214,-$B217,-AJ$4+$B217)/OFFSET($I203,-$B217,0),OFFSET(AK214,-$B217,-AJ$4+$B217)-SUM($I217:AJ217)))</f>
        <v>0</v>
      </c>
      <c r="AL217" s="235">
        <f ca="1">IF(AL$5&lt;=$D217,0,IF(SUM($D217,OFFSET($I203,-$B217,0))&gt;AL$5,OFFSET(AL214,-$B217,-AK$4+$B217)/OFFSET($I203,-$B217,0),OFFSET(AL214,-$B217,-AK$4+$B217)-SUM($I217:AK217)))</f>
        <v>0</v>
      </c>
      <c r="AM217" s="235">
        <f ca="1">IF(AM$5&lt;=$D217,0,IF(SUM($D217,OFFSET($I203,-$B217,0))&gt;AM$5,OFFSET(AM214,-$B217,-AL$4+$B217)/OFFSET($I203,-$B217,0),OFFSET(AM214,-$B217,-AL$4+$B217)-SUM($I217:AL217)))</f>
        <v>0</v>
      </c>
      <c r="AN217" s="235">
        <f ca="1">IF(AN$5&lt;=$D217,0,IF(SUM($D217,OFFSET($I203,-$B217,0))&gt;AN$5,OFFSET(AN214,-$B217,-AM$4+$B217)/OFFSET($I203,-$B217,0),OFFSET(AN214,-$B217,-AM$4+$B217)-SUM($I217:AM217)))</f>
        <v>0</v>
      </c>
      <c r="AO217" s="235">
        <f ca="1">IF(AO$5&lt;=$D217,0,IF(SUM($D217,OFFSET($I203,-$B217,0))&gt;AO$5,OFFSET(AO214,-$B217,-AN$4+$B217)/OFFSET($I203,-$B217,0),OFFSET(AO214,-$B217,-AN$4+$B217)-SUM($I217:AN217)))</f>
        <v>0</v>
      </c>
      <c r="AP217" s="235">
        <f ca="1">IF(AP$5&lt;=$D217,0,IF(SUM($D217,OFFSET($I203,-$B217,0))&gt;AP$5,OFFSET(AP214,-$B217,-AO$4+$B217)/OFFSET($I203,-$B217,0),OFFSET(AP214,-$B217,-AO$4+$B217)-SUM($I217:AO217)))</f>
        <v>0</v>
      </c>
      <c r="AQ217" s="235">
        <f ca="1">IF(AQ$5&lt;=$D217,0,IF(SUM($D217,OFFSET($I203,-$B217,0))&gt;AQ$5,OFFSET(AQ214,-$B217,-AP$4+$B217)/OFFSET($I203,-$B217,0),OFFSET(AQ214,-$B217,-AP$4+$B217)-SUM($I217:AP217)))</f>
        <v>0</v>
      </c>
      <c r="AR217" s="235">
        <f ca="1">IF(AR$5&lt;=$D217,0,IF(SUM($D217,OFFSET($I203,-$B217,0))&gt;AR$5,OFFSET(AR214,-$B217,-AQ$4+$B217)/OFFSET($I203,-$B217,0),OFFSET(AR214,-$B217,-AQ$4+$B217)-SUM($I217:AQ217)))</f>
        <v>0</v>
      </c>
      <c r="AS217" s="235">
        <f ca="1">IF(AS$5&lt;=$D217,0,IF(SUM($D217,OFFSET($I203,-$B217,0))&gt;AS$5,OFFSET(AS214,-$B217,-AR$4+$B217)/OFFSET($I203,-$B217,0),OFFSET(AS214,-$B217,-AR$4+$B217)-SUM($I217:AR217)))</f>
        <v>0</v>
      </c>
      <c r="AT217" s="235">
        <f ca="1">IF(AT$5&lt;=$D217,0,IF(SUM($D217,OFFSET($I203,-$B217,0))&gt;AT$5,OFFSET(AT214,-$B217,-AS$4+$B217)/OFFSET($I203,-$B217,0),OFFSET(AT214,-$B217,-AS$4+$B217)-SUM($I217:AS217)))</f>
        <v>0</v>
      </c>
      <c r="AU217" s="235">
        <f ca="1">IF(AU$5&lt;=$D217,0,IF(SUM($D217,OFFSET($I203,-$B217,0))&gt;AU$5,OFFSET(AU214,-$B217,-AT$4+$B217)/OFFSET($I203,-$B217,0),OFFSET(AU214,-$B217,-AT$4+$B217)-SUM($I217:AT217)))</f>
        <v>0</v>
      </c>
      <c r="AV217" s="235">
        <f ca="1">IF(AV$5&lt;=$D217,0,IF(SUM($D217,OFFSET($I203,-$B217,0))&gt;AV$5,OFFSET(AV214,-$B217,-AU$4+$B217)/OFFSET($I203,-$B217,0),OFFSET(AV214,-$B217,-AU$4+$B217)-SUM($I217:AU217)))</f>
        <v>0</v>
      </c>
      <c r="AW217" s="235">
        <f ca="1">IF(AW$5&lt;=$D217,0,IF(SUM($D217,OFFSET($I203,-$B217,0))&gt;AW$5,OFFSET(AW214,-$B217,-AV$4+$B217)/OFFSET($I203,-$B217,0),OFFSET(AW214,-$B217,-AV$4+$B217)-SUM($I217:AV217)))</f>
        <v>0</v>
      </c>
      <c r="AX217" s="235">
        <f ca="1">IF(AX$5&lt;=$D217,0,IF(SUM($D217,OFFSET($I203,-$B217,0))&gt;AX$5,OFFSET(AX214,-$B217,-AW$4+$B217)/OFFSET($I203,-$B217,0),OFFSET(AX214,-$B217,-AW$4+$B217)-SUM($I217:AW217)))</f>
        <v>0</v>
      </c>
      <c r="AY217" s="235">
        <f ca="1">IF(AY$5&lt;=$D217,0,IF(SUM($D217,OFFSET($I203,-$B217,0))&gt;AY$5,OFFSET(AY214,-$B217,-AX$4+$B217)/OFFSET($I203,-$B217,0),OFFSET(AY214,-$B217,-AX$4+$B217)-SUM($I217:AX217)))</f>
        <v>0</v>
      </c>
      <c r="AZ217" s="235">
        <f ca="1">IF(AZ$5&lt;=$D217,0,IF(SUM($D217,OFFSET($I203,-$B217,0))&gt;AZ$5,OFFSET(AZ214,-$B217,-AY$4+$B217)/OFFSET($I203,-$B217,0),OFFSET(AZ214,-$B217,-AY$4+$B217)-SUM($I217:AY217)))</f>
        <v>0</v>
      </c>
      <c r="BA217" s="235">
        <f ca="1">IF(BA$5&lt;=$D217,0,IF(SUM($D217,OFFSET($I203,-$B217,0))&gt;BA$5,OFFSET(BA214,-$B217,-AZ$4+$B217)/OFFSET($I203,-$B217,0),OFFSET(BA214,-$B217,-AZ$4+$B217)-SUM($I217:AZ217)))</f>
        <v>0</v>
      </c>
      <c r="BB217" s="235">
        <f ca="1">IF(BB$5&lt;=$D217,0,IF(SUM($D217,OFFSET($I203,-$B217,0))&gt;BB$5,OFFSET(BB214,-$B217,-BA$4+$B217)/OFFSET($I203,-$B217,0),OFFSET(BB214,-$B217,-BA$4+$B217)-SUM($I217:BA217)))</f>
        <v>0</v>
      </c>
      <c r="BC217" s="235">
        <f ca="1">IF(BC$5&lt;=$D217,0,IF(SUM($D217,OFFSET($I203,-$B217,0))&gt;BC$5,OFFSET(BC214,-$B217,-BB$4+$B217)/OFFSET($I203,-$B217,0),OFFSET(BC214,-$B217,-BB$4+$B217)-SUM($I217:BB217)))</f>
        <v>0</v>
      </c>
      <c r="BD217" s="235">
        <f ca="1">IF(BD$5&lt;=$D217,0,IF(SUM($D217,OFFSET($I203,-$B217,0))&gt;BD$5,OFFSET(BD214,-$B217,-BC$4+$B217)/OFFSET($I203,-$B217,0),OFFSET(BD214,-$B217,-BC$4+$B217)-SUM($I217:BC217)))</f>
        <v>0</v>
      </c>
      <c r="BE217" s="235">
        <f ca="1">IF(BE$5&lt;=$D217,0,IF(SUM($D217,OFFSET($I203,-$B217,0))&gt;BE$5,OFFSET(BE214,-$B217,-BD$4+$B217)/OFFSET($I203,-$B217,0),OFFSET(BE214,-$B217,-BD$4+$B217)-SUM($I217:BD217)))</f>
        <v>0</v>
      </c>
      <c r="BF217" s="235">
        <f ca="1">IF(BF$5&lt;=$D217,0,IF(SUM($D217,OFFSET($I203,-$B217,0))&gt;BF$5,OFFSET(BF214,-$B217,-BE$4+$B217)/OFFSET($I203,-$B217,0),OFFSET(BF214,-$B217,-BE$4+$B217)-SUM($I217:BE217)))</f>
        <v>0</v>
      </c>
      <c r="BG217" s="235">
        <f ca="1">IF(BG$5&lt;=$D217,0,IF(SUM($D217,OFFSET($I203,-$B217,0))&gt;BG$5,OFFSET(BG214,-$B217,-BF$4+$B217)/OFFSET($I203,-$B217,0),OFFSET(BG214,-$B217,-BF$4+$B217)-SUM($I217:BF217)))</f>
        <v>0</v>
      </c>
      <c r="BH217" s="235">
        <f ca="1">IF(BH$5&lt;=$D217,0,IF(SUM($D217,OFFSET($I203,-$B217,0))&gt;BH$5,OFFSET(BH214,-$B217,-BG$4+$B217)/OFFSET($I203,-$B217,0),OFFSET(BH214,-$B217,-BG$4+$B217)-SUM($I217:BG217)))</f>
        <v>0</v>
      </c>
      <c r="BI217" s="235">
        <f ca="1">IF(BI$5&lt;=$D217,0,IF(SUM($D217,OFFSET($I203,-$B217,0))&gt;BI$5,OFFSET(BI214,-$B217,-BH$4+$B217)/OFFSET($I203,-$B217,0),OFFSET(BI214,-$B217,-BH$4+$B217)-SUM($I217:BH217)))</f>
        <v>0</v>
      </c>
      <c r="BJ217" s="235">
        <f ca="1">IF(BJ$5&lt;=$D217,0,IF(SUM($D217,OFFSET($I203,-$B217,0))&gt;BJ$5,OFFSET(BJ214,-$B217,-BI$4+$B217)/OFFSET($I203,-$B217,0),OFFSET(BJ214,-$B217,-BI$4+$B217)-SUM($I217:BI217)))</f>
        <v>0</v>
      </c>
      <c r="BK217" s="235">
        <f ca="1">IF(BK$5&lt;=$D217,0,IF(SUM($D217,OFFSET($I203,-$B217,0))&gt;BK$5,OFFSET(BK214,-$B217,-BJ$4+$B217)/OFFSET($I203,-$B217,0),OFFSET(BK214,-$B217,-BJ$4+$B217)-SUM($I217:BJ217)))</f>
        <v>0</v>
      </c>
      <c r="BL217" s="235">
        <f ca="1">IF(BL$5&lt;=$D217,0,IF(SUM($D217,OFFSET($I203,-$B217,0))&gt;BL$5,OFFSET(BL214,-$B217,-BK$4+$B217)/OFFSET($I203,-$B217,0),OFFSET(BL214,-$B217,-BK$4+$B217)-SUM($I217:BK217)))</f>
        <v>0</v>
      </c>
      <c r="BM217" s="235">
        <f ca="1">IF(BM$5&lt;=$D217,0,IF(SUM($D217,OFFSET($I203,-$B217,0))&gt;BM$5,OFFSET(BM214,-$B217,-BL$4+$B217)/OFFSET($I203,-$B217,0),OFFSET(BM214,-$B217,-BL$4+$B217)-SUM($I217:BL217)))</f>
        <v>0</v>
      </c>
      <c r="BN217" s="235">
        <f ca="1">IF(BN$5&lt;=$D217,0,IF(SUM($D217,OFFSET($I203,-$B217,0))&gt;BN$5,OFFSET(BN214,-$B217,-BM$4+$B217)/OFFSET($I203,-$B217,0),OFFSET(BN214,-$B217,-BM$4+$B217)-SUM($I217:BM217)))</f>
        <v>0</v>
      </c>
      <c r="BO217" s="235">
        <f ca="1">IF(BO$5&lt;=$D217,0,IF(SUM($D217,OFFSET($I203,-$B217,0))&gt;BO$5,OFFSET(BO214,-$B217,-BN$4+$B217)/OFFSET($I203,-$B217,0),OFFSET(BO214,-$B217,-BN$4+$B217)-SUM($I217:BN217)))</f>
        <v>0</v>
      </c>
      <c r="BP217" s="235">
        <f ca="1">IF(BP$5&lt;=$D217,0,IF(SUM($D217,OFFSET($I203,-$B217,0))&gt;BP$5,OFFSET(BP214,-$B217,-BO$4+$B217)/OFFSET($I203,-$B217,0),OFFSET(BP214,-$B217,-BO$4+$B217)-SUM($I217:BO217)))</f>
        <v>0</v>
      </c>
      <c r="BQ217" s="235">
        <f ca="1">IF(BQ$5&lt;=$D217,0,IF(SUM($D217,OFFSET($I203,-$B217,0))&gt;BQ$5,OFFSET(BQ214,-$B217,-BP$4+$B217)/OFFSET($I203,-$B217,0),OFFSET(BQ214,-$B217,-BP$4+$B217)-SUM($I217:BP217)))</f>
        <v>0</v>
      </c>
      <c r="BR217" s="211">
        <f ca="1">IF(BR$5&lt;=$D217,0,IF(SUM($D217,OFFSET($I203,-$B217,0))&gt;BR$5,OFFSET(BR214,-$B217,-BQ$4+$B217)/OFFSET($I203,-$B217,0),OFFSET(BR214,-$B217,-BQ$4+$B217)-SUM($I217:BQ217)))</f>
        <v>0</v>
      </c>
      <c r="BS217" s="211">
        <f ca="1">IF(BS$5&lt;=$D217,0,IF(SUM($D217,OFFSET($I203,-$B217,0))&gt;BS$5,OFFSET(BS214,-$B217,-BR$4+$B217)/OFFSET($I203,-$B217,0),OFFSET(BS214,-$B217,-BR$4+$B217)-SUM($I217:BR217)))</f>
        <v>0</v>
      </c>
      <c r="BT217" s="211">
        <f ca="1">IF(BT$5&lt;=$D217,0,IF(SUM($D217,OFFSET($I203,-$B217,0))&gt;BT$5,OFFSET(BT214,-$B217,-BS$4+$B217)/OFFSET($I203,-$B217,0),OFFSET(BT214,-$B217,-BS$4+$B217)-SUM($I217:BS217)))</f>
        <v>0</v>
      </c>
      <c r="BU217" s="211">
        <f ca="1">IF(BU$5&lt;=$D217,0,IF(SUM($D217,OFFSET($I203,-$B217,0))&gt;BU$5,OFFSET(BU214,-$B217,-BT$4+$B217)/OFFSET($I203,-$B217,0),OFFSET(BU214,-$B217,-BT$4+$B217)-SUM($I217:BT217)))</f>
        <v>0</v>
      </c>
      <c r="BV217" s="211">
        <f ca="1">IF(BV$5&lt;=$D217,0,IF(SUM($D217,OFFSET($I203,-$B217,0))&gt;BV$5,OFFSET(BV214,-$B217,-BU$4+$B217)/OFFSET($I203,-$B217,0),OFFSET(BV214,-$B217,-BU$4+$B217)-SUM($I217:BU217)))</f>
        <v>0</v>
      </c>
      <c r="BW217" s="211">
        <f ca="1">IF(BW$5&lt;=$D217,0,IF(SUM($D217,OFFSET($I203,-$B217,0))&gt;BW$5,OFFSET(BW214,-$B217,-BV$4+$B217)/OFFSET($I203,-$B217,0),OFFSET(BW214,-$B217,-BV$4+$B217)-SUM($I217:BV217)))</f>
        <v>0</v>
      </c>
    </row>
    <row r="218" spans="1:75" ht="12.75" customHeight="1">
      <c r="A218" s="8"/>
      <c r="B218" s="244">
        <v>29</v>
      </c>
      <c r="C218" s="8"/>
      <c r="D218" s="245">
        <f t="shared" si="337"/>
        <v>2042</v>
      </c>
      <c r="E218" s="8" t="str">
        <f t="shared" si="336"/>
        <v>$m Real (2012)</v>
      </c>
      <c r="F218" s="8"/>
      <c r="G218" s="8"/>
      <c r="H218" s="8"/>
      <c r="I218" s="32"/>
      <c r="J218" s="235">
        <f ca="1">IF(J$5&lt;=$D218,0,IF(SUM($D218,OFFSET($I204,-$B218,0))&gt;J$5,OFFSET(J215,-$B218,-I$4+$B218)/OFFSET($I204,-$B218,0),OFFSET(J215,-$B218,-I$4+$B218)-SUM($I218:I218)))</f>
        <v>0</v>
      </c>
      <c r="K218" s="235">
        <f ca="1">IF(K$5&lt;=$D218,0,IF(SUM($D218,OFFSET($I204,-$B218,0))&gt;K$5,OFFSET(K215,-$B218,-J$4+$B218)/OFFSET($I204,-$B218,0),OFFSET(K215,-$B218,-J$4+$B218)-SUM($I218:J218)))</f>
        <v>0</v>
      </c>
      <c r="L218" s="235">
        <f ca="1">IF(L$5&lt;=$D218,0,IF(SUM($D218,OFFSET($I204,-$B218,0))&gt;L$5,OFFSET(L215,-$B218,-K$4+$B218)/OFFSET($I204,-$B218,0),OFFSET(L215,-$B218,-K$4+$B218)-SUM($I218:K218)))</f>
        <v>0</v>
      </c>
      <c r="M218" s="235">
        <f ca="1">IF(M$5&lt;=$D218,0,IF(SUM($D218,OFFSET($I204,-$B218,0))&gt;M$5,OFFSET(M215,-$B218,-L$4+$B218)/OFFSET($I204,-$B218,0),OFFSET(M215,-$B218,-L$4+$B218)-SUM($I218:L218)))</f>
        <v>0</v>
      </c>
      <c r="N218" s="235">
        <f ca="1">IF(N$5&lt;=$D218,0,IF(SUM($D218,OFFSET($I204,-$B218,0))&gt;N$5,OFFSET(N215,-$B218,-M$4+$B218)/OFFSET($I204,-$B218,0),OFFSET(N215,-$B218,-M$4+$B218)-SUM($I218:M218)))</f>
        <v>0</v>
      </c>
      <c r="O218" s="235">
        <f ca="1">IF(O$5&lt;=$D218,0,IF(SUM($D218,OFFSET($I204,-$B218,0))&gt;O$5,OFFSET(O215,-$B218,-N$4+$B218)/OFFSET($I204,-$B218,0),OFFSET(O215,-$B218,-N$4+$B218)-SUM($I218:N218)))</f>
        <v>0</v>
      </c>
      <c r="P218" s="235">
        <f ca="1">IF(P$5&lt;=$D218,0,IF(SUM($D218,OFFSET($I204,-$B218,0))&gt;P$5,OFFSET(P215,-$B218,-O$4+$B218)/OFFSET($I204,-$B218,0),OFFSET(P215,-$B218,-O$4+$B218)-SUM($I218:O218)))</f>
        <v>0</v>
      </c>
      <c r="Q218" s="235">
        <f ca="1">IF(Q$5&lt;=$D218,0,IF(SUM($D218,OFFSET($I204,-$B218,0))&gt;Q$5,OFFSET(Q215,-$B218,-P$4+$B218)/OFFSET($I204,-$B218,0),OFFSET(Q215,-$B218,-P$4+$B218)-SUM($I218:P218)))</f>
        <v>0</v>
      </c>
      <c r="R218" s="235">
        <f ca="1">IF(R$5&lt;=$D218,0,IF(SUM($D218,OFFSET($I204,-$B218,0))&gt;R$5,OFFSET(R215,-$B218,-Q$4+$B218)/OFFSET($I204,-$B218,0),OFFSET(R215,-$B218,-Q$4+$B218)-SUM($I218:Q218)))</f>
        <v>0</v>
      </c>
      <c r="S218" s="235">
        <f ca="1">IF(S$5&lt;=$D218,0,IF(SUM($D218,OFFSET($I204,-$B218,0))&gt;S$5,OFFSET(S215,-$B218,-R$4+$B218)/OFFSET($I204,-$B218,0),OFFSET(S215,-$B218,-R$4+$B218)-SUM($I218:R218)))</f>
        <v>0</v>
      </c>
      <c r="T218" s="235">
        <f ca="1">IF(T$5&lt;=$D218,0,IF(SUM($D218,OFFSET($I204,-$B218,0))&gt;T$5,OFFSET(T215,-$B218,-S$4+$B218)/OFFSET($I204,-$B218,0),OFFSET(T215,-$B218,-S$4+$B218)-SUM($I218:S218)))</f>
        <v>0</v>
      </c>
      <c r="U218" s="235">
        <f ca="1">IF(U$5&lt;=$D218,0,IF(SUM($D218,OFFSET($I204,-$B218,0))&gt;U$5,OFFSET(U215,-$B218,-T$4+$B218)/OFFSET($I204,-$B218,0),OFFSET(U215,-$B218,-T$4+$B218)-SUM($I218:T218)))</f>
        <v>0</v>
      </c>
      <c r="V218" s="235">
        <f ca="1">IF(V$5&lt;=$D218,0,IF(SUM($D218,OFFSET($I204,-$B218,0))&gt;V$5,OFFSET(V215,-$B218,-U$4+$B218)/OFFSET($I204,-$B218,0),OFFSET(V215,-$B218,-U$4+$B218)-SUM($I218:U218)))</f>
        <v>0</v>
      </c>
      <c r="W218" s="235">
        <f ca="1">IF(W$5&lt;=$D218,0,IF(SUM($D218,OFFSET($I204,-$B218,0))&gt;W$5,OFFSET(W215,-$B218,-V$4+$B218)/OFFSET($I204,-$B218,0),OFFSET(W215,-$B218,-V$4+$B218)-SUM($I218:V218)))</f>
        <v>0</v>
      </c>
      <c r="X218" s="235">
        <f ca="1">IF(X$5&lt;=$D218,0,IF(SUM($D218,OFFSET($I204,-$B218,0))&gt;X$5,OFFSET(X215,-$B218,-W$4+$B218)/OFFSET($I204,-$B218,0),OFFSET(X215,-$B218,-W$4+$B218)-SUM($I218:W218)))</f>
        <v>0</v>
      </c>
      <c r="Y218" s="235">
        <f ca="1">IF(Y$5&lt;=$D218,0,IF(SUM($D218,OFFSET($I204,-$B218,0))&gt;Y$5,OFFSET(Y215,-$B218,-X$4+$B218)/OFFSET($I204,-$B218,0),OFFSET(Y215,-$B218,-X$4+$B218)-SUM($I218:X218)))</f>
        <v>0</v>
      </c>
      <c r="Z218" s="235">
        <f ca="1">IF(Z$5&lt;=$D218,0,IF(SUM($D218,OFFSET($I204,-$B218,0))&gt;Z$5,OFFSET(Z215,-$B218,-Y$4+$B218)/OFFSET($I204,-$B218,0),OFFSET(Z215,-$B218,-Y$4+$B218)-SUM($I218:Y218)))</f>
        <v>0</v>
      </c>
      <c r="AA218" s="235">
        <f ca="1">IF(AA$5&lt;=$D218,0,IF(SUM($D218,OFFSET($I204,-$B218,0))&gt;AA$5,OFFSET(AA215,-$B218,-Z$4+$B218)/OFFSET($I204,-$B218,0),OFFSET(AA215,-$B218,-Z$4+$B218)-SUM($I218:Z218)))</f>
        <v>0</v>
      </c>
      <c r="AB218" s="235">
        <f ca="1">IF(AB$5&lt;=$D218,0,IF(SUM($D218,OFFSET($I204,-$B218,0))&gt;AB$5,OFFSET(AB215,-$B218,-AA$4+$B218)/OFFSET($I204,-$B218,0),OFFSET(AB215,-$B218,-AA$4+$B218)-SUM($I218:AA218)))</f>
        <v>0</v>
      </c>
      <c r="AC218" s="235">
        <f ca="1">IF(AC$5&lt;=$D218,0,IF(SUM($D218,OFFSET($I204,-$B218,0))&gt;AC$5,OFFSET(AC215,-$B218,-AB$4+$B218)/OFFSET($I204,-$B218,0),OFFSET(AC215,-$B218,-AB$4+$B218)-SUM($I218:AB218)))</f>
        <v>0</v>
      </c>
      <c r="AD218" s="235">
        <f ca="1">IF(AD$5&lt;=$D218,0,IF(SUM($D218,OFFSET($I204,-$B218,0))&gt;AD$5,OFFSET(AD215,-$B218,-AC$4+$B218)/OFFSET($I204,-$B218,0),OFFSET(AD215,-$B218,-AC$4+$B218)-SUM($I218:AC218)))</f>
        <v>0</v>
      </c>
      <c r="AE218" s="235">
        <f ca="1">IF(AE$5&lt;=$D218,0,IF(SUM($D218,OFFSET($I204,-$B218,0))&gt;AE$5,OFFSET(AE215,-$B218,-AD$4+$B218)/OFFSET($I204,-$B218,0),OFFSET(AE215,-$B218,-AD$4+$B218)-SUM($I218:AD218)))</f>
        <v>0</v>
      </c>
      <c r="AF218" s="235">
        <f ca="1">IF(AF$5&lt;=$D218,0,IF(SUM($D218,OFFSET($I204,-$B218,0))&gt;AF$5,OFFSET(AF215,-$B218,-AE$4+$B218)/OFFSET($I204,-$B218,0),OFFSET(AF215,-$B218,-AE$4+$B218)-SUM($I218:AE218)))</f>
        <v>0</v>
      </c>
      <c r="AG218" s="235">
        <f ca="1">IF(AG$5&lt;=$D218,0,IF(SUM($D218,OFFSET($I204,-$B218,0))&gt;AG$5,OFFSET(AG215,-$B218,-AF$4+$B218)/OFFSET($I204,-$B218,0),OFFSET(AG215,-$B218,-AF$4+$B218)-SUM($I218:AF218)))</f>
        <v>0</v>
      </c>
      <c r="AH218" s="235">
        <f ca="1">IF(AH$5&lt;=$D218,0,IF(SUM($D218,OFFSET($I204,-$B218,0))&gt;AH$5,OFFSET(AH215,-$B218,-AG$4+$B218)/OFFSET($I204,-$B218,0),OFFSET(AH215,-$B218,-AG$4+$B218)-SUM($I218:AG218)))</f>
        <v>0</v>
      </c>
      <c r="AI218" s="235">
        <f ca="1">IF(AI$5&lt;=$D218,0,IF(SUM($D218,OFFSET($I204,-$B218,0))&gt;AI$5,OFFSET(AI215,-$B218,-AH$4+$B218)/OFFSET($I204,-$B218,0),OFFSET(AI215,-$B218,-AH$4+$B218)-SUM($I218:AH218)))</f>
        <v>0</v>
      </c>
      <c r="AJ218" s="235">
        <f ca="1">IF(AJ$5&lt;=$D218,0,IF(SUM($D218,OFFSET($I204,-$B218,0))&gt;AJ$5,OFFSET(AJ215,-$B218,-AI$4+$B218)/OFFSET($I204,-$B218,0),OFFSET(AJ215,-$B218,-AI$4+$B218)-SUM($I218:AI218)))</f>
        <v>0</v>
      </c>
      <c r="AK218" s="235">
        <f ca="1">IF(AK$5&lt;=$D218,0,IF(SUM($D218,OFFSET($I204,-$B218,0))&gt;AK$5,OFFSET(AK215,-$B218,-AJ$4+$B218)/OFFSET($I204,-$B218,0),OFFSET(AK215,-$B218,-AJ$4+$B218)-SUM($I218:AJ218)))</f>
        <v>0</v>
      </c>
      <c r="AL218" s="235">
        <f ca="1">IF(AL$5&lt;=$D218,0,IF(SUM($D218,OFFSET($I204,-$B218,0))&gt;AL$5,OFFSET(AL215,-$B218,-AK$4+$B218)/OFFSET($I204,-$B218,0),OFFSET(AL215,-$B218,-AK$4+$B218)-SUM($I218:AK218)))</f>
        <v>0</v>
      </c>
      <c r="AM218" s="235">
        <f ca="1">IF(AM$5&lt;=$D218,0,IF(SUM($D218,OFFSET($I204,-$B218,0))&gt;AM$5,OFFSET(AM215,-$B218,-AL$4+$B218)/OFFSET($I204,-$B218,0),OFFSET(AM215,-$B218,-AL$4+$B218)-SUM($I218:AL218)))</f>
        <v>0</v>
      </c>
      <c r="AN218" s="235">
        <f ca="1">IF(AN$5&lt;=$D218,0,IF(SUM($D218,OFFSET($I204,-$B218,0))&gt;AN$5,OFFSET(AN215,-$B218,-AM$4+$B218)/OFFSET($I204,-$B218,0),OFFSET(AN215,-$B218,-AM$4+$B218)-SUM($I218:AM218)))</f>
        <v>0</v>
      </c>
      <c r="AO218" s="235">
        <f ca="1">IF(AO$5&lt;=$D218,0,IF(SUM($D218,OFFSET($I204,-$B218,0))&gt;AO$5,OFFSET(AO215,-$B218,-AN$4+$B218)/OFFSET($I204,-$B218,0),OFFSET(AO215,-$B218,-AN$4+$B218)-SUM($I218:AN218)))</f>
        <v>0</v>
      </c>
      <c r="AP218" s="235">
        <f ca="1">IF(AP$5&lt;=$D218,0,IF(SUM($D218,OFFSET($I204,-$B218,0))&gt;AP$5,OFFSET(AP215,-$B218,-AO$4+$B218)/OFFSET($I204,-$B218,0),OFFSET(AP215,-$B218,-AO$4+$B218)-SUM($I218:AO218)))</f>
        <v>0</v>
      </c>
      <c r="AQ218" s="235">
        <f ca="1">IF(AQ$5&lt;=$D218,0,IF(SUM($D218,OFFSET($I204,-$B218,0))&gt;AQ$5,OFFSET(AQ215,-$B218,-AP$4+$B218)/OFFSET($I204,-$B218,0),OFFSET(AQ215,-$B218,-AP$4+$B218)-SUM($I218:AP218)))</f>
        <v>0</v>
      </c>
      <c r="AR218" s="235">
        <f ca="1">IF(AR$5&lt;=$D218,0,IF(SUM($D218,OFFSET($I204,-$B218,0))&gt;AR$5,OFFSET(AR215,-$B218,-AQ$4+$B218)/OFFSET($I204,-$B218,0),OFFSET(AR215,-$B218,-AQ$4+$B218)-SUM($I218:AQ218)))</f>
        <v>0</v>
      </c>
      <c r="AS218" s="235">
        <f ca="1">IF(AS$5&lt;=$D218,0,IF(SUM($D218,OFFSET($I204,-$B218,0))&gt;AS$5,OFFSET(AS215,-$B218,-AR$4+$B218)/OFFSET($I204,-$B218,0),OFFSET(AS215,-$B218,-AR$4+$B218)-SUM($I218:AR218)))</f>
        <v>0</v>
      </c>
      <c r="AT218" s="235">
        <f ca="1">IF(AT$5&lt;=$D218,0,IF(SUM($D218,OFFSET($I204,-$B218,0))&gt;AT$5,OFFSET(AT215,-$B218,-AS$4+$B218)/OFFSET($I204,-$B218,0),OFFSET(AT215,-$B218,-AS$4+$B218)-SUM($I218:AS218)))</f>
        <v>0</v>
      </c>
      <c r="AU218" s="235">
        <f ca="1">IF(AU$5&lt;=$D218,0,IF(SUM($D218,OFFSET($I204,-$B218,0))&gt;AU$5,OFFSET(AU215,-$B218,-AT$4+$B218)/OFFSET($I204,-$B218,0),OFFSET(AU215,-$B218,-AT$4+$B218)-SUM($I218:AT218)))</f>
        <v>0</v>
      </c>
      <c r="AV218" s="235">
        <f ca="1">IF(AV$5&lt;=$D218,0,IF(SUM($D218,OFFSET($I204,-$B218,0))&gt;AV$5,OFFSET(AV215,-$B218,-AU$4+$B218)/OFFSET($I204,-$B218,0),OFFSET(AV215,-$B218,-AU$4+$B218)-SUM($I218:AU218)))</f>
        <v>0</v>
      </c>
      <c r="AW218" s="235">
        <f ca="1">IF(AW$5&lt;=$D218,0,IF(SUM($D218,OFFSET($I204,-$B218,0))&gt;AW$5,OFFSET(AW215,-$B218,-AV$4+$B218)/OFFSET($I204,-$B218,0),OFFSET(AW215,-$B218,-AV$4+$B218)-SUM($I218:AV218)))</f>
        <v>0</v>
      </c>
      <c r="AX218" s="235">
        <f ca="1">IF(AX$5&lt;=$D218,0,IF(SUM($D218,OFFSET($I204,-$B218,0))&gt;AX$5,OFFSET(AX215,-$B218,-AW$4+$B218)/OFFSET($I204,-$B218,0),OFFSET(AX215,-$B218,-AW$4+$B218)-SUM($I218:AW218)))</f>
        <v>0</v>
      </c>
      <c r="AY218" s="235">
        <f ca="1">IF(AY$5&lt;=$D218,0,IF(SUM($D218,OFFSET($I204,-$B218,0))&gt;AY$5,OFFSET(AY215,-$B218,-AX$4+$B218)/OFFSET($I204,-$B218,0),OFFSET(AY215,-$B218,-AX$4+$B218)-SUM($I218:AX218)))</f>
        <v>0</v>
      </c>
      <c r="AZ218" s="235">
        <f ca="1">IF(AZ$5&lt;=$D218,0,IF(SUM($D218,OFFSET($I204,-$B218,0))&gt;AZ$5,OFFSET(AZ215,-$B218,-AY$4+$B218)/OFFSET($I204,-$B218,0),OFFSET(AZ215,-$B218,-AY$4+$B218)-SUM($I218:AY218)))</f>
        <v>0</v>
      </c>
      <c r="BA218" s="235">
        <f ca="1">IF(BA$5&lt;=$D218,0,IF(SUM($D218,OFFSET($I204,-$B218,0))&gt;BA$5,OFFSET(BA215,-$B218,-AZ$4+$B218)/OFFSET($I204,-$B218,0),OFFSET(BA215,-$B218,-AZ$4+$B218)-SUM($I218:AZ218)))</f>
        <v>0</v>
      </c>
      <c r="BB218" s="235">
        <f ca="1">IF(BB$5&lt;=$D218,0,IF(SUM($D218,OFFSET($I204,-$B218,0))&gt;BB$5,OFFSET(BB215,-$B218,-BA$4+$B218)/OFFSET($I204,-$B218,0),OFFSET(BB215,-$B218,-BA$4+$B218)-SUM($I218:BA218)))</f>
        <v>0</v>
      </c>
      <c r="BC218" s="235">
        <f ca="1">IF(BC$5&lt;=$D218,0,IF(SUM($D218,OFFSET($I204,-$B218,0))&gt;BC$5,OFFSET(BC215,-$B218,-BB$4+$B218)/OFFSET($I204,-$B218,0),OFFSET(BC215,-$B218,-BB$4+$B218)-SUM($I218:BB218)))</f>
        <v>0</v>
      </c>
      <c r="BD218" s="235">
        <f ca="1">IF(BD$5&lt;=$D218,0,IF(SUM($D218,OFFSET($I204,-$B218,0))&gt;BD$5,OFFSET(BD215,-$B218,-BC$4+$B218)/OFFSET($I204,-$B218,0),OFFSET(BD215,-$B218,-BC$4+$B218)-SUM($I218:BC218)))</f>
        <v>0</v>
      </c>
      <c r="BE218" s="235">
        <f ca="1">IF(BE$5&lt;=$D218,0,IF(SUM($D218,OFFSET($I204,-$B218,0))&gt;BE$5,OFFSET(BE215,-$B218,-BD$4+$B218)/OFFSET($I204,-$B218,0),OFFSET(BE215,-$B218,-BD$4+$B218)-SUM($I218:BD218)))</f>
        <v>0</v>
      </c>
      <c r="BF218" s="235">
        <f ca="1">IF(BF$5&lt;=$D218,0,IF(SUM($D218,OFFSET($I204,-$B218,0))&gt;BF$5,OFFSET(BF215,-$B218,-BE$4+$B218)/OFFSET($I204,-$B218,0),OFFSET(BF215,-$B218,-BE$4+$B218)-SUM($I218:BE218)))</f>
        <v>0</v>
      </c>
      <c r="BG218" s="235">
        <f ca="1">IF(BG$5&lt;=$D218,0,IF(SUM($D218,OFFSET($I204,-$B218,0))&gt;BG$5,OFFSET(BG215,-$B218,-BF$4+$B218)/OFFSET($I204,-$B218,0),OFFSET(BG215,-$B218,-BF$4+$B218)-SUM($I218:BF218)))</f>
        <v>0</v>
      </c>
      <c r="BH218" s="235">
        <f ca="1">IF(BH$5&lt;=$D218,0,IF(SUM($D218,OFFSET($I204,-$B218,0))&gt;BH$5,OFFSET(BH215,-$B218,-BG$4+$B218)/OFFSET($I204,-$B218,0),OFFSET(BH215,-$B218,-BG$4+$B218)-SUM($I218:BG218)))</f>
        <v>0</v>
      </c>
      <c r="BI218" s="235">
        <f ca="1">IF(BI$5&lt;=$D218,0,IF(SUM($D218,OFFSET($I204,-$B218,0))&gt;BI$5,OFFSET(BI215,-$B218,-BH$4+$B218)/OFFSET($I204,-$B218,0),OFFSET(BI215,-$B218,-BH$4+$B218)-SUM($I218:BH218)))</f>
        <v>0</v>
      </c>
      <c r="BJ218" s="235">
        <f ca="1">IF(BJ$5&lt;=$D218,0,IF(SUM($D218,OFFSET($I204,-$B218,0))&gt;BJ$5,OFFSET(BJ215,-$B218,-BI$4+$B218)/OFFSET($I204,-$B218,0),OFFSET(BJ215,-$B218,-BI$4+$B218)-SUM($I218:BI218)))</f>
        <v>0</v>
      </c>
      <c r="BK218" s="235">
        <f ca="1">IF(BK$5&lt;=$D218,0,IF(SUM($D218,OFFSET($I204,-$B218,0))&gt;BK$5,OFFSET(BK215,-$B218,-BJ$4+$B218)/OFFSET($I204,-$B218,0),OFFSET(BK215,-$B218,-BJ$4+$B218)-SUM($I218:BJ218)))</f>
        <v>0</v>
      </c>
      <c r="BL218" s="235">
        <f ca="1">IF(BL$5&lt;=$D218,0,IF(SUM($D218,OFFSET($I204,-$B218,0))&gt;BL$5,OFFSET(BL215,-$B218,-BK$4+$B218)/OFFSET($I204,-$B218,0),OFFSET(BL215,-$B218,-BK$4+$B218)-SUM($I218:BK218)))</f>
        <v>0</v>
      </c>
      <c r="BM218" s="235">
        <f ca="1">IF(BM$5&lt;=$D218,0,IF(SUM($D218,OFFSET($I204,-$B218,0))&gt;BM$5,OFFSET(BM215,-$B218,-BL$4+$B218)/OFFSET($I204,-$B218,0),OFFSET(BM215,-$B218,-BL$4+$B218)-SUM($I218:BL218)))</f>
        <v>0</v>
      </c>
      <c r="BN218" s="235">
        <f ca="1">IF(BN$5&lt;=$D218,0,IF(SUM($D218,OFFSET($I204,-$B218,0))&gt;BN$5,OFFSET(BN215,-$B218,-BM$4+$B218)/OFFSET($I204,-$B218,0),OFFSET(BN215,-$B218,-BM$4+$B218)-SUM($I218:BM218)))</f>
        <v>0</v>
      </c>
      <c r="BO218" s="235">
        <f ca="1">IF(BO$5&lt;=$D218,0,IF(SUM($D218,OFFSET($I204,-$B218,0))&gt;BO$5,OFFSET(BO215,-$B218,-BN$4+$B218)/OFFSET($I204,-$B218,0),OFFSET(BO215,-$B218,-BN$4+$B218)-SUM($I218:BN218)))</f>
        <v>0</v>
      </c>
      <c r="BP218" s="235">
        <f ca="1">IF(BP$5&lt;=$D218,0,IF(SUM($D218,OFFSET($I204,-$B218,0))&gt;BP$5,OFFSET(BP215,-$B218,-BO$4+$B218)/OFFSET($I204,-$B218,0),OFFSET(BP215,-$B218,-BO$4+$B218)-SUM($I218:BO218)))</f>
        <v>0</v>
      </c>
      <c r="BQ218" s="235">
        <f ca="1">IF(BQ$5&lt;=$D218,0,IF(SUM($D218,OFFSET($I204,-$B218,0))&gt;BQ$5,OFFSET(BQ215,-$B218,-BP$4+$B218)/OFFSET($I204,-$B218,0),OFFSET(BQ215,-$B218,-BP$4+$B218)-SUM($I218:BP218)))</f>
        <v>0</v>
      </c>
      <c r="BR218" s="211">
        <f ca="1">IF(BR$5&lt;=$D218,0,IF(SUM($D218,OFFSET($I204,-$B218,0))&gt;BR$5,OFFSET(BR215,-$B218,-BQ$4+$B218)/OFFSET($I204,-$B218,0),OFFSET(BR215,-$B218,-BQ$4+$B218)-SUM($I218:BQ218)))</f>
        <v>0</v>
      </c>
      <c r="BS218" s="211">
        <f ca="1">IF(BS$5&lt;=$D218,0,IF(SUM($D218,OFFSET($I204,-$B218,0))&gt;BS$5,OFFSET(BS215,-$B218,-BR$4+$B218)/OFFSET($I204,-$B218,0),OFFSET(BS215,-$B218,-BR$4+$B218)-SUM($I218:BR218)))</f>
        <v>0</v>
      </c>
      <c r="BT218" s="211">
        <f ca="1">IF(BT$5&lt;=$D218,0,IF(SUM($D218,OFFSET($I204,-$B218,0))&gt;BT$5,OFFSET(BT215,-$B218,-BS$4+$B218)/OFFSET($I204,-$B218,0),OFFSET(BT215,-$B218,-BS$4+$B218)-SUM($I218:BS218)))</f>
        <v>0</v>
      </c>
      <c r="BU218" s="211">
        <f ca="1">IF(BU$5&lt;=$D218,0,IF(SUM($D218,OFFSET($I204,-$B218,0))&gt;BU$5,OFFSET(BU215,-$B218,-BT$4+$B218)/OFFSET($I204,-$B218,0),OFFSET(BU215,-$B218,-BT$4+$B218)-SUM($I218:BT218)))</f>
        <v>0</v>
      </c>
      <c r="BV218" s="211">
        <f ca="1">IF(BV$5&lt;=$D218,0,IF(SUM($D218,OFFSET($I204,-$B218,0))&gt;BV$5,OFFSET(BV215,-$B218,-BU$4+$B218)/OFFSET($I204,-$B218,0),OFFSET(BV215,-$B218,-BU$4+$B218)-SUM($I218:BU218)))</f>
        <v>0</v>
      </c>
      <c r="BW218" s="211">
        <f ca="1">IF(BW$5&lt;=$D218,0,IF(SUM($D218,OFFSET($I204,-$B218,0))&gt;BW$5,OFFSET(BW215,-$B218,-BV$4+$B218)/OFFSET($I204,-$B218,0),OFFSET(BW215,-$B218,-BV$4+$B218)-SUM($I218:BV218)))</f>
        <v>0</v>
      </c>
    </row>
    <row r="219" spans="1:75" ht="12.75" customHeight="1">
      <c r="A219" s="8"/>
      <c r="B219" s="8"/>
      <c r="C219" s="8"/>
      <c r="D219" s="245"/>
      <c r="E219" s="8"/>
      <c r="F219" s="8"/>
      <c r="G219" s="8"/>
      <c r="H219" s="8"/>
      <c r="I219" s="32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  <c r="AA219" s="8"/>
      <c r="AB219" s="8"/>
      <c r="AC219" s="8"/>
      <c r="AD219" s="8"/>
      <c r="AE219" s="8"/>
      <c r="AF219" s="8"/>
      <c r="AG219" s="8"/>
      <c r="AH219" s="8"/>
      <c r="AI219" s="8"/>
      <c r="AJ219" s="8"/>
      <c r="AK219" s="8"/>
      <c r="AL219" s="8"/>
      <c r="AM219" s="8"/>
      <c r="AN219" s="8"/>
      <c r="AO219" s="8"/>
      <c r="AP219" s="8"/>
      <c r="AQ219" s="8"/>
      <c r="AR219" s="8"/>
      <c r="AS219" s="8"/>
      <c r="AT219" s="8"/>
      <c r="AU219" s="8"/>
      <c r="AV219" s="8"/>
      <c r="AW219" s="8"/>
      <c r="AX219" s="8"/>
      <c r="AY219" s="8"/>
      <c r="AZ219" s="8"/>
      <c r="BA219" s="8"/>
      <c r="BB219" s="8"/>
      <c r="BC219" s="8"/>
      <c r="BD219" s="8"/>
      <c r="BE219" s="8"/>
      <c r="BF219" s="8"/>
      <c r="BG219" s="8"/>
      <c r="BH219" s="8"/>
      <c r="BI219" s="8"/>
      <c r="BJ219" s="8"/>
      <c r="BK219" s="8"/>
      <c r="BL219" s="8"/>
      <c r="BM219" s="8"/>
      <c r="BN219" s="8"/>
      <c r="BO219" s="8"/>
      <c r="BP219" s="8"/>
      <c r="BQ219" s="8"/>
      <c r="BR219" s="208"/>
      <c r="BS219" s="208"/>
      <c r="BT219" s="208"/>
      <c r="BU219" s="208"/>
      <c r="BV219" s="208"/>
      <c r="BW219" s="208"/>
    </row>
    <row r="220" spans="1:75" ht="12.75" customHeight="1">
      <c r="A220" s="8"/>
      <c r="B220" s="8"/>
      <c r="C220" s="8"/>
      <c r="D220" s="242" t="s">
        <v>10</v>
      </c>
      <c r="E220" s="8" t="str">
        <f>"$m Real ("&amp;first_reg_period&amp;")"</f>
        <v>$m Real (2012)</v>
      </c>
      <c r="F220" s="8"/>
      <c r="G220" s="8"/>
      <c r="H220" s="8"/>
      <c r="I220" s="32"/>
      <c r="J220" s="8">
        <f ca="1">J180+SUM(J188:J218)</f>
        <v>0.11855054020521989</v>
      </c>
      <c r="K220" s="8">
        <f t="shared" ref="K220:BQ220" ca="1" si="338">K180+SUM(K188:K218)</f>
        <v>0.12871409497726535</v>
      </c>
      <c r="L220" s="8">
        <f t="shared" ca="1" si="338"/>
        <v>0.15483837825381658</v>
      </c>
      <c r="M220" s="8">
        <f t="shared" ca="1" si="338"/>
        <v>0.18133345266760686</v>
      </c>
      <c r="N220" s="8">
        <f t="shared" ca="1" si="338"/>
        <v>0.20802555830880559</v>
      </c>
      <c r="O220" s="8">
        <f t="shared" ca="1" si="338"/>
        <v>0.2150090908823592</v>
      </c>
      <c r="P220" s="8">
        <f t="shared" ca="1" si="338"/>
        <v>0.2150090908823592</v>
      </c>
      <c r="Q220" s="8">
        <f t="shared" ca="1" si="338"/>
        <v>0.20543624098234817</v>
      </c>
      <c r="R220" s="8">
        <f t="shared" ca="1" si="338"/>
        <v>9.6458550677139293E-2</v>
      </c>
      <c r="S220" s="8">
        <f t="shared" ca="1" si="338"/>
        <v>9.6458550677139293E-2</v>
      </c>
      <c r="T220" s="8">
        <f t="shared" ca="1" si="338"/>
        <v>9.6458550677139293E-2</v>
      </c>
      <c r="U220" s="8">
        <f t="shared" ca="1" si="338"/>
        <v>9.6458550677139293E-2</v>
      </c>
      <c r="V220" s="8">
        <f t="shared" ca="1" si="338"/>
        <v>9.6458550677139293E-2</v>
      </c>
      <c r="W220" s="8">
        <f t="shared" ca="1" si="338"/>
        <v>9.6458550677139293E-2</v>
      </c>
      <c r="X220" s="8">
        <f t="shared" ca="1" si="338"/>
        <v>9.6458550677139293E-2</v>
      </c>
      <c r="Y220" s="8">
        <f t="shared" ca="1" si="338"/>
        <v>0.12220703005758018</v>
      </c>
      <c r="Z220" s="8">
        <f t="shared" ca="1" si="338"/>
        <v>0.11204347528553477</v>
      </c>
      <c r="AA220" s="8">
        <f t="shared" ca="1" si="338"/>
        <v>8.591919200898343E-2</v>
      </c>
      <c r="AB220" s="8">
        <f t="shared" ca="1" si="338"/>
        <v>5.9424117595193164E-2</v>
      </c>
      <c r="AC220" s="8">
        <f t="shared" ca="1" si="338"/>
        <v>3.2732011953994555E-2</v>
      </c>
      <c r="AD220" s="8">
        <f t="shared" ca="1" si="338"/>
        <v>0</v>
      </c>
      <c r="AE220" s="8">
        <f t="shared" ca="1" si="338"/>
        <v>0</v>
      </c>
      <c r="AF220" s="8">
        <f t="shared" ca="1" si="338"/>
        <v>0</v>
      </c>
      <c r="AG220" s="8">
        <f t="shared" ca="1" si="338"/>
        <v>0</v>
      </c>
      <c r="AH220" s="8">
        <f t="shared" ca="1" si="338"/>
        <v>0</v>
      </c>
      <c r="AI220" s="8">
        <f t="shared" ca="1" si="338"/>
        <v>0</v>
      </c>
      <c r="AJ220" s="8">
        <f t="shared" ca="1" si="338"/>
        <v>0</v>
      </c>
      <c r="AK220" s="8">
        <f t="shared" ca="1" si="338"/>
        <v>0</v>
      </c>
      <c r="AL220" s="8">
        <f t="shared" ca="1" si="338"/>
        <v>0</v>
      </c>
      <c r="AM220" s="8">
        <f t="shared" ca="1" si="338"/>
        <v>0</v>
      </c>
      <c r="AN220" s="8">
        <f t="shared" ca="1" si="338"/>
        <v>0</v>
      </c>
      <c r="AO220" s="8">
        <f t="shared" ca="1" si="338"/>
        <v>0</v>
      </c>
      <c r="AP220" s="8">
        <f t="shared" ca="1" si="338"/>
        <v>0</v>
      </c>
      <c r="AQ220" s="8">
        <f t="shared" ca="1" si="338"/>
        <v>0</v>
      </c>
      <c r="AR220" s="8">
        <f t="shared" ca="1" si="338"/>
        <v>0</v>
      </c>
      <c r="AS220" s="8">
        <f t="shared" ca="1" si="338"/>
        <v>0</v>
      </c>
      <c r="AT220" s="8">
        <f t="shared" ca="1" si="338"/>
        <v>0</v>
      </c>
      <c r="AU220" s="8">
        <f t="shared" ca="1" si="338"/>
        <v>0</v>
      </c>
      <c r="AV220" s="8">
        <f t="shared" ca="1" si="338"/>
        <v>0</v>
      </c>
      <c r="AW220" s="8">
        <f t="shared" ca="1" si="338"/>
        <v>0</v>
      </c>
      <c r="AX220" s="8">
        <f t="shared" ca="1" si="338"/>
        <v>0</v>
      </c>
      <c r="AY220" s="8">
        <f t="shared" ca="1" si="338"/>
        <v>0</v>
      </c>
      <c r="AZ220" s="8">
        <f t="shared" ca="1" si="338"/>
        <v>0</v>
      </c>
      <c r="BA220" s="8">
        <f t="shared" ca="1" si="338"/>
        <v>0</v>
      </c>
      <c r="BB220" s="8">
        <f t="shared" ca="1" si="338"/>
        <v>0</v>
      </c>
      <c r="BC220" s="8">
        <f t="shared" ca="1" si="338"/>
        <v>0</v>
      </c>
      <c r="BD220" s="8">
        <f t="shared" ca="1" si="338"/>
        <v>0</v>
      </c>
      <c r="BE220" s="8">
        <f t="shared" ca="1" si="338"/>
        <v>0</v>
      </c>
      <c r="BF220" s="8">
        <f t="shared" ca="1" si="338"/>
        <v>0</v>
      </c>
      <c r="BG220" s="8">
        <f t="shared" ca="1" si="338"/>
        <v>0</v>
      </c>
      <c r="BH220" s="8">
        <f t="shared" ca="1" si="338"/>
        <v>0</v>
      </c>
      <c r="BI220" s="8">
        <f t="shared" ca="1" si="338"/>
        <v>0</v>
      </c>
      <c r="BJ220" s="8">
        <f t="shared" ca="1" si="338"/>
        <v>0</v>
      </c>
      <c r="BK220" s="8">
        <f t="shared" ca="1" si="338"/>
        <v>0</v>
      </c>
      <c r="BL220" s="8">
        <f t="shared" ca="1" si="338"/>
        <v>0</v>
      </c>
      <c r="BM220" s="8">
        <f t="shared" ca="1" si="338"/>
        <v>0</v>
      </c>
      <c r="BN220" s="8">
        <f t="shared" ca="1" si="338"/>
        <v>0</v>
      </c>
      <c r="BO220" s="8">
        <f t="shared" ca="1" si="338"/>
        <v>0</v>
      </c>
      <c r="BP220" s="8">
        <f t="shared" ca="1" si="338"/>
        <v>0</v>
      </c>
      <c r="BQ220" s="8">
        <f t="shared" ca="1" si="338"/>
        <v>0</v>
      </c>
      <c r="BR220" s="208">
        <f t="shared" ref="BR220:BW220" ca="1" si="339">BR180+SUM(BR188:BR218)</f>
        <v>0</v>
      </c>
      <c r="BS220" s="208">
        <f t="shared" ca="1" si="339"/>
        <v>0</v>
      </c>
      <c r="BT220" s="208">
        <f t="shared" ca="1" si="339"/>
        <v>0</v>
      </c>
      <c r="BU220" s="208">
        <f t="shared" ca="1" si="339"/>
        <v>0</v>
      </c>
      <c r="BV220" s="208">
        <f t="shared" ca="1" si="339"/>
        <v>0</v>
      </c>
      <c r="BW220" s="208">
        <f t="shared" ca="1" si="339"/>
        <v>0</v>
      </c>
    </row>
    <row r="221" spans="1:75" ht="12.75" customHeight="1">
      <c r="A221" s="8"/>
      <c r="B221" s="8"/>
      <c r="C221" s="8"/>
      <c r="D221" s="242" t="s">
        <v>9</v>
      </c>
      <c r="E221" s="8" t="str">
        <f>"$m Real ("&amp;first_reg_period&amp;")"</f>
        <v>$m Real (2012)</v>
      </c>
      <c r="F221" s="8"/>
      <c r="G221" s="8"/>
      <c r="H221" s="8"/>
      <c r="I221" s="32"/>
      <c r="J221" s="8">
        <f ca="1">J186-SUM(J189:J218)+I221</f>
        <v>0.15245332158068201</v>
      </c>
      <c r="K221" s="8">
        <f t="shared" ref="K221:BQ221" ca="1" si="340">K186-SUM(K189:K218)+J221</f>
        <v>0.53415401595690459</v>
      </c>
      <c r="L221" s="8">
        <f t="shared" ca="1" si="340"/>
        <v>0.89529229411516265</v>
      </c>
      <c r="M221" s="8">
        <f t="shared" ca="1" si="340"/>
        <v>1.2328909662707563</v>
      </c>
      <c r="N221" s="8">
        <f t="shared" ca="1" si="340"/>
        <v>1.6343961274770888</v>
      </c>
      <c r="O221" s="8">
        <f t="shared" ca="1" si="340"/>
        <v>1.5121890974195087</v>
      </c>
      <c r="P221" s="8">
        <f t="shared" ca="1" si="340"/>
        <v>1.3899820673619285</v>
      </c>
      <c r="Q221" s="8">
        <f t="shared" ca="1" si="340"/>
        <v>1.2677750373043484</v>
      </c>
      <c r="R221" s="8">
        <f t="shared" ca="1" si="340"/>
        <v>1.1455680072467682</v>
      </c>
      <c r="S221" s="8">
        <f t="shared" ca="1" si="340"/>
        <v>1.0233609771891881</v>
      </c>
      <c r="T221" s="8">
        <f t="shared" ca="1" si="340"/>
        <v>0.90115394713160779</v>
      </c>
      <c r="U221" s="8">
        <f t="shared" ca="1" si="340"/>
        <v>0.77894691707402752</v>
      </c>
      <c r="V221" s="8">
        <f t="shared" ca="1" si="340"/>
        <v>0.65673988701644725</v>
      </c>
      <c r="W221" s="8">
        <f t="shared" ca="1" si="340"/>
        <v>0.53453285695886699</v>
      </c>
      <c r="X221" s="8">
        <f t="shared" ca="1" si="340"/>
        <v>0.41232582690128672</v>
      </c>
      <c r="Y221" s="8">
        <f t="shared" ca="1" si="340"/>
        <v>0.29011879684370656</v>
      </c>
      <c r="Z221" s="8">
        <f t="shared" ca="1" si="340"/>
        <v>0.1780753215581718</v>
      </c>
      <c r="AA221" s="8">
        <f t="shared" ca="1" si="340"/>
        <v>9.2156129549188365E-2</v>
      </c>
      <c r="AB221" s="8">
        <f t="shared" ca="1" si="340"/>
        <v>3.2732011953995201E-2</v>
      </c>
      <c r="AC221" s="8">
        <f t="shared" ca="1" si="340"/>
        <v>6.4531713306337224E-16</v>
      </c>
      <c r="AD221" s="8">
        <f t="shared" ca="1" si="340"/>
        <v>6.4531713306337224E-16</v>
      </c>
      <c r="AE221" s="8">
        <f t="shared" ca="1" si="340"/>
        <v>6.4531713306337224E-16</v>
      </c>
      <c r="AF221" s="8">
        <f t="shared" ca="1" si="340"/>
        <v>6.4531713306337224E-16</v>
      </c>
      <c r="AG221" s="8">
        <f t="shared" ca="1" si="340"/>
        <v>6.4531713306337224E-16</v>
      </c>
      <c r="AH221" s="8">
        <f t="shared" ca="1" si="340"/>
        <v>6.4531713306337224E-16</v>
      </c>
      <c r="AI221" s="8">
        <f t="shared" ca="1" si="340"/>
        <v>6.4531713306337224E-16</v>
      </c>
      <c r="AJ221" s="8">
        <f t="shared" ca="1" si="340"/>
        <v>6.4531713306337224E-16</v>
      </c>
      <c r="AK221" s="8">
        <f t="shared" ca="1" si="340"/>
        <v>6.4531713306337224E-16</v>
      </c>
      <c r="AL221" s="8">
        <f t="shared" ca="1" si="340"/>
        <v>6.4531713306337224E-16</v>
      </c>
      <c r="AM221" s="8">
        <f t="shared" ca="1" si="340"/>
        <v>6.4531713306337224E-16</v>
      </c>
      <c r="AN221" s="8">
        <f t="shared" ca="1" si="340"/>
        <v>6.4531713306337224E-16</v>
      </c>
      <c r="AO221" s="8">
        <f t="shared" ca="1" si="340"/>
        <v>6.4531713306337224E-16</v>
      </c>
      <c r="AP221" s="8">
        <f t="shared" ca="1" si="340"/>
        <v>6.4531713306337224E-16</v>
      </c>
      <c r="AQ221" s="8">
        <f t="shared" ca="1" si="340"/>
        <v>6.4531713306337224E-16</v>
      </c>
      <c r="AR221" s="8">
        <f t="shared" ca="1" si="340"/>
        <v>6.4531713306337224E-16</v>
      </c>
      <c r="AS221" s="8">
        <f t="shared" ca="1" si="340"/>
        <v>6.4531713306337224E-16</v>
      </c>
      <c r="AT221" s="8">
        <f t="shared" ca="1" si="340"/>
        <v>6.4531713306337224E-16</v>
      </c>
      <c r="AU221" s="8">
        <f t="shared" ca="1" si="340"/>
        <v>6.4531713306337224E-16</v>
      </c>
      <c r="AV221" s="8">
        <f t="shared" ca="1" si="340"/>
        <v>6.4531713306337224E-16</v>
      </c>
      <c r="AW221" s="8">
        <f t="shared" ca="1" si="340"/>
        <v>6.4531713306337224E-16</v>
      </c>
      <c r="AX221" s="8">
        <f t="shared" ca="1" si="340"/>
        <v>6.4531713306337224E-16</v>
      </c>
      <c r="AY221" s="8">
        <f t="shared" ca="1" si="340"/>
        <v>6.4531713306337224E-16</v>
      </c>
      <c r="AZ221" s="8">
        <f t="shared" ca="1" si="340"/>
        <v>6.4531713306337224E-16</v>
      </c>
      <c r="BA221" s="8">
        <f t="shared" ca="1" si="340"/>
        <v>6.4531713306337224E-16</v>
      </c>
      <c r="BB221" s="8">
        <f t="shared" ca="1" si="340"/>
        <v>6.4531713306337224E-16</v>
      </c>
      <c r="BC221" s="8">
        <f t="shared" ca="1" si="340"/>
        <v>6.4531713306337224E-16</v>
      </c>
      <c r="BD221" s="8">
        <f t="shared" ca="1" si="340"/>
        <v>6.4531713306337224E-16</v>
      </c>
      <c r="BE221" s="8">
        <f t="shared" ca="1" si="340"/>
        <v>6.4531713306337224E-16</v>
      </c>
      <c r="BF221" s="8">
        <f t="shared" ca="1" si="340"/>
        <v>6.4531713306337224E-16</v>
      </c>
      <c r="BG221" s="8">
        <f t="shared" ca="1" si="340"/>
        <v>6.4531713306337224E-16</v>
      </c>
      <c r="BH221" s="8">
        <f t="shared" ca="1" si="340"/>
        <v>6.4531713306337224E-16</v>
      </c>
      <c r="BI221" s="8">
        <f t="shared" ca="1" si="340"/>
        <v>6.4531713306337224E-16</v>
      </c>
      <c r="BJ221" s="8">
        <f t="shared" ca="1" si="340"/>
        <v>6.4531713306337224E-16</v>
      </c>
      <c r="BK221" s="8">
        <f t="shared" ca="1" si="340"/>
        <v>6.4531713306337224E-16</v>
      </c>
      <c r="BL221" s="8">
        <f t="shared" ca="1" si="340"/>
        <v>6.4531713306337224E-16</v>
      </c>
      <c r="BM221" s="8">
        <f t="shared" ca="1" si="340"/>
        <v>6.4531713306337224E-16</v>
      </c>
      <c r="BN221" s="8">
        <f t="shared" ca="1" si="340"/>
        <v>6.4531713306337224E-16</v>
      </c>
      <c r="BO221" s="8">
        <f t="shared" ca="1" si="340"/>
        <v>6.4531713306337224E-16</v>
      </c>
      <c r="BP221" s="8">
        <f t="shared" ca="1" si="340"/>
        <v>6.4531713306337224E-16</v>
      </c>
      <c r="BQ221" s="8">
        <f t="shared" ca="1" si="340"/>
        <v>6.4531713306337224E-16</v>
      </c>
      <c r="BR221" s="208">
        <f t="shared" ref="BR221" ca="1" si="341">BR186-SUM(BR189:BR218)+BQ221</f>
        <v>6.4531713306337224E-16</v>
      </c>
      <c r="BS221" s="208">
        <f t="shared" ref="BS221" ca="1" si="342">BS186-SUM(BS189:BS218)+BR221</f>
        <v>6.4531713306337224E-16</v>
      </c>
      <c r="BT221" s="208">
        <f t="shared" ref="BT221" ca="1" si="343">BT186-SUM(BT189:BT218)+BS221</f>
        <v>6.4531713306337224E-16</v>
      </c>
      <c r="BU221" s="208">
        <f t="shared" ref="BU221" ca="1" si="344">BU186-SUM(BU189:BU218)+BT221</f>
        <v>6.4531713306337224E-16</v>
      </c>
      <c r="BV221" s="208">
        <f t="shared" ref="BV221" ca="1" si="345">BV186-SUM(BV189:BV218)+BU221</f>
        <v>6.4531713306337224E-16</v>
      </c>
      <c r="BW221" s="208">
        <f t="shared" ref="BW221" ca="1" si="346">BW186-SUM(BW189:BW218)+BV221</f>
        <v>6.4531713306337224E-16</v>
      </c>
    </row>
    <row r="222" spans="1:75" ht="12.75" customHeight="1">
      <c r="A222" s="8"/>
      <c r="B222" s="8"/>
      <c r="C222" s="8"/>
      <c r="D222" s="242" t="str">
        <f>"Total Closing RAB - "&amp;B173</f>
        <v>Total Closing RAB - SCADA</v>
      </c>
      <c r="E222" s="8" t="str">
        <f>"$m Real ("&amp;first_reg_period&amp;")"</f>
        <v>$m Real (2012)</v>
      </c>
      <c r="F222" s="8"/>
      <c r="G222" s="8"/>
      <c r="H222" s="8"/>
      <c r="I222" s="32"/>
      <c r="J222" s="8">
        <f t="shared" ref="J222:N222" ca="1" si="347">J221+J183</f>
        <v>0.97273425311721029</v>
      </c>
      <c r="K222" s="8">
        <f t="shared" ca="1" si="347"/>
        <v>1.2358844072882129</v>
      </c>
      <c r="L222" s="8">
        <f t="shared" ca="1" si="347"/>
        <v>1.478472145241251</v>
      </c>
      <c r="M222" s="8">
        <f t="shared" ca="1" si="347"/>
        <v>1.6975202771916249</v>
      </c>
      <c r="N222" s="8">
        <f t="shared" ca="1" si="347"/>
        <v>1.9804748981927376</v>
      </c>
      <c r="O222" s="8">
        <f t="shared" ref="O222:S222" ca="1" si="348">O221+O183</f>
        <v>1.7397173279299374</v>
      </c>
      <c r="P222" s="8">
        <f t="shared" ca="1" si="348"/>
        <v>1.4989597576671374</v>
      </c>
      <c r="Q222" s="8">
        <f t="shared" ca="1" si="348"/>
        <v>1.2677750373043484</v>
      </c>
      <c r="R222" s="8">
        <f t="shared" ca="1" si="348"/>
        <v>1.1455680072467682</v>
      </c>
      <c r="S222" s="8">
        <f t="shared" ca="1" si="348"/>
        <v>1.0233609771891881</v>
      </c>
      <c r="T222" s="8">
        <f t="shared" ref="T222:BK222" ca="1" si="349">T221+T183</f>
        <v>0.90115394713160779</v>
      </c>
      <c r="U222" s="8">
        <f t="shared" ca="1" si="349"/>
        <v>0.77894691707402752</v>
      </c>
      <c r="V222" s="8">
        <f t="shared" ca="1" si="349"/>
        <v>0.65673988701644725</v>
      </c>
      <c r="W222" s="8">
        <f t="shared" ca="1" si="349"/>
        <v>0.53453285695886699</v>
      </c>
      <c r="X222" s="8">
        <f t="shared" ca="1" si="349"/>
        <v>0.41232582690128672</v>
      </c>
      <c r="Y222" s="8">
        <f t="shared" ca="1" si="349"/>
        <v>0.29011879684370656</v>
      </c>
      <c r="Z222" s="8">
        <f t="shared" ca="1" si="349"/>
        <v>0.1780753215581718</v>
      </c>
      <c r="AA222" s="8">
        <f t="shared" ca="1" si="349"/>
        <v>9.2156129549188351E-2</v>
      </c>
      <c r="AB222" s="8">
        <f t="shared" ca="1" si="349"/>
        <v>3.2732011953995187E-2</v>
      </c>
      <c r="AC222" s="8">
        <f t="shared" ca="1" si="349"/>
        <v>6.3143934525555778E-16</v>
      </c>
      <c r="AD222" s="8">
        <f t="shared" ca="1" si="349"/>
        <v>6.3143934525555778E-16</v>
      </c>
      <c r="AE222" s="8">
        <f t="shared" ca="1" si="349"/>
        <v>6.3143934525555778E-16</v>
      </c>
      <c r="AF222" s="8">
        <f t="shared" ca="1" si="349"/>
        <v>6.3143934525555778E-16</v>
      </c>
      <c r="AG222" s="8">
        <f t="shared" ca="1" si="349"/>
        <v>6.3143934525555778E-16</v>
      </c>
      <c r="AH222" s="8">
        <f t="shared" ca="1" si="349"/>
        <v>6.3143934525555778E-16</v>
      </c>
      <c r="AI222" s="8">
        <f t="shared" ca="1" si="349"/>
        <v>6.3143934525555778E-16</v>
      </c>
      <c r="AJ222" s="8">
        <f t="shared" ca="1" si="349"/>
        <v>6.3143934525555778E-16</v>
      </c>
      <c r="AK222" s="8">
        <f t="shared" ca="1" si="349"/>
        <v>6.3143934525555778E-16</v>
      </c>
      <c r="AL222" s="8">
        <f t="shared" ca="1" si="349"/>
        <v>6.3143934525555778E-16</v>
      </c>
      <c r="AM222" s="8">
        <f t="shared" ca="1" si="349"/>
        <v>6.3143934525555778E-16</v>
      </c>
      <c r="AN222" s="8">
        <f t="shared" ca="1" si="349"/>
        <v>6.3143934525555778E-16</v>
      </c>
      <c r="AO222" s="8">
        <f t="shared" ca="1" si="349"/>
        <v>6.3143934525555778E-16</v>
      </c>
      <c r="AP222" s="8">
        <f t="shared" ca="1" si="349"/>
        <v>6.3143934525555778E-16</v>
      </c>
      <c r="AQ222" s="8">
        <f t="shared" ca="1" si="349"/>
        <v>6.3143934525555778E-16</v>
      </c>
      <c r="AR222" s="8">
        <f t="shared" ca="1" si="349"/>
        <v>6.3143934525555778E-16</v>
      </c>
      <c r="AS222" s="8">
        <f t="shared" ca="1" si="349"/>
        <v>6.3143934525555778E-16</v>
      </c>
      <c r="AT222" s="8">
        <f t="shared" ca="1" si="349"/>
        <v>6.3143934525555778E-16</v>
      </c>
      <c r="AU222" s="8">
        <f t="shared" ca="1" si="349"/>
        <v>6.3143934525555778E-16</v>
      </c>
      <c r="AV222" s="8">
        <f t="shared" ca="1" si="349"/>
        <v>6.3143934525555778E-16</v>
      </c>
      <c r="AW222" s="8">
        <f t="shared" ca="1" si="349"/>
        <v>6.3143934525555778E-16</v>
      </c>
      <c r="AX222" s="8">
        <f t="shared" ca="1" si="349"/>
        <v>6.3143934525555778E-16</v>
      </c>
      <c r="AY222" s="8">
        <f t="shared" ca="1" si="349"/>
        <v>6.3143934525555778E-16</v>
      </c>
      <c r="AZ222" s="8">
        <f t="shared" ca="1" si="349"/>
        <v>6.3143934525555778E-16</v>
      </c>
      <c r="BA222" s="8">
        <f t="shared" ca="1" si="349"/>
        <v>6.3143934525555778E-16</v>
      </c>
      <c r="BB222" s="8">
        <f t="shared" ca="1" si="349"/>
        <v>6.3143934525555778E-16</v>
      </c>
      <c r="BC222" s="8">
        <f t="shared" ca="1" si="349"/>
        <v>6.3143934525555778E-16</v>
      </c>
      <c r="BD222" s="8">
        <f t="shared" ca="1" si="349"/>
        <v>6.3143934525555778E-16</v>
      </c>
      <c r="BE222" s="8">
        <f t="shared" ca="1" si="349"/>
        <v>6.3143934525555778E-16</v>
      </c>
      <c r="BF222" s="8">
        <f t="shared" ca="1" si="349"/>
        <v>6.3143934525555778E-16</v>
      </c>
      <c r="BG222" s="8">
        <f t="shared" ca="1" si="349"/>
        <v>6.3143934525555778E-16</v>
      </c>
      <c r="BH222" s="8">
        <f t="shared" ca="1" si="349"/>
        <v>6.3143934525555778E-16</v>
      </c>
      <c r="BI222" s="8">
        <f t="shared" ca="1" si="349"/>
        <v>6.3143934525555778E-16</v>
      </c>
      <c r="BJ222" s="8">
        <f t="shared" ca="1" si="349"/>
        <v>6.3143934525555778E-16</v>
      </c>
      <c r="BK222" s="8">
        <f t="shared" ca="1" si="349"/>
        <v>6.3143934525555778E-16</v>
      </c>
      <c r="BL222" s="8">
        <f t="shared" ref="BL222:BP222" ca="1" si="350">BL221+BL183</f>
        <v>6.3143934525555778E-16</v>
      </c>
      <c r="BM222" s="8">
        <f t="shared" ca="1" si="350"/>
        <v>6.3143934525555778E-16</v>
      </c>
      <c r="BN222" s="8">
        <f t="shared" ca="1" si="350"/>
        <v>6.3143934525555778E-16</v>
      </c>
      <c r="BO222" s="8">
        <f t="shared" ca="1" si="350"/>
        <v>6.3143934525555778E-16</v>
      </c>
      <c r="BP222" s="8">
        <f t="shared" ca="1" si="350"/>
        <v>6.3143934525555778E-16</v>
      </c>
      <c r="BQ222" s="8">
        <f t="shared" ref="BQ222:BW222" ca="1" si="351">BQ221+BQ183</f>
        <v>6.3143934525555778E-16</v>
      </c>
      <c r="BR222" s="208">
        <f t="shared" ca="1" si="351"/>
        <v>6.3143934525555778E-16</v>
      </c>
      <c r="BS222" s="208">
        <f t="shared" ca="1" si="351"/>
        <v>6.3143934525555778E-16</v>
      </c>
      <c r="BT222" s="208">
        <f t="shared" ca="1" si="351"/>
        <v>6.3143934525555778E-16</v>
      </c>
      <c r="BU222" s="208">
        <f t="shared" ca="1" si="351"/>
        <v>6.3143934525555778E-16</v>
      </c>
      <c r="BV222" s="208">
        <f t="shared" ca="1" si="351"/>
        <v>6.3143934525555778E-16</v>
      </c>
      <c r="BW222" s="208">
        <f t="shared" ca="1" si="351"/>
        <v>6.3143934525555778E-16</v>
      </c>
    </row>
    <row r="223" spans="1:75" ht="12.75" customHeight="1">
      <c r="A223" s="8"/>
      <c r="B223" s="8"/>
      <c r="C223" s="8"/>
      <c r="D223" s="242"/>
      <c r="E223" s="8"/>
      <c r="F223" s="8"/>
      <c r="G223" s="8"/>
      <c r="H223" s="8"/>
      <c r="I223" s="32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  <c r="AA223" s="8"/>
      <c r="AB223" s="8"/>
      <c r="AC223" s="8"/>
      <c r="AD223" s="8"/>
      <c r="AE223" s="8"/>
      <c r="AF223" s="8"/>
      <c r="AG223" s="8"/>
      <c r="AH223" s="8"/>
      <c r="AI223" s="8"/>
      <c r="AJ223" s="8"/>
      <c r="AK223" s="8"/>
      <c r="AL223" s="8"/>
      <c r="AM223" s="8"/>
      <c r="AN223" s="8"/>
      <c r="AO223" s="8"/>
      <c r="AP223" s="8"/>
      <c r="AQ223" s="8"/>
      <c r="AR223" s="8"/>
      <c r="AS223" s="8"/>
      <c r="AT223" s="8"/>
      <c r="AU223" s="8"/>
      <c r="AV223" s="8"/>
      <c r="AW223" s="8"/>
      <c r="AX223" s="8"/>
      <c r="AY223" s="8"/>
      <c r="AZ223" s="8"/>
      <c r="BA223" s="8"/>
      <c r="BB223" s="8"/>
      <c r="BC223" s="8"/>
      <c r="BD223" s="8"/>
      <c r="BE223" s="8"/>
      <c r="BF223" s="8"/>
      <c r="BG223" s="8"/>
      <c r="BH223" s="8"/>
      <c r="BI223" s="8"/>
      <c r="BJ223" s="8"/>
      <c r="BK223" s="8"/>
      <c r="BL223" s="8"/>
      <c r="BM223" s="8"/>
      <c r="BN223" s="8"/>
      <c r="BO223" s="8"/>
      <c r="BP223" s="8"/>
      <c r="BQ223" s="8"/>
      <c r="BR223" s="208"/>
      <c r="BS223" s="208"/>
      <c r="BT223" s="208"/>
      <c r="BU223" s="208"/>
      <c r="BV223" s="208"/>
      <c r="BW223" s="208"/>
    </row>
    <row r="224" spans="1:75" ht="12.75" customHeight="1">
      <c r="I224" s="30"/>
      <c r="BR224" s="208"/>
      <c r="BS224" s="208"/>
      <c r="BT224" s="208"/>
      <c r="BU224" s="208"/>
      <c r="BV224" s="208"/>
      <c r="BW224" s="208"/>
    </row>
    <row r="225" spans="1:75" s="14" customFormat="1" ht="12.75" customHeight="1">
      <c r="A225" s="15"/>
      <c r="B225" s="16" t="str">
        <f>Inputs!C47</f>
        <v>Computer Equipment</v>
      </c>
      <c r="C225" s="15"/>
      <c r="D225" s="19"/>
      <c r="E225" s="15"/>
      <c r="F225" s="15"/>
      <c r="G225" s="15"/>
      <c r="H225" s="15"/>
      <c r="I225" s="31"/>
      <c r="J225" s="15"/>
      <c r="K225" s="15"/>
      <c r="L225" s="15"/>
      <c r="M225" s="15"/>
      <c r="N225" s="15"/>
      <c r="O225" s="15"/>
      <c r="P225" s="15"/>
      <c r="Q225" s="15"/>
      <c r="R225" s="15"/>
      <c r="S225" s="15"/>
      <c r="T225" s="15"/>
      <c r="U225" s="15"/>
      <c r="V225" s="15"/>
      <c r="W225" s="15"/>
      <c r="X225" s="15"/>
      <c r="Y225" s="15"/>
      <c r="Z225" s="15"/>
      <c r="AA225" s="15"/>
      <c r="AB225" s="15"/>
      <c r="AC225" s="15"/>
      <c r="AD225" s="15"/>
      <c r="AE225" s="15"/>
      <c r="AF225" s="15"/>
      <c r="AG225" s="15"/>
      <c r="AH225" s="15"/>
      <c r="AI225" s="15"/>
      <c r="AJ225" s="15"/>
      <c r="AK225" s="15"/>
      <c r="AL225" s="15"/>
      <c r="AM225" s="15"/>
      <c r="AN225" s="15"/>
      <c r="AO225" s="15"/>
      <c r="AP225" s="15"/>
      <c r="AQ225" s="15"/>
      <c r="AR225" s="15"/>
      <c r="AS225" s="15"/>
      <c r="AT225" s="15"/>
      <c r="AU225" s="15"/>
      <c r="AV225" s="15"/>
      <c r="AW225" s="15"/>
      <c r="AX225" s="15"/>
      <c r="AY225" s="15"/>
      <c r="AZ225" s="15"/>
      <c r="BA225" s="15"/>
      <c r="BB225" s="15"/>
      <c r="BC225" s="15"/>
      <c r="BD225" s="15"/>
      <c r="BE225" s="15"/>
      <c r="BF225" s="15"/>
      <c r="BG225" s="15"/>
      <c r="BH225" s="15"/>
      <c r="BI225" s="15"/>
      <c r="BJ225" s="15"/>
      <c r="BK225" s="15"/>
      <c r="BL225" s="15"/>
      <c r="BM225" s="15"/>
      <c r="BN225" s="15"/>
      <c r="BO225" s="15"/>
      <c r="BP225" s="15"/>
      <c r="BQ225" s="15"/>
      <c r="BR225" s="210"/>
      <c r="BS225" s="210"/>
      <c r="BT225" s="210"/>
      <c r="BU225" s="210"/>
      <c r="BV225" s="210"/>
      <c r="BW225" s="210"/>
    </row>
    <row r="226" spans="1:75" ht="12.75" customHeight="1">
      <c r="A226" s="8"/>
      <c r="B226" s="249"/>
      <c r="C226" s="8" t="s">
        <v>1</v>
      </c>
      <c r="D226" s="242"/>
      <c r="E226" s="8"/>
      <c r="F226" s="8"/>
      <c r="G226" s="8"/>
      <c r="H226" s="8"/>
      <c r="I226" s="32">
        <f>INDEX(Inputs!$E$43:$E$53, MATCH(B225, Inputs!$C$43:$C$53,0))</f>
        <v>3.493337120748309</v>
      </c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  <c r="AA226" s="8"/>
      <c r="AB226" s="8"/>
      <c r="AC226" s="8"/>
      <c r="AD226" s="8"/>
      <c r="AE226" s="8"/>
      <c r="AF226" s="8"/>
      <c r="AG226" s="8"/>
      <c r="AH226" s="8"/>
      <c r="AI226" s="8"/>
      <c r="AJ226" s="8"/>
      <c r="AK226" s="8"/>
      <c r="AL226" s="8"/>
      <c r="AM226" s="8"/>
      <c r="AN226" s="8"/>
      <c r="AO226" s="8"/>
      <c r="AP226" s="8"/>
      <c r="AQ226" s="8"/>
      <c r="AR226" s="8"/>
      <c r="AS226" s="8"/>
      <c r="AT226" s="8"/>
      <c r="AU226" s="8"/>
      <c r="AV226" s="8"/>
      <c r="AW226" s="8"/>
      <c r="AX226" s="8"/>
      <c r="AY226" s="8"/>
      <c r="AZ226" s="8"/>
      <c r="BA226" s="8"/>
      <c r="BB226" s="8"/>
      <c r="BC226" s="8"/>
      <c r="BD226" s="8"/>
      <c r="BE226" s="8"/>
      <c r="BF226" s="8"/>
      <c r="BG226" s="8"/>
      <c r="BH226" s="8"/>
      <c r="BI226" s="8"/>
      <c r="BJ226" s="8"/>
      <c r="BK226" s="8"/>
      <c r="BL226" s="8"/>
      <c r="BM226" s="8"/>
      <c r="BN226" s="8"/>
      <c r="BO226" s="8"/>
      <c r="BP226" s="8"/>
      <c r="BQ226" s="8"/>
      <c r="BR226" s="208"/>
      <c r="BS226" s="208"/>
      <c r="BT226" s="208"/>
      <c r="BU226" s="208"/>
      <c r="BV226" s="208"/>
      <c r="BW226" s="208"/>
    </row>
    <row r="227" spans="1:75" ht="12.75" customHeight="1">
      <c r="A227" s="8"/>
      <c r="B227" s="249"/>
      <c r="C227" s="8" t="s">
        <v>2</v>
      </c>
      <c r="D227" s="242"/>
      <c r="E227" s="8"/>
      <c r="F227" s="8"/>
      <c r="G227" s="8"/>
      <c r="H227" s="8"/>
      <c r="I227" s="32">
        <f>INDEX(Inputs!$F$43:$F$53, MATCH(B225, Inputs!$C$43:$C$53,0))</f>
        <v>5</v>
      </c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  <c r="AA227" s="8"/>
      <c r="AB227" s="8"/>
      <c r="AC227" s="8"/>
      <c r="AD227" s="8"/>
      <c r="AE227" s="8"/>
      <c r="AF227" s="8"/>
      <c r="AG227" s="8"/>
      <c r="AH227" s="8"/>
      <c r="AI227" s="8"/>
      <c r="AJ227" s="8"/>
      <c r="AK227" s="8"/>
      <c r="AL227" s="8"/>
      <c r="AM227" s="8"/>
      <c r="AN227" s="8"/>
      <c r="AO227" s="8"/>
      <c r="AP227" s="8"/>
      <c r="AQ227" s="8"/>
      <c r="AR227" s="8"/>
      <c r="AS227" s="8"/>
      <c r="AT227" s="8"/>
      <c r="AU227" s="8"/>
      <c r="AV227" s="8"/>
      <c r="AW227" s="8"/>
      <c r="AX227" s="8"/>
      <c r="AY227" s="8"/>
      <c r="AZ227" s="8"/>
      <c r="BA227" s="8"/>
      <c r="BB227" s="8"/>
      <c r="BC227" s="8"/>
      <c r="BD227" s="8"/>
      <c r="BE227" s="8"/>
      <c r="BF227" s="8"/>
      <c r="BG227" s="8"/>
      <c r="BH227" s="8"/>
      <c r="BI227" s="8"/>
      <c r="BJ227" s="8"/>
      <c r="BK227" s="8"/>
      <c r="BL227" s="8"/>
      <c r="BM227" s="8"/>
      <c r="BN227" s="8"/>
      <c r="BO227" s="8"/>
      <c r="BP227" s="8"/>
      <c r="BQ227" s="8"/>
      <c r="BR227" s="208"/>
      <c r="BS227" s="208"/>
      <c r="BT227" s="208"/>
      <c r="BU227" s="208"/>
      <c r="BV227" s="208"/>
      <c r="BW227" s="208"/>
    </row>
    <row r="228" spans="1:75" ht="12.75" customHeight="1">
      <c r="A228" s="8"/>
      <c r="B228" s="249"/>
      <c r="C228" s="8"/>
      <c r="D228" s="242"/>
      <c r="E228" s="8"/>
      <c r="F228" s="8"/>
      <c r="G228" s="8"/>
      <c r="H228" s="8"/>
      <c r="I228" s="32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  <c r="AA228" s="8"/>
      <c r="AB228" s="8"/>
      <c r="AC228" s="8"/>
      <c r="AD228" s="8"/>
      <c r="AE228" s="8"/>
      <c r="AF228" s="8"/>
      <c r="AG228" s="8"/>
      <c r="AH228" s="8"/>
      <c r="AI228" s="8"/>
      <c r="AJ228" s="8"/>
      <c r="AK228" s="8"/>
      <c r="AL228" s="8"/>
      <c r="AM228" s="8"/>
      <c r="AN228" s="8"/>
      <c r="AO228" s="8"/>
      <c r="AP228" s="8"/>
      <c r="AQ228" s="8"/>
      <c r="AR228" s="8"/>
      <c r="AS228" s="8"/>
      <c r="AT228" s="8"/>
      <c r="AU228" s="8"/>
      <c r="AV228" s="8"/>
      <c r="AW228" s="8"/>
      <c r="AX228" s="8"/>
      <c r="AY228" s="8"/>
      <c r="AZ228" s="8"/>
      <c r="BA228" s="8"/>
      <c r="BB228" s="8"/>
      <c r="BC228" s="8"/>
      <c r="BD228" s="8"/>
      <c r="BE228" s="8"/>
      <c r="BF228" s="8"/>
      <c r="BG228" s="8"/>
      <c r="BH228" s="8"/>
      <c r="BI228" s="8"/>
      <c r="BJ228" s="8"/>
      <c r="BK228" s="8"/>
      <c r="BL228" s="8"/>
      <c r="BM228" s="8"/>
      <c r="BN228" s="8"/>
      <c r="BO228" s="8"/>
      <c r="BP228" s="8"/>
      <c r="BQ228" s="8"/>
      <c r="BR228" s="208"/>
      <c r="BS228" s="208"/>
      <c r="BT228" s="208"/>
      <c r="BU228" s="208"/>
      <c r="BV228" s="208"/>
      <c r="BW228" s="208"/>
    </row>
    <row r="229" spans="1:75" ht="12.75" customHeight="1">
      <c r="A229" s="8"/>
      <c r="B229" s="8"/>
      <c r="C229" s="246" t="s">
        <v>3</v>
      </c>
      <c r="D229" s="242"/>
      <c r="E229" s="8"/>
      <c r="F229" s="8"/>
      <c r="G229" s="8"/>
      <c r="H229" s="8"/>
      <c r="I229" s="32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  <c r="AA229" s="8"/>
      <c r="AB229" s="8"/>
      <c r="AC229" s="8"/>
      <c r="AD229" s="8"/>
      <c r="AE229" s="8"/>
      <c r="AF229" s="8"/>
      <c r="AG229" s="8"/>
      <c r="AH229" s="8"/>
      <c r="AI229" s="8"/>
      <c r="AJ229" s="8"/>
      <c r="AK229" s="8"/>
      <c r="AL229" s="8"/>
      <c r="AM229" s="8"/>
      <c r="AN229" s="8"/>
      <c r="AO229" s="8"/>
      <c r="AP229" s="8"/>
      <c r="AQ229" s="8"/>
      <c r="AR229" s="8"/>
      <c r="AS229" s="8"/>
      <c r="AT229" s="8"/>
      <c r="AU229" s="8"/>
      <c r="AV229" s="8"/>
      <c r="AW229" s="8"/>
      <c r="AX229" s="8"/>
      <c r="AY229" s="8"/>
      <c r="AZ229" s="8"/>
      <c r="BA229" s="8"/>
      <c r="BB229" s="8"/>
      <c r="BC229" s="8"/>
      <c r="BD229" s="8"/>
      <c r="BE229" s="8"/>
      <c r="BF229" s="8"/>
      <c r="BG229" s="8"/>
      <c r="BH229" s="8"/>
      <c r="BI229" s="8"/>
      <c r="BJ229" s="8"/>
      <c r="BK229" s="8"/>
      <c r="BL229" s="8"/>
      <c r="BM229" s="8"/>
      <c r="BN229" s="8"/>
      <c r="BO229" s="8"/>
      <c r="BP229" s="8"/>
      <c r="BQ229" s="8"/>
      <c r="BR229" s="208"/>
      <c r="BS229" s="208"/>
      <c r="BT229" s="208"/>
      <c r="BU229" s="208"/>
      <c r="BV229" s="208"/>
      <c r="BW229" s="208"/>
    </row>
    <row r="230" spans="1:75" ht="12.75" customHeight="1">
      <c r="A230" s="8"/>
      <c r="B230" s="8"/>
      <c r="C230" s="8"/>
      <c r="D230" s="242" t="s">
        <v>40</v>
      </c>
      <c r="E230" s="8" t="str">
        <f>"$m Real ("&amp;first_reg_period&amp;")"</f>
        <v>$m Real (2012)</v>
      </c>
      <c r="F230" s="8"/>
      <c r="G230" s="8"/>
      <c r="H230" s="8"/>
      <c r="I230" s="32"/>
      <c r="J230" s="211">
        <f>IF(OR($I226=0,I235=0),0,MIN($I235/$I226, $I235-SUM($I230:I230)))</f>
        <v>0.2375265825679905</v>
      </c>
      <c r="K230" s="211">
        <f>IF(OR($I226=0,J235=0),0,MIN($I235/$I226, $I235-SUM($I230:J230)))</f>
        <v>0.2375265825679905</v>
      </c>
      <c r="L230" s="211">
        <f>IF(OR($I226=0,K235=0),0,MIN($I235/$I226, $I235-SUM($I230:K230)))</f>
        <v>0.2375265825679905</v>
      </c>
      <c r="M230" s="211">
        <f>IF(OR($I226=0,L235=0),0,MIN($I235/$I226, $I235-SUM($I230:L230)))</f>
        <v>0.11718068034527795</v>
      </c>
      <c r="N230" s="211">
        <f>IF(OR($I226=0,M235=0),0,MIN($I235/$I226, $I235-SUM($I230:M230)))</f>
        <v>0</v>
      </c>
      <c r="O230" s="235">
        <f>IF(OR($I226=0,N235=0),0,MIN($I235/$I226, $I235-SUM($I230:N230)))</f>
        <v>0</v>
      </c>
      <c r="P230" s="235">
        <f>IF(OR($I226=0,O235=0),0,MIN($I235/$I226, $I235-SUM($I230:O230)))</f>
        <v>0</v>
      </c>
      <c r="Q230" s="235">
        <f>IF(OR($I226=0,P235=0),0,MIN($I235/$I226, $I235-SUM($I230:P230)))</f>
        <v>0</v>
      </c>
      <c r="R230" s="235">
        <f>IF(OR($I226=0,Q235=0),0,MIN($I235/$I226, $I235-SUM($I230:Q230)))</f>
        <v>0</v>
      </c>
      <c r="S230" s="235">
        <f>IF(OR($I226=0,R235=0),0,MIN($I235/$I226, $I235-SUM($I230:R230)))</f>
        <v>0</v>
      </c>
      <c r="T230" s="235">
        <f>IF(OR($I226=0,S235=0),0,MIN($I235/$I226, $I235-SUM($I230:S230)))</f>
        <v>0</v>
      </c>
      <c r="U230" s="235">
        <f>IF(OR($I226=0,T235=0),0,MIN($I235/$I226, $I235-SUM($I230:T230)))</f>
        <v>0</v>
      </c>
      <c r="V230" s="235">
        <f>IF(OR($I226=0,U235=0),0,MIN($I235/$I226, $I235-SUM($I230:U230)))</f>
        <v>0</v>
      </c>
      <c r="W230" s="235">
        <f>IF(OR($I226=0,V235=0),0,MIN($I235/$I226, $I235-SUM($I230:V230)))</f>
        <v>0</v>
      </c>
      <c r="X230" s="235">
        <f>IF(OR($I226=0,W235=0),0,MIN($I235/$I226, $I235-SUM($I230:W230)))</f>
        <v>0</v>
      </c>
      <c r="Y230" s="235">
        <f>IF(OR($I226=0,X235=0),0,MIN($I235/$I226, $I235-SUM($I230:X230)))</f>
        <v>0</v>
      </c>
      <c r="Z230" s="235">
        <f>IF(OR($I226=0,Y235=0),0,MIN($I235/$I226, $I235-SUM($I230:Y230)))</f>
        <v>0</v>
      </c>
      <c r="AA230" s="235">
        <f>IF(OR($I226=0,Z235=0),0,MIN($I235/$I226, $I235-SUM($I230:Z230)))</f>
        <v>0</v>
      </c>
      <c r="AB230" s="235">
        <f>IF(OR($I226=0,AA235=0),0,MIN($I235/$I226, $I235-SUM($I230:AA230)))</f>
        <v>0</v>
      </c>
      <c r="AC230" s="235">
        <f>IF(OR($I226=0,AB235=0),0,MIN($I235/$I226, $I235-SUM($I230:AB230)))</f>
        <v>0</v>
      </c>
      <c r="AD230" s="235">
        <f>IF(OR($I226=0,AC235=0),0,MIN($I235/$I226, $I235-SUM($I230:AC230)))</f>
        <v>0</v>
      </c>
      <c r="AE230" s="235">
        <f>IF(OR($I226=0,AD235=0),0,MIN($I235/$I226, $I235-SUM($I230:AD230)))</f>
        <v>0</v>
      </c>
      <c r="AF230" s="235">
        <f>IF(OR($I226=0,AE235=0),0,MIN($I235/$I226, $I235-SUM($I230:AE230)))</f>
        <v>0</v>
      </c>
      <c r="AG230" s="235">
        <f>IF(OR($I226=0,AF235=0),0,MIN($I235/$I226, $I235-SUM($I230:AF230)))</f>
        <v>0</v>
      </c>
      <c r="AH230" s="235">
        <f>IF(OR($I226=0,AG235=0),0,MIN($I235/$I226, $I235-SUM($I230:AG230)))</f>
        <v>0</v>
      </c>
      <c r="AI230" s="235">
        <f>IF(OR($I226=0,AH235=0),0,MIN($I235/$I226, $I235-SUM($I230:AH230)))</f>
        <v>0</v>
      </c>
      <c r="AJ230" s="235">
        <f>IF(OR($I226=0,AI235=0),0,MIN($I235/$I226, $I235-SUM($I230:AI230)))</f>
        <v>0</v>
      </c>
      <c r="AK230" s="235">
        <f>IF(OR($I226=0,AJ235=0),0,MIN($I235/$I226, $I235-SUM($I230:AJ230)))</f>
        <v>0</v>
      </c>
      <c r="AL230" s="235">
        <f>IF(OR($I226=0,AK235=0),0,MIN($I235/$I226, $I235-SUM($I230:AK230)))</f>
        <v>0</v>
      </c>
      <c r="AM230" s="235">
        <f>IF(OR($I226=0,AL235=0),0,MIN($I235/$I226, $I235-SUM($I230:AL230)))</f>
        <v>0</v>
      </c>
      <c r="AN230" s="235">
        <f>IF(OR($I226=0,AM235=0),0,MIN($I235/$I226, $I235-SUM($I230:AM230)))</f>
        <v>0</v>
      </c>
      <c r="AO230" s="235">
        <f>IF(OR($I226=0,AN235=0),0,MIN($I235/$I226, $I235-SUM($I230:AN230)))</f>
        <v>0</v>
      </c>
      <c r="AP230" s="235">
        <f>IF(OR($I226=0,AO235=0),0,MIN($I235/$I226, $I235-SUM($I230:AO230)))</f>
        <v>0</v>
      </c>
      <c r="AQ230" s="235">
        <f>IF(OR($I226=0,AP235=0),0,MIN($I235/$I226, $I235-SUM($I230:AP230)))</f>
        <v>0</v>
      </c>
      <c r="AR230" s="235">
        <f>IF(OR($I226=0,AQ235=0),0,MIN($I235/$I226, $I235-SUM($I230:AQ230)))</f>
        <v>0</v>
      </c>
      <c r="AS230" s="235">
        <f>IF(OR($I226=0,AR235=0),0,MIN($I235/$I226, $I235-SUM($I230:AR230)))</f>
        <v>0</v>
      </c>
      <c r="AT230" s="235">
        <f>IF(OR($I226=0,AS235=0),0,MIN($I235/$I226, $I235-SUM($I230:AS230)))</f>
        <v>0</v>
      </c>
      <c r="AU230" s="235">
        <f>IF(OR($I226=0,AT235=0),0,MIN($I235/$I226, $I235-SUM($I230:AT230)))</f>
        <v>0</v>
      </c>
      <c r="AV230" s="235">
        <f>IF(OR($I226=0,AU235=0),0,MIN($I235/$I226, $I235-SUM($I230:AU230)))</f>
        <v>0</v>
      </c>
      <c r="AW230" s="235">
        <f>IF(OR($I226=0,AV235=0),0,MIN($I235/$I226, $I235-SUM($I230:AV230)))</f>
        <v>0</v>
      </c>
      <c r="AX230" s="235">
        <f>IF(OR($I226=0,AW235=0),0,MIN($I235/$I226, $I235-SUM($I230:AW230)))</f>
        <v>0</v>
      </c>
      <c r="AY230" s="235">
        <f>IF(OR($I226=0,AX235=0),0,MIN($I235/$I226, $I235-SUM($I230:AX230)))</f>
        <v>0</v>
      </c>
      <c r="AZ230" s="235">
        <f>IF(OR($I226=0,AY235=0),0,MIN($I235/$I226, $I235-SUM($I230:AY230)))</f>
        <v>0</v>
      </c>
      <c r="BA230" s="235">
        <f>IF(OR($I226=0,AZ235=0),0,MIN($I235/$I226, $I235-SUM($I230:AZ230)))</f>
        <v>0</v>
      </c>
      <c r="BB230" s="235">
        <f>IF(OR($I226=0,BA235=0),0,MIN($I235/$I226, $I235-SUM($I230:BA230)))</f>
        <v>0</v>
      </c>
      <c r="BC230" s="235">
        <f>IF(OR($I226=0,BB235=0),0,MIN($I235/$I226, $I235-SUM($I230:BB230)))</f>
        <v>0</v>
      </c>
      <c r="BD230" s="235">
        <f>IF(OR($I226=0,BC235=0),0,MIN($I235/$I226, $I235-SUM($I230:BC230)))</f>
        <v>0</v>
      </c>
      <c r="BE230" s="235">
        <f>IF(OR($I226=0,BD235=0),0,MIN($I235/$I226, $I235-SUM($I230:BD230)))</f>
        <v>0</v>
      </c>
      <c r="BF230" s="235">
        <f>IF(OR($I226=0,BE235=0),0,MIN($I235/$I226, $I235-SUM($I230:BE230)))</f>
        <v>0</v>
      </c>
      <c r="BG230" s="235">
        <f>IF(OR($I226=0,BF235=0),0,MIN($I235/$I226, $I235-SUM($I230:BF230)))</f>
        <v>0</v>
      </c>
      <c r="BH230" s="235">
        <f>IF(OR($I226=0,BG235=0),0,MIN($I235/$I226, $I235-SUM($I230:BG230)))</f>
        <v>0</v>
      </c>
      <c r="BI230" s="235">
        <f>IF(OR($I226=0,BH235=0),0,MIN($I235/$I226, $I235-SUM($I230:BH230)))</f>
        <v>0</v>
      </c>
      <c r="BJ230" s="235">
        <f>IF(OR($I226=0,BI235=0),0,MIN($I235/$I226, $I235-SUM($I230:BI230)))</f>
        <v>0</v>
      </c>
      <c r="BK230" s="235">
        <f>IF(OR($I226=0,BJ235=0),0,MIN($I235/$I226, $I235-SUM($I230:BJ230)))</f>
        <v>0</v>
      </c>
      <c r="BL230" s="235">
        <f>IF(OR($I226=0,BK235=0),0,MIN($I235/$I226, $I235-SUM($I230:BK230)))</f>
        <v>0</v>
      </c>
      <c r="BM230" s="235">
        <f>IF(OR($I226=0,BL235=0),0,MIN($I235/$I226, $I235-SUM($I230:BL230)))</f>
        <v>0</v>
      </c>
      <c r="BN230" s="235">
        <f>IF(OR($I226=0,BM235=0),0,MIN($I235/$I226, $I235-SUM($I230:BM230)))</f>
        <v>0</v>
      </c>
      <c r="BO230" s="235">
        <f>IF(OR($I226=0,BN235=0),0,MIN($I235/$I226, $I235-SUM($I230:BN230)))</f>
        <v>0</v>
      </c>
      <c r="BP230" s="235">
        <f>IF(OR($I226=0,BO235=0),0,MIN($I235/$I226, $I235-SUM($I230:BO230)))</f>
        <v>0</v>
      </c>
      <c r="BQ230" s="235">
        <f>IF(OR($I226=0,BP235=0),0,MIN($I235/$I226, $I235-SUM($I230:BP230)))</f>
        <v>0</v>
      </c>
      <c r="BR230" s="211">
        <f>IF(OR($I226=0,BQ235=0),0,MIN($I235/$I226, $I235-SUM($I230:BQ230)))</f>
        <v>0</v>
      </c>
      <c r="BS230" s="211">
        <f>IF(OR($I226=0,BR235=0),0,MIN($I235/$I226, $I235-SUM($I230:BR230)))</f>
        <v>0</v>
      </c>
      <c r="BT230" s="211">
        <f>IF(OR($I226=0,BS235=0),0,MIN($I235/$I226, $I235-SUM($I230:BS230)))</f>
        <v>0</v>
      </c>
      <c r="BU230" s="211">
        <f>IF(OR($I226=0,BT235=0),0,MIN($I235/$I226, $I235-SUM($I230:BT230)))</f>
        <v>0</v>
      </c>
      <c r="BV230" s="211">
        <f>IF(OR($I226=0,BU235=0),0,MIN($I235/$I226, $I235-SUM($I230:BU230)))</f>
        <v>0</v>
      </c>
      <c r="BW230" s="211">
        <f>IF(OR($I226=0,BV235=0),0,MIN($I235/$I226, $I235-SUM($I230:BV230)))</f>
        <v>0</v>
      </c>
    </row>
    <row r="231" spans="1:75" ht="12.75" customHeight="1">
      <c r="A231" s="8"/>
      <c r="B231" s="8"/>
      <c r="C231" s="8"/>
      <c r="D231" s="242" t="s">
        <v>39</v>
      </c>
      <c r="E231" s="8" t="str">
        <f>"$m Real ("&amp;first_reg_period&amp;")"</f>
        <v>$m Real (2012)</v>
      </c>
      <c r="F231" s="8"/>
      <c r="G231" s="8"/>
      <c r="H231" s="8"/>
      <c r="I231" s="32"/>
      <c r="J231" s="129"/>
      <c r="K231" s="129"/>
      <c r="L231" s="129"/>
      <c r="M231" s="129"/>
      <c r="N231" s="129"/>
      <c r="O231" s="235">
        <f>IF(OR($I226=0,N235=0),0,IF($N234&gt;0,(MIN($N234/IF($I226&lt;=5,1,($I226-5)),$N234-SUM($N231:N231))), (MAX($N234/IF($I226&lt;=5,1,($I226-5)),$N234-SUM($N231:N231)))))</f>
        <v>0</v>
      </c>
      <c r="P231" s="235">
        <f>IF(OR($I226=0,O235=0),0,IF($N234&gt;0,(MIN($N234/IF($I226&lt;=5,1,($I226-5)),$N234-SUM($N231:O231))), (MAX($N234/IF($I226&lt;=5,1,($I226-5)),$N234-SUM($N231:O231)))))</f>
        <v>0</v>
      </c>
      <c r="Q231" s="235">
        <f>IF(OR($I226=0,P235=0),0,IF($N234&gt;0,(MIN($N234/IF($I226&lt;=5,1,($I226-5)),$N234-SUM($N231:P231))), (MAX($N234/IF($I226&lt;=5,1,($I226-5)),$N234-SUM($N231:P231)))))</f>
        <v>0</v>
      </c>
      <c r="R231" s="235">
        <f>IF(OR($I226=0,Q235=0),0,IF($N234&gt;0,(MIN($N234/IF($I226&lt;=5,1,($I226-5)),$N234-SUM($N231:Q231))), (MAX($N234/IF($I226&lt;=5,1,($I226-5)),$N234-SUM($N231:Q231)))))</f>
        <v>0</v>
      </c>
      <c r="S231" s="235">
        <f>IF(OR($I226=0,R235=0),0,IF($N234&gt;0,(MIN($N234/IF($I226&lt;=5,1,($I226-5)),$N234-SUM($N231:R231))), (MAX($N234/IF($I226&lt;=5,1,($I226-5)),$N234-SUM($N231:R231)))))</f>
        <v>0</v>
      </c>
      <c r="T231" s="235">
        <f>IF(OR($I226=0,S235=0),0,IF($N234&gt;0,(MIN($N234/IF($I226&lt;=5,1,($I226-5)),$N234-SUM($N231:S231))), (MAX($N234/IF($I226&lt;=5,1,($I226-5)),$N234-SUM($N231:S231)))))</f>
        <v>0</v>
      </c>
      <c r="U231" s="235">
        <f>IF(OR($I226=0,T235=0),0,IF($N234&gt;0,(MIN($N234/IF($I226&lt;=5,1,($I226-5)),$N234-SUM($N231:T231))), (MAX($N234/IF($I226&lt;=5,1,($I226-5)),$N234-SUM($N231:T231)))))</f>
        <v>0</v>
      </c>
      <c r="V231" s="235">
        <f>IF(OR($I226=0,U235=0),0,IF($N234&gt;0,(MIN($N234/IF($I226&lt;=5,1,($I226-5)),$N234-SUM($N231:U231))), (MAX($N234/IF($I226&lt;=5,1,($I226-5)),$N234-SUM($N231:U231)))))</f>
        <v>0</v>
      </c>
      <c r="W231" s="235">
        <f>IF(OR($I226=0,V235=0),0,IF($N234&gt;0,(MIN($N234/IF($I226&lt;=5,1,($I226-5)),$N234-SUM($N231:V231))), (MAX($N234/IF($I226&lt;=5,1,($I226-5)),$N234-SUM($N231:V231)))))</f>
        <v>0</v>
      </c>
      <c r="X231" s="235">
        <f>IF(OR($I226=0,W235=0),0,IF($N234&gt;0,(MIN($N234/IF($I226&lt;=5,1,($I226-5)),$N234-SUM($N231:W231))), (MAX($N234/IF($I226&lt;=5,1,($I226-5)),$N234-SUM($N231:W231)))))</f>
        <v>0</v>
      </c>
      <c r="Y231" s="235">
        <f>IF(OR($I226=0,X235=0),0,IF($N234&gt;0,(MIN($N234/IF($I226&lt;=5,1,($I226-5)),$N234-SUM($N231:X231))), (MAX($N234/IF($I226&lt;=5,1,($I226-5)),$N234-SUM($N231:X231)))))</f>
        <v>0</v>
      </c>
      <c r="Z231" s="235">
        <f>IF(OR($I226=0,Y235=0),0,IF($N234&gt;0,(MIN($N234/IF($I226&lt;=5,1,($I226-5)),$N234-SUM($N231:Y231))), (MAX($N234/IF($I226&lt;=5,1,($I226-5)),$N234-SUM($N231:Y231)))))</f>
        <v>0</v>
      </c>
      <c r="AA231" s="235">
        <f>IF(OR($I226=0,Z235=0),0,IF($N234&gt;0,(MIN($N234/IF($I226&lt;=5,1,($I226-5)),$N234-SUM($N231:Z231))), (MAX($N234/IF($I226&lt;=5,1,($I226-5)),$N234-SUM($N231:Z231)))))</f>
        <v>0</v>
      </c>
      <c r="AB231" s="235">
        <f>IF(OR($I226=0,AA235=0),0,IF($N234&gt;0,(MIN($N234/IF($I226&lt;=5,1,($I226-5)),$N234-SUM($N231:AA231))), (MAX($N234/IF($I226&lt;=5,1,($I226-5)),$N234-SUM($N231:AA231)))))</f>
        <v>0</v>
      </c>
      <c r="AC231" s="235">
        <f>IF(OR($I226=0,AB235=0),0,IF($N234&gt;0,(MIN($N234/IF($I226&lt;=5,1,($I226-5)),$N234-SUM($N231:AB231))), (MAX($N234/IF($I226&lt;=5,1,($I226-5)),$N234-SUM($N231:AB231)))))</f>
        <v>0</v>
      </c>
      <c r="AD231" s="235">
        <f>IF(OR($I226=0,AC235=0),0,IF($N234&gt;0,(MIN($N234/IF($I226&lt;=5,1,($I226-5)),$N234-SUM($N231:AC231))), (MAX($N234/IF($I226&lt;=5,1,($I226-5)),$N234-SUM($N231:AC231)))))</f>
        <v>0</v>
      </c>
      <c r="AE231" s="235">
        <f>IF(OR($I226=0,AD235=0),0,IF($N234&gt;0,(MIN($N234/IF($I226&lt;=5,1,($I226-5)),$N234-SUM($N231:AD231))), (MAX($N234/IF($I226&lt;=5,1,($I226-5)),$N234-SUM($N231:AD231)))))</f>
        <v>0</v>
      </c>
      <c r="AF231" s="235">
        <f>IF(OR($I226=0,AE235=0),0,IF($N234&gt;0,(MIN($N234/IF($I226&lt;=5,1,($I226-5)),$N234-SUM($N231:AE231))), (MAX($N234/IF($I226&lt;=5,1,($I226-5)),$N234-SUM($N231:AE231)))))</f>
        <v>0</v>
      </c>
      <c r="AG231" s="235">
        <f>IF(OR($I226=0,AF235=0),0,IF($N234&gt;0,(MIN($N234/IF($I226&lt;=5,1,($I226-5)),$N234-SUM($N231:AF231))), (MAX($N234/IF($I226&lt;=5,1,($I226-5)),$N234-SUM($N231:AF231)))))</f>
        <v>0</v>
      </c>
      <c r="AH231" s="235">
        <f>IF(OR($I226=0,AG235=0),0,IF($N234&gt;0,(MIN($N234/IF($I226&lt;=5,1,($I226-5)),$N234-SUM($N231:AG231))), (MAX($N234/IF($I226&lt;=5,1,($I226-5)),$N234-SUM($N231:AG231)))))</f>
        <v>0</v>
      </c>
      <c r="AI231" s="235">
        <f>IF(OR($I226=0,AH235=0),0,IF($N234&gt;0,(MIN($N234/IF($I226&lt;=5,1,($I226-5)),$N234-SUM($N231:AH231))), (MAX($N234/IF($I226&lt;=5,1,($I226-5)),$N234-SUM($N231:AH231)))))</f>
        <v>0</v>
      </c>
      <c r="AJ231" s="235">
        <f>IF(OR($I226=0,AI235=0),0,IF($N234&gt;0,(MIN($N234/IF($I226&lt;=5,1,($I226-5)),$N234-SUM($N231:AI231))), (MAX($N234/IF($I226&lt;=5,1,($I226-5)),$N234-SUM($N231:AI231)))))</f>
        <v>0</v>
      </c>
      <c r="AK231" s="235">
        <f>IF(OR($I226=0,AJ235=0),0,IF($N234&gt;0,(MIN($N234/IF($I226&lt;=5,1,($I226-5)),$N234-SUM($N231:AJ231))), (MAX($N234/IF($I226&lt;=5,1,($I226-5)),$N234-SUM($N231:AJ231)))))</f>
        <v>0</v>
      </c>
      <c r="AL231" s="235">
        <f>IF(OR($I226=0,AK235=0),0,IF($N234&gt;0,(MIN($N234/IF($I226&lt;=5,1,($I226-5)),$N234-SUM($N231:AK231))), (MAX($N234/IF($I226&lt;=5,1,($I226-5)),$N234-SUM($N231:AK231)))))</f>
        <v>0</v>
      </c>
      <c r="AM231" s="235">
        <f>IF(OR($I226=0,AL235=0),0,IF($N234&gt;0,(MIN($N234/IF($I226&lt;=5,1,($I226-5)),$N234-SUM($N231:AL231))), (MAX($N234/IF($I226&lt;=5,1,($I226-5)),$N234-SUM($N231:AL231)))))</f>
        <v>0</v>
      </c>
      <c r="AN231" s="235">
        <f>IF(OR($I226=0,AM235=0),0,IF($N234&gt;0,(MIN($N234/IF($I226&lt;=5,1,($I226-5)),$N234-SUM($N231:AM231))), (MAX($N234/IF($I226&lt;=5,1,($I226-5)),$N234-SUM($N231:AM231)))))</f>
        <v>0</v>
      </c>
      <c r="AO231" s="235">
        <f>IF(OR($I226=0,AN235=0),0,IF($N234&gt;0,(MIN($N234/IF($I226&lt;=5,1,($I226-5)),$N234-SUM($N231:AN231))), (MAX($N234/IF($I226&lt;=5,1,($I226-5)),$N234-SUM($N231:AN231)))))</f>
        <v>0</v>
      </c>
      <c r="AP231" s="235">
        <f>IF(OR($I226=0,AO235=0),0,IF($N234&gt;0,(MIN($N234/IF($I226&lt;=5,1,($I226-5)),$N234-SUM($N231:AO231))), (MAX($N234/IF($I226&lt;=5,1,($I226-5)),$N234-SUM($N231:AO231)))))</f>
        <v>0</v>
      </c>
      <c r="AQ231" s="235">
        <f>IF(OR($I226=0,AP235=0),0,IF($N234&gt;0,(MIN($N234/IF($I226&lt;=5,1,($I226-5)),$N234-SUM($N231:AP231))), (MAX($N234/IF($I226&lt;=5,1,($I226-5)),$N234-SUM($N231:AP231)))))</f>
        <v>0</v>
      </c>
      <c r="AR231" s="235">
        <f>IF(OR($I226=0,AQ235=0),0,IF($N234&gt;0,(MIN($N234/IF($I226&lt;=5,1,($I226-5)),$N234-SUM($N231:AQ231))), (MAX($N234/IF($I226&lt;=5,1,($I226-5)),$N234-SUM($N231:AQ231)))))</f>
        <v>0</v>
      </c>
      <c r="AS231" s="235">
        <f>IF(OR($I226=0,AR235=0),0,IF($N234&gt;0,(MIN($N234/IF($I226&lt;=5,1,($I226-5)),$N234-SUM($N231:AR231))), (MAX($N234/IF($I226&lt;=5,1,($I226-5)),$N234-SUM($N231:AR231)))))</f>
        <v>0</v>
      </c>
      <c r="AT231" s="235">
        <f>IF(OR($I226=0,AS235=0),0,IF($N234&gt;0,(MIN($N234/IF($I226&lt;=5,1,($I226-5)),$N234-SUM($N231:AS231))), (MAX($N234/IF($I226&lt;=5,1,($I226-5)),$N234-SUM($N231:AS231)))))</f>
        <v>0</v>
      </c>
      <c r="AU231" s="235">
        <f>IF(OR($I226=0,AT235=0),0,IF($N234&gt;0,(MIN($N234/IF($I226&lt;=5,1,($I226-5)),$N234-SUM($N231:AT231))), (MAX($N234/IF($I226&lt;=5,1,($I226-5)),$N234-SUM($N231:AT231)))))</f>
        <v>0</v>
      </c>
      <c r="AV231" s="235">
        <f>IF(OR($I226=0,AU235=0),0,IF($N234&gt;0,(MIN($N234/IF($I226&lt;=5,1,($I226-5)),$N234-SUM($N231:AU231))), (MAX($N234/IF($I226&lt;=5,1,($I226-5)),$N234-SUM($N231:AU231)))))</f>
        <v>0</v>
      </c>
      <c r="AW231" s="235">
        <f>IF(OR($I226=0,AV235=0),0,IF($N234&gt;0,(MIN($N234/IF($I226&lt;=5,1,($I226-5)),$N234-SUM($N231:AV231))), (MAX($N234/IF($I226&lt;=5,1,($I226-5)),$N234-SUM($N231:AV231)))))</f>
        <v>0</v>
      </c>
      <c r="AX231" s="235">
        <f>IF(OR($I226=0,AW235=0),0,IF($N234&gt;0,(MIN($N234/IF($I226&lt;=5,1,($I226-5)),$N234-SUM($N231:AW231))), (MAX($N234/IF($I226&lt;=5,1,($I226-5)),$N234-SUM($N231:AW231)))))</f>
        <v>0</v>
      </c>
      <c r="AY231" s="235">
        <f>IF(OR($I226=0,AX235=0),0,IF($N234&gt;0,(MIN($N234/IF($I226&lt;=5,1,($I226-5)),$N234-SUM($N231:AX231))), (MAX($N234/IF($I226&lt;=5,1,($I226-5)),$N234-SUM($N231:AX231)))))</f>
        <v>0</v>
      </c>
      <c r="AZ231" s="235">
        <f>IF(OR($I226=0,AY235=0),0,IF($N234&gt;0,(MIN($N234/IF($I226&lt;=5,1,($I226-5)),$N234-SUM($N231:AY231))), (MAX($N234/IF($I226&lt;=5,1,($I226-5)),$N234-SUM($N231:AY231)))))</f>
        <v>0</v>
      </c>
      <c r="BA231" s="235">
        <f>IF(OR($I226=0,AZ235=0),0,IF($N234&gt;0,(MIN($N234/IF($I226&lt;=5,1,($I226-5)),$N234-SUM($N231:AZ231))), (MAX($N234/IF($I226&lt;=5,1,($I226-5)),$N234-SUM($N231:AZ231)))))</f>
        <v>0</v>
      </c>
      <c r="BB231" s="235">
        <f>IF(OR($I226=0,BA235=0),0,IF($N234&gt;0,(MIN($N234/IF($I226&lt;=5,1,($I226-5)),$N234-SUM($N231:BA231))), (MAX($N234/IF($I226&lt;=5,1,($I226-5)),$N234-SUM($N231:BA231)))))</f>
        <v>0</v>
      </c>
      <c r="BC231" s="235">
        <f>IF(OR($I226=0,BB235=0),0,IF($N234&gt;0,(MIN($N234/IF($I226&lt;=5,1,($I226-5)),$N234-SUM($N231:BB231))), (MAX($N234/IF($I226&lt;=5,1,($I226-5)),$N234-SUM($N231:BB231)))))</f>
        <v>0</v>
      </c>
      <c r="BD231" s="235">
        <f>IF(OR($I226=0,BC235=0),0,IF($N234&gt;0,(MIN($N234/IF($I226&lt;=5,1,($I226-5)),$N234-SUM($N231:BC231))), (MAX($N234/IF($I226&lt;=5,1,($I226-5)),$N234-SUM($N231:BC231)))))</f>
        <v>0</v>
      </c>
      <c r="BE231" s="235">
        <f>IF(OR($I226=0,BD235=0),0,IF($N234&gt;0,(MIN($N234/IF($I226&lt;=5,1,($I226-5)),$N234-SUM($N231:BD231))), (MAX($N234/IF($I226&lt;=5,1,($I226-5)),$N234-SUM($N231:BD231)))))</f>
        <v>0</v>
      </c>
      <c r="BF231" s="235">
        <f>IF(OR($I226=0,BE235=0),0,IF($N234&gt;0,(MIN($N234/IF($I226&lt;=5,1,($I226-5)),$N234-SUM($N231:BE231))), (MAX($N234/IF($I226&lt;=5,1,($I226-5)),$N234-SUM($N231:BE231)))))</f>
        <v>0</v>
      </c>
      <c r="BG231" s="235">
        <f>IF(OR($I226=0,BF235=0),0,IF($N234&gt;0,(MIN($N234/IF($I226&lt;=5,1,($I226-5)),$N234-SUM($N231:BF231))), (MAX($N234/IF($I226&lt;=5,1,($I226-5)),$N234-SUM($N231:BF231)))))</f>
        <v>0</v>
      </c>
      <c r="BH231" s="235">
        <f>IF(OR($I226=0,BG235=0),0,IF($N234&gt;0,(MIN($N234/IF($I226&lt;=5,1,($I226-5)),$N234-SUM($N231:BG231))), (MAX($N234/IF($I226&lt;=5,1,($I226-5)),$N234-SUM($N231:BG231)))))</f>
        <v>0</v>
      </c>
      <c r="BI231" s="235">
        <f>IF(OR($I226=0,BH235=0),0,IF($N234&gt;0,(MIN($N234/IF($I226&lt;=5,1,($I226-5)),$N234-SUM($N231:BH231))), (MAX($N234/IF($I226&lt;=5,1,($I226-5)),$N234-SUM($N231:BH231)))))</f>
        <v>0</v>
      </c>
      <c r="BJ231" s="235">
        <f>IF(OR($I226=0,BI235=0),0,IF($N234&gt;0,(MIN($N234/IF($I226&lt;=5,1,($I226-5)),$N234-SUM($N231:BI231))), (MAX($N234/IF($I226&lt;=5,1,($I226-5)),$N234-SUM($N231:BI231)))))</f>
        <v>0</v>
      </c>
      <c r="BK231" s="235">
        <f>IF(OR($I226=0,BJ235=0),0,IF($N234&gt;0,(MIN($N234/IF($I226&lt;=5,1,($I226-5)),$N234-SUM($N231:BJ231))), (MAX($N234/IF($I226&lt;=5,1,($I226-5)),$N234-SUM($N231:BJ231)))))</f>
        <v>0</v>
      </c>
      <c r="BL231" s="235">
        <f>IF(OR($I226=0,BK235=0),0,IF($N234&gt;0,(MIN($N234/IF($I226&lt;=5,1,($I226-5)),$N234-SUM($N231:BK231))), (MAX($N234/IF($I226&lt;=5,1,($I226-5)),$N234-SUM($N231:BK231)))))</f>
        <v>0</v>
      </c>
      <c r="BM231" s="235">
        <f>IF(OR($I226=0,BL235=0),0,IF($N234&gt;0,(MIN($N234/IF($I226&lt;=5,1,($I226-5)),$N234-SUM($N231:BL231))), (MAX($N234/IF($I226&lt;=5,1,($I226-5)),$N234-SUM($N231:BL231)))))</f>
        <v>0</v>
      </c>
      <c r="BN231" s="235">
        <f>IF(OR($I226=0,BM235=0),0,IF($N234&gt;0,(MIN($N234/IF($I226&lt;=5,1,($I226-5)),$N234-SUM($N231:BM231))), (MAX($N234/IF($I226&lt;=5,1,($I226-5)),$N234-SUM($N231:BM231)))))</f>
        <v>0</v>
      </c>
      <c r="BO231" s="235">
        <f>IF(OR($I226=0,BN235=0),0,IF($N234&gt;0,(MIN($N234/IF($I226&lt;=5,1,($I226-5)),$N234-SUM($N231:BN231))), (MAX($N234/IF($I226&lt;=5,1,($I226-5)),$N234-SUM($N231:BN231)))))</f>
        <v>0</v>
      </c>
      <c r="BP231" s="235">
        <f>IF(OR($I226=0,BO235=0),0,IF($N234&gt;0,(MIN($N234/IF($I226&lt;=5,1,($I226-5)),$N234-SUM($N231:BO231))), (MAX($N234/IF($I226&lt;=5,1,($I226-5)),$N234-SUM($N231:BO231)))))</f>
        <v>0</v>
      </c>
      <c r="BQ231" s="235">
        <f>IF(OR($I226=0,BP235=0),0,IF($N234&gt;0,(MIN($N234/IF($I226&lt;=5,1,($I226-5)),$N234-SUM($N231:BP231))), (MAX($N234/IF($I226&lt;=5,1,($I226-5)),$N234-SUM($N231:BP231)))))</f>
        <v>0</v>
      </c>
      <c r="BR231" s="211">
        <f>IF(OR($I226=0,BQ235=0),0,IF($N234&gt;0,(MIN($N234/IF($I226&lt;=5,1,($I226-5)),$N234-SUM($N231:BQ231))), (MAX($N234/IF($I226&lt;=5,1,($I226-5)),$N234-SUM($N231:BQ231)))))</f>
        <v>0</v>
      </c>
      <c r="BS231" s="211">
        <f>IF(OR($I226=0,BR235=0),0,IF($N234&gt;0,(MIN($N234/IF($I226&lt;=5,1,($I226-5)),$N234-SUM($N231:BR231))), (MAX($N234/IF($I226&lt;=5,1,($I226-5)),$N234-SUM($N231:BR231)))))</f>
        <v>0</v>
      </c>
      <c r="BT231" s="211">
        <f>IF(OR($I226=0,BS235=0),0,IF($N234&gt;0,(MIN($N234/IF($I226&lt;=5,1,($I226-5)),$N234-SUM($N231:BS231))), (MAX($N234/IF($I226&lt;=5,1,($I226-5)),$N234-SUM($N231:BS231)))))</f>
        <v>0</v>
      </c>
      <c r="BU231" s="211">
        <f>IF(OR($I226=0,BT235=0),0,IF($N234&gt;0,(MIN($N234/IF($I226&lt;=5,1,($I226-5)),$N234-SUM($N231:BT231))), (MAX($N234/IF($I226&lt;=5,1,($I226-5)),$N234-SUM($N231:BT231)))))</f>
        <v>0</v>
      </c>
      <c r="BV231" s="211">
        <f>IF(OR($I226=0,BU235=0),0,IF($N234&gt;0,(MIN($N234/IF($I226&lt;=5,1,($I226-5)),$N234-SUM($N231:BU231))), (MAX($N234/IF($I226&lt;=5,1,($I226-5)),$N234-SUM($N231:BU231)))))</f>
        <v>0</v>
      </c>
      <c r="BW231" s="211">
        <f>IF(OR($I226=0,BV235=0),0,IF($N234&gt;0,(MIN($N234/IF($I226&lt;=5,1,($I226-5)),$N234-SUM($N231:BV231))), (MAX($N234/IF($I226&lt;=5,1,($I226-5)),$N234-SUM($N231:BV231)))))</f>
        <v>0</v>
      </c>
    </row>
    <row r="232" spans="1:75" ht="12.75" customHeight="1">
      <c r="A232" s="8"/>
      <c r="B232" s="8"/>
      <c r="C232" s="8"/>
      <c r="D232" s="239" t="s">
        <v>38</v>
      </c>
      <c r="E232" s="240" t="str">
        <f>"$m Real ("&amp;first_reg_period&amp;")"</f>
        <v>$m Real (2012)</v>
      </c>
      <c r="F232" s="240"/>
      <c r="G232" s="240"/>
      <c r="H232" s="240"/>
      <c r="I232" s="241"/>
      <c r="J232" s="237">
        <f>SUM(J230:J231)</f>
        <v>0.2375265825679905</v>
      </c>
      <c r="K232" s="237">
        <f t="shared" ref="K232:N232" si="352">SUM(K230:K231)</f>
        <v>0.2375265825679905</v>
      </c>
      <c r="L232" s="237">
        <f t="shared" si="352"/>
        <v>0.2375265825679905</v>
      </c>
      <c r="M232" s="237">
        <f t="shared" si="352"/>
        <v>0.11718068034527795</v>
      </c>
      <c r="N232" s="237">
        <f t="shared" si="352"/>
        <v>0</v>
      </c>
      <c r="O232" s="237">
        <f>SUM(O230:O231)</f>
        <v>0</v>
      </c>
      <c r="P232" s="237">
        <f t="shared" ref="P232:BQ232" si="353">SUM(P230:P231)</f>
        <v>0</v>
      </c>
      <c r="Q232" s="237">
        <f t="shared" si="353"/>
        <v>0</v>
      </c>
      <c r="R232" s="237">
        <f t="shared" si="353"/>
        <v>0</v>
      </c>
      <c r="S232" s="237">
        <f t="shared" si="353"/>
        <v>0</v>
      </c>
      <c r="T232" s="237">
        <f t="shared" si="353"/>
        <v>0</v>
      </c>
      <c r="U232" s="237">
        <f t="shared" si="353"/>
        <v>0</v>
      </c>
      <c r="V232" s="237">
        <f t="shared" si="353"/>
        <v>0</v>
      </c>
      <c r="W232" s="237">
        <f t="shared" si="353"/>
        <v>0</v>
      </c>
      <c r="X232" s="237">
        <f t="shared" si="353"/>
        <v>0</v>
      </c>
      <c r="Y232" s="237">
        <f t="shared" si="353"/>
        <v>0</v>
      </c>
      <c r="Z232" s="237">
        <f t="shared" si="353"/>
        <v>0</v>
      </c>
      <c r="AA232" s="237">
        <f t="shared" si="353"/>
        <v>0</v>
      </c>
      <c r="AB232" s="237">
        <f t="shared" si="353"/>
        <v>0</v>
      </c>
      <c r="AC232" s="237">
        <f t="shared" si="353"/>
        <v>0</v>
      </c>
      <c r="AD232" s="237">
        <f t="shared" si="353"/>
        <v>0</v>
      </c>
      <c r="AE232" s="237">
        <f t="shared" si="353"/>
        <v>0</v>
      </c>
      <c r="AF232" s="237">
        <f t="shared" si="353"/>
        <v>0</v>
      </c>
      <c r="AG232" s="237">
        <f t="shared" si="353"/>
        <v>0</v>
      </c>
      <c r="AH232" s="237">
        <f t="shared" si="353"/>
        <v>0</v>
      </c>
      <c r="AI232" s="237">
        <f t="shared" si="353"/>
        <v>0</v>
      </c>
      <c r="AJ232" s="237">
        <f t="shared" si="353"/>
        <v>0</v>
      </c>
      <c r="AK232" s="237">
        <f t="shared" si="353"/>
        <v>0</v>
      </c>
      <c r="AL232" s="237">
        <f t="shared" si="353"/>
        <v>0</v>
      </c>
      <c r="AM232" s="237">
        <f t="shared" si="353"/>
        <v>0</v>
      </c>
      <c r="AN232" s="237">
        <f t="shared" si="353"/>
        <v>0</v>
      </c>
      <c r="AO232" s="237">
        <f t="shared" si="353"/>
        <v>0</v>
      </c>
      <c r="AP232" s="237">
        <f t="shared" si="353"/>
        <v>0</v>
      </c>
      <c r="AQ232" s="237">
        <f t="shared" si="353"/>
        <v>0</v>
      </c>
      <c r="AR232" s="237">
        <f t="shared" si="353"/>
        <v>0</v>
      </c>
      <c r="AS232" s="237">
        <f t="shared" si="353"/>
        <v>0</v>
      </c>
      <c r="AT232" s="237">
        <f t="shared" si="353"/>
        <v>0</v>
      </c>
      <c r="AU232" s="237">
        <f t="shared" si="353"/>
        <v>0</v>
      </c>
      <c r="AV232" s="237">
        <f t="shared" si="353"/>
        <v>0</v>
      </c>
      <c r="AW232" s="237">
        <f t="shared" si="353"/>
        <v>0</v>
      </c>
      <c r="AX232" s="237">
        <f t="shared" si="353"/>
        <v>0</v>
      </c>
      <c r="AY232" s="237">
        <f t="shared" si="353"/>
        <v>0</v>
      </c>
      <c r="AZ232" s="237">
        <f t="shared" si="353"/>
        <v>0</v>
      </c>
      <c r="BA232" s="237">
        <f t="shared" si="353"/>
        <v>0</v>
      </c>
      <c r="BB232" s="237">
        <f t="shared" si="353"/>
        <v>0</v>
      </c>
      <c r="BC232" s="237">
        <f t="shared" si="353"/>
        <v>0</v>
      </c>
      <c r="BD232" s="237">
        <f t="shared" si="353"/>
        <v>0</v>
      </c>
      <c r="BE232" s="237">
        <f t="shared" si="353"/>
        <v>0</v>
      </c>
      <c r="BF232" s="237">
        <f t="shared" si="353"/>
        <v>0</v>
      </c>
      <c r="BG232" s="237">
        <f t="shared" si="353"/>
        <v>0</v>
      </c>
      <c r="BH232" s="237">
        <f t="shared" si="353"/>
        <v>0</v>
      </c>
      <c r="BI232" s="237">
        <f t="shared" si="353"/>
        <v>0</v>
      </c>
      <c r="BJ232" s="237">
        <f t="shared" si="353"/>
        <v>0</v>
      </c>
      <c r="BK232" s="237">
        <f t="shared" si="353"/>
        <v>0</v>
      </c>
      <c r="BL232" s="237">
        <f t="shared" si="353"/>
        <v>0</v>
      </c>
      <c r="BM232" s="237">
        <f t="shared" si="353"/>
        <v>0</v>
      </c>
      <c r="BN232" s="237">
        <f t="shared" si="353"/>
        <v>0</v>
      </c>
      <c r="BO232" s="237">
        <f t="shared" si="353"/>
        <v>0</v>
      </c>
      <c r="BP232" s="237">
        <f t="shared" si="353"/>
        <v>0</v>
      </c>
      <c r="BQ232" s="237">
        <f t="shared" si="353"/>
        <v>0</v>
      </c>
      <c r="BR232" s="212">
        <f t="shared" ref="BR232:BW232" si="354">SUM(BR230:BR231)</f>
        <v>0</v>
      </c>
      <c r="BS232" s="212">
        <f t="shared" si="354"/>
        <v>0</v>
      </c>
      <c r="BT232" s="212">
        <f t="shared" si="354"/>
        <v>0</v>
      </c>
      <c r="BU232" s="212">
        <f t="shared" si="354"/>
        <v>0</v>
      </c>
      <c r="BV232" s="212">
        <f t="shared" si="354"/>
        <v>0</v>
      </c>
      <c r="BW232" s="212">
        <f t="shared" si="354"/>
        <v>0</v>
      </c>
    </row>
    <row r="233" spans="1:75" ht="12.75" customHeight="1">
      <c r="A233" s="8"/>
      <c r="B233" s="8"/>
      <c r="C233" s="8"/>
      <c r="D233" s="242" t="s">
        <v>4</v>
      </c>
      <c r="E233" s="8"/>
      <c r="F233" s="8"/>
      <c r="G233" s="8"/>
      <c r="H233" s="8"/>
      <c r="I233" s="32">
        <f>IF(I$5=first_reg_period, INDEX(Inputs!$I$43:$I$53,MATCH(B225,Inputs!$C$43:$C$53,0)),0)</f>
        <v>0.82976042804924943</v>
      </c>
      <c r="J233" s="32">
        <f>IF(J$5=first_reg_period, INDEX(Inputs!$I$43:$I$53,MATCH(C225,Inputs!$C$43:$C$53,0)),0)</f>
        <v>0</v>
      </c>
      <c r="K233" s="32">
        <f>IF(K$5=first_reg_period, INDEX(Inputs!$I$43:$I$53,MATCH(D225,Inputs!$C$43:$C$53,0)),0)</f>
        <v>0</v>
      </c>
      <c r="L233" s="32">
        <f>IF(L$5=first_reg_period, INDEX(Inputs!$I$43:$I$53,MATCH(E225,Inputs!$C$43:$C$53,0)),0)</f>
        <v>0</v>
      </c>
      <c r="M233" s="32">
        <f>IF(M$5=first_reg_period, INDEX(Inputs!$I$43:$I$53,MATCH(F225,Inputs!$C$43:$C$53,0)),0)</f>
        <v>0</v>
      </c>
      <c r="N233" s="32">
        <f>IF(N$5=first_reg_period, INDEX(Inputs!$I$43:$I$53,MATCH(G225,Inputs!$C$43:$C$53,0)),0)</f>
        <v>0</v>
      </c>
      <c r="O233" s="32">
        <f>IF(O$5=first_reg_period, INDEX(Inputs!$I$43:$I$53,MATCH(H225,Inputs!$C$43:$C$53,0)),0)</f>
        <v>0</v>
      </c>
      <c r="P233" s="32">
        <f>IF(P$5=first_reg_period, INDEX(Inputs!$I$43:$I$53,MATCH(I225,Inputs!$C$43:$C$53,0)),0)</f>
        <v>0</v>
      </c>
      <c r="Q233" s="32">
        <f>IF(Q$5=first_reg_period, INDEX(Inputs!$I$43:$I$53,MATCH(J225,Inputs!$C$43:$C$53,0)),0)</f>
        <v>0</v>
      </c>
      <c r="R233" s="32">
        <f>IF(R$5=first_reg_period, INDEX(Inputs!$I$43:$I$53,MATCH(K225,Inputs!$C$43:$C$53,0)),0)</f>
        <v>0</v>
      </c>
      <c r="S233" s="32">
        <f>IF(S$5=first_reg_period, INDEX(Inputs!$I$43:$I$53,MATCH(L225,Inputs!$C$43:$C$53,0)),0)</f>
        <v>0</v>
      </c>
      <c r="T233" s="32">
        <f>IF(T$5=first_reg_period, INDEX(Inputs!$I$43:$I$53,MATCH(M225,Inputs!$C$43:$C$53,0)),0)</f>
        <v>0</v>
      </c>
      <c r="U233" s="32">
        <f>IF(U$5=first_reg_period, INDEX(Inputs!$I$43:$I$53,MATCH(N225,Inputs!$C$43:$C$53,0)),0)</f>
        <v>0</v>
      </c>
      <c r="V233" s="32">
        <f>IF(V$5=first_reg_period, INDEX(Inputs!$I$43:$I$53,MATCH(O225,Inputs!$C$43:$C$53,0)),0)</f>
        <v>0</v>
      </c>
      <c r="W233" s="32">
        <f>IF(W$5=first_reg_period, INDEX(Inputs!$I$43:$I$53,MATCH(P225,Inputs!$C$43:$C$53,0)),0)</f>
        <v>0</v>
      </c>
      <c r="X233" s="32">
        <f>IF(X$5=first_reg_period, INDEX(Inputs!$I$43:$I$53,MATCH(Q225,Inputs!$C$43:$C$53,0)),0)</f>
        <v>0</v>
      </c>
      <c r="Y233" s="32">
        <f>IF(Y$5=first_reg_period, INDEX(Inputs!$I$43:$I$53,MATCH(R225,Inputs!$C$43:$C$53,0)),0)</f>
        <v>0</v>
      </c>
      <c r="Z233" s="32">
        <f>IF(Z$5=first_reg_period, INDEX(Inputs!$I$43:$I$53,MATCH(S225,Inputs!$C$43:$C$53,0)),0)</f>
        <v>0</v>
      </c>
      <c r="AA233" s="32">
        <f>IF(AA$5=first_reg_period, INDEX(Inputs!$I$43:$I$53,MATCH(T225,Inputs!$C$43:$C$53,0)),0)</f>
        <v>0</v>
      </c>
      <c r="AB233" s="32">
        <f>IF(AB$5=first_reg_period, INDEX(Inputs!$I$43:$I$53,MATCH(U225,Inputs!$C$43:$C$53,0)),0)</f>
        <v>0</v>
      </c>
      <c r="AC233" s="32">
        <f>IF(AC$5=first_reg_period, INDEX(Inputs!$I$43:$I$53,MATCH(V225,Inputs!$C$43:$C$53,0)),0)</f>
        <v>0</v>
      </c>
      <c r="AD233" s="32">
        <f>IF(AD$5=first_reg_period, INDEX(Inputs!$I$43:$I$53,MATCH(W225,Inputs!$C$43:$C$53,0)),0)</f>
        <v>0</v>
      </c>
      <c r="AE233" s="32">
        <f>IF(AE$5=first_reg_period, INDEX(Inputs!$I$43:$I$53,MATCH(X225,Inputs!$C$43:$C$53,0)),0)</f>
        <v>0</v>
      </c>
      <c r="AF233" s="32">
        <f>IF(AF$5=first_reg_period, INDEX(Inputs!$I$43:$I$53,MATCH(Y225,Inputs!$C$43:$C$53,0)),0)</f>
        <v>0</v>
      </c>
      <c r="AG233" s="32">
        <f>IF(AG$5=first_reg_period, INDEX(Inputs!$I$43:$I$53,MATCH(Z225,Inputs!$C$43:$C$53,0)),0)</f>
        <v>0</v>
      </c>
      <c r="AH233" s="32">
        <f>IF(AH$5=first_reg_period, INDEX(Inputs!$I$43:$I$53,MATCH(AA225,Inputs!$C$43:$C$53,0)),0)</f>
        <v>0</v>
      </c>
      <c r="AI233" s="32">
        <f>IF(AI$5=first_reg_period, INDEX(Inputs!$I$43:$I$53,MATCH(AB225,Inputs!$C$43:$C$53,0)),0)</f>
        <v>0</v>
      </c>
      <c r="AJ233" s="32">
        <f>IF(AJ$5=first_reg_period, INDEX(Inputs!$I$43:$I$53,MATCH(AC225,Inputs!$C$43:$C$53,0)),0)</f>
        <v>0</v>
      </c>
      <c r="AK233" s="32">
        <f>IF(AK$5=first_reg_period, INDEX(Inputs!$I$43:$I$53,MATCH(AD225,Inputs!$C$43:$C$53,0)),0)</f>
        <v>0</v>
      </c>
      <c r="AL233" s="32">
        <f>IF(AL$5=first_reg_period, INDEX(Inputs!$I$43:$I$53,MATCH(AE225,Inputs!$C$43:$C$53,0)),0)</f>
        <v>0</v>
      </c>
      <c r="AM233" s="32">
        <f>IF(AM$5=first_reg_period, INDEX(Inputs!$I$43:$I$53,MATCH(AF225,Inputs!$C$43:$C$53,0)),0)</f>
        <v>0</v>
      </c>
      <c r="AN233" s="32">
        <f>IF(AN$5=first_reg_period, INDEX(Inputs!$I$43:$I$53,MATCH(AG225,Inputs!$C$43:$C$53,0)),0)</f>
        <v>0</v>
      </c>
      <c r="AO233" s="32">
        <f>IF(AO$5=first_reg_period, INDEX(Inputs!$I$43:$I$53,MATCH(AH225,Inputs!$C$43:$C$53,0)),0)</f>
        <v>0</v>
      </c>
      <c r="AP233" s="32">
        <f>IF(AP$5=first_reg_period, INDEX(Inputs!$I$43:$I$53,MATCH(AI225,Inputs!$C$43:$C$53,0)),0)</f>
        <v>0</v>
      </c>
      <c r="AQ233" s="32">
        <f>IF(AQ$5=first_reg_period, INDEX(Inputs!$I$43:$I$53,MATCH(AJ225,Inputs!$C$43:$C$53,0)),0)</f>
        <v>0</v>
      </c>
      <c r="AR233" s="32">
        <f>IF(AR$5=first_reg_period, INDEX(Inputs!$I$43:$I$53,MATCH(AK225,Inputs!$C$43:$C$53,0)),0)</f>
        <v>0</v>
      </c>
      <c r="AS233" s="32">
        <f>IF(AS$5=first_reg_period, INDEX(Inputs!$I$43:$I$53,MATCH(AL225,Inputs!$C$43:$C$53,0)),0)</f>
        <v>0</v>
      </c>
      <c r="AT233" s="32">
        <f>IF(AT$5=first_reg_period, INDEX(Inputs!$I$43:$I$53,MATCH(AM225,Inputs!$C$43:$C$53,0)),0)</f>
        <v>0</v>
      </c>
      <c r="AU233" s="32">
        <f>IF(AU$5=first_reg_period, INDEX(Inputs!$I$43:$I$53,MATCH(AN225,Inputs!$C$43:$C$53,0)),0)</f>
        <v>0</v>
      </c>
      <c r="AV233" s="32">
        <f>IF(AV$5=first_reg_period, INDEX(Inputs!$I$43:$I$53,MATCH(AO225,Inputs!$C$43:$C$53,0)),0)</f>
        <v>0</v>
      </c>
      <c r="AW233" s="32">
        <f>IF(AW$5=first_reg_period, INDEX(Inputs!$I$43:$I$53,MATCH(AP225,Inputs!$C$43:$C$53,0)),0)</f>
        <v>0</v>
      </c>
      <c r="AX233" s="32">
        <f>IF(AX$5=first_reg_period, INDEX(Inputs!$I$43:$I$53,MATCH(AQ225,Inputs!$C$43:$C$53,0)),0)</f>
        <v>0</v>
      </c>
      <c r="AY233" s="32">
        <f>IF(AY$5=first_reg_period, INDEX(Inputs!$I$43:$I$53,MATCH(AR225,Inputs!$C$43:$C$53,0)),0)</f>
        <v>0</v>
      </c>
      <c r="AZ233" s="32">
        <f>IF(AZ$5=first_reg_period, INDEX(Inputs!$I$43:$I$53,MATCH(AS225,Inputs!$C$43:$C$53,0)),0)</f>
        <v>0</v>
      </c>
      <c r="BA233" s="32">
        <f>IF(BA$5=first_reg_period, INDEX(Inputs!$I$43:$I$53,MATCH(AT225,Inputs!$C$43:$C$53,0)),0)</f>
        <v>0</v>
      </c>
      <c r="BB233" s="32">
        <f>IF(BB$5=first_reg_period, INDEX(Inputs!$I$43:$I$53,MATCH(AU225,Inputs!$C$43:$C$53,0)),0)</f>
        <v>0</v>
      </c>
      <c r="BC233" s="32">
        <f>IF(BC$5=first_reg_period, INDEX(Inputs!$I$43:$I$53,MATCH(AV225,Inputs!$C$43:$C$53,0)),0)</f>
        <v>0</v>
      </c>
      <c r="BD233" s="32">
        <f>IF(BD$5=first_reg_period, INDEX(Inputs!$I$43:$I$53,MATCH(AW225,Inputs!$C$43:$C$53,0)),0)</f>
        <v>0</v>
      </c>
      <c r="BE233" s="32">
        <f>IF(BE$5=first_reg_period, INDEX(Inputs!$I$43:$I$53,MATCH(AX225,Inputs!$C$43:$C$53,0)),0)</f>
        <v>0</v>
      </c>
      <c r="BF233" s="32">
        <f>IF(BF$5=first_reg_period, INDEX(Inputs!$I$43:$I$53,MATCH(AY225,Inputs!$C$43:$C$53,0)),0)</f>
        <v>0</v>
      </c>
      <c r="BG233" s="32">
        <f>IF(BG$5=first_reg_period, INDEX(Inputs!$I$43:$I$53,MATCH(AZ225,Inputs!$C$43:$C$53,0)),0)</f>
        <v>0</v>
      </c>
      <c r="BH233" s="32">
        <f>IF(BH$5=first_reg_period, INDEX(Inputs!$I$43:$I$53,MATCH(BA225,Inputs!$C$43:$C$53,0)),0)</f>
        <v>0</v>
      </c>
      <c r="BI233" s="32">
        <f>IF(BI$5=first_reg_period, INDEX(Inputs!$I$43:$I$53,MATCH(BB225,Inputs!$C$43:$C$53,0)),0)</f>
        <v>0</v>
      </c>
      <c r="BJ233" s="32">
        <f>IF(BJ$5=first_reg_period, INDEX(Inputs!$I$43:$I$53,MATCH(BC225,Inputs!$C$43:$C$53,0)),0)</f>
        <v>0</v>
      </c>
      <c r="BK233" s="32">
        <f>IF(BK$5=first_reg_period, INDEX(Inputs!$I$43:$I$53,MATCH(BD225,Inputs!$C$43:$C$53,0)),0)</f>
        <v>0</v>
      </c>
      <c r="BL233" s="32">
        <f>IF(BL$5=first_reg_period, INDEX(Inputs!$I$43:$I$53,MATCH(BE225,Inputs!$C$43:$C$53,0)),0)</f>
        <v>0</v>
      </c>
      <c r="BM233" s="32">
        <f>IF(BM$5=first_reg_period, INDEX(Inputs!$I$43:$I$53,MATCH(BF225,Inputs!$C$43:$C$53,0)),0)</f>
        <v>0</v>
      </c>
      <c r="BN233" s="32">
        <f>IF(BN$5=first_reg_period, INDEX(Inputs!$I$43:$I$53,MATCH(BG225,Inputs!$C$43:$C$53,0)),0)</f>
        <v>0</v>
      </c>
      <c r="BO233" s="32">
        <f>IF(BO$5=first_reg_period, INDEX(Inputs!$I$43:$I$53,MATCH(BH225,Inputs!$C$43:$C$53,0)),0)</f>
        <v>0</v>
      </c>
      <c r="BP233" s="32">
        <f>IF(BP$5=first_reg_period, INDEX(Inputs!$I$43:$I$53,MATCH(BI225,Inputs!$C$43:$C$53,0)),0)</f>
        <v>0</v>
      </c>
      <c r="BQ233" s="32">
        <f>IF(BQ$5=first_reg_period, INDEX(Inputs!$I$43:$I$53,MATCH(BJ225,Inputs!$C$43:$C$53,0)),0)</f>
        <v>0</v>
      </c>
      <c r="BR233" s="213">
        <f>IF(BR$5=first_reg_period, INDEX(Inputs!$I$43:$I$53,MATCH(BK225,Inputs!$C$43:$C$53,0)),0)</f>
        <v>0</v>
      </c>
      <c r="BS233" s="213">
        <f>IF(BS$5=first_reg_period, INDEX(Inputs!$I$43:$I$53,MATCH(BL225,Inputs!$C$43:$C$53,0)),0)</f>
        <v>0</v>
      </c>
      <c r="BT233" s="213">
        <f>IF(BT$5=first_reg_period, INDEX(Inputs!$I$43:$I$53,MATCH(BM225,Inputs!$C$43:$C$53,0)),0)</f>
        <v>0</v>
      </c>
      <c r="BU233" s="213">
        <f>IF(BU$5=first_reg_period, INDEX(Inputs!$I$43:$I$53,MATCH(BN225,Inputs!$C$43:$C$53,0)),0)</f>
        <v>0</v>
      </c>
      <c r="BV233" s="213">
        <f>IF(BV$5=first_reg_period, INDEX(Inputs!$I$43:$I$53,MATCH(BO225,Inputs!$C$43:$C$53,0)),0)</f>
        <v>0</v>
      </c>
      <c r="BW233" s="213">
        <f>IF(BW$5=first_reg_period, INDEX(Inputs!$I$43:$I$53,MATCH(BP225,Inputs!$C$43:$C$53,0)),0)</f>
        <v>0</v>
      </c>
    </row>
    <row r="234" spans="1:75" s="126" customFormat="1" ht="12.75" customHeight="1">
      <c r="A234" s="8"/>
      <c r="B234" s="8"/>
      <c r="C234" s="8"/>
      <c r="D234" s="242" t="str">
        <f>"RAB adjustments $m Real ("&amp;first_reg_period&amp;")"</f>
        <v>RAB adjustments $m Real (2012)</v>
      </c>
      <c r="E234" s="8"/>
      <c r="F234" s="8"/>
      <c r="G234" s="8"/>
      <c r="H234" s="8"/>
      <c r="I234" s="32"/>
      <c r="J234" s="238">
        <f>IF(J$5=second_reg_period, INDEX(Inputs!$N$203:$N$213,MATCH($B225,Inputs!$C$203:$C$213,0)),0)/conv_2015_2010</f>
        <v>0</v>
      </c>
      <c r="K234" s="238">
        <f>IF(K$5=second_reg_period, INDEX(Inputs!$N$203:$N$213,MATCH($B225,Inputs!$C$203:$C$213,0)),0)/conv_2015_2010</f>
        <v>0</v>
      </c>
      <c r="L234" s="238">
        <f>IF(L$5=second_reg_period, INDEX(Inputs!$N$203:$N$213,MATCH($B225,Inputs!$C$203:$C$213,0)),0)/conv_2015_2010</f>
        <v>0</v>
      </c>
      <c r="M234" s="238">
        <f>IF(M$5=second_reg_period, INDEX(Inputs!$N$203:$N$213,MATCH($B225,Inputs!$C$203:$C$213,0)),0)/conv_2015_2010</f>
        <v>0</v>
      </c>
      <c r="N234" s="251">
        <f>IF(N$5=second_reg_period, INDEX(Inputs!$N$203:$N$213,MATCH($B225,Inputs!$C$203:$C$213,0)),0)/conv_2015_2010</f>
        <v>0</v>
      </c>
      <c r="O234" s="238">
        <f>IF(O$5=second_reg_period, INDEX(Inputs!$N$203:$N$213,MATCH($B225,Inputs!$C$203:$C$213,0)),0)/conv_2015_2010</f>
        <v>0</v>
      </c>
      <c r="P234" s="238">
        <f>IF(P$5=second_reg_period, INDEX(Inputs!$N$203:$N$213,MATCH($B225,Inputs!$C$203:$C$213,0)),0)/conv_2015_2010</f>
        <v>0</v>
      </c>
      <c r="Q234" s="238">
        <f>IF(Q$5=second_reg_period, INDEX(Inputs!$N$203:$N$213,MATCH($B225,Inputs!$C$203:$C$213,0)),0)/conv_2015_2010</f>
        <v>0</v>
      </c>
      <c r="R234" s="238">
        <f>IF(R$5=second_reg_period, INDEX(Inputs!$N$203:$N$213,MATCH($B225,Inputs!$C$203:$C$213,0)),0)/conv_2015_2010</f>
        <v>0</v>
      </c>
      <c r="S234" s="238">
        <f>IF(S$5=second_reg_period, INDEX(Inputs!$N$203:$N$213,MATCH($B225,Inputs!$C$203:$C$213,0)),0)/conv_2015_2010</f>
        <v>0</v>
      </c>
      <c r="T234" s="238">
        <f>IF(T$5=second_reg_period, INDEX(Inputs!$N$203:$N$213,MATCH($B225,Inputs!$C$203:$C$213,0)),0)/conv_2015_2010</f>
        <v>0</v>
      </c>
      <c r="U234" s="238">
        <f>IF(U$5=second_reg_period, INDEX(Inputs!$N$203:$N$213,MATCH($B225,Inputs!$C$203:$C$213,0)),0)/conv_2015_2010</f>
        <v>0</v>
      </c>
      <c r="V234" s="238">
        <f>IF(V$5=second_reg_period, INDEX(Inputs!$N$203:$N$213,MATCH($B225,Inputs!$C$203:$C$213,0)),0)/conv_2015_2010</f>
        <v>0</v>
      </c>
      <c r="W234" s="238">
        <f>IF(W$5=second_reg_period, INDEX(Inputs!$N$203:$N$213,MATCH($B225,Inputs!$C$203:$C$213,0)),0)/conv_2015_2010</f>
        <v>0</v>
      </c>
      <c r="X234" s="238">
        <f>IF(X$5=second_reg_period, INDEX(Inputs!$N$203:$N$213,MATCH($B225,Inputs!$C$203:$C$213,0)),0)/conv_2015_2010</f>
        <v>0</v>
      </c>
      <c r="Y234" s="238">
        <f>IF(Y$5=second_reg_period, INDEX(Inputs!$N$203:$N$213,MATCH($B225,Inputs!$C$203:$C$213,0)),0)/conv_2015_2010</f>
        <v>0</v>
      </c>
      <c r="Z234" s="238">
        <f>IF(Z$5=second_reg_period, INDEX(Inputs!$N$203:$N$213,MATCH($B225,Inputs!$C$203:$C$213,0)),0)/conv_2015_2010</f>
        <v>0</v>
      </c>
      <c r="AA234" s="238">
        <f>IF(AA$5=second_reg_period, INDEX(Inputs!$N$203:$N$213,MATCH($B225,Inputs!$C$203:$C$213,0)),0)/conv_2015_2010</f>
        <v>0</v>
      </c>
      <c r="AB234" s="238">
        <f>IF(AB$5=second_reg_period, INDEX(Inputs!$N$203:$N$213,MATCH($B225,Inputs!$C$203:$C$213,0)),0)/conv_2015_2010</f>
        <v>0</v>
      </c>
      <c r="AC234" s="238">
        <f>IF(AC$5=second_reg_period, INDEX(Inputs!$N$203:$N$213,MATCH($B225,Inputs!$C$203:$C$213,0)),0)/conv_2015_2010</f>
        <v>0</v>
      </c>
      <c r="AD234" s="238">
        <f>IF(AD$5=second_reg_period, INDEX(Inputs!$N$203:$N$213,MATCH($B225,Inputs!$C$203:$C$213,0)),0)/conv_2015_2010</f>
        <v>0</v>
      </c>
      <c r="AE234" s="238">
        <f>IF(AE$5=second_reg_period, INDEX(Inputs!$N$203:$N$213,MATCH($B225,Inputs!$C$203:$C$213,0)),0)/conv_2015_2010</f>
        <v>0</v>
      </c>
      <c r="AF234" s="238">
        <f>IF(AF$5=second_reg_period, INDEX(Inputs!$N$203:$N$213,MATCH($B225,Inputs!$C$203:$C$213,0)),0)/conv_2015_2010</f>
        <v>0</v>
      </c>
      <c r="AG234" s="238">
        <f>IF(AG$5=second_reg_period, INDEX(Inputs!$N$203:$N$213,MATCH($B225,Inputs!$C$203:$C$213,0)),0)/conv_2015_2010</f>
        <v>0</v>
      </c>
      <c r="AH234" s="238">
        <f>IF(AH$5=second_reg_period, INDEX(Inputs!$N$203:$N$213,MATCH($B225,Inputs!$C$203:$C$213,0)),0)/conv_2015_2010</f>
        <v>0</v>
      </c>
      <c r="AI234" s="238">
        <f>IF(AI$5=second_reg_period, INDEX(Inputs!$N$203:$N$213,MATCH($B225,Inputs!$C$203:$C$213,0)),0)/conv_2015_2010</f>
        <v>0</v>
      </c>
      <c r="AJ234" s="238">
        <f>IF(AJ$5=second_reg_period, INDEX(Inputs!$N$203:$N$213,MATCH($B225,Inputs!$C$203:$C$213,0)),0)/conv_2015_2010</f>
        <v>0</v>
      </c>
      <c r="AK234" s="238">
        <f>IF(AK$5=second_reg_period, INDEX(Inputs!$N$203:$N$213,MATCH($B225,Inputs!$C$203:$C$213,0)),0)/conv_2015_2010</f>
        <v>0</v>
      </c>
      <c r="AL234" s="238">
        <f>IF(AL$5=second_reg_period, INDEX(Inputs!$N$203:$N$213,MATCH($B225,Inputs!$C$203:$C$213,0)),0)/conv_2015_2010</f>
        <v>0</v>
      </c>
      <c r="AM234" s="238">
        <f>IF(AM$5=second_reg_period, INDEX(Inputs!$N$203:$N$213,MATCH($B225,Inputs!$C$203:$C$213,0)),0)/conv_2015_2010</f>
        <v>0</v>
      </c>
      <c r="AN234" s="238">
        <f>IF(AN$5=second_reg_period, INDEX(Inputs!$N$203:$N$213,MATCH($B225,Inputs!$C$203:$C$213,0)),0)/conv_2015_2010</f>
        <v>0</v>
      </c>
      <c r="AO234" s="238">
        <f>IF(AO$5=second_reg_period, INDEX(Inputs!$N$203:$N$213,MATCH($B225,Inputs!$C$203:$C$213,0)),0)/conv_2015_2010</f>
        <v>0</v>
      </c>
      <c r="AP234" s="238">
        <f>IF(AP$5=second_reg_period, INDEX(Inputs!$N$203:$N$213,MATCH($B225,Inputs!$C$203:$C$213,0)),0)/conv_2015_2010</f>
        <v>0</v>
      </c>
      <c r="AQ234" s="238">
        <f>IF(AQ$5=second_reg_period, INDEX(Inputs!$N$203:$N$213,MATCH($B225,Inputs!$C$203:$C$213,0)),0)/conv_2015_2010</f>
        <v>0</v>
      </c>
      <c r="AR234" s="238">
        <f>IF(AR$5=second_reg_period, INDEX(Inputs!$N$203:$N$213,MATCH($B225,Inputs!$C$203:$C$213,0)),0)/conv_2015_2010</f>
        <v>0</v>
      </c>
      <c r="AS234" s="238">
        <f>IF(AS$5=second_reg_period, INDEX(Inputs!$N$203:$N$213,MATCH($B225,Inputs!$C$203:$C$213,0)),0)/conv_2015_2010</f>
        <v>0</v>
      </c>
      <c r="AT234" s="238">
        <f>IF(AT$5=second_reg_period, INDEX(Inputs!$N$203:$N$213,MATCH($B225,Inputs!$C$203:$C$213,0)),0)/conv_2015_2010</f>
        <v>0</v>
      </c>
      <c r="AU234" s="238">
        <f>IF(AU$5=second_reg_period, INDEX(Inputs!$N$203:$N$213,MATCH($B225,Inputs!$C$203:$C$213,0)),0)/conv_2015_2010</f>
        <v>0</v>
      </c>
      <c r="AV234" s="238">
        <f>IF(AV$5=second_reg_period, INDEX(Inputs!$N$203:$N$213,MATCH($B225,Inputs!$C$203:$C$213,0)),0)/conv_2015_2010</f>
        <v>0</v>
      </c>
      <c r="AW234" s="238">
        <f>IF(AW$5=second_reg_period, INDEX(Inputs!$N$203:$N$213,MATCH($B225,Inputs!$C$203:$C$213,0)),0)/conv_2015_2010</f>
        <v>0</v>
      </c>
      <c r="AX234" s="238">
        <f>IF(AX$5=second_reg_period, INDEX(Inputs!$N$203:$N$213,MATCH($B225,Inputs!$C$203:$C$213,0)),0)/conv_2015_2010</f>
        <v>0</v>
      </c>
      <c r="AY234" s="238">
        <f>IF(AY$5=second_reg_period, INDEX(Inputs!$N$203:$N$213,MATCH($B225,Inputs!$C$203:$C$213,0)),0)/conv_2015_2010</f>
        <v>0</v>
      </c>
      <c r="AZ234" s="238">
        <f>IF(AZ$5=second_reg_period, INDEX(Inputs!$N$203:$N$213,MATCH($B225,Inputs!$C$203:$C$213,0)),0)/conv_2015_2010</f>
        <v>0</v>
      </c>
      <c r="BA234" s="238">
        <f>IF(BA$5=second_reg_period, INDEX(Inputs!$N$203:$N$213,MATCH($B225,Inputs!$C$203:$C$213,0)),0)/conv_2015_2010</f>
        <v>0</v>
      </c>
      <c r="BB234" s="238">
        <f>IF(BB$5=second_reg_period, INDEX(Inputs!$N$203:$N$213,MATCH($B225,Inputs!$C$203:$C$213,0)),0)/conv_2015_2010</f>
        <v>0</v>
      </c>
      <c r="BC234" s="238">
        <f>IF(BC$5=second_reg_period, INDEX(Inputs!$N$203:$N$213,MATCH($B225,Inputs!$C$203:$C$213,0)),0)/conv_2015_2010</f>
        <v>0</v>
      </c>
      <c r="BD234" s="238">
        <f>IF(BD$5=second_reg_period, INDEX(Inputs!$N$203:$N$213,MATCH($B225,Inputs!$C$203:$C$213,0)),0)/conv_2015_2010</f>
        <v>0</v>
      </c>
      <c r="BE234" s="238">
        <f>IF(BE$5=second_reg_period, INDEX(Inputs!$N$203:$N$213,MATCH($B225,Inputs!$C$203:$C$213,0)),0)/conv_2015_2010</f>
        <v>0</v>
      </c>
      <c r="BF234" s="238">
        <f>IF(BF$5=second_reg_period, INDEX(Inputs!$N$203:$N$213,MATCH($B225,Inputs!$C$203:$C$213,0)),0)/conv_2015_2010</f>
        <v>0</v>
      </c>
      <c r="BG234" s="238">
        <f>IF(BG$5=second_reg_period, INDEX(Inputs!$N$203:$N$213,MATCH($B225,Inputs!$C$203:$C$213,0)),0)/conv_2015_2010</f>
        <v>0</v>
      </c>
      <c r="BH234" s="238">
        <f>IF(BH$5=second_reg_period, INDEX(Inputs!$N$203:$N$213,MATCH($B225,Inputs!$C$203:$C$213,0)),0)/conv_2015_2010</f>
        <v>0</v>
      </c>
      <c r="BI234" s="238">
        <f>IF(BI$5=second_reg_period, INDEX(Inputs!$N$203:$N$213,MATCH($B225,Inputs!$C$203:$C$213,0)),0)/conv_2015_2010</f>
        <v>0</v>
      </c>
      <c r="BJ234" s="238">
        <f>IF(BJ$5=second_reg_period, INDEX(Inputs!$N$203:$N$213,MATCH($B225,Inputs!$C$203:$C$213,0)),0)/conv_2015_2010</f>
        <v>0</v>
      </c>
      <c r="BK234" s="238">
        <f>IF(BK$5=second_reg_period, INDEX(Inputs!$N$203:$N$213,MATCH($B225,Inputs!$C$203:$C$213,0)),0)/conv_2015_2010</f>
        <v>0</v>
      </c>
      <c r="BL234" s="238">
        <f>IF(BL$5=second_reg_period, INDEX(Inputs!$N$203:$N$213,MATCH($B225,Inputs!$C$203:$C$213,0)),0)/conv_2015_2010</f>
        <v>0</v>
      </c>
      <c r="BM234" s="238">
        <f>IF(BM$5=second_reg_period, INDEX(Inputs!$N$203:$N$213,MATCH($B225,Inputs!$C$203:$C$213,0)),0)/conv_2015_2010</f>
        <v>0</v>
      </c>
      <c r="BN234" s="238">
        <f>IF(BN$5=second_reg_period, INDEX(Inputs!$N$203:$N$213,MATCH($B225,Inputs!$C$203:$C$213,0)),0)/conv_2015_2010</f>
        <v>0</v>
      </c>
      <c r="BO234" s="238">
        <f>IF(BO$5=second_reg_period, INDEX(Inputs!$N$203:$N$213,MATCH($B225,Inputs!$C$203:$C$213,0)),0)/conv_2015_2010</f>
        <v>0</v>
      </c>
      <c r="BP234" s="238">
        <f>IF(BP$5=second_reg_period, INDEX(Inputs!$N$203:$N$213,MATCH($B225,Inputs!$C$203:$C$213,0)),0)/conv_2015_2010</f>
        <v>0</v>
      </c>
      <c r="BQ234" s="238">
        <f>IF(BQ$5=second_reg_period, INDEX(Inputs!$N$203:$N$213,MATCH($B225,Inputs!$C$203:$C$213,0)),0)/conv_2015_2010</f>
        <v>0</v>
      </c>
      <c r="BR234" s="214">
        <f>IF(BR$5=second_reg_period, INDEX(Inputs!$N$203:$N$213,MATCH($B225,Inputs!$C$203:$C$213,0)),0)/conv_2015_2010</f>
        <v>0</v>
      </c>
      <c r="BS234" s="214">
        <f>IF(BS$5=second_reg_period, INDEX(Inputs!$N$203:$N$213,MATCH($B225,Inputs!$C$203:$C$213,0)),0)/conv_2015_2010</f>
        <v>0</v>
      </c>
      <c r="BT234" s="214">
        <f>IF(BT$5=second_reg_period, INDEX(Inputs!$N$203:$N$213,MATCH($B225,Inputs!$C$203:$C$213,0)),0)/conv_2015_2010</f>
        <v>0</v>
      </c>
      <c r="BU234" s="214">
        <f>IF(BU$5=second_reg_period, INDEX(Inputs!$N$203:$N$213,MATCH($B225,Inputs!$C$203:$C$213,0)),0)/conv_2015_2010</f>
        <v>0</v>
      </c>
      <c r="BV234" s="214">
        <f>IF(BV$5=second_reg_period, INDEX(Inputs!$N$203:$N$213,MATCH($B225,Inputs!$C$203:$C$213,0)),0)/conv_2015_2010</f>
        <v>0</v>
      </c>
      <c r="BW234" s="214">
        <f>IF(BW$5=second_reg_period, INDEX(Inputs!$N$203:$N$213,MATCH($B225,Inputs!$C$203:$C$213,0)),0)/conv_2015_2010</f>
        <v>0</v>
      </c>
    </row>
    <row r="235" spans="1:75" ht="12.75" customHeight="1">
      <c r="A235" s="8"/>
      <c r="B235" s="8"/>
      <c r="C235" s="8"/>
      <c r="D235" s="242" t="s">
        <v>16</v>
      </c>
      <c r="E235" s="8" t="str">
        <f>"$m Real ("&amp;first_reg_period&amp;")"</f>
        <v>$m Real (2012)</v>
      </c>
      <c r="F235" s="8"/>
      <c r="G235" s="8"/>
      <c r="H235" s="8"/>
      <c r="I235" s="8">
        <f t="shared" ref="I235" si="355">H235-I232+I233+I234</f>
        <v>0.82976042804924943</v>
      </c>
      <c r="J235" s="8">
        <f t="shared" ref="J235" si="356">I235-J232+J233+J234</f>
        <v>0.5922338454812589</v>
      </c>
      <c r="K235" s="8">
        <f t="shared" ref="K235" si="357">J235-K232+K233+K234</f>
        <v>0.35470726291326837</v>
      </c>
      <c r="L235" s="8">
        <f t="shared" ref="L235" si="358">K235-L232+L233+L234</f>
        <v>0.11718068034527787</v>
      </c>
      <c r="M235" s="8">
        <f t="shared" ref="M235" si="359">L235-M232+M233+M234</f>
        <v>-8.3266726846886741E-17</v>
      </c>
      <c r="N235" s="8">
        <f t="shared" ref="N235" si="360">M235-N232+N233+N234</f>
        <v>-8.3266726846886741E-17</v>
      </c>
      <c r="O235" s="8">
        <f t="shared" ref="O235" si="361">N235-O232+O233+O234</f>
        <v>-8.3266726846886741E-17</v>
      </c>
      <c r="P235" s="8">
        <f t="shared" ref="P235" si="362">O235-P232+P233+P234</f>
        <v>-8.3266726846886741E-17</v>
      </c>
      <c r="Q235" s="8">
        <f t="shared" ref="Q235" si="363">P235-Q232+Q233+Q234</f>
        <v>-8.3266726846886741E-17</v>
      </c>
      <c r="R235" s="8">
        <f t="shared" ref="R235" si="364">Q235-R232+R233+R234</f>
        <v>-8.3266726846886741E-17</v>
      </c>
      <c r="S235" s="8">
        <f t="shared" ref="S235" si="365">R235-S232+S233+S234</f>
        <v>-8.3266726846886741E-17</v>
      </c>
      <c r="T235" s="8">
        <f t="shared" ref="T235" si="366">S235-T232+T233+T234</f>
        <v>-8.3266726846886741E-17</v>
      </c>
      <c r="U235" s="8">
        <f t="shared" ref="U235" si="367">T235-U232+U233+U234</f>
        <v>-8.3266726846886741E-17</v>
      </c>
      <c r="V235" s="8">
        <f t="shared" ref="V235" si="368">U235-V232+V233+V234</f>
        <v>-8.3266726846886741E-17</v>
      </c>
      <c r="W235" s="8">
        <f t="shared" ref="W235" si="369">V235-W232+W233+W234</f>
        <v>-8.3266726846886741E-17</v>
      </c>
      <c r="X235" s="8">
        <f t="shared" ref="X235" si="370">W235-X232+X233+X234</f>
        <v>-8.3266726846886741E-17</v>
      </c>
      <c r="Y235" s="8">
        <f t="shared" ref="Y235" si="371">X235-Y232+Y233+Y234</f>
        <v>-8.3266726846886741E-17</v>
      </c>
      <c r="Z235" s="8">
        <f t="shared" ref="Z235" si="372">Y235-Z232+Z233+Z234</f>
        <v>-8.3266726846886741E-17</v>
      </c>
      <c r="AA235" s="8">
        <f t="shared" ref="AA235" si="373">Z235-AA232+AA233+AA234</f>
        <v>-8.3266726846886741E-17</v>
      </c>
      <c r="AB235" s="8">
        <f t="shared" ref="AB235" si="374">AA235-AB232+AB233+AB234</f>
        <v>-8.3266726846886741E-17</v>
      </c>
      <c r="AC235" s="8">
        <f t="shared" ref="AC235" si="375">AB235-AC232+AC233+AC234</f>
        <v>-8.3266726846886741E-17</v>
      </c>
      <c r="AD235" s="8">
        <f t="shared" ref="AD235" si="376">AC235-AD232+AD233+AD234</f>
        <v>-8.3266726846886741E-17</v>
      </c>
      <c r="AE235" s="8">
        <f t="shared" ref="AE235" si="377">AD235-AE232+AE233+AE234</f>
        <v>-8.3266726846886741E-17</v>
      </c>
      <c r="AF235" s="8">
        <f t="shared" ref="AF235" si="378">AE235-AF232+AF233+AF234</f>
        <v>-8.3266726846886741E-17</v>
      </c>
      <c r="AG235" s="8">
        <f t="shared" ref="AG235" si="379">AF235-AG232+AG233+AG234</f>
        <v>-8.3266726846886741E-17</v>
      </c>
      <c r="AH235" s="8">
        <f t="shared" ref="AH235" si="380">AG235-AH232+AH233+AH234</f>
        <v>-8.3266726846886741E-17</v>
      </c>
      <c r="AI235" s="8">
        <f t="shared" ref="AI235" si="381">AH235-AI232+AI233+AI234</f>
        <v>-8.3266726846886741E-17</v>
      </c>
      <c r="AJ235" s="8">
        <f t="shared" ref="AJ235" si="382">AI235-AJ232+AJ233+AJ234</f>
        <v>-8.3266726846886741E-17</v>
      </c>
      <c r="AK235" s="8">
        <f t="shared" ref="AK235" si="383">AJ235-AK232+AK233+AK234</f>
        <v>-8.3266726846886741E-17</v>
      </c>
      <c r="AL235" s="8">
        <f t="shared" ref="AL235" si="384">AK235-AL232+AL233+AL234</f>
        <v>-8.3266726846886741E-17</v>
      </c>
      <c r="AM235" s="8">
        <f t="shared" ref="AM235" si="385">AL235-AM232+AM233+AM234</f>
        <v>-8.3266726846886741E-17</v>
      </c>
      <c r="AN235" s="8">
        <f t="shared" ref="AN235" si="386">AM235-AN232+AN233+AN234</f>
        <v>-8.3266726846886741E-17</v>
      </c>
      <c r="AO235" s="8">
        <f t="shared" ref="AO235" si="387">AN235-AO232+AO233+AO234</f>
        <v>-8.3266726846886741E-17</v>
      </c>
      <c r="AP235" s="8">
        <f t="shared" ref="AP235" si="388">AO235-AP232+AP233+AP234</f>
        <v>-8.3266726846886741E-17</v>
      </c>
      <c r="AQ235" s="8">
        <f t="shared" ref="AQ235" si="389">AP235-AQ232+AQ233+AQ234</f>
        <v>-8.3266726846886741E-17</v>
      </c>
      <c r="AR235" s="8">
        <f t="shared" ref="AR235" si="390">AQ235-AR232+AR233+AR234</f>
        <v>-8.3266726846886741E-17</v>
      </c>
      <c r="AS235" s="8">
        <f t="shared" ref="AS235" si="391">AR235-AS232+AS233+AS234</f>
        <v>-8.3266726846886741E-17</v>
      </c>
      <c r="AT235" s="8">
        <f t="shared" ref="AT235" si="392">AS235-AT232+AT233+AT234</f>
        <v>-8.3266726846886741E-17</v>
      </c>
      <c r="AU235" s="8">
        <f t="shared" ref="AU235" si="393">AT235-AU232+AU233+AU234</f>
        <v>-8.3266726846886741E-17</v>
      </c>
      <c r="AV235" s="8">
        <f t="shared" ref="AV235" si="394">AU235-AV232+AV233+AV234</f>
        <v>-8.3266726846886741E-17</v>
      </c>
      <c r="AW235" s="8">
        <f t="shared" ref="AW235" si="395">AV235-AW232+AW233+AW234</f>
        <v>-8.3266726846886741E-17</v>
      </c>
      <c r="AX235" s="8">
        <f t="shared" ref="AX235" si="396">AW235-AX232+AX233+AX234</f>
        <v>-8.3266726846886741E-17</v>
      </c>
      <c r="AY235" s="8">
        <f t="shared" ref="AY235" si="397">AX235-AY232+AY233+AY234</f>
        <v>-8.3266726846886741E-17</v>
      </c>
      <c r="AZ235" s="8">
        <f t="shared" ref="AZ235" si="398">AY235-AZ232+AZ233+AZ234</f>
        <v>-8.3266726846886741E-17</v>
      </c>
      <c r="BA235" s="8">
        <f t="shared" ref="BA235" si="399">AZ235-BA232+BA233+BA234</f>
        <v>-8.3266726846886741E-17</v>
      </c>
      <c r="BB235" s="8">
        <f t="shared" ref="BB235" si="400">BA235-BB232+BB233+BB234</f>
        <v>-8.3266726846886741E-17</v>
      </c>
      <c r="BC235" s="8">
        <f t="shared" ref="BC235" si="401">BB235-BC232+BC233+BC234</f>
        <v>-8.3266726846886741E-17</v>
      </c>
      <c r="BD235" s="8">
        <f t="shared" ref="BD235" si="402">BC235-BD232+BD233+BD234</f>
        <v>-8.3266726846886741E-17</v>
      </c>
      <c r="BE235" s="8">
        <f t="shared" ref="BE235" si="403">BD235-BE232+BE233+BE234</f>
        <v>-8.3266726846886741E-17</v>
      </c>
      <c r="BF235" s="8">
        <f t="shared" ref="BF235" si="404">BE235-BF232+BF233+BF234</f>
        <v>-8.3266726846886741E-17</v>
      </c>
      <c r="BG235" s="8">
        <f t="shared" ref="BG235" si="405">BF235-BG232+BG233+BG234</f>
        <v>-8.3266726846886741E-17</v>
      </c>
      <c r="BH235" s="8">
        <f t="shared" ref="BH235" si="406">BG235-BH232+BH233+BH234</f>
        <v>-8.3266726846886741E-17</v>
      </c>
      <c r="BI235" s="8">
        <f t="shared" ref="BI235" si="407">BH235-BI232+BI233+BI234</f>
        <v>-8.3266726846886741E-17</v>
      </c>
      <c r="BJ235" s="8">
        <f t="shared" ref="BJ235" si="408">BI235-BJ232+BJ233+BJ234</f>
        <v>-8.3266726846886741E-17</v>
      </c>
      <c r="BK235" s="8">
        <f t="shared" ref="BK235" si="409">BJ235-BK232+BK233+BK234</f>
        <v>-8.3266726846886741E-17</v>
      </c>
      <c r="BL235" s="8">
        <f t="shared" ref="BL235" si="410">BK235-BL232+BL233+BL234</f>
        <v>-8.3266726846886741E-17</v>
      </c>
      <c r="BM235" s="8">
        <f t="shared" ref="BM235" si="411">BL235-BM232+BM233+BM234</f>
        <v>-8.3266726846886741E-17</v>
      </c>
      <c r="BN235" s="8">
        <f t="shared" ref="BN235" si="412">BM235-BN232+BN233+BN234</f>
        <v>-8.3266726846886741E-17</v>
      </c>
      <c r="BO235" s="8">
        <f t="shared" ref="BO235" si="413">BN235-BO232+BO233+BO234</f>
        <v>-8.3266726846886741E-17</v>
      </c>
      <c r="BP235" s="8">
        <f t="shared" ref="BP235:BQ235" si="414">BO235-BP232+BP233+BP234</f>
        <v>-8.3266726846886741E-17</v>
      </c>
      <c r="BQ235" s="8">
        <f t="shared" si="414"/>
        <v>-8.3266726846886741E-17</v>
      </c>
      <c r="BR235" s="208">
        <f t="shared" ref="BR235" si="415">BQ235-BR232+BR233+BR234</f>
        <v>-8.3266726846886741E-17</v>
      </c>
      <c r="BS235" s="208">
        <f t="shared" ref="BS235" si="416">BR235-BS232+BS233+BS234</f>
        <v>-8.3266726846886741E-17</v>
      </c>
      <c r="BT235" s="208">
        <f t="shared" ref="BT235" si="417">BS235-BT232+BT233+BT234</f>
        <v>-8.3266726846886741E-17</v>
      </c>
      <c r="BU235" s="208">
        <f t="shared" ref="BU235" si="418">BT235-BU232+BU233+BU234</f>
        <v>-8.3266726846886741E-17</v>
      </c>
      <c r="BV235" s="208">
        <f t="shared" ref="BV235" si="419">BU235-BV232+BV233+BV234</f>
        <v>-8.3266726846886741E-17</v>
      </c>
      <c r="BW235" s="208">
        <f t="shared" ref="BW235" si="420">BV235-BW232+BW233+BW234</f>
        <v>-8.3266726846886741E-17</v>
      </c>
    </row>
    <row r="236" spans="1:75" ht="12.75" customHeight="1">
      <c r="A236" s="8"/>
      <c r="B236" s="8"/>
      <c r="C236" s="8"/>
      <c r="D236" s="242"/>
      <c r="E236" s="8"/>
      <c r="F236" s="8"/>
      <c r="G236" s="8"/>
      <c r="H236" s="8"/>
      <c r="I236" s="32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  <c r="AA236" s="8"/>
      <c r="AB236" s="8"/>
      <c r="AC236" s="8"/>
      <c r="AD236" s="8"/>
      <c r="AE236" s="8"/>
      <c r="AF236" s="8"/>
      <c r="AG236" s="8"/>
      <c r="AH236" s="8"/>
      <c r="AI236" s="8"/>
      <c r="AJ236" s="8"/>
      <c r="AK236" s="8"/>
      <c r="AL236" s="8"/>
      <c r="AM236" s="8"/>
      <c r="AN236" s="8"/>
      <c r="AO236" s="8"/>
      <c r="AP236" s="8"/>
      <c r="AQ236" s="8"/>
      <c r="AR236" s="8"/>
      <c r="AS236" s="8"/>
      <c r="AT236" s="8"/>
      <c r="AU236" s="8"/>
      <c r="AV236" s="8"/>
      <c r="AW236" s="8"/>
      <c r="AX236" s="8"/>
      <c r="AY236" s="8"/>
      <c r="AZ236" s="8"/>
      <c r="BA236" s="8"/>
      <c r="BB236" s="8"/>
      <c r="BC236" s="8"/>
      <c r="BD236" s="8"/>
      <c r="BE236" s="8"/>
      <c r="BF236" s="8"/>
      <c r="BG236" s="8"/>
      <c r="BH236" s="8"/>
      <c r="BI236" s="8"/>
      <c r="BJ236" s="8"/>
      <c r="BK236" s="8"/>
      <c r="BL236" s="8"/>
      <c r="BM236" s="8"/>
      <c r="BN236" s="8"/>
      <c r="BO236" s="8"/>
      <c r="BP236" s="8"/>
      <c r="BQ236" s="8"/>
      <c r="BR236" s="208"/>
      <c r="BS236" s="208"/>
      <c r="BT236" s="208"/>
      <c r="BU236" s="208"/>
      <c r="BV236" s="208"/>
      <c r="BW236" s="208"/>
    </row>
    <row r="237" spans="1:75" ht="12.75" customHeight="1">
      <c r="A237" s="8"/>
      <c r="B237" s="8"/>
      <c r="C237" s="8"/>
      <c r="D237" s="242"/>
      <c r="E237" s="8"/>
      <c r="F237" s="8"/>
      <c r="G237" s="8"/>
      <c r="H237" s="8"/>
      <c r="I237" s="32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  <c r="AA237" s="8"/>
      <c r="AB237" s="8"/>
      <c r="AC237" s="8"/>
      <c r="AD237" s="8"/>
      <c r="AE237" s="8"/>
      <c r="AF237" s="8"/>
      <c r="AG237" s="8"/>
      <c r="AH237" s="8"/>
      <c r="AI237" s="8"/>
      <c r="AJ237" s="8"/>
      <c r="AK237" s="8"/>
      <c r="AL237" s="8"/>
      <c r="AM237" s="8"/>
      <c r="AN237" s="8"/>
      <c r="AO237" s="8"/>
      <c r="AP237" s="8"/>
      <c r="AQ237" s="8"/>
      <c r="AR237" s="8"/>
      <c r="AS237" s="8"/>
      <c r="AT237" s="8"/>
      <c r="AU237" s="8"/>
      <c r="AV237" s="8"/>
      <c r="AW237" s="8"/>
      <c r="AX237" s="8"/>
      <c r="AY237" s="8"/>
      <c r="AZ237" s="8"/>
      <c r="BA237" s="8"/>
      <c r="BB237" s="8"/>
      <c r="BC237" s="8"/>
      <c r="BD237" s="8"/>
      <c r="BE237" s="8"/>
      <c r="BF237" s="8"/>
      <c r="BG237" s="8"/>
      <c r="BH237" s="8"/>
      <c r="BI237" s="8"/>
      <c r="BJ237" s="8"/>
      <c r="BK237" s="8"/>
      <c r="BL237" s="8"/>
      <c r="BM237" s="8"/>
      <c r="BN237" s="8"/>
      <c r="BO237" s="8"/>
      <c r="BP237" s="8"/>
      <c r="BQ237" s="8"/>
      <c r="BR237" s="208"/>
      <c r="BS237" s="208"/>
      <c r="BT237" s="208"/>
      <c r="BU237" s="208"/>
      <c r="BV237" s="208"/>
      <c r="BW237" s="208"/>
    </row>
    <row r="238" spans="1:75" ht="12.75" customHeight="1">
      <c r="A238" s="8"/>
      <c r="B238" s="8"/>
      <c r="C238" s="246" t="s">
        <v>7</v>
      </c>
      <c r="D238" s="242"/>
      <c r="E238" s="8" t="str">
        <f>"$m Real ("&amp;first_reg_period&amp;")"</f>
        <v>$m Real (2012)</v>
      </c>
      <c r="F238" s="8"/>
      <c r="G238" s="8"/>
      <c r="H238" s="8"/>
      <c r="I238" s="32"/>
      <c r="J238" s="208">
        <f>IF(Inputs!$P$76="Actual",INDEX(Inputs!J$43:J$53,MATCH($B225,Inputs!$C$43:$C$53,0))*(1+IF(J$5&lt;=second_reg_period, J$7, J$6))^0.5,INDEX(Inputs!J$77:J$87,MATCH($B225,Inputs!$C$77:$C$87,0)))</f>
        <v>0.88486069936465739</v>
      </c>
      <c r="K238" s="208">
        <f>IF(Inputs!$P$76="Actual",INDEX(Inputs!K$43:K$53,MATCH($B225,Inputs!$C$43:$C$53,0))*(1+IF(K$5&lt;=second_reg_period, K$7, K$6))^0.5,INDEX(Inputs!K$77:K$87,MATCH($B225,Inputs!$C$77:$C$87,0)))</f>
        <v>0.40467689961022646</v>
      </c>
      <c r="L238" s="208">
        <f>IF(Inputs!$P$76="Actual",INDEX(Inputs!L$43:L$53,MATCH($B225,Inputs!$C$43:$C$53,0))*(1+IF(L$5&lt;=second_reg_period, L$7, L$6))^0.5,INDEX(Inputs!L$77:L$87,MATCH($B225,Inputs!$C$77:$C$87,0)))</f>
        <v>10.959887984711786</v>
      </c>
      <c r="M238" s="208">
        <f>IF(Inputs!$P$76="Actual",INDEX(Inputs!M$43:M$53,MATCH($B225,Inputs!$C$43:$C$53,0))*(1+IF(M$5&lt;=second_reg_period, M$7, M$6))^0.5,INDEX(Inputs!M$77:M$87,MATCH($B225,Inputs!$C$77:$C$87,0)))</f>
        <v>1.2406053420306111</v>
      </c>
      <c r="N238" s="208">
        <f>IF(Inputs!$P$76="Actual",INDEX(Inputs!N$43:N$53,MATCH($B225,Inputs!$C$43:$C$53,0))*(1+IF(N$5&lt;=second_reg_period, N$7, N$6))^0.5,INDEX(Inputs!N$77:N$87,MATCH($B225,Inputs!$C$77:$C$87,0)))</f>
        <v>8.3376654387233149</v>
      </c>
      <c r="O238" s="208">
        <f>IF(Inputs!$P$76="Actual",INDEX(Inputs!O$43:O$53,MATCH($B225,Inputs!$C$43:$C$53,0))*(1+IF(O$5&lt;=second_reg_period, O$7, O$6))^0.5,INDEX(Inputs!O$77:O$87,MATCH($B225,Inputs!$C$77:$C$87,0)))</f>
        <v>0</v>
      </c>
      <c r="P238" s="208">
        <f>IF(Inputs!$P$76="Actual",INDEX(Inputs!P$43:P$53,MATCH($B225,Inputs!$C$43:$C$53,0))*(1+IF(P$5&lt;=second_reg_period, P$7, P$6))^0.5,INDEX(Inputs!P$77:P$87,MATCH($B225,Inputs!$C$77:$C$87,0)))</f>
        <v>0</v>
      </c>
      <c r="Q238" s="208">
        <f>IF(Inputs!$P$76="Actual",INDEX(Inputs!Q$43:Q$53,MATCH($B225,Inputs!$C$43:$C$53,0))*(1+IF(Q$5&lt;=second_reg_period, Q$7, Q$6))^0.5,INDEX(Inputs!Q$77:Q$87,MATCH($B225,Inputs!$C$77:$C$87,0)))</f>
        <v>0</v>
      </c>
      <c r="R238" s="208">
        <f>IF(Inputs!$P$76="Actual",INDEX(Inputs!R$43:R$53,MATCH($B225,Inputs!$C$43:$C$53,0))*(1+IF(R$5&lt;=second_reg_period, R$7, R$6))^0.5,INDEX(Inputs!R$77:R$87,MATCH($B225,Inputs!$C$77:$C$87,0)))</f>
        <v>0</v>
      </c>
      <c r="S238" s="208">
        <f>IF(Inputs!$P$76="Actual",INDEX(Inputs!S$43:S$53,MATCH($B225,Inputs!$C$43:$C$53,0))*(1+IF(S$5&lt;=second_reg_period, S$7, S$6))^0.5,INDEX(Inputs!S$77:S$87,MATCH($B225,Inputs!$C$77:$C$87,0)))</f>
        <v>0</v>
      </c>
      <c r="T238" s="208">
        <f>IF(Inputs!$P$76="Actual",INDEX(Inputs!T$43:T$53,MATCH($B225,Inputs!$C$43:$C$53,0))*(1+IF(T$5&lt;=second_reg_period, T$7, T$6))^0.5,INDEX(Inputs!T$77:T$87,MATCH($B225,Inputs!$C$77:$C$87,0)))</f>
        <v>0</v>
      </c>
      <c r="U238" s="208">
        <f>IF(Inputs!$P$76="Actual",INDEX(Inputs!U$43:U$53,MATCH($B225,Inputs!$C$43:$C$53,0))*(1+IF(U$5&lt;=second_reg_period, U$7, U$6))^0.5,INDEX(Inputs!U$77:U$87,MATCH($B225,Inputs!$C$77:$C$87,0)))</f>
        <v>0</v>
      </c>
      <c r="V238" s="208">
        <f>IF(Inputs!$P$76="Actual",INDEX(Inputs!V$43:V$53,MATCH($B225,Inputs!$C$43:$C$53,0))*(1+IF(V$5&lt;=second_reg_period, V$7, V$6))^0.5,INDEX(Inputs!V$77:V$87,MATCH($B225,Inputs!$C$77:$C$87,0)))</f>
        <v>0</v>
      </c>
      <c r="W238" s="208">
        <f>IF(Inputs!$P$76="Actual",INDEX(Inputs!W$43:W$53,MATCH($B225,Inputs!$C$43:$C$53,0))*(1+IF(W$5&lt;=second_reg_period, W$7, W$6))^0.5,INDEX(Inputs!W$77:W$87,MATCH($B225,Inputs!$C$77:$C$87,0)))</f>
        <v>0</v>
      </c>
      <c r="X238" s="208">
        <f>IF(Inputs!$P$76="Actual",INDEX(Inputs!X$43:X$53,MATCH($B225,Inputs!$C$43:$C$53,0))*(1+IF(X$5&lt;=second_reg_period, X$7, X$6))^0.5,INDEX(Inputs!X$77:X$87,MATCH($B225,Inputs!$C$77:$C$87,0)))</f>
        <v>0</v>
      </c>
      <c r="Y238" s="208">
        <f>IF(Inputs!$P$76="Actual",INDEX(Inputs!Y$43:Y$53,MATCH($B225,Inputs!$C$43:$C$53,0))*(1+IF(Y$5&lt;=second_reg_period, Y$7, Y$6))^0.5,INDEX(Inputs!Y$77:Y$87,MATCH($B225,Inputs!$C$77:$C$87,0)))</f>
        <v>0</v>
      </c>
      <c r="Z238" s="208">
        <f>IF(Inputs!$P$76="Actual",INDEX(Inputs!Z$43:Z$53,MATCH($B225,Inputs!$C$43:$C$53,0))*(1+IF(Z$5&lt;=second_reg_period, Z$7, Z$6))^0.5,INDEX(Inputs!Z$77:Z$87,MATCH($B225,Inputs!$C$77:$C$87,0)))</f>
        <v>0</v>
      </c>
      <c r="AA238" s="208">
        <f>IF(Inputs!$P$76="Actual",INDEX(Inputs!AA$43:AA$53,MATCH($B225,Inputs!$C$43:$C$53,0))*(1+IF(AA$5&lt;=second_reg_period, AA$7, AA$6))^0.5,INDEX(Inputs!AA$77:AA$87,MATCH($B225,Inputs!$C$77:$C$87,0)))</f>
        <v>0</v>
      </c>
      <c r="AB238" s="208">
        <f>IF(Inputs!$P$76="Actual",INDEX(Inputs!AB$43:AB$53,MATCH($B225,Inputs!$C$43:$C$53,0))*(1+IF(AB$5&lt;=second_reg_period, AB$7, AB$6))^0.5,INDEX(Inputs!AB$77:AB$87,MATCH($B225,Inputs!$C$77:$C$87,0)))</f>
        <v>0</v>
      </c>
      <c r="AC238" s="208">
        <f>IF(Inputs!$P$76="Actual",INDEX(Inputs!AC$43:AC$53,MATCH($B225,Inputs!$C$43:$C$53,0))*(1+IF(AC$5&lt;=second_reg_period, AC$7, AC$6))^0.5,INDEX(Inputs!AC$77:AC$87,MATCH($B225,Inputs!$C$77:$C$87,0)))</f>
        <v>0</v>
      </c>
      <c r="AD238" s="208">
        <f>IF(Inputs!$P$76="Actual",INDEX(Inputs!AD$43:AD$53,MATCH($B225,Inputs!$C$43:$C$53,0))*(1+IF(AD$5&lt;=second_reg_period, AD$7, AD$6))^0.5,INDEX(Inputs!AD$77:AD$87,MATCH($B225,Inputs!$C$77:$C$87,0)))</f>
        <v>0</v>
      </c>
      <c r="AE238" s="208">
        <f>IF(Inputs!$P$76="Actual",INDEX(Inputs!AE$43:AE$53,MATCH($B225,Inputs!$C$43:$C$53,0))*(1+IF(AE$5&lt;=second_reg_period, AE$7, AE$6))^0.5,INDEX(Inputs!AE$77:AE$87,MATCH($B225,Inputs!$C$77:$C$87,0)))</f>
        <v>0</v>
      </c>
      <c r="AF238" s="208">
        <f>IF(Inputs!$P$76="Actual",INDEX(Inputs!AF$43:AF$53,MATCH($B225,Inputs!$C$43:$C$53,0))*(1+IF(AF$5&lt;=second_reg_period, AF$7, AF$6))^0.5,INDEX(Inputs!AF$77:AF$87,MATCH($B225,Inputs!$C$77:$C$87,0)))</f>
        <v>0</v>
      </c>
      <c r="AG238" s="208">
        <f>IF(Inputs!$P$76="Actual",INDEX(Inputs!AG$43:AG$53,MATCH($B225,Inputs!$C$43:$C$53,0))*(1+IF(AG$5&lt;=second_reg_period, AG$7, AG$6))^0.5,INDEX(Inputs!AG$77:AG$87,MATCH($B225,Inputs!$C$77:$C$87,0)))</f>
        <v>0</v>
      </c>
      <c r="AH238" s="208">
        <f>IF(Inputs!$P$76="Actual",INDEX(Inputs!AH$43:AH$53,MATCH($B225,Inputs!$C$43:$C$53,0))*(1+IF(AH$5&lt;=second_reg_period, AH$7, AH$6))^0.5,INDEX(Inputs!AH$77:AH$87,MATCH($B225,Inputs!$C$77:$C$87,0)))</f>
        <v>0</v>
      </c>
      <c r="AI238" s="208">
        <f>IF(Inputs!$P$76="Actual",INDEX(Inputs!AI$43:AI$53,MATCH($B225,Inputs!$C$43:$C$53,0))*(1+IF(AI$5&lt;=second_reg_period, AI$7, AI$6))^0.5,INDEX(Inputs!AI$77:AI$87,MATCH($B225,Inputs!$C$77:$C$87,0)))</f>
        <v>0</v>
      </c>
      <c r="AJ238" s="208">
        <f>IF(Inputs!$P$76="Actual",INDEX(Inputs!AJ$43:AJ$53,MATCH($B225,Inputs!$C$43:$C$53,0))*(1+IF(AJ$5&lt;=second_reg_period, AJ$7, AJ$6))^0.5,INDEX(Inputs!AJ$77:AJ$87,MATCH($B225,Inputs!$C$77:$C$87,0)))</f>
        <v>0</v>
      </c>
      <c r="AK238" s="208">
        <f>IF(Inputs!$P$76="Actual",INDEX(Inputs!AK$43:AK$53,MATCH($B225,Inputs!$C$43:$C$53,0))*(1+IF(AK$5&lt;=second_reg_period, AK$7, AK$6))^0.5,INDEX(Inputs!AK$77:AK$87,MATCH($B225,Inputs!$C$77:$C$87,0)))</f>
        <v>0</v>
      </c>
      <c r="AL238" s="208">
        <f>IF(Inputs!$P$76="Actual",INDEX(Inputs!AL$43:AL$53,MATCH($B225,Inputs!$C$43:$C$53,0))*(1+IF(AL$5&lt;=second_reg_period, AL$7, AL$6))^0.5,INDEX(Inputs!AL$77:AL$87,MATCH($B225,Inputs!$C$77:$C$87,0)))</f>
        <v>0</v>
      </c>
      <c r="AM238" s="208">
        <f>IF(Inputs!$P$76="Actual",INDEX(Inputs!AM$43:AM$53,MATCH($B225,Inputs!$C$43:$C$53,0))*(1+IF(AM$5&lt;=second_reg_period, AM$7, AM$6))^0.5,INDEX(Inputs!AM$77:AM$87,MATCH($B225,Inputs!$C$77:$C$87,0)))</f>
        <v>0</v>
      </c>
      <c r="AN238" s="208">
        <f>IF(Inputs!$P$76="Actual",INDEX(Inputs!AN$43:AN$53,MATCH($B225,Inputs!$C$43:$C$53,0))*(1+IF(AN$5&lt;=second_reg_period, AN$7, AN$6))^0.5,INDEX(Inputs!AN$77:AN$87,MATCH($B225,Inputs!$C$77:$C$87,0)))</f>
        <v>0</v>
      </c>
      <c r="AO238" s="208">
        <f>IF(Inputs!$P$76="Actual",INDEX(Inputs!AO$43:AO$53,MATCH($B225,Inputs!$C$43:$C$53,0))*(1+IF(AO$5&lt;=second_reg_period, AO$7, AO$6))^0.5,INDEX(Inputs!AO$77:AO$87,MATCH($B225,Inputs!$C$77:$C$87,0)))</f>
        <v>0</v>
      </c>
      <c r="AP238" s="208">
        <f>IF(Inputs!$P$76="Actual",INDEX(Inputs!AP$43:AP$53,MATCH($B225,Inputs!$C$43:$C$53,0))*(1+IF(AP$5&lt;=second_reg_period, AP$7, AP$6))^0.5,INDEX(Inputs!AP$77:AP$87,MATCH($B225,Inputs!$C$77:$C$87,0)))</f>
        <v>0</v>
      </c>
      <c r="AQ238" s="208">
        <f>IF(Inputs!$P$76="Actual",INDEX(Inputs!AQ$43:AQ$53,MATCH($B225,Inputs!$C$43:$C$53,0))*(1+IF(AQ$5&lt;=second_reg_period, AQ$7, AQ$6))^0.5,INDEX(Inputs!AQ$77:AQ$87,MATCH($B225,Inputs!$C$77:$C$87,0)))</f>
        <v>0</v>
      </c>
      <c r="AR238" s="208">
        <f>IF(Inputs!$P$76="Actual",INDEX(Inputs!AR$43:AR$53,MATCH($B225,Inputs!$C$43:$C$53,0))*(1+IF(AR$5&lt;=second_reg_period, AR$7, AR$6))^0.5,INDEX(Inputs!AR$77:AR$87,MATCH($B225,Inputs!$C$77:$C$87,0)))</f>
        <v>0</v>
      </c>
      <c r="AS238" s="208">
        <f>IF(Inputs!$P$76="Actual",INDEX(Inputs!AS$43:AS$53,MATCH($B225,Inputs!$C$43:$C$53,0))*(1+IF(AS$5&lt;=second_reg_period, AS$7, AS$6))^0.5,INDEX(Inputs!AS$77:AS$87,MATCH($B225,Inputs!$C$77:$C$87,0)))</f>
        <v>0</v>
      </c>
      <c r="AT238" s="208">
        <f>IF(Inputs!$P$76="Actual",INDEX(Inputs!AT$43:AT$53,MATCH($B225,Inputs!$C$43:$C$53,0))*(1+IF(AT$5&lt;=second_reg_period, AT$7, AT$6))^0.5,INDEX(Inputs!AT$77:AT$87,MATCH($B225,Inputs!$C$77:$C$87,0)))</f>
        <v>0</v>
      </c>
      <c r="AU238" s="208">
        <f>IF(Inputs!$P$76="Actual",INDEX(Inputs!AU$43:AU$53,MATCH($B225,Inputs!$C$43:$C$53,0))*(1+IF(AU$5&lt;=second_reg_period, AU$7, AU$6))^0.5,INDEX(Inputs!AU$77:AU$87,MATCH($B225,Inputs!$C$77:$C$87,0)))</f>
        <v>0</v>
      </c>
      <c r="AV238" s="208">
        <f>IF(Inputs!$P$76="Actual",INDEX(Inputs!AV$43:AV$53,MATCH($B225,Inputs!$C$43:$C$53,0))*(1+IF(AV$5&lt;=second_reg_period, AV$7, AV$6))^0.5,INDEX(Inputs!AV$77:AV$87,MATCH($B225,Inputs!$C$77:$C$87,0)))</f>
        <v>0</v>
      </c>
      <c r="AW238" s="208">
        <f>IF(Inputs!$P$76="Actual",INDEX(Inputs!AW$43:AW$53,MATCH($B225,Inputs!$C$43:$C$53,0))*(1+IF(AW$5&lt;=second_reg_period, AW$7, AW$6))^0.5,INDEX(Inputs!AW$77:AW$87,MATCH($B225,Inputs!$C$77:$C$87,0)))</f>
        <v>0</v>
      </c>
      <c r="AX238" s="208">
        <f>IF(Inputs!$P$76="Actual",INDEX(Inputs!AX$43:AX$53,MATCH($B225,Inputs!$C$43:$C$53,0))*(1+IF(AX$5&lt;=second_reg_period, AX$7, AX$6))^0.5,INDEX(Inputs!AX$77:AX$87,MATCH($B225,Inputs!$C$77:$C$87,0)))</f>
        <v>0</v>
      </c>
      <c r="AY238" s="208">
        <f>IF(Inputs!$P$76="Actual",INDEX(Inputs!AY$43:AY$53,MATCH($B225,Inputs!$C$43:$C$53,0))*(1+IF(AY$5&lt;=second_reg_period, AY$7, AY$6))^0.5,INDEX(Inputs!AY$77:AY$87,MATCH($B225,Inputs!$C$77:$C$87,0)))</f>
        <v>0</v>
      </c>
      <c r="AZ238" s="208">
        <f>IF(Inputs!$P$76="Actual",INDEX(Inputs!AZ$43:AZ$53,MATCH($B225,Inputs!$C$43:$C$53,0))*(1+IF(AZ$5&lt;=second_reg_period, AZ$7, AZ$6))^0.5,INDEX(Inputs!AZ$77:AZ$87,MATCH($B225,Inputs!$C$77:$C$87,0)))</f>
        <v>0</v>
      </c>
      <c r="BA238" s="208">
        <f>IF(Inputs!$P$76="Actual",INDEX(Inputs!BA$43:BA$53,MATCH($B225,Inputs!$C$43:$C$53,0))*(1+IF(BA$5&lt;=second_reg_period, BA$7, BA$6))^0.5,INDEX(Inputs!BA$77:BA$87,MATCH($B225,Inputs!$C$77:$C$87,0)))</f>
        <v>0</v>
      </c>
      <c r="BB238" s="208">
        <f>IF(Inputs!$P$76="Actual",INDEX(Inputs!BB$43:BB$53,MATCH($B225,Inputs!$C$43:$C$53,0))*(1+IF(BB$5&lt;=second_reg_period, BB$7, BB$6))^0.5,INDEX(Inputs!BB$77:BB$87,MATCH($B225,Inputs!$C$77:$C$87,0)))</f>
        <v>0</v>
      </c>
      <c r="BC238" s="208">
        <f>IF(Inputs!$P$76="Actual",INDEX(Inputs!BC$43:BC$53,MATCH($B225,Inputs!$C$43:$C$53,0))*(1+IF(BC$5&lt;=second_reg_period, BC$7, BC$6))^0.5,INDEX(Inputs!BC$77:BC$87,MATCH($B225,Inputs!$C$77:$C$87,0)))</f>
        <v>0</v>
      </c>
      <c r="BD238" s="208">
        <f>IF(Inputs!$P$76="Actual",INDEX(Inputs!BD$43:BD$53,MATCH($B225,Inputs!$C$43:$C$53,0))*(1+IF(BD$5&lt;=second_reg_period, BD$7, BD$6))^0.5,INDEX(Inputs!BD$77:BD$87,MATCH($B225,Inputs!$C$77:$C$87,0)))</f>
        <v>0</v>
      </c>
      <c r="BE238" s="208">
        <f>IF(Inputs!$P$76="Actual",INDEX(Inputs!BE$43:BE$53,MATCH($B225,Inputs!$C$43:$C$53,0))*(1+IF(BE$5&lt;=second_reg_period, BE$7, BE$6))^0.5,INDEX(Inputs!BE$77:BE$87,MATCH($B225,Inputs!$C$77:$C$87,0)))</f>
        <v>0</v>
      </c>
      <c r="BF238" s="208">
        <f>IF(Inputs!$P$76="Actual",INDEX(Inputs!BF$43:BF$53,MATCH($B225,Inputs!$C$43:$C$53,0))*(1+IF(BF$5&lt;=second_reg_period, BF$7, BF$6))^0.5,INDEX(Inputs!BF$77:BF$87,MATCH($B225,Inputs!$C$77:$C$87,0)))</f>
        <v>0</v>
      </c>
      <c r="BG238" s="208">
        <f>IF(Inputs!$P$76="Actual",INDEX(Inputs!BG$43:BG$53,MATCH($B225,Inputs!$C$43:$C$53,0))*(1+IF(BG$5&lt;=second_reg_period, BG$7, BG$6))^0.5,INDEX(Inputs!BG$77:BG$87,MATCH($B225,Inputs!$C$77:$C$87,0)))</f>
        <v>0</v>
      </c>
      <c r="BH238" s="208">
        <f>IF(Inputs!$P$76="Actual",INDEX(Inputs!BH$43:BH$53,MATCH($B225,Inputs!$C$43:$C$53,0))*(1+IF(BH$5&lt;=second_reg_period, BH$7, BH$6))^0.5,INDEX(Inputs!BH$77:BH$87,MATCH($B225,Inputs!$C$77:$C$87,0)))</f>
        <v>0</v>
      </c>
      <c r="BI238" s="208">
        <f>IF(Inputs!$P$76="Actual",INDEX(Inputs!BI$43:BI$53,MATCH($B225,Inputs!$C$43:$C$53,0))*(1+IF(BI$5&lt;=second_reg_period, BI$7, BI$6))^0.5,INDEX(Inputs!BI$77:BI$87,MATCH($B225,Inputs!$C$77:$C$87,0)))</f>
        <v>0</v>
      </c>
      <c r="BJ238" s="208">
        <f>IF(Inputs!$P$76="Actual",INDEX(Inputs!BJ$43:BJ$53,MATCH($B225,Inputs!$C$43:$C$53,0))*(1+IF(BJ$5&lt;=second_reg_period, BJ$7, BJ$6))^0.5,INDEX(Inputs!BJ$77:BJ$87,MATCH($B225,Inputs!$C$77:$C$87,0)))</f>
        <v>0</v>
      </c>
      <c r="BK238" s="208">
        <f>IF(Inputs!$P$76="Actual",INDEX(Inputs!BK$43:BK$53,MATCH($B225,Inputs!$C$43:$C$53,0))*(1+IF(BK$5&lt;=second_reg_period, BK$7, BK$6))^0.5,INDEX(Inputs!BK$77:BK$87,MATCH($B225,Inputs!$C$77:$C$87,0)))</f>
        <v>0</v>
      </c>
      <c r="BL238" s="208">
        <f>IF(Inputs!$P$76="Actual",INDEX(Inputs!BL$43:BL$53,MATCH($B225,Inputs!$C$43:$C$53,0))*(1+IF(BL$5&lt;=second_reg_period, BL$7, BL$6))^0.5,INDEX(Inputs!BL$77:BL$87,MATCH($B225,Inputs!$C$77:$C$87,0)))</f>
        <v>0</v>
      </c>
      <c r="BM238" s="208">
        <f>IF(Inputs!$P$76="Actual",INDEX(Inputs!BM$43:BM$53,MATCH($B225,Inputs!$C$43:$C$53,0))*(1+IF(BM$5&lt;=second_reg_period, BM$7, BM$6))^0.5,INDEX(Inputs!BM$77:BM$87,MATCH($B225,Inputs!$C$77:$C$87,0)))</f>
        <v>0</v>
      </c>
      <c r="BN238" s="208">
        <f>IF(Inputs!$P$76="Actual",INDEX(Inputs!BN$43:BN$53,MATCH($B225,Inputs!$C$43:$C$53,0))*(1+IF(BN$5&lt;=second_reg_period, BN$7, BN$6))^0.5,INDEX(Inputs!BN$77:BN$87,MATCH($B225,Inputs!$C$77:$C$87,0)))</f>
        <v>0</v>
      </c>
      <c r="BO238" s="208">
        <f>IF(Inputs!$P$76="Actual",INDEX(Inputs!BO$43:BO$53,MATCH($B225,Inputs!$C$43:$C$53,0))*(1+IF(BO$5&lt;=second_reg_period, BO$7, BO$6))^0.5,INDEX(Inputs!BO$77:BO$87,MATCH($B225,Inputs!$C$77:$C$87,0)))</f>
        <v>0</v>
      </c>
      <c r="BP238" s="208">
        <f>IF(Inputs!$P$76="Actual",INDEX(Inputs!BP$43:BP$53,MATCH($B225,Inputs!$C$43:$C$53,0))*(1+IF(BP$5&lt;=second_reg_period, BP$7, BP$6))^0.5,INDEX(Inputs!BP$77:BP$87,MATCH($B225,Inputs!$C$77:$C$87,0)))</f>
        <v>0</v>
      </c>
      <c r="BQ238" s="208">
        <f>IF(Inputs!$P$76="Actual",INDEX(Inputs!BQ$43:BQ$53,MATCH($B225,Inputs!$C$43:$C$53,0))*(1+IF(BQ$5&lt;=second_reg_period, BQ$7, BQ$6))^0.5,INDEX(Inputs!BQ$77:BQ$87,MATCH($B225,Inputs!$C$77:$C$87,0)))</f>
        <v>0</v>
      </c>
      <c r="BR238" s="208">
        <f>IF(Inputs!$P$76="Actual",INDEX(Inputs!BR$43:BR$53,MATCH($B225,Inputs!$C$43:$C$53,0))*(1+IF(BR$5&lt;=second_reg_period, BR$7, BR$6))^0.5,INDEX(Inputs!BR$77:BR$87,MATCH($B225,Inputs!$C$77:$C$87,0)))</f>
        <v>0</v>
      </c>
      <c r="BS238" s="208">
        <f>IF(Inputs!$P$76="Actual",INDEX(Inputs!BS$43:BS$53,MATCH($B225,Inputs!$C$43:$C$53,0))*(1+IF(BS$5&lt;=second_reg_period, BS$7, BS$6))^0.5,INDEX(Inputs!BS$77:BS$87,MATCH($B225,Inputs!$C$77:$C$87,0)))</f>
        <v>0</v>
      </c>
      <c r="BT238" s="208">
        <f>IF(Inputs!$P$76="Actual",INDEX(Inputs!BT$43:BT$53,MATCH($B225,Inputs!$C$43:$C$53,0))*(1+IF(BT$5&lt;=second_reg_period, BT$7, BT$6))^0.5,INDEX(Inputs!BT$77:BT$87,MATCH($B225,Inputs!$C$77:$C$87,0)))</f>
        <v>0</v>
      </c>
      <c r="BU238" s="208">
        <f>IF(Inputs!$P$76="Actual",INDEX(Inputs!BU$43:BU$53,MATCH($B225,Inputs!$C$43:$C$53,0))*(1+IF(BU$5&lt;=second_reg_period, BU$7, BU$6))^0.5,INDEX(Inputs!BU$77:BU$87,MATCH($B225,Inputs!$C$77:$C$87,0)))</f>
        <v>0</v>
      </c>
      <c r="BV238" s="208">
        <f>IF(Inputs!$P$76="Actual",INDEX(Inputs!BV$43:BV$53,MATCH($B225,Inputs!$C$43:$C$53,0))*(1+IF(BV$5&lt;=second_reg_period, BV$7, BV$6))^0.5,INDEX(Inputs!BV$77:BV$87,MATCH($B225,Inputs!$C$77:$C$87,0)))</f>
        <v>0</v>
      </c>
      <c r="BW238" s="208">
        <f>IF(Inputs!$P$76="Actual",INDEX(Inputs!BW$43:BW$53,MATCH($B225,Inputs!$C$43:$C$53,0))*(1+IF(BW$5&lt;=second_reg_period, BW$7, BW$6))^0.5,INDEX(Inputs!BW$77:BW$87,MATCH($B225,Inputs!$C$77:$C$87,0)))</f>
        <v>0</v>
      </c>
    </row>
    <row r="239" spans="1:75" ht="12.75" customHeight="1">
      <c r="A239" s="8"/>
      <c r="B239" s="8"/>
      <c r="C239" s="8"/>
      <c r="D239" s="242" t="s">
        <v>11</v>
      </c>
      <c r="E239" s="8"/>
      <c r="F239" s="8"/>
      <c r="G239" s="8"/>
      <c r="H239" s="8"/>
      <c r="I239" s="32"/>
      <c r="J239" s="8"/>
      <c r="K239" s="8"/>
      <c r="L239" s="8"/>
      <c r="M239" s="8"/>
      <c r="N239" s="8"/>
      <c r="O239" s="234"/>
      <c r="P239" s="234"/>
      <c r="Q239" s="234"/>
      <c r="R239" s="234"/>
      <c r="S239" s="234"/>
      <c r="T239" s="234"/>
      <c r="U239" s="234"/>
      <c r="V239" s="234"/>
      <c r="W239" s="234"/>
      <c r="X239" s="234"/>
      <c r="Y239" s="234"/>
      <c r="Z239" s="234"/>
      <c r="AA239" s="234"/>
      <c r="AB239" s="234"/>
      <c r="AC239" s="234"/>
      <c r="AD239" s="234"/>
      <c r="AE239" s="234"/>
      <c r="AF239" s="234"/>
      <c r="AG239" s="234"/>
      <c r="AH239" s="234"/>
      <c r="AI239" s="234"/>
      <c r="AJ239" s="234"/>
      <c r="AK239" s="234"/>
      <c r="AL239" s="234"/>
      <c r="AM239" s="234"/>
      <c r="AN239" s="234"/>
      <c r="AO239" s="234"/>
      <c r="AP239" s="234"/>
      <c r="AQ239" s="234"/>
      <c r="AR239" s="234"/>
      <c r="AS239" s="234"/>
      <c r="AT239" s="234"/>
      <c r="AU239" s="234"/>
      <c r="AV239" s="234"/>
      <c r="AW239" s="234"/>
      <c r="AX239" s="234"/>
      <c r="AY239" s="234"/>
      <c r="AZ239" s="234"/>
      <c r="BA239" s="234"/>
      <c r="BB239" s="234"/>
      <c r="BC239" s="234"/>
      <c r="BD239" s="234"/>
      <c r="BE239" s="234"/>
      <c r="BF239" s="234"/>
      <c r="BG239" s="234"/>
      <c r="BH239" s="234"/>
      <c r="BI239" s="234"/>
      <c r="BJ239" s="234"/>
      <c r="BK239" s="234"/>
      <c r="BL239" s="234"/>
      <c r="BM239" s="234"/>
      <c r="BN239" s="234"/>
      <c r="BO239" s="234"/>
      <c r="BP239" s="234"/>
      <c r="BQ239" s="234"/>
      <c r="BR239" s="206"/>
      <c r="BS239" s="206"/>
      <c r="BT239" s="206"/>
      <c r="BU239" s="206"/>
      <c r="BV239" s="206"/>
      <c r="BW239" s="206"/>
    </row>
    <row r="240" spans="1:75" s="126" customFormat="1" ht="12.75" customHeight="1">
      <c r="A240" s="8"/>
      <c r="B240" s="8"/>
      <c r="C240" s="8"/>
      <c r="D240" s="243" t="s">
        <v>37</v>
      </c>
      <c r="E240" s="8" t="str">
        <f t="shared" ref="E240:E270" si="421">"$m Real ("&amp;first_reg_period&amp;")"</f>
        <v>$m Real (2012)</v>
      </c>
      <c r="F240" s="8"/>
      <c r="G240" s="8"/>
      <c r="H240" s="8"/>
      <c r="I240" s="32"/>
      <c r="J240" s="215">
        <f>IF(Inputs!$P$76="Actual",IF(J$5&gt;second_reg_period,IF(SUM($I240:I240)&lt;&gt;INDEX(Inputs!$N$155:$N$165,MATCH($B225,Inputs!$C$155:$C$165,0))/conv_2015_2010,
(INDEX(Inputs!$N$155:$N$165,MATCH($B225,Inputs!$C$155:$C$165,0))/conv_2015_2010)/(MAX(1,$I227-5)),
(INDEX(Inputs!$N$155:$N$165,MATCH($B225,Inputs!$C$155:$C$165,0))/conv_2015_2010)-SUM($I240:I240)),0),0)</f>
        <v>0</v>
      </c>
      <c r="K240" s="215">
        <f>IF(Inputs!$P$76="Actual",IF(K$5&gt;second_reg_period,IF(SUM($I240:J240)&lt;&gt;INDEX(Inputs!$N$155:$N$165,MATCH($B225,Inputs!$C$155:$C$165,0))/conv_2015_2010,
(INDEX(Inputs!$N$155:$N$165,MATCH($B225,Inputs!$C$155:$C$165,0))/conv_2015_2010)/(MAX(1,$I227-5)),
(INDEX(Inputs!$N$155:$N$165,MATCH($B225,Inputs!$C$155:$C$165,0))/conv_2015_2010)-SUM($I240:J240)),0),0)</f>
        <v>0</v>
      </c>
      <c r="L240" s="215">
        <f>IF(Inputs!$P$76="Actual",IF(L$5&gt;second_reg_period,IF(SUM($I240:K240)&lt;&gt;INDEX(Inputs!$N$155:$N$165,MATCH($B225,Inputs!$C$155:$C$165,0))/conv_2015_2010,
(INDEX(Inputs!$N$155:$N$165,MATCH($B225,Inputs!$C$155:$C$165,0))/conv_2015_2010)/(MAX(1,$I227-5)),
(INDEX(Inputs!$N$155:$N$165,MATCH($B225,Inputs!$C$155:$C$165,0))/conv_2015_2010)-SUM($I240:K240)),0),0)</f>
        <v>0</v>
      </c>
      <c r="M240" s="215">
        <f>IF(Inputs!$P$76="Actual",IF(M$5&gt;second_reg_period,IF(SUM($I240:L240)&lt;&gt;INDEX(Inputs!$N$155:$N$165,MATCH($B225,Inputs!$C$155:$C$165,0))/conv_2015_2010,
(INDEX(Inputs!$N$155:$N$165,MATCH($B225,Inputs!$C$155:$C$165,0))/conv_2015_2010)/(MAX(1,$I227-5)),
(INDEX(Inputs!$N$155:$N$165,MATCH($B225,Inputs!$C$155:$C$165,0))/conv_2015_2010)-SUM($I240:L240)),0),0)</f>
        <v>0</v>
      </c>
      <c r="N240" s="215">
        <f>IF(Inputs!$P$76="Actual",IF(N$5&gt;second_reg_period,IF(SUM($I240:M240)&lt;&gt;INDEX(Inputs!$N$155:$N$165,MATCH($B225,Inputs!$C$155:$C$165,0))/conv_2015_2010,
(INDEX(Inputs!$N$155:$N$165,MATCH($B225,Inputs!$C$155:$C$165,0))/conv_2015_2010)/(MAX(1,$I227-5)),
(INDEX(Inputs!$N$155:$N$165,MATCH($B225,Inputs!$C$155:$C$165,0))/conv_2015_2010)-SUM($I240:M240)),0),0)</f>
        <v>0</v>
      </c>
      <c r="O240" s="215">
        <f>IF(Inputs!$P$76="Actual",IF(O$5&gt;second_reg_period,IF(SUM($I240:N240)&lt;&gt;INDEX(Inputs!$N$155:$N$165,MATCH($B225,Inputs!$C$155:$C$165,0))/conv_2015_2010,
(INDEX(Inputs!$N$155:$N$165,MATCH($B225,Inputs!$C$155:$C$165,0))/conv_2015_2010)/(MAX(1,$I227-5)),
(INDEX(Inputs!$N$155:$N$165,MATCH($B225,Inputs!$C$155:$C$165,0))/conv_2015_2010)-SUM($I240:N240)),0),0)</f>
        <v>-0.47732507407424013</v>
      </c>
      <c r="P240" s="215">
        <f>IF(Inputs!$P$76="Actual",IF(P$5&gt;second_reg_period,IF(SUM($I240:O240)&lt;&gt;INDEX(Inputs!$N$155:$N$165,MATCH($B225,Inputs!$C$155:$C$165,0))/conv_2015_2010,
(INDEX(Inputs!$N$155:$N$165,MATCH($B225,Inputs!$C$155:$C$165,0))/conv_2015_2010)/(MAX(1,$I227-5)),
(INDEX(Inputs!$N$155:$N$165,MATCH($B225,Inputs!$C$155:$C$165,0))/conv_2015_2010)-SUM($I240:O240)),0),0)</f>
        <v>0</v>
      </c>
      <c r="Q240" s="215">
        <f>IF(Inputs!$P$76="Actual",IF(Q$5&gt;second_reg_period,IF(SUM($I240:P240)&lt;&gt;INDEX(Inputs!$N$155:$N$165,MATCH($B225,Inputs!$C$155:$C$165,0))/conv_2015_2010,
(INDEX(Inputs!$N$155:$N$165,MATCH($B225,Inputs!$C$155:$C$165,0))/conv_2015_2010)/(MAX(1,$I227-5)),
(INDEX(Inputs!$N$155:$N$165,MATCH($B225,Inputs!$C$155:$C$165,0))/conv_2015_2010)-SUM($I240:P240)),0),0)</f>
        <v>0</v>
      </c>
      <c r="R240" s="215">
        <f>IF(Inputs!$P$76="Actual",IF(R$5&gt;second_reg_period,IF(SUM($I240:Q240)&lt;&gt;INDEX(Inputs!$N$155:$N$165,MATCH($B225,Inputs!$C$155:$C$165,0))/conv_2015_2010,
(INDEX(Inputs!$N$155:$N$165,MATCH($B225,Inputs!$C$155:$C$165,0))/conv_2015_2010)/(MAX(1,$I227-5)),
(INDEX(Inputs!$N$155:$N$165,MATCH($B225,Inputs!$C$155:$C$165,0))/conv_2015_2010)-SUM($I240:Q240)),0),0)</f>
        <v>0</v>
      </c>
      <c r="S240" s="215">
        <f>IF(Inputs!$P$76="Actual",IF(S$5&gt;second_reg_period,IF(SUM($I240:R240)&lt;&gt;INDEX(Inputs!$N$155:$N$165,MATCH($B225,Inputs!$C$155:$C$165,0))/conv_2015_2010,
(INDEX(Inputs!$N$155:$N$165,MATCH($B225,Inputs!$C$155:$C$165,0))/conv_2015_2010)/(MAX(1,$I227-5)),
(INDEX(Inputs!$N$155:$N$165,MATCH($B225,Inputs!$C$155:$C$165,0))/conv_2015_2010)-SUM($I240:R240)),0),0)</f>
        <v>0</v>
      </c>
      <c r="T240" s="215">
        <f>IF(Inputs!$P$76="Actual",IF(T$5&gt;second_reg_period,IF(SUM($I240:S240)&lt;&gt;INDEX(Inputs!$N$155:$N$165,MATCH($B225,Inputs!$C$155:$C$165,0))/conv_2015_2010,
(INDEX(Inputs!$N$155:$N$165,MATCH($B225,Inputs!$C$155:$C$165,0))/conv_2015_2010)/(MAX(1,$I227-5)),
(INDEX(Inputs!$N$155:$N$165,MATCH($B225,Inputs!$C$155:$C$165,0))/conv_2015_2010)-SUM($I240:S240)),0),0)</f>
        <v>0</v>
      </c>
      <c r="U240" s="215">
        <f>IF(Inputs!$P$76="Actual",IF(U$5&gt;second_reg_period,IF(SUM($I240:T240)&lt;&gt;INDEX(Inputs!$N$155:$N$165,MATCH($B225,Inputs!$C$155:$C$165,0))/conv_2015_2010,
(INDEX(Inputs!$N$155:$N$165,MATCH($B225,Inputs!$C$155:$C$165,0))/conv_2015_2010)/(MAX(1,$I227-5)),
(INDEX(Inputs!$N$155:$N$165,MATCH($B225,Inputs!$C$155:$C$165,0))/conv_2015_2010)-SUM($I240:T240)),0),0)</f>
        <v>0</v>
      </c>
      <c r="V240" s="215">
        <f>IF(Inputs!$P$76="Actual",IF(V$5&gt;second_reg_period,IF(SUM($I240:U240)&lt;&gt;INDEX(Inputs!$N$155:$N$165,MATCH($B225,Inputs!$C$155:$C$165,0))/conv_2015_2010,
(INDEX(Inputs!$N$155:$N$165,MATCH($B225,Inputs!$C$155:$C$165,0))/conv_2015_2010)/(MAX(1,$I227-5)),
(INDEX(Inputs!$N$155:$N$165,MATCH($B225,Inputs!$C$155:$C$165,0))/conv_2015_2010)-SUM($I240:U240)),0),0)</f>
        <v>0</v>
      </c>
      <c r="W240" s="215">
        <f>IF(Inputs!$P$76="Actual",IF(W$5&gt;second_reg_period,IF(SUM($I240:V240)&lt;&gt;INDEX(Inputs!$N$155:$N$165,MATCH($B225,Inputs!$C$155:$C$165,0))/conv_2015_2010,
(INDEX(Inputs!$N$155:$N$165,MATCH($B225,Inputs!$C$155:$C$165,0))/conv_2015_2010)/(MAX(1,$I227-5)),
(INDEX(Inputs!$N$155:$N$165,MATCH($B225,Inputs!$C$155:$C$165,0))/conv_2015_2010)-SUM($I240:V240)),0),0)</f>
        <v>0</v>
      </c>
      <c r="X240" s="215">
        <f>IF(Inputs!$P$76="Actual",IF(X$5&gt;second_reg_period,IF(SUM($I240:W240)&lt;&gt;INDEX(Inputs!$N$155:$N$165,MATCH($B225,Inputs!$C$155:$C$165,0))/conv_2015_2010,
(INDEX(Inputs!$N$155:$N$165,MATCH($B225,Inputs!$C$155:$C$165,0))/conv_2015_2010)/(MAX(1,$I227-5)),
(INDEX(Inputs!$N$155:$N$165,MATCH($B225,Inputs!$C$155:$C$165,0))/conv_2015_2010)-SUM($I240:W240)),0),0)</f>
        <v>0</v>
      </c>
      <c r="Y240" s="215">
        <f>IF(Inputs!$P$76="Actual",IF(Y$5&gt;second_reg_period,IF(SUM($I240:X240)&lt;&gt;INDEX(Inputs!$N$155:$N$165,MATCH($B225,Inputs!$C$155:$C$165,0))/conv_2015_2010,
(INDEX(Inputs!$N$155:$N$165,MATCH($B225,Inputs!$C$155:$C$165,0))/conv_2015_2010)/(MAX(1,$I227-5)),
(INDEX(Inputs!$N$155:$N$165,MATCH($B225,Inputs!$C$155:$C$165,0))/conv_2015_2010)-SUM($I240:X240)),0),0)</f>
        <v>0</v>
      </c>
      <c r="Z240" s="215">
        <f>IF(Inputs!$P$76="Actual",IF(Z$5&gt;second_reg_period,IF(SUM($I240:Y240)&lt;&gt;INDEX(Inputs!$N$155:$N$165,MATCH($B225,Inputs!$C$155:$C$165,0))/conv_2015_2010,
(INDEX(Inputs!$N$155:$N$165,MATCH($B225,Inputs!$C$155:$C$165,0))/conv_2015_2010)/(MAX(1,$I227-5)),
(INDEX(Inputs!$N$155:$N$165,MATCH($B225,Inputs!$C$155:$C$165,0))/conv_2015_2010)-SUM($I240:Y240)),0),0)</f>
        <v>0</v>
      </c>
      <c r="AA240" s="215">
        <f>IF(Inputs!$P$76="Actual",IF(AA$5&gt;second_reg_period,IF(SUM($I240:Z240)&lt;&gt;INDEX(Inputs!$N$155:$N$165,MATCH($B225,Inputs!$C$155:$C$165,0))/conv_2015_2010,
(INDEX(Inputs!$N$155:$N$165,MATCH($B225,Inputs!$C$155:$C$165,0))/conv_2015_2010)/(MAX(1,$I227-5)),
(INDEX(Inputs!$N$155:$N$165,MATCH($B225,Inputs!$C$155:$C$165,0))/conv_2015_2010)-SUM($I240:Z240)),0),0)</f>
        <v>0</v>
      </c>
      <c r="AB240" s="215">
        <f>IF(Inputs!$P$76="Actual",IF(AB$5&gt;second_reg_period,IF(SUM($I240:AA240)&lt;&gt;INDEX(Inputs!$N$155:$N$165,MATCH($B225,Inputs!$C$155:$C$165,0))/conv_2015_2010,
(INDEX(Inputs!$N$155:$N$165,MATCH($B225,Inputs!$C$155:$C$165,0))/conv_2015_2010)/(MAX(1,$I227-5)),
(INDEX(Inputs!$N$155:$N$165,MATCH($B225,Inputs!$C$155:$C$165,0))/conv_2015_2010)-SUM($I240:AA240)),0),0)</f>
        <v>0</v>
      </c>
      <c r="AC240" s="215">
        <f>IF(Inputs!$P$76="Actual",IF(AC$5&gt;second_reg_period,IF(SUM($I240:AB240)&lt;&gt;INDEX(Inputs!$N$155:$N$165,MATCH($B225,Inputs!$C$155:$C$165,0))/conv_2015_2010,
(INDEX(Inputs!$N$155:$N$165,MATCH($B225,Inputs!$C$155:$C$165,0))/conv_2015_2010)/(MAX(1,$I227-5)),
(INDEX(Inputs!$N$155:$N$165,MATCH($B225,Inputs!$C$155:$C$165,0))/conv_2015_2010)-SUM($I240:AB240)),0),0)</f>
        <v>0</v>
      </c>
      <c r="AD240" s="215">
        <f>IF(Inputs!$P$76="Actual",IF(AD$5&gt;second_reg_period,IF(SUM($I240:AC240)&lt;&gt;INDEX(Inputs!$N$155:$N$165,MATCH($B225,Inputs!$C$155:$C$165,0))/conv_2015_2010,
(INDEX(Inputs!$N$155:$N$165,MATCH($B225,Inputs!$C$155:$C$165,0))/conv_2015_2010)/(MAX(1,$I227-5)),
(INDEX(Inputs!$N$155:$N$165,MATCH($B225,Inputs!$C$155:$C$165,0))/conv_2015_2010)-SUM($I240:AC240)),0),0)</f>
        <v>0</v>
      </c>
      <c r="AE240" s="215">
        <f>IF(Inputs!$P$76="Actual",IF(AE$5&gt;second_reg_period,IF(SUM($I240:AD240)&lt;&gt;INDEX(Inputs!$N$155:$N$165,MATCH($B225,Inputs!$C$155:$C$165,0))/conv_2015_2010,
(INDEX(Inputs!$N$155:$N$165,MATCH($B225,Inputs!$C$155:$C$165,0))/conv_2015_2010)/(MAX(1,$I227-5)),
(INDEX(Inputs!$N$155:$N$165,MATCH($B225,Inputs!$C$155:$C$165,0))/conv_2015_2010)-SUM($I240:AD240)),0),0)</f>
        <v>0</v>
      </c>
      <c r="AF240" s="215">
        <f>IF(Inputs!$P$76="Actual",IF(AF$5&gt;second_reg_period,IF(SUM($I240:AE240)&lt;&gt;INDEX(Inputs!$N$155:$N$165,MATCH($B225,Inputs!$C$155:$C$165,0))/conv_2015_2010,
(INDEX(Inputs!$N$155:$N$165,MATCH($B225,Inputs!$C$155:$C$165,0))/conv_2015_2010)/(MAX(1,$I227-5)),
(INDEX(Inputs!$N$155:$N$165,MATCH($B225,Inputs!$C$155:$C$165,0))/conv_2015_2010)-SUM($I240:AE240)),0),0)</f>
        <v>0</v>
      </c>
      <c r="AG240" s="215">
        <f>IF(Inputs!$P$76="Actual",IF(AG$5&gt;second_reg_period,IF(SUM($I240:AF240)&lt;&gt;INDEX(Inputs!$N$155:$N$165,MATCH($B225,Inputs!$C$155:$C$165,0))/conv_2015_2010,
(INDEX(Inputs!$N$155:$N$165,MATCH($B225,Inputs!$C$155:$C$165,0))/conv_2015_2010)/(MAX(1,$I227-5)),
(INDEX(Inputs!$N$155:$N$165,MATCH($B225,Inputs!$C$155:$C$165,0))/conv_2015_2010)-SUM($I240:AF240)),0),0)</f>
        <v>0</v>
      </c>
      <c r="AH240" s="215">
        <f>IF(Inputs!$P$76="Actual",IF(AH$5&gt;second_reg_period,IF(SUM($I240:AG240)&lt;&gt;INDEX(Inputs!$N$155:$N$165,MATCH($B225,Inputs!$C$155:$C$165,0))/conv_2015_2010,
(INDEX(Inputs!$N$155:$N$165,MATCH($B225,Inputs!$C$155:$C$165,0))/conv_2015_2010)/(MAX(1,$I227-5)),
(INDEX(Inputs!$N$155:$N$165,MATCH($B225,Inputs!$C$155:$C$165,0))/conv_2015_2010)-SUM($I240:AG240)),0),0)</f>
        <v>0</v>
      </c>
      <c r="AI240" s="215">
        <f>IF(Inputs!$P$76="Actual",IF(AI$5&gt;second_reg_period,IF(SUM($I240:AH240)&lt;&gt;INDEX(Inputs!$N$155:$N$165,MATCH($B225,Inputs!$C$155:$C$165,0))/conv_2015_2010,
(INDEX(Inputs!$N$155:$N$165,MATCH($B225,Inputs!$C$155:$C$165,0))/conv_2015_2010)/(MAX(1,$I227-5)),
(INDEX(Inputs!$N$155:$N$165,MATCH($B225,Inputs!$C$155:$C$165,0))/conv_2015_2010)-SUM($I240:AH240)),0),0)</f>
        <v>0</v>
      </c>
      <c r="AJ240" s="215">
        <f>IF(Inputs!$P$76="Actual",IF(AJ$5&gt;second_reg_period,IF(SUM($I240:AI240)&lt;&gt;INDEX(Inputs!$N$155:$N$165,MATCH($B225,Inputs!$C$155:$C$165,0))/conv_2015_2010,
(INDEX(Inputs!$N$155:$N$165,MATCH($B225,Inputs!$C$155:$C$165,0))/conv_2015_2010)/(MAX(1,$I227-5)),
(INDEX(Inputs!$N$155:$N$165,MATCH($B225,Inputs!$C$155:$C$165,0))/conv_2015_2010)-SUM($I240:AI240)),0),0)</f>
        <v>0</v>
      </c>
      <c r="AK240" s="215">
        <f>IF(Inputs!$P$76="Actual",IF(AK$5&gt;second_reg_period,IF(SUM($I240:AJ240)&lt;&gt;INDEX(Inputs!$N$155:$N$165,MATCH($B225,Inputs!$C$155:$C$165,0))/conv_2015_2010,
(INDEX(Inputs!$N$155:$N$165,MATCH($B225,Inputs!$C$155:$C$165,0))/conv_2015_2010)/(MAX(1,$I227-5)),
(INDEX(Inputs!$N$155:$N$165,MATCH($B225,Inputs!$C$155:$C$165,0))/conv_2015_2010)-SUM($I240:AJ240)),0),0)</f>
        <v>0</v>
      </c>
      <c r="AL240" s="215">
        <f>IF(Inputs!$P$76="Actual",IF(AL$5&gt;second_reg_period,IF(SUM($I240:AK240)&lt;&gt;INDEX(Inputs!$N$155:$N$165,MATCH($B225,Inputs!$C$155:$C$165,0))/conv_2015_2010,
(INDEX(Inputs!$N$155:$N$165,MATCH($B225,Inputs!$C$155:$C$165,0))/conv_2015_2010)/(MAX(1,$I227-5)),
(INDEX(Inputs!$N$155:$N$165,MATCH($B225,Inputs!$C$155:$C$165,0))/conv_2015_2010)-SUM($I240:AK240)),0),0)</f>
        <v>0</v>
      </c>
      <c r="AM240" s="215">
        <f>IF(Inputs!$P$76="Actual",IF(AM$5&gt;second_reg_period,IF(SUM($I240:AL240)&lt;&gt;INDEX(Inputs!$N$155:$N$165,MATCH($B225,Inputs!$C$155:$C$165,0))/conv_2015_2010,
(INDEX(Inputs!$N$155:$N$165,MATCH($B225,Inputs!$C$155:$C$165,0))/conv_2015_2010)/(MAX(1,$I227-5)),
(INDEX(Inputs!$N$155:$N$165,MATCH($B225,Inputs!$C$155:$C$165,0))/conv_2015_2010)-SUM($I240:AL240)),0),0)</f>
        <v>0</v>
      </c>
      <c r="AN240" s="215">
        <f>IF(Inputs!$P$76="Actual",IF(AN$5&gt;second_reg_period,IF(SUM($I240:AM240)&lt;&gt;INDEX(Inputs!$N$155:$N$165,MATCH($B225,Inputs!$C$155:$C$165,0))/conv_2015_2010,
(INDEX(Inputs!$N$155:$N$165,MATCH($B225,Inputs!$C$155:$C$165,0))/conv_2015_2010)/(MAX(1,$I227-5)),
(INDEX(Inputs!$N$155:$N$165,MATCH($B225,Inputs!$C$155:$C$165,0))/conv_2015_2010)-SUM($I240:AM240)),0),0)</f>
        <v>0</v>
      </c>
      <c r="AO240" s="215">
        <f>IF(Inputs!$P$76="Actual",IF(AO$5&gt;second_reg_period,IF(SUM($I240:AN240)&lt;&gt;INDEX(Inputs!$N$155:$N$165,MATCH($B225,Inputs!$C$155:$C$165,0))/conv_2015_2010,
(INDEX(Inputs!$N$155:$N$165,MATCH($B225,Inputs!$C$155:$C$165,0))/conv_2015_2010)/(MAX(1,$I227-5)),
(INDEX(Inputs!$N$155:$N$165,MATCH($B225,Inputs!$C$155:$C$165,0))/conv_2015_2010)-SUM($I240:AN240)),0),0)</f>
        <v>0</v>
      </c>
      <c r="AP240" s="215">
        <f>IF(Inputs!$P$76="Actual",IF(AP$5&gt;second_reg_period,IF(SUM($I240:AO240)&lt;&gt;INDEX(Inputs!$N$155:$N$165,MATCH($B225,Inputs!$C$155:$C$165,0))/conv_2015_2010,
(INDEX(Inputs!$N$155:$N$165,MATCH($B225,Inputs!$C$155:$C$165,0))/conv_2015_2010)/(MAX(1,$I227-5)),
(INDEX(Inputs!$N$155:$N$165,MATCH($B225,Inputs!$C$155:$C$165,0))/conv_2015_2010)-SUM($I240:AO240)),0),0)</f>
        <v>0</v>
      </c>
      <c r="AQ240" s="215">
        <f>IF(Inputs!$P$76="Actual",IF(AQ$5&gt;second_reg_period,IF(SUM($I240:AP240)&lt;&gt;INDEX(Inputs!$N$155:$N$165,MATCH($B225,Inputs!$C$155:$C$165,0))/conv_2015_2010,
(INDEX(Inputs!$N$155:$N$165,MATCH($B225,Inputs!$C$155:$C$165,0))/conv_2015_2010)/(MAX(1,$I227-5)),
(INDEX(Inputs!$N$155:$N$165,MATCH($B225,Inputs!$C$155:$C$165,0))/conv_2015_2010)-SUM($I240:AP240)),0),0)</f>
        <v>0</v>
      </c>
      <c r="AR240" s="215">
        <f>IF(Inputs!$P$76="Actual",IF(AR$5&gt;second_reg_period,IF(SUM($I240:AQ240)&lt;&gt;INDEX(Inputs!$N$155:$N$165,MATCH($B225,Inputs!$C$155:$C$165,0))/conv_2015_2010,
(INDEX(Inputs!$N$155:$N$165,MATCH($B225,Inputs!$C$155:$C$165,0))/conv_2015_2010)/(MAX(1,$I227-5)),
(INDEX(Inputs!$N$155:$N$165,MATCH($B225,Inputs!$C$155:$C$165,0))/conv_2015_2010)-SUM($I240:AQ240)),0),0)</f>
        <v>0</v>
      </c>
      <c r="AS240" s="215">
        <f>IF(Inputs!$P$76="Actual",IF(AS$5&gt;second_reg_period,IF(SUM($I240:AR240)&lt;&gt;INDEX(Inputs!$N$155:$N$165,MATCH($B225,Inputs!$C$155:$C$165,0))/conv_2015_2010,
(INDEX(Inputs!$N$155:$N$165,MATCH($B225,Inputs!$C$155:$C$165,0))/conv_2015_2010)/(MAX(1,$I227-5)),
(INDEX(Inputs!$N$155:$N$165,MATCH($B225,Inputs!$C$155:$C$165,0))/conv_2015_2010)-SUM($I240:AR240)),0),0)</f>
        <v>0</v>
      </c>
      <c r="AT240" s="215">
        <f>IF(Inputs!$P$76="Actual",IF(AT$5&gt;second_reg_period,IF(SUM($I240:AS240)&lt;&gt;INDEX(Inputs!$N$155:$N$165,MATCH($B225,Inputs!$C$155:$C$165,0))/conv_2015_2010,
(INDEX(Inputs!$N$155:$N$165,MATCH($B225,Inputs!$C$155:$C$165,0))/conv_2015_2010)/(MAX(1,$I227-5)),
(INDEX(Inputs!$N$155:$N$165,MATCH($B225,Inputs!$C$155:$C$165,0))/conv_2015_2010)-SUM($I240:AS240)),0),0)</f>
        <v>0</v>
      </c>
      <c r="AU240" s="215">
        <f>IF(Inputs!$P$76="Actual",IF(AU$5&gt;second_reg_period,IF(SUM($I240:AT240)&lt;&gt;INDEX(Inputs!$N$155:$N$165,MATCH($B225,Inputs!$C$155:$C$165,0))/conv_2015_2010,
(INDEX(Inputs!$N$155:$N$165,MATCH($B225,Inputs!$C$155:$C$165,0))/conv_2015_2010)/(MAX(1,$I227-5)),
(INDEX(Inputs!$N$155:$N$165,MATCH($B225,Inputs!$C$155:$C$165,0))/conv_2015_2010)-SUM($I240:AT240)),0),0)</f>
        <v>0</v>
      </c>
      <c r="AV240" s="215">
        <f>IF(Inputs!$P$76="Actual",IF(AV$5&gt;second_reg_period,IF(SUM($I240:AU240)&lt;&gt;INDEX(Inputs!$N$155:$N$165,MATCH($B225,Inputs!$C$155:$C$165,0))/conv_2015_2010,
(INDEX(Inputs!$N$155:$N$165,MATCH($B225,Inputs!$C$155:$C$165,0))/conv_2015_2010)/(MAX(1,$I227-5)),
(INDEX(Inputs!$N$155:$N$165,MATCH($B225,Inputs!$C$155:$C$165,0))/conv_2015_2010)-SUM($I240:AU240)),0),0)</f>
        <v>0</v>
      </c>
      <c r="AW240" s="215">
        <f>IF(Inputs!$P$76="Actual",IF(AW$5&gt;second_reg_period,IF(SUM($I240:AV240)&lt;&gt;INDEX(Inputs!$N$155:$N$165,MATCH($B225,Inputs!$C$155:$C$165,0))/conv_2015_2010,
(INDEX(Inputs!$N$155:$N$165,MATCH($B225,Inputs!$C$155:$C$165,0))/conv_2015_2010)/(MAX(1,$I227-5)),
(INDEX(Inputs!$N$155:$N$165,MATCH($B225,Inputs!$C$155:$C$165,0))/conv_2015_2010)-SUM($I240:AV240)),0),0)</f>
        <v>0</v>
      </c>
      <c r="AX240" s="215">
        <f>IF(Inputs!$P$76="Actual",IF(AX$5&gt;second_reg_period,IF(SUM($I240:AW240)&lt;&gt;INDEX(Inputs!$N$155:$N$165,MATCH($B225,Inputs!$C$155:$C$165,0))/conv_2015_2010,
(INDEX(Inputs!$N$155:$N$165,MATCH($B225,Inputs!$C$155:$C$165,0))/conv_2015_2010)/(MAX(1,$I227-5)),
(INDEX(Inputs!$N$155:$N$165,MATCH($B225,Inputs!$C$155:$C$165,0))/conv_2015_2010)-SUM($I240:AW240)),0),0)</f>
        <v>0</v>
      </c>
      <c r="AY240" s="215">
        <f>IF(Inputs!$P$76="Actual",IF(AY$5&gt;second_reg_period,IF(SUM($I240:AX240)&lt;&gt;INDEX(Inputs!$N$155:$N$165,MATCH($B225,Inputs!$C$155:$C$165,0))/conv_2015_2010,
(INDEX(Inputs!$N$155:$N$165,MATCH($B225,Inputs!$C$155:$C$165,0))/conv_2015_2010)/(MAX(1,$I227-5)),
(INDEX(Inputs!$N$155:$N$165,MATCH($B225,Inputs!$C$155:$C$165,0))/conv_2015_2010)-SUM($I240:AX240)),0),0)</f>
        <v>0</v>
      </c>
      <c r="AZ240" s="215">
        <f>IF(Inputs!$P$76="Actual",IF(AZ$5&gt;second_reg_period,IF(SUM($I240:AY240)&lt;&gt;INDEX(Inputs!$N$155:$N$165,MATCH($B225,Inputs!$C$155:$C$165,0))/conv_2015_2010,
(INDEX(Inputs!$N$155:$N$165,MATCH($B225,Inputs!$C$155:$C$165,0))/conv_2015_2010)/(MAX(1,$I227-5)),
(INDEX(Inputs!$N$155:$N$165,MATCH($B225,Inputs!$C$155:$C$165,0))/conv_2015_2010)-SUM($I240:AY240)),0),0)</f>
        <v>0</v>
      </c>
      <c r="BA240" s="215">
        <f>IF(Inputs!$P$76="Actual",IF(BA$5&gt;second_reg_period,IF(SUM($I240:AZ240)&lt;&gt;INDEX(Inputs!$N$155:$N$165,MATCH($B225,Inputs!$C$155:$C$165,0))/conv_2015_2010,
(INDEX(Inputs!$N$155:$N$165,MATCH($B225,Inputs!$C$155:$C$165,0))/conv_2015_2010)/(MAX(1,$I227-5)),
(INDEX(Inputs!$N$155:$N$165,MATCH($B225,Inputs!$C$155:$C$165,0))/conv_2015_2010)-SUM($I240:AZ240)),0),0)</f>
        <v>0</v>
      </c>
      <c r="BB240" s="215">
        <f>IF(Inputs!$P$76="Actual",IF(BB$5&gt;second_reg_period,IF(SUM($I240:BA240)&lt;&gt;INDEX(Inputs!$N$155:$N$165,MATCH($B225,Inputs!$C$155:$C$165,0))/conv_2015_2010,
(INDEX(Inputs!$N$155:$N$165,MATCH($B225,Inputs!$C$155:$C$165,0))/conv_2015_2010)/(MAX(1,$I227-5)),
(INDEX(Inputs!$N$155:$N$165,MATCH($B225,Inputs!$C$155:$C$165,0))/conv_2015_2010)-SUM($I240:BA240)),0),0)</f>
        <v>0</v>
      </c>
      <c r="BC240" s="215">
        <f>IF(Inputs!$P$76="Actual",IF(BC$5&gt;second_reg_period,IF(SUM($I240:BB240)&lt;&gt;INDEX(Inputs!$N$155:$N$165,MATCH($B225,Inputs!$C$155:$C$165,0))/conv_2015_2010,
(INDEX(Inputs!$N$155:$N$165,MATCH($B225,Inputs!$C$155:$C$165,0))/conv_2015_2010)/(MAX(1,$I227-5)),
(INDEX(Inputs!$N$155:$N$165,MATCH($B225,Inputs!$C$155:$C$165,0))/conv_2015_2010)-SUM($I240:BB240)),0),0)</f>
        <v>0</v>
      </c>
      <c r="BD240" s="215">
        <f>IF(Inputs!$P$76="Actual",IF(BD$5&gt;second_reg_period,IF(SUM($I240:BC240)&lt;&gt;INDEX(Inputs!$N$155:$N$165,MATCH($B225,Inputs!$C$155:$C$165,0))/conv_2015_2010,
(INDEX(Inputs!$N$155:$N$165,MATCH($B225,Inputs!$C$155:$C$165,0))/conv_2015_2010)/(MAX(1,$I227-5)),
(INDEX(Inputs!$N$155:$N$165,MATCH($B225,Inputs!$C$155:$C$165,0))/conv_2015_2010)-SUM($I240:BC240)),0),0)</f>
        <v>0</v>
      </c>
      <c r="BE240" s="215">
        <f>IF(Inputs!$P$76="Actual",IF(BE$5&gt;second_reg_period,IF(SUM($I240:BD240)&lt;&gt;INDEX(Inputs!$N$155:$N$165,MATCH($B225,Inputs!$C$155:$C$165,0))/conv_2015_2010,
(INDEX(Inputs!$N$155:$N$165,MATCH($B225,Inputs!$C$155:$C$165,0))/conv_2015_2010)/(MAX(1,$I227-5)),
(INDEX(Inputs!$N$155:$N$165,MATCH($B225,Inputs!$C$155:$C$165,0))/conv_2015_2010)-SUM($I240:BD240)),0),0)</f>
        <v>0</v>
      </c>
      <c r="BF240" s="215">
        <f>IF(Inputs!$P$76="Actual",IF(BF$5&gt;second_reg_period,IF(SUM($I240:BE240)&lt;&gt;INDEX(Inputs!$N$155:$N$165,MATCH($B225,Inputs!$C$155:$C$165,0))/conv_2015_2010,
(INDEX(Inputs!$N$155:$N$165,MATCH($B225,Inputs!$C$155:$C$165,0))/conv_2015_2010)/(MAX(1,$I227-5)),
(INDEX(Inputs!$N$155:$N$165,MATCH($B225,Inputs!$C$155:$C$165,0))/conv_2015_2010)-SUM($I240:BE240)),0),0)</f>
        <v>0</v>
      </c>
      <c r="BG240" s="215">
        <f>IF(Inputs!$P$76="Actual",IF(BG$5&gt;second_reg_period,IF(SUM($I240:BF240)&lt;&gt;INDEX(Inputs!$N$155:$N$165,MATCH($B225,Inputs!$C$155:$C$165,0))/conv_2015_2010,
(INDEX(Inputs!$N$155:$N$165,MATCH($B225,Inputs!$C$155:$C$165,0))/conv_2015_2010)/(MAX(1,$I227-5)),
(INDEX(Inputs!$N$155:$N$165,MATCH($B225,Inputs!$C$155:$C$165,0))/conv_2015_2010)-SUM($I240:BF240)),0),0)</f>
        <v>0</v>
      </c>
      <c r="BH240" s="215">
        <f>IF(Inputs!$P$76="Actual",IF(BH$5&gt;second_reg_period,IF(SUM($I240:BG240)&lt;&gt;INDEX(Inputs!$N$155:$N$165,MATCH($B225,Inputs!$C$155:$C$165,0))/conv_2015_2010,
(INDEX(Inputs!$N$155:$N$165,MATCH($B225,Inputs!$C$155:$C$165,0))/conv_2015_2010)/(MAX(1,$I227-5)),
(INDEX(Inputs!$N$155:$N$165,MATCH($B225,Inputs!$C$155:$C$165,0))/conv_2015_2010)-SUM($I240:BG240)),0),0)</f>
        <v>0</v>
      </c>
      <c r="BI240" s="215">
        <f>IF(Inputs!$P$76="Actual",IF(BI$5&gt;second_reg_period,IF(SUM($I240:BH240)&lt;&gt;INDEX(Inputs!$N$155:$N$165,MATCH($B225,Inputs!$C$155:$C$165,0))/conv_2015_2010,
(INDEX(Inputs!$N$155:$N$165,MATCH($B225,Inputs!$C$155:$C$165,0))/conv_2015_2010)/(MAX(1,$I227-5)),
(INDEX(Inputs!$N$155:$N$165,MATCH($B225,Inputs!$C$155:$C$165,0))/conv_2015_2010)-SUM($I240:BH240)),0),0)</f>
        <v>0</v>
      </c>
      <c r="BJ240" s="215">
        <f>IF(Inputs!$P$76="Actual",IF(BJ$5&gt;second_reg_period,IF(SUM($I240:BI240)&lt;&gt;INDEX(Inputs!$N$155:$N$165,MATCH($B225,Inputs!$C$155:$C$165,0))/conv_2015_2010,
(INDEX(Inputs!$N$155:$N$165,MATCH($B225,Inputs!$C$155:$C$165,0))/conv_2015_2010)/(MAX(1,$I227-5)),
(INDEX(Inputs!$N$155:$N$165,MATCH($B225,Inputs!$C$155:$C$165,0))/conv_2015_2010)-SUM($I240:BI240)),0),0)</f>
        <v>0</v>
      </c>
      <c r="BK240" s="215">
        <f>IF(Inputs!$P$76="Actual",IF(BK$5&gt;second_reg_period,IF(SUM($I240:BJ240)&lt;&gt;INDEX(Inputs!$N$155:$N$165,MATCH($B225,Inputs!$C$155:$C$165,0))/conv_2015_2010,
(INDEX(Inputs!$N$155:$N$165,MATCH($B225,Inputs!$C$155:$C$165,0))/conv_2015_2010)/(MAX(1,$I227-5)),
(INDEX(Inputs!$N$155:$N$165,MATCH($B225,Inputs!$C$155:$C$165,0))/conv_2015_2010)-SUM($I240:BJ240)),0),0)</f>
        <v>0</v>
      </c>
      <c r="BL240" s="215">
        <f>IF(Inputs!$P$76="Actual",IF(BL$5&gt;second_reg_period,IF(SUM($I240:BK240)&lt;&gt;INDEX(Inputs!$N$155:$N$165,MATCH($B225,Inputs!$C$155:$C$165,0))/conv_2015_2010,
(INDEX(Inputs!$N$155:$N$165,MATCH($B225,Inputs!$C$155:$C$165,0))/conv_2015_2010)/(MAX(1,$I227-5)),
(INDEX(Inputs!$N$155:$N$165,MATCH($B225,Inputs!$C$155:$C$165,0))/conv_2015_2010)-SUM($I240:BK240)),0),0)</f>
        <v>0</v>
      </c>
      <c r="BM240" s="215">
        <f>IF(Inputs!$P$76="Actual",IF(BM$5&gt;second_reg_period,IF(SUM($I240:BL240)&lt;&gt;INDEX(Inputs!$N$155:$N$165,MATCH($B225,Inputs!$C$155:$C$165,0))/conv_2015_2010,
(INDEX(Inputs!$N$155:$N$165,MATCH($B225,Inputs!$C$155:$C$165,0))/conv_2015_2010)/(MAX(1,$I227-5)),
(INDEX(Inputs!$N$155:$N$165,MATCH($B225,Inputs!$C$155:$C$165,0))/conv_2015_2010)-SUM($I240:BL240)),0),0)</f>
        <v>0</v>
      </c>
      <c r="BN240" s="215">
        <f>IF(Inputs!$P$76="Actual",IF(BN$5&gt;second_reg_period,IF(SUM($I240:BM240)&lt;&gt;INDEX(Inputs!$N$155:$N$165,MATCH($B225,Inputs!$C$155:$C$165,0))/conv_2015_2010,
(INDEX(Inputs!$N$155:$N$165,MATCH($B225,Inputs!$C$155:$C$165,0))/conv_2015_2010)/(MAX(1,$I227-5)),
(INDEX(Inputs!$N$155:$N$165,MATCH($B225,Inputs!$C$155:$C$165,0))/conv_2015_2010)-SUM($I240:BM240)),0),0)</f>
        <v>0</v>
      </c>
      <c r="BO240" s="215">
        <f>IF(Inputs!$P$76="Actual",IF(BO$5&gt;second_reg_period,IF(SUM($I240:BN240)&lt;&gt;INDEX(Inputs!$N$155:$N$165,MATCH($B225,Inputs!$C$155:$C$165,0))/conv_2015_2010,
(INDEX(Inputs!$N$155:$N$165,MATCH($B225,Inputs!$C$155:$C$165,0))/conv_2015_2010)/(MAX(1,$I227-5)),
(INDEX(Inputs!$N$155:$N$165,MATCH($B225,Inputs!$C$155:$C$165,0))/conv_2015_2010)-SUM($I240:BN240)),0),0)</f>
        <v>0</v>
      </c>
      <c r="BP240" s="215">
        <f>IF(Inputs!$P$76="Actual",IF(BP$5&gt;second_reg_period,IF(SUM($I240:BO240)&lt;&gt;INDEX(Inputs!$N$155:$N$165,MATCH($B225,Inputs!$C$155:$C$165,0))/conv_2015_2010,
(INDEX(Inputs!$N$155:$N$165,MATCH($B225,Inputs!$C$155:$C$165,0))/conv_2015_2010)/(MAX(1,$I227-5)),
(INDEX(Inputs!$N$155:$N$165,MATCH($B225,Inputs!$C$155:$C$165,0))/conv_2015_2010)-SUM($I240:BO240)),0),0)</f>
        <v>0</v>
      </c>
      <c r="BQ240" s="215">
        <f>IF(Inputs!$P$76="Actual",IF(BQ$5&gt;second_reg_period,IF(SUM($I240:BP240)&lt;&gt;INDEX(Inputs!$N$155:$N$165,MATCH($B225,Inputs!$C$155:$C$165,0))/conv_2015_2010,
(INDEX(Inputs!$N$155:$N$165,MATCH($B225,Inputs!$C$155:$C$165,0))/conv_2015_2010)/(MAX(1,$I227-5)),
(INDEX(Inputs!$N$155:$N$165,MATCH($B225,Inputs!$C$155:$C$165,0))/conv_2015_2010)-SUM($I240:BP240)),0),0)</f>
        <v>0</v>
      </c>
      <c r="BR240" s="215">
        <f>IF(Inputs!$P$76="Actual",IF(BR$5&gt;second_reg_period,IF(SUM($I240:BQ240)&lt;&gt;INDEX(Inputs!$N$155:$N$165,MATCH($B225,Inputs!$C$155:$C$165,0))/conv_2015_2010,
(INDEX(Inputs!$N$155:$N$165,MATCH($B225,Inputs!$C$155:$C$165,0))/conv_2015_2010)/(MAX(1,$I227-5)),
(INDEX(Inputs!$N$155:$N$165,MATCH($B225,Inputs!$C$155:$C$165,0))/conv_2015_2010)-SUM($I240:BQ240)),0),0)</f>
        <v>0</v>
      </c>
      <c r="BS240" s="215">
        <f>IF(Inputs!$P$76="Actual",IF(BS$5&gt;second_reg_period,IF(SUM($I240:BR240)&lt;&gt;INDEX(Inputs!$N$155:$N$165,MATCH($B225,Inputs!$C$155:$C$165,0))/conv_2015_2010,
(INDEX(Inputs!$N$155:$N$165,MATCH($B225,Inputs!$C$155:$C$165,0))/conv_2015_2010)/(MAX(1,$I227-5)),
(INDEX(Inputs!$N$155:$N$165,MATCH($B225,Inputs!$C$155:$C$165,0))/conv_2015_2010)-SUM($I240:BR240)),0),0)</f>
        <v>0</v>
      </c>
      <c r="BT240" s="215">
        <f>IF(Inputs!$P$76="Actual",IF(BT$5&gt;second_reg_period,IF(SUM($I240:BS240)&lt;&gt;INDEX(Inputs!$N$155:$N$165,MATCH($B225,Inputs!$C$155:$C$165,0))/conv_2015_2010,
(INDEX(Inputs!$N$155:$N$165,MATCH($B225,Inputs!$C$155:$C$165,0))/conv_2015_2010)/(MAX(1,$I227-5)),
(INDEX(Inputs!$N$155:$N$165,MATCH($B225,Inputs!$C$155:$C$165,0))/conv_2015_2010)-SUM($I240:BS240)),0),0)</f>
        <v>0</v>
      </c>
      <c r="BU240" s="215">
        <f>IF(Inputs!$P$76="Actual",IF(BU$5&gt;second_reg_period,IF(SUM($I240:BT240)&lt;&gt;INDEX(Inputs!$N$155:$N$165,MATCH($B225,Inputs!$C$155:$C$165,0))/conv_2015_2010,
(INDEX(Inputs!$N$155:$N$165,MATCH($B225,Inputs!$C$155:$C$165,0))/conv_2015_2010)/(MAX(1,$I227-5)),
(INDEX(Inputs!$N$155:$N$165,MATCH($B225,Inputs!$C$155:$C$165,0))/conv_2015_2010)-SUM($I240:BT240)),0),0)</f>
        <v>0</v>
      </c>
      <c r="BV240" s="215">
        <f>IF(Inputs!$P$76="Actual",IF(BV$5&gt;second_reg_period,IF(SUM($I240:BU240)&lt;&gt;INDEX(Inputs!$N$155:$N$165,MATCH($B225,Inputs!$C$155:$C$165,0))/conv_2015_2010,
(INDEX(Inputs!$N$155:$N$165,MATCH($B225,Inputs!$C$155:$C$165,0))/conv_2015_2010)/(MAX(1,$I227-5)),
(INDEX(Inputs!$N$155:$N$165,MATCH($B225,Inputs!$C$155:$C$165,0))/conv_2015_2010)-SUM($I240:BU240)),0),0)</f>
        <v>0</v>
      </c>
      <c r="BW240" s="215">
        <f>IF(Inputs!$P$76="Actual",IF(BW$5&gt;second_reg_period,IF(SUM($I240:BV240)&lt;&gt;INDEX(Inputs!$N$155:$N$165,MATCH($B225,Inputs!$C$155:$C$165,0))/conv_2015_2010,
(INDEX(Inputs!$N$155:$N$165,MATCH($B225,Inputs!$C$155:$C$165,0))/conv_2015_2010)/(MAX(1,$I227-5)),
(INDEX(Inputs!$N$155:$N$165,MATCH($B225,Inputs!$C$155:$C$165,0))/conv_2015_2010)-SUM($I240:BV240)),0),0)</f>
        <v>0</v>
      </c>
    </row>
    <row r="241" spans="1:75" ht="12.75" customHeight="1">
      <c r="A241" s="8"/>
      <c r="B241" s="244">
        <v>0</v>
      </c>
      <c r="C241" s="8"/>
      <c r="D241" s="243">
        <f>first_reg_period+1</f>
        <v>2013</v>
      </c>
      <c r="E241" s="8" t="str">
        <f t="shared" si="421"/>
        <v>$m Real (2012)</v>
      </c>
      <c r="F241" s="8"/>
      <c r="G241" s="8"/>
      <c r="H241" s="8"/>
      <c r="I241" s="32"/>
      <c r="J241" s="211">
        <f ca="1">IF(J$5&lt;=$D241,0,IF(SUM($D241,OFFSET($I227,-$B241,0))&gt;J$5,OFFSET(J238,-$B241,-I$4+$B241)/OFFSET($I227,-$B241,0),OFFSET(J238,-$B241,-I$4+$B241)-SUM($I241:I241)))</f>
        <v>0</v>
      </c>
      <c r="K241" s="211">
        <f ca="1">IF(K$5&lt;=$D241,0,IF(SUM($D241,OFFSET($I227,-$B241,0))&gt;K$5,OFFSET(K238,-$B241,-J$4+$B241)/OFFSET($I227,-$B241,0),OFFSET(K238,-$B241,-J$4+$B241)-SUM($I241:J241)))</f>
        <v>0.17697213987293148</v>
      </c>
      <c r="L241" s="211">
        <f ca="1">IF(L$5&lt;=$D241,0,IF(SUM($D241,OFFSET($I227,-$B241,0))&gt;L$5,OFFSET(L238,-$B241,-K$4+$B241)/OFFSET($I227,-$B241,0),OFFSET(L238,-$B241,-K$4+$B241)-SUM($I241:K241)))</f>
        <v>0.17697213987293148</v>
      </c>
      <c r="M241" s="211">
        <f ca="1">IF(M$5&lt;=$D241,0,IF(SUM($D241,OFFSET($I227,-$B241,0))&gt;M$5,OFFSET(M238,-$B241,-L$4+$B241)/OFFSET($I227,-$B241,0),OFFSET(M238,-$B241,-L$4+$B241)-SUM($I241:L241)))</f>
        <v>0.17697213987293148</v>
      </c>
      <c r="N241" s="211">
        <f ca="1">IF(N$5&lt;=$D241,0,IF(SUM($D241,OFFSET($I227,-$B241,0))&gt;N$5,OFFSET(N238,-$B241,-M$4+$B241)/OFFSET($I227,-$B241,0),OFFSET(N238,-$B241,-M$4+$B241)-SUM($I241:M241)))</f>
        <v>0.17697213987293148</v>
      </c>
      <c r="O241" s="235">
        <f ca="1">IF(O$5&lt;=$D241,0,IF(SUM($D241,OFFSET($I227,-$B241,0))&gt;O$5,OFFSET(O238,-$B241,-N$4+$B241)/OFFSET($I227,-$B241,0),OFFSET(O238,-$B241,-N$4+$B241)-SUM($I241:N241)))</f>
        <v>0.17697213987293148</v>
      </c>
      <c r="P241" s="235">
        <f ca="1">IF(P$5&lt;=$D241,0,IF(SUM($D241,OFFSET($I227,-$B241,0))&gt;P$5,OFFSET(P238,-$B241,-O$4+$B241)/OFFSET($I227,-$B241,0),OFFSET(P238,-$B241,-O$4+$B241)-SUM($I241:O241)))</f>
        <v>0</v>
      </c>
      <c r="Q241" s="235">
        <f ca="1">IF(Q$5&lt;=$D241,0,IF(SUM($D241,OFFSET($I227,-$B241,0))&gt;Q$5,OFFSET(Q238,-$B241,-P$4+$B241)/OFFSET($I227,-$B241,0),OFFSET(Q238,-$B241,-P$4+$B241)-SUM($I241:P241)))</f>
        <v>0</v>
      </c>
      <c r="R241" s="235">
        <f ca="1">IF(R$5&lt;=$D241,0,IF(SUM($D241,OFFSET($I227,-$B241,0))&gt;R$5,OFFSET(R238,-$B241,-Q$4+$B241)/OFFSET($I227,-$B241,0),OFFSET(R238,-$B241,-Q$4+$B241)-SUM($I241:Q241)))</f>
        <v>0</v>
      </c>
      <c r="S241" s="235">
        <f ca="1">IF(S$5&lt;=$D241,0,IF(SUM($D241,OFFSET($I227,-$B241,0))&gt;S$5,OFFSET(S238,-$B241,-R$4+$B241)/OFFSET($I227,-$B241,0),OFFSET(S238,-$B241,-R$4+$B241)-SUM($I241:R241)))</f>
        <v>0</v>
      </c>
      <c r="T241" s="235">
        <f ca="1">IF(T$5&lt;=$D241,0,IF(SUM($D241,OFFSET($I227,-$B241,0))&gt;T$5,OFFSET(T238,-$B241,-S$4+$B241)/OFFSET($I227,-$B241,0),OFFSET(T238,-$B241,-S$4+$B241)-SUM($I241:S241)))</f>
        <v>0</v>
      </c>
      <c r="U241" s="235">
        <f ca="1">IF(U$5&lt;=$D241,0,IF(SUM($D241,OFFSET($I227,-$B241,0))&gt;U$5,OFFSET(U238,-$B241,-T$4+$B241)/OFFSET($I227,-$B241,0),OFFSET(U238,-$B241,-T$4+$B241)-SUM($I241:T241)))</f>
        <v>0</v>
      </c>
      <c r="V241" s="235">
        <f ca="1">IF(V$5&lt;=$D241,0,IF(SUM($D241,OFFSET($I227,-$B241,0))&gt;V$5,OFFSET(V238,-$B241,-U$4+$B241)/OFFSET($I227,-$B241,0),OFFSET(V238,-$B241,-U$4+$B241)-SUM($I241:U241)))</f>
        <v>0</v>
      </c>
      <c r="W241" s="235">
        <f ca="1">IF(W$5&lt;=$D241,0,IF(SUM($D241,OFFSET($I227,-$B241,0))&gt;W$5,OFFSET(W238,-$B241,-V$4+$B241)/OFFSET($I227,-$B241,0),OFFSET(W238,-$B241,-V$4+$B241)-SUM($I241:V241)))</f>
        <v>0</v>
      </c>
      <c r="X241" s="235">
        <f ca="1">IF(X$5&lt;=$D241,0,IF(SUM($D241,OFFSET($I227,-$B241,0))&gt;X$5,OFFSET(X238,-$B241,-W$4+$B241)/OFFSET($I227,-$B241,0),OFFSET(X238,-$B241,-W$4+$B241)-SUM($I241:W241)))</f>
        <v>0</v>
      </c>
      <c r="Y241" s="235">
        <f ca="1">IF(Y$5&lt;=$D241,0,IF(SUM($D241,OFFSET($I227,-$B241,0))&gt;Y$5,OFFSET(Y238,-$B241,-X$4+$B241)/OFFSET($I227,-$B241,0),OFFSET(Y238,-$B241,-X$4+$B241)-SUM($I241:X241)))</f>
        <v>0</v>
      </c>
      <c r="Z241" s="235">
        <f ca="1">IF(Z$5&lt;=$D241,0,IF(SUM($D241,OFFSET($I227,-$B241,0))&gt;Z$5,OFFSET(Z238,-$B241,-Y$4+$B241)/OFFSET($I227,-$B241,0),OFFSET(Z238,-$B241,-Y$4+$B241)-SUM($I241:Y241)))</f>
        <v>0</v>
      </c>
      <c r="AA241" s="235">
        <f ca="1">IF(AA$5&lt;=$D241,0,IF(SUM($D241,OFFSET($I227,-$B241,0))&gt;AA$5,OFFSET(AA238,-$B241,-Z$4+$B241)/OFFSET($I227,-$B241,0),OFFSET(AA238,-$B241,-Z$4+$B241)-SUM($I241:Z241)))</f>
        <v>0</v>
      </c>
      <c r="AB241" s="235">
        <f ca="1">IF(AB$5&lt;=$D241,0,IF(SUM($D241,OFFSET($I227,-$B241,0))&gt;AB$5,OFFSET(AB238,-$B241,-AA$4+$B241)/OFFSET($I227,-$B241,0),OFFSET(AB238,-$B241,-AA$4+$B241)-SUM($I241:AA241)))</f>
        <v>0</v>
      </c>
      <c r="AC241" s="235">
        <f ca="1">IF(AC$5&lt;=$D241,0,IF(SUM($D241,OFFSET($I227,-$B241,0))&gt;AC$5,OFFSET(AC238,-$B241,-AB$4+$B241)/OFFSET($I227,-$B241,0),OFFSET(AC238,-$B241,-AB$4+$B241)-SUM($I241:AB241)))</f>
        <v>0</v>
      </c>
      <c r="AD241" s="235">
        <f ca="1">IF(AD$5&lt;=$D241,0,IF(SUM($D241,OFFSET($I227,-$B241,0))&gt;AD$5,OFFSET(AD238,-$B241,-AC$4+$B241)/OFFSET($I227,-$B241,0),OFFSET(AD238,-$B241,-AC$4+$B241)-SUM($I241:AC241)))</f>
        <v>0</v>
      </c>
      <c r="AE241" s="235">
        <f ca="1">IF(AE$5&lt;=$D241,0,IF(SUM($D241,OFFSET($I227,-$B241,0))&gt;AE$5,OFFSET(AE238,-$B241,-AD$4+$B241)/OFFSET($I227,-$B241,0),OFFSET(AE238,-$B241,-AD$4+$B241)-SUM($I241:AD241)))</f>
        <v>0</v>
      </c>
      <c r="AF241" s="235">
        <f ca="1">IF(AF$5&lt;=$D241,0,IF(SUM($D241,OFFSET($I227,-$B241,0))&gt;AF$5,OFFSET(AF238,-$B241,-AE$4+$B241)/OFFSET($I227,-$B241,0),OFFSET(AF238,-$B241,-AE$4+$B241)-SUM($I241:AE241)))</f>
        <v>0</v>
      </c>
      <c r="AG241" s="235">
        <f ca="1">IF(AG$5&lt;=$D241,0,IF(SUM($D241,OFFSET($I227,-$B241,0))&gt;AG$5,OFFSET(AG238,-$B241,-AF$4+$B241)/OFFSET($I227,-$B241,0),OFFSET(AG238,-$B241,-AF$4+$B241)-SUM($I241:AF241)))</f>
        <v>0</v>
      </c>
      <c r="AH241" s="235">
        <f ca="1">IF(AH$5&lt;=$D241,0,IF(SUM($D241,OFFSET($I227,-$B241,0))&gt;AH$5,OFFSET(AH238,-$B241,-AG$4+$B241)/OFFSET($I227,-$B241,0),OFFSET(AH238,-$B241,-AG$4+$B241)-SUM($I241:AG241)))</f>
        <v>0</v>
      </c>
      <c r="AI241" s="235">
        <f ca="1">IF(AI$5&lt;=$D241,0,IF(SUM($D241,OFFSET($I227,-$B241,0))&gt;AI$5,OFFSET(AI238,-$B241,-AH$4+$B241)/OFFSET($I227,-$B241,0),OFFSET(AI238,-$B241,-AH$4+$B241)-SUM($I241:AH241)))</f>
        <v>0</v>
      </c>
      <c r="AJ241" s="235">
        <f ca="1">IF(AJ$5&lt;=$D241,0,IF(SUM($D241,OFFSET($I227,-$B241,0))&gt;AJ$5,OFFSET(AJ238,-$B241,-AI$4+$B241)/OFFSET($I227,-$B241,0),OFFSET(AJ238,-$B241,-AI$4+$B241)-SUM($I241:AI241)))</f>
        <v>0</v>
      </c>
      <c r="AK241" s="235">
        <f ca="1">IF(AK$5&lt;=$D241,0,IF(SUM($D241,OFFSET($I227,-$B241,0))&gt;AK$5,OFFSET(AK238,-$B241,-AJ$4+$B241)/OFFSET($I227,-$B241,0),OFFSET(AK238,-$B241,-AJ$4+$B241)-SUM($I241:AJ241)))</f>
        <v>0</v>
      </c>
      <c r="AL241" s="235">
        <f ca="1">IF(AL$5&lt;=$D241,0,IF(SUM($D241,OFFSET($I227,-$B241,0))&gt;AL$5,OFFSET(AL238,-$B241,-AK$4+$B241)/OFFSET($I227,-$B241,0),OFFSET(AL238,-$B241,-AK$4+$B241)-SUM($I241:AK241)))</f>
        <v>0</v>
      </c>
      <c r="AM241" s="235">
        <f ca="1">IF(AM$5&lt;=$D241,0,IF(SUM($D241,OFFSET($I227,-$B241,0))&gt;AM$5,OFFSET(AM238,-$B241,-AL$4+$B241)/OFFSET($I227,-$B241,0),OFFSET(AM238,-$B241,-AL$4+$B241)-SUM($I241:AL241)))</f>
        <v>0</v>
      </c>
      <c r="AN241" s="235">
        <f ca="1">IF(AN$5&lt;=$D241,0,IF(SUM($D241,OFFSET($I227,-$B241,0))&gt;AN$5,OFFSET(AN238,-$B241,-AM$4+$B241)/OFFSET($I227,-$B241,0),OFFSET(AN238,-$B241,-AM$4+$B241)-SUM($I241:AM241)))</f>
        <v>0</v>
      </c>
      <c r="AO241" s="235">
        <f ca="1">IF(AO$5&lt;=$D241,0,IF(SUM($D241,OFFSET($I227,-$B241,0))&gt;AO$5,OFFSET(AO238,-$B241,-AN$4+$B241)/OFFSET($I227,-$B241,0),OFFSET(AO238,-$B241,-AN$4+$B241)-SUM($I241:AN241)))</f>
        <v>0</v>
      </c>
      <c r="AP241" s="235">
        <f ca="1">IF(AP$5&lt;=$D241,0,IF(SUM($D241,OFFSET($I227,-$B241,0))&gt;AP$5,OFFSET(AP238,-$B241,-AO$4+$B241)/OFFSET($I227,-$B241,0),OFFSET(AP238,-$B241,-AO$4+$B241)-SUM($I241:AO241)))</f>
        <v>0</v>
      </c>
      <c r="AQ241" s="235">
        <f ca="1">IF(AQ$5&lt;=$D241,0,IF(SUM($D241,OFFSET($I227,-$B241,0))&gt;AQ$5,OFFSET(AQ238,-$B241,-AP$4+$B241)/OFFSET($I227,-$B241,0),OFFSET(AQ238,-$B241,-AP$4+$B241)-SUM($I241:AP241)))</f>
        <v>0</v>
      </c>
      <c r="AR241" s="235">
        <f ca="1">IF(AR$5&lt;=$D241,0,IF(SUM($D241,OFFSET($I227,-$B241,0))&gt;AR$5,OFFSET(AR238,-$B241,-AQ$4+$B241)/OFFSET($I227,-$B241,0),OFFSET(AR238,-$B241,-AQ$4+$B241)-SUM($I241:AQ241)))</f>
        <v>0</v>
      </c>
      <c r="AS241" s="235">
        <f ca="1">IF(AS$5&lt;=$D241,0,IF(SUM($D241,OFFSET($I227,-$B241,0))&gt;AS$5,OFFSET(AS238,-$B241,-AR$4+$B241)/OFFSET($I227,-$B241,0),OFFSET(AS238,-$B241,-AR$4+$B241)-SUM($I241:AR241)))</f>
        <v>0</v>
      </c>
      <c r="AT241" s="235">
        <f ca="1">IF(AT$5&lt;=$D241,0,IF(SUM($D241,OFFSET($I227,-$B241,0))&gt;AT$5,OFFSET(AT238,-$B241,-AS$4+$B241)/OFFSET($I227,-$B241,0),OFFSET(AT238,-$B241,-AS$4+$B241)-SUM($I241:AS241)))</f>
        <v>0</v>
      </c>
      <c r="AU241" s="235">
        <f ca="1">IF(AU$5&lt;=$D241,0,IF(SUM($D241,OFFSET($I227,-$B241,0))&gt;AU$5,OFFSET(AU238,-$B241,-AT$4+$B241)/OFFSET($I227,-$B241,0),OFFSET(AU238,-$B241,-AT$4+$B241)-SUM($I241:AT241)))</f>
        <v>0</v>
      </c>
      <c r="AV241" s="235">
        <f ca="1">IF(AV$5&lt;=$D241,0,IF(SUM($D241,OFFSET($I227,-$B241,0))&gt;AV$5,OFFSET(AV238,-$B241,-AU$4+$B241)/OFFSET($I227,-$B241,0),OFFSET(AV238,-$B241,-AU$4+$B241)-SUM($I241:AU241)))</f>
        <v>0</v>
      </c>
      <c r="AW241" s="235">
        <f ca="1">IF(AW$5&lt;=$D241,0,IF(SUM($D241,OFFSET($I227,-$B241,0))&gt;AW$5,OFFSET(AW238,-$B241,-AV$4+$B241)/OFFSET($I227,-$B241,0),OFFSET(AW238,-$B241,-AV$4+$B241)-SUM($I241:AV241)))</f>
        <v>0</v>
      </c>
      <c r="AX241" s="235">
        <f ca="1">IF(AX$5&lt;=$D241,0,IF(SUM($D241,OFFSET($I227,-$B241,0))&gt;AX$5,OFFSET(AX238,-$B241,-AW$4+$B241)/OFFSET($I227,-$B241,0),OFFSET(AX238,-$B241,-AW$4+$B241)-SUM($I241:AW241)))</f>
        <v>0</v>
      </c>
      <c r="AY241" s="235">
        <f ca="1">IF(AY$5&lt;=$D241,0,IF(SUM($D241,OFFSET($I227,-$B241,0))&gt;AY$5,OFFSET(AY238,-$B241,-AX$4+$B241)/OFFSET($I227,-$B241,0),OFFSET(AY238,-$B241,-AX$4+$B241)-SUM($I241:AX241)))</f>
        <v>0</v>
      </c>
      <c r="AZ241" s="235">
        <f ca="1">IF(AZ$5&lt;=$D241,0,IF(SUM($D241,OFFSET($I227,-$B241,0))&gt;AZ$5,OFFSET(AZ238,-$B241,-AY$4+$B241)/OFFSET($I227,-$B241,0),OFFSET(AZ238,-$B241,-AY$4+$B241)-SUM($I241:AY241)))</f>
        <v>0</v>
      </c>
      <c r="BA241" s="235">
        <f ca="1">IF(BA$5&lt;=$D241,0,IF(SUM($D241,OFFSET($I227,-$B241,0))&gt;BA$5,OFFSET(BA238,-$B241,-AZ$4+$B241)/OFFSET($I227,-$B241,0),OFFSET(BA238,-$B241,-AZ$4+$B241)-SUM($I241:AZ241)))</f>
        <v>0</v>
      </c>
      <c r="BB241" s="235">
        <f ca="1">IF(BB$5&lt;=$D241,0,IF(SUM($D241,OFFSET($I227,-$B241,0))&gt;BB$5,OFFSET(BB238,-$B241,-BA$4+$B241)/OFFSET($I227,-$B241,0),OFFSET(BB238,-$B241,-BA$4+$B241)-SUM($I241:BA241)))</f>
        <v>0</v>
      </c>
      <c r="BC241" s="235">
        <f ca="1">IF(BC$5&lt;=$D241,0,IF(SUM($D241,OFFSET($I227,-$B241,0))&gt;BC$5,OFFSET(BC238,-$B241,-BB$4+$B241)/OFFSET($I227,-$B241,0),OFFSET(BC238,-$B241,-BB$4+$B241)-SUM($I241:BB241)))</f>
        <v>0</v>
      </c>
      <c r="BD241" s="235">
        <f ca="1">IF(BD$5&lt;=$D241,0,IF(SUM($D241,OFFSET($I227,-$B241,0))&gt;BD$5,OFFSET(BD238,-$B241,-BC$4+$B241)/OFFSET($I227,-$B241,0),OFFSET(BD238,-$B241,-BC$4+$B241)-SUM($I241:BC241)))</f>
        <v>0</v>
      </c>
      <c r="BE241" s="235">
        <f ca="1">IF(BE$5&lt;=$D241,0,IF(SUM($D241,OFFSET($I227,-$B241,0))&gt;BE$5,OFFSET(BE238,-$B241,-BD$4+$B241)/OFFSET($I227,-$B241,0),OFFSET(BE238,-$B241,-BD$4+$B241)-SUM($I241:BD241)))</f>
        <v>0</v>
      </c>
      <c r="BF241" s="235">
        <f ca="1">IF(BF$5&lt;=$D241,0,IF(SUM($D241,OFFSET($I227,-$B241,0))&gt;BF$5,OFFSET(BF238,-$B241,-BE$4+$B241)/OFFSET($I227,-$B241,0),OFFSET(BF238,-$B241,-BE$4+$B241)-SUM($I241:BE241)))</f>
        <v>0</v>
      </c>
      <c r="BG241" s="235">
        <f ca="1">IF(BG$5&lt;=$D241,0,IF(SUM($D241,OFFSET($I227,-$B241,0))&gt;BG$5,OFFSET(BG238,-$B241,-BF$4+$B241)/OFFSET($I227,-$B241,0),OFFSET(BG238,-$B241,-BF$4+$B241)-SUM($I241:BF241)))</f>
        <v>0</v>
      </c>
      <c r="BH241" s="235">
        <f ca="1">IF(BH$5&lt;=$D241,0,IF(SUM($D241,OFFSET($I227,-$B241,0))&gt;BH$5,OFFSET(BH238,-$B241,-BG$4+$B241)/OFFSET($I227,-$B241,0),OFFSET(BH238,-$B241,-BG$4+$B241)-SUM($I241:BG241)))</f>
        <v>0</v>
      </c>
      <c r="BI241" s="235">
        <f ca="1">IF(BI$5&lt;=$D241,0,IF(SUM($D241,OFFSET($I227,-$B241,0))&gt;BI$5,OFFSET(BI238,-$B241,-BH$4+$B241)/OFFSET($I227,-$B241,0),OFFSET(BI238,-$B241,-BH$4+$B241)-SUM($I241:BH241)))</f>
        <v>0</v>
      </c>
      <c r="BJ241" s="235">
        <f ca="1">IF(BJ$5&lt;=$D241,0,IF(SUM($D241,OFFSET($I227,-$B241,0))&gt;BJ$5,OFFSET(BJ238,-$B241,-BI$4+$B241)/OFFSET($I227,-$B241,0),OFFSET(BJ238,-$B241,-BI$4+$B241)-SUM($I241:BI241)))</f>
        <v>0</v>
      </c>
      <c r="BK241" s="235">
        <f ca="1">IF(BK$5&lt;=$D241,0,IF(SUM($D241,OFFSET($I227,-$B241,0))&gt;BK$5,OFFSET(BK238,-$B241,-BJ$4+$B241)/OFFSET($I227,-$B241,0),OFFSET(BK238,-$B241,-BJ$4+$B241)-SUM($I241:BJ241)))</f>
        <v>0</v>
      </c>
      <c r="BL241" s="235">
        <f ca="1">IF(BL$5&lt;=$D241,0,IF(SUM($D241,OFFSET($I227,-$B241,0))&gt;BL$5,OFFSET(BL238,-$B241,-BK$4+$B241)/OFFSET($I227,-$B241,0),OFFSET(BL238,-$B241,-BK$4+$B241)-SUM($I241:BK241)))</f>
        <v>0</v>
      </c>
      <c r="BM241" s="235">
        <f ca="1">IF(BM$5&lt;=$D241,0,IF(SUM($D241,OFFSET($I227,-$B241,0))&gt;BM$5,OFFSET(BM238,-$B241,-BL$4+$B241)/OFFSET($I227,-$B241,0),OFFSET(BM238,-$B241,-BL$4+$B241)-SUM($I241:BL241)))</f>
        <v>0</v>
      </c>
      <c r="BN241" s="235">
        <f ca="1">IF(BN$5&lt;=$D241,0,IF(SUM($D241,OFFSET($I227,-$B241,0))&gt;BN$5,OFFSET(BN238,-$B241,-BM$4+$B241)/OFFSET($I227,-$B241,0),OFFSET(BN238,-$B241,-BM$4+$B241)-SUM($I241:BM241)))</f>
        <v>0</v>
      </c>
      <c r="BO241" s="235">
        <f ca="1">IF(BO$5&lt;=$D241,0,IF(SUM($D241,OFFSET($I227,-$B241,0))&gt;BO$5,OFFSET(BO238,-$B241,-BN$4+$B241)/OFFSET($I227,-$B241,0),OFFSET(BO238,-$B241,-BN$4+$B241)-SUM($I241:BN241)))</f>
        <v>0</v>
      </c>
      <c r="BP241" s="235">
        <f ca="1">IF(BP$5&lt;=$D241,0,IF(SUM($D241,OFFSET($I227,-$B241,0))&gt;BP$5,OFFSET(BP238,-$B241,-BO$4+$B241)/OFFSET($I227,-$B241,0),OFFSET(BP238,-$B241,-BO$4+$B241)-SUM($I241:BO241)))</f>
        <v>0</v>
      </c>
      <c r="BQ241" s="235">
        <f ca="1">IF(BQ$5&lt;=$D241,0,IF(SUM($D241,OFFSET($I227,-$B241,0))&gt;BQ$5,OFFSET(BQ238,-$B241,-BP$4+$B241)/OFFSET($I227,-$B241,0),OFFSET(BQ238,-$B241,-BP$4+$B241)-SUM($I241:BP241)))</f>
        <v>0</v>
      </c>
      <c r="BR241" s="211">
        <f ca="1">IF(BR$5&lt;=$D241,0,IF(SUM($D241,OFFSET($I227,-$B241,0))&gt;BR$5,OFFSET(BR238,-$B241,-BQ$4+$B241)/OFFSET($I227,-$B241,0),OFFSET(BR238,-$B241,-BQ$4+$B241)-SUM($I241:BQ241)))</f>
        <v>0</v>
      </c>
      <c r="BS241" s="211">
        <f ca="1">IF(BS$5&lt;=$D241,0,IF(SUM($D241,OFFSET($I227,-$B241,0))&gt;BS$5,OFFSET(BS238,-$B241,-BR$4+$B241)/OFFSET($I227,-$B241,0),OFFSET(BS238,-$B241,-BR$4+$B241)-SUM($I241:BR241)))</f>
        <v>0</v>
      </c>
      <c r="BT241" s="211">
        <f ca="1">IF(BT$5&lt;=$D241,0,IF(SUM($D241,OFFSET($I227,-$B241,0))&gt;BT$5,OFFSET(BT238,-$B241,-BS$4+$B241)/OFFSET($I227,-$B241,0),OFFSET(BT238,-$B241,-BS$4+$B241)-SUM($I241:BS241)))</f>
        <v>0</v>
      </c>
      <c r="BU241" s="211">
        <f ca="1">IF(BU$5&lt;=$D241,0,IF(SUM($D241,OFFSET($I227,-$B241,0))&gt;BU$5,OFFSET(BU238,-$B241,-BT$4+$B241)/OFFSET($I227,-$B241,0),OFFSET(BU238,-$B241,-BT$4+$B241)-SUM($I241:BT241)))</f>
        <v>0</v>
      </c>
      <c r="BV241" s="211">
        <f ca="1">IF(BV$5&lt;=$D241,0,IF(SUM($D241,OFFSET($I227,-$B241,0))&gt;BV$5,OFFSET(BV238,-$B241,-BU$4+$B241)/OFFSET($I227,-$B241,0),OFFSET(BV238,-$B241,-BU$4+$B241)-SUM($I241:BU241)))</f>
        <v>0</v>
      </c>
      <c r="BW241" s="211">
        <f ca="1">IF(BW$5&lt;=$D241,0,IF(SUM($D241,OFFSET($I227,-$B241,0))&gt;BW$5,OFFSET(BW238,-$B241,-BV$4+$B241)/OFFSET($I227,-$B241,0),OFFSET(BW238,-$B241,-BV$4+$B241)-SUM($I241:BV241)))</f>
        <v>0</v>
      </c>
    </row>
    <row r="242" spans="1:75" ht="12.75" customHeight="1">
      <c r="A242" s="8"/>
      <c r="B242" s="244">
        <v>1</v>
      </c>
      <c r="C242" s="8"/>
      <c r="D242" s="245">
        <f>D241+1</f>
        <v>2014</v>
      </c>
      <c r="E242" s="8" t="str">
        <f t="shared" si="421"/>
        <v>$m Real (2012)</v>
      </c>
      <c r="F242" s="8"/>
      <c r="G242" s="8"/>
      <c r="H242" s="8"/>
      <c r="I242" s="32"/>
      <c r="J242" s="211">
        <f ca="1">IF(J$5&lt;=$D242,0,IF(SUM($D242,OFFSET($I228,-$B242,0))&gt;J$5,OFFSET(J239,-$B242,-I$4+$B242)/OFFSET($I228,-$B242,0),OFFSET(J239,-$B242,-I$4+$B242)-SUM($I242:I242)))</f>
        <v>0</v>
      </c>
      <c r="K242" s="211">
        <f ca="1">IF(K$5&lt;=$D242,0,IF(SUM($D242,OFFSET($I228,-$B242,0))&gt;K$5,OFFSET(K239,-$B242,-J$4+$B242)/OFFSET($I228,-$B242,0),OFFSET(K239,-$B242,-J$4+$B242)-SUM($I242:J242)))</f>
        <v>0</v>
      </c>
      <c r="L242" s="211">
        <f ca="1">IF(L$5&lt;=$D242,0,IF(SUM($D242,OFFSET($I228,-$B242,0))&gt;L$5,OFFSET(L239,-$B242,-K$4+$B242)/OFFSET($I228,-$B242,0),OFFSET(L239,-$B242,-K$4+$B242)-SUM($I242:K242)))</f>
        <v>8.0935379922045289E-2</v>
      </c>
      <c r="M242" s="211">
        <f ca="1">IF(M$5&lt;=$D242,0,IF(SUM($D242,OFFSET($I228,-$B242,0))&gt;M$5,OFFSET(M239,-$B242,-L$4+$B242)/OFFSET($I228,-$B242,0),OFFSET(M239,-$B242,-L$4+$B242)-SUM($I242:L242)))</f>
        <v>8.0935379922045289E-2</v>
      </c>
      <c r="N242" s="211">
        <f ca="1">IF(N$5&lt;=$D242,0,IF(SUM($D242,OFFSET($I228,-$B242,0))&gt;N$5,OFFSET(N239,-$B242,-M$4+$B242)/OFFSET($I228,-$B242,0),OFFSET(N239,-$B242,-M$4+$B242)-SUM($I242:M242)))</f>
        <v>8.0935379922045289E-2</v>
      </c>
      <c r="O242" s="235">
        <f ca="1">IF(O$5&lt;=$D242,0,IF(SUM($D242,OFFSET($I228,-$B242,0))&gt;O$5,OFFSET(O239,-$B242,-N$4+$B242)/OFFSET($I228,-$B242,0),OFFSET(O239,-$B242,-N$4+$B242)-SUM($I242:N242)))</f>
        <v>8.0935379922045289E-2</v>
      </c>
      <c r="P242" s="235">
        <f ca="1">IF(P$5&lt;=$D242,0,IF(SUM($D242,OFFSET($I228,-$B242,0))&gt;P$5,OFFSET(P239,-$B242,-O$4+$B242)/OFFSET($I228,-$B242,0),OFFSET(P239,-$B242,-O$4+$B242)-SUM($I242:O242)))</f>
        <v>8.0935379922045303E-2</v>
      </c>
      <c r="Q242" s="235">
        <f ca="1">IF(Q$5&lt;=$D242,0,IF(SUM($D242,OFFSET($I228,-$B242,0))&gt;Q$5,OFFSET(Q239,-$B242,-P$4+$B242)/OFFSET($I228,-$B242,0),OFFSET(Q239,-$B242,-P$4+$B242)-SUM($I242:P242)))</f>
        <v>0</v>
      </c>
      <c r="R242" s="235">
        <f ca="1">IF(R$5&lt;=$D242,0,IF(SUM($D242,OFFSET($I228,-$B242,0))&gt;R$5,OFFSET(R239,-$B242,-Q$4+$B242)/OFFSET($I228,-$B242,0),OFFSET(R239,-$B242,-Q$4+$B242)-SUM($I242:Q242)))</f>
        <v>0</v>
      </c>
      <c r="S242" s="235">
        <f ca="1">IF(S$5&lt;=$D242,0,IF(SUM($D242,OFFSET($I228,-$B242,0))&gt;S$5,OFFSET(S239,-$B242,-R$4+$B242)/OFFSET($I228,-$B242,0),OFFSET(S239,-$B242,-R$4+$B242)-SUM($I242:R242)))</f>
        <v>0</v>
      </c>
      <c r="T242" s="235">
        <f ca="1">IF(T$5&lt;=$D242,0,IF(SUM($D242,OFFSET($I228,-$B242,0))&gt;T$5,OFFSET(T239,-$B242,-S$4+$B242)/OFFSET($I228,-$B242,0),OFFSET(T239,-$B242,-S$4+$B242)-SUM($I242:S242)))</f>
        <v>0</v>
      </c>
      <c r="U242" s="235">
        <f ca="1">IF(U$5&lt;=$D242,0,IF(SUM($D242,OFFSET($I228,-$B242,0))&gt;U$5,OFFSET(U239,-$B242,-T$4+$B242)/OFFSET($I228,-$B242,0),OFFSET(U239,-$B242,-T$4+$B242)-SUM($I242:T242)))</f>
        <v>0</v>
      </c>
      <c r="V242" s="235">
        <f ca="1">IF(V$5&lt;=$D242,0,IF(SUM($D242,OFFSET($I228,-$B242,0))&gt;V$5,OFFSET(V239,-$B242,-U$4+$B242)/OFFSET($I228,-$B242,0),OFFSET(V239,-$B242,-U$4+$B242)-SUM($I242:U242)))</f>
        <v>0</v>
      </c>
      <c r="W242" s="235">
        <f ca="1">IF(W$5&lt;=$D242,0,IF(SUM($D242,OFFSET($I228,-$B242,0))&gt;W$5,OFFSET(W239,-$B242,-V$4+$B242)/OFFSET($I228,-$B242,0),OFFSET(W239,-$B242,-V$4+$B242)-SUM($I242:V242)))</f>
        <v>0</v>
      </c>
      <c r="X242" s="235">
        <f ca="1">IF(X$5&lt;=$D242,0,IF(SUM($D242,OFFSET($I228,-$B242,0))&gt;X$5,OFFSET(X239,-$B242,-W$4+$B242)/OFFSET($I228,-$B242,0),OFFSET(X239,-$B242,-W$4+$B242)-SUM($I242:W242)))</f>
        <v>0</v>
      </c>
      <c r="Y242" s="235">
        <f ca="1">IF(Y$5&lt;=$D242,0,IF(SUM($D242,OFFSET($I228,-$B242,0))&gt;Y$5,OFFSET(Y239,-$B242,-X$4+$B242)/OFFSET($I228,-$B242,0),OFFSET(Y239,-$B242,-X$4+$B242)-SUM($I242:X242)))</f>
        <v>0</v>
      </c>
      <c r="Z242" s="235">
        <f ca="1">IF(Z$5&lt;=$D242,0,IF(SUM($D242,OFFSET($I228,-$B242,0))&gt;Z$5,OFFSET(Z239,-$B242,-Y$4+$B242)/OFFSET($I228,-$B242,0),OFFSET(Z239,-$B242,-Y$4+$B242)-SUM($I242:Y242)))</f>
        <v>0</v>
      </c>
      <c r="AA242" s="235">
        <f ca="1">IF(AA$5&lt;=$D242,0,IF(SUM($D242,OFFSET($I228,-$B242,0))&gt;AA$5,OFFSET(AA239,-$B242,-Z$4+$B242)/OFFSET($I228,-$B242,0),OFFSET(AA239,-$B242,-Z$4+$B242)-SUM($I242:Z242)))</f>
        <v>0</v>
      </c>
      <c r="AB242" s="235">
        <f ca="1">IF(AB$5&lt;=$D242,0,IF(SUM($D242,OFFSET($I228,-$B242,0))&gt;AB$5,OFFSET(AB239,-$B242,-AA$4+$B242)/OFFSET($I228,-$B242,0),OFFSET(AB239,-$B242,-AA$4+$B242)-SUM($I242:AA242)))</f>
        <v>0</v>
      </c>
      <c r="AC242" s="235">
        <f ca="1">IF(AC$5&lt;=$D242,0,IF(SUM($D242,OFFSET($I228,-$B242,0))&gt;AC$5,OFFSET(AC239,-$B242,-AB$4+$B242)/OFFSET($I228,-$B242,0),OFFSET(AC239,-$B242,-AB$4+$B242)-SUM($I242:AB242)))</f>
        <v>0</v>
      </c>
      <c r="AD242" s="235">
        <f ca="1">IF(AD$5&lt;=$D242,0,IF(SUM($D242,OFFSET($I228,-$B242,0))&gt;AD$5,OFFSET(AD239,-$B242,-AC$4+$B242)/OFFSET($I228,-$B242,0),OFFSET(AD239,-$B242,-AC$4+$B242)-SUM($I242:AC242)))</f>
        <v>0</v>
      </c>
      <c r="AE242" s="235">
        <f ca="1">IF(AE$5&lt;=$D242,0,IF(SUM($D242,OFFSET($I228,-$B242,0))&gt;AE$5,OFFSET(AE239,-$B242,-AD$4+$B242)/OFFSET($I228,-$B242,0),OFFSET(AE239,-$B242,-AD$4+$B242)-SUM($I242:AD242)))</f>
        <v>0</v>
      </c>
      <c r="AF242" s="235">
        <f ca="1">IF(AF$5&lt;=$D242,0,IF(SUM($D242,OFFSET($I228,-$B242,0))&gt;AF$5,OFFSET(AF239,-$B242,-AE$4+$B242)/OFFSET($I228,-$B242,0),OFFSET(AF239,-$B242,-AE$4+$B242)-SUM($I242:AE242)))</f>
        <v>0</v>
      </c>
      <c r="AG242" s="235">
        <f ca="1">IF(AG$5&lt;=$D242,0,IF(SUM($D242,OFFSET($I228,-$B242,0))&gt;AG$5,OFFSET(AG239,-$B242,-AF$4+$B242)/OFFSET($I228,-$B242,0),OFFSET(AG239,-$B242,-AF$4+$B242)-SUM($I242:AF242)))</f>
        <v>0</v>
      </c>
      <c r="AH242" s="235">
        <f ca="1">IF(AH$5&lt;=$D242,0,IF(SUM($D242,OFFSET($I228,-$B242,0))&gt;AH$5,OFFSET(AH239,-$B242,-AG$4+$B242)/OFFSET($I228,-$B242,0),OFFSET(AH239,-$B242,-AG$4+$B242)-SUM($I242:AG242)))</f>
        <v>0</v>
      </c>
      <c r="AI242" s="235">
        <f ca="1">IF(AI$5&lt;=$D242,0,IF(SUM($D242,OFFSET($I228,-$B242,0))&gt;AI$5,OFFSET(AI239,-$B242,-AH$4+$B242)/OFFSET($I228,-$B242,0),OFFSET(AI239,-$B242,-AH$4+$B242)-SUM($I242:AH242)))</f>
        <v>0</v>
      </c>
      <c r="AJ242" s="235">
        <f ca="1">IF(AJ$5&lt;=$D242,0,IF(SUM($D242,OFFSET($I228,-$B242,0))&gt;AJ$5,OFFSET(AJ239,-$B242,-AI$4+$B242)/OFFSET($I228,-$B242,0),OFFSET(AJ239,-$B242,-AI$4+$B242)-SUM($I242:AI242)))</f>
        <v>0</v>
      </c>
      <c r="AK242" s="235">
        <f ca="1">IF(AK$5&lt;=$D242,0,IF(SUM($D242,OFFSET($I228,-$B242,0))&gt;AK$5,OFFSET(AK239,-$B242,-AJ$4+$B242)/OFFSET($I228,-$B242,0),OFFSET(AK239,-$B242,-AJ$4+$B242)-SUM($I242:AJ242)))</f>
        <v>0</v>
      </c>
      <c r="AL242" s="235">
        <f ca="1">IF(AL$5&lt;=$D242,0,IF(SUM($D242,OFFSET($I228,-$B242,0))&gt;AL$5,OFFSET(AL239,-$B242,-AK$4+$B242)/OFFSET($I228,-$B242,0),OFFSET(AL239,-$B242,-AK$4+$B242)-SUM($I242:AK242)))</f>
        <v>0</v>
      </c>
      <c r="AM242" s="235">
        <f ca="1">IF(AM$5&lt;=$D242,0,IF(SUM($D242,OFFSET($I228,-$B242,0))&gt;AM$5,OFFSET(AM239,-$B242,-AL$4+$B242)/OFFSET($I228,-$B242,0),OFFSET(AM239,-$B242,-AL$4+$B242)-SUM($I242:AL242)))</f>
        <v>0</v>
      </c>
      <c r="AN242" s="235">
        <f ca="1">IF(AN$5&lt;=$D242,0,IF(SUM($D242,OFFSET($I228,-$B242,0))&gt;AN$5,OFFSET(AN239,-$B242,-AM$4+$B242)/OFFSET($I228,-$B242,0),OFFSET(AN239,-$B242,-AM$4+$B242)-SUM($I242:AM242)))</f>
        <v>0</v>
      </c>
      <c r="AO242" s="235">
        <f ca="1">IF(AO$5&lt;=$D242,0,IF(SUM($D242,OFFSET($I228,-$B242,0))&gt;AO$5,OFFSET(AO239,-$B242,-AN$4+$B242)/OFFSET($I228,-$B242,0),OFFSET(AO239,-$B242,-AN$4+$B242)-SUM($I242:AN242)))</f>
        <v>0</v>
      </c>
      <c r="AP242" s="235">
        <f ca="1">IF(AP$5&lt;=$D242,0,IF(SUM($D242,OFFSET($I228,-$B242,0))&gt;AP$5,OFFSET(AP239,-$B242,-AO$4+$B242)/OFFSET($I228,-$B242,0),OFFSET(AP239,-$B242,-AO$4+$B242)-SUM($I242:AO242)))</f>
        <v>0</v>
      </c>
      <c r="AQ242" s="235">
        <f ca="1">IF(AQ$5&lt;=$D242,0,IF(SUM($D242,OFFSET($I228,-$B242,0))&gt;AQ$5,OFFSET(AQ239,-$B242,-AP$4+$B242)/OFFSET($I228,-$B242,0),OFFSET(AQ239,-$B242,-AP$4+$B242)-SUM($I242:AP242)))</f>
        <v>0</v>
      </c>
      <c r="AR242" s="235">
        <f ca="1">IF(AR$5&lt;=$D242,0,IF(SUM($D242,OFFSET($I228,-$B242,0))&gt;AR$5,OFFSET(AR239,-$B242,-AQ$4+$B242)/OFFSET($I228,-$B242,0),OFFSET(AR239,-$B242,-AQ$4+$B242)-SUM($I242:AQ242)))</f>
        <v>0</v>
      </c>
      <c r="AS242" s="235">
        <f ca="1">IF(AS$5&lt;=$D242,0,IF(SUM($D242,OFFSET($I228,-$B242,0))&gt;AS$5,OFFSET(AS239,-$B242,-AR$4+$B242)/OFFSET($I228,-$B242,0),OFFSET(AS239,-$B242,-AR$4+$B242)-SUM($I242:AR242)))</f>
        <v>0</v>
      </c>
      <c r="AT242" s="235">
        <f ca="1">IF(AT$5&lt;=$D242,0,IF(SUM($D242,OFFSET($I228,-$B242,0))&gt;AT$5,OFFSET(AT239,-$B242,-AS$4+$B242)/OFFSET($I228,-$B242,0),OFFSET(AT239,-$B242,-AS$4+$B242)-SUM($I242:AS242)))</f>
        <v>0</v>
      </c>
      <c r="AU242" s="235">
        <f ca="1">IF(AU$5&lt;=$D242,0,IF(SUM($D242,OFFSET($I228,-$B242,0))&gt;AU$5,OFFSET(AU239,-$B242,-AT$4+$B242)/OFFSET($I228,-$B242,0),OFFSET(AU239,-$B242,-AT$4+$B242)-SUM($I242:AT242)))</f>
        <v>0</v>
      </c>
      <c r="AV242" s="235">
        <f ca="1">IF(AV$5&lt;=$D242,0,IF(SUM($D242,OFFSET($I228,-$B242,0))&gt;AV$5,OFFSET(AV239,-$B242,-AU$4+$B242)/OFFSET($I228,-$B242,0),OFFSET(AV239,-$B242,-AU$4+$B242)-SUM($I242:AU242)))</f>
        <v>0</v>
      </c>
      <c r="AW242" s="235">
        <f ca="1">IF(AW$5&lt;=$D242,0,IF(SUM($D242,OFFSET($I228,-$B242,0))&gt;AW$5,OFFSET(AW239,-$B242,-AV$4+$B242)/OFFSET($I228,-$B242,0),OFFSET(AW239,-$B242,-AV$4+$B242)-SUM($I242:AV242)))</f>
        <v>0</v>
      </c>
      <c r="AX242" s="235">
        <f ca="1">IF(AX$5&lt;=$D242,0,IF(SUM($D242,OFFSET($I228,-$B242,0))&gt;AX$5,OFFSET(AX239,-$B242,-AW$4+$B242)/OFFSET($I228,-$B242,0),OFFSET(AX239,-$B242,-AW$4+$B242)-SUM($I242:AW242)))</f>
        <v>0</v>
      </c>
      <c r="AY242" s="235">
        <f ca="1">IF(AY$5&lt;=$D242,0,IF(SUM($D242,OFFSET($I228,-$B242,0))&gt;AY$5,OFFSET(AY239,-$B242,-AX$4+$B242)/OFFSET($I228,-$B242,0),OFFSET(AY239,-$B242,-AX$4+$B242)-SUM($I242:AX242)))</f>
        <v>0</v>
      </c>
      <c r="AZ242" s="235">
        <f ca="1">IF(AZ$5&lt;=$D242,0,IF(SUM($D242,OFFSET($I228,-$B242,0))&gt;AZ$5,OFFSET(AZ239,-$B242,-AY$4+$B242)/OFFSET($I228,-$B242,0),OFFSET(AZ239,-$B242,-AY$4+$B242)-SUM($I242:AY242)))</f>
        <v>0</v>
      </c>
      <c r="BA242" s="235">
        <f ca="1">IF(BA$5&lt;=$D242,0,IF(SUM($D242,OFFSET($I228,-$B242,0))&gt;BA$5,OFFSET(BA239,-$B242,-AZ$4+$B242)/OFFSET($I228,-$B242,0),OFFSET(BA239,-$B242,-AZ$4+$B242)-SUM($I242:AZ242)))</f>
        <v>0</v>
      </c>
      <c r="BB242" s="235">
        <f ca="1">IF(BB$5&lt;=$D242,0,IF(SUM($D242,OFFSET($I228,-$B242,0))&gt;BB$5,OFFSET(BB239,-$B242,-BA$4+$B242)/OFFSET($I228,-$B242,0),OFFSET(BB239,-$B242,-BA$4+$B242)-SUM($I242:BA242)))</f>
        <v>0</v>
      </c>
      <c r="BC242" s="235">
        <f ca="1">IF(BC$5&lt;=$D242,0,IF(SUM($D242,OFFSET($I228,-$B242,0))&gt;BC$5,OFFSET(BC239,-$B242,-BB$4+$B242)/OFFSET($I228,-$B242,0),OFFSET(BC239,-$B242,-BB$4+$B242)-SUM($I242:BB242)))</f>
        <v>0</v>
      </c>
      <c r="BD242" s="235">
        <f ca="1">IF(BD$5&lt;=$D242,0,IF(SUM($D242,OFFSET($I228,-$B242,0))&gt;BD$5,OFFSET(BD239,-$B242,-BC$4+$B242)/OFFSET($I228,-$B242,0),OFFSET(BD239,-$B242,-BC$4+$B242)-SUM($I242:BC242)))</f>
        <v>0</v>
      </c>
      <c r="BE242" s="235">
        <f ca="1">IF(BE$5&lt;=$D242,0,IF(SUM($D242,OFFSET($I228,-$B242,0))&gt;BE$5,OFFSET(BE239,-$B242,-BD$4+$B242)/OFFSET($I228,-$B242,0),OFFSET(BE239,-$B242,-BD$4+$B242)-SUM($I242:BD242)))</f>
        <v>0</v>
      </c>
      <c r="BF242" s="235">
        <f ca="1">IF(BF$5&lt;=$D242,0,IF(SUM($D242,OFFSET($I228,-$B242,0))&gt;BF$5,OFFSET(BF239,-$B242,-BE$4+$B242)/OFFSET($I228,-$B242,0),OFFSET(BF239,-$B242,-BE$4+$B242)-SUM($I242:BE242)))</f>
        <v>0</v>
      </c>
      <c r="BG242" s="235">
        <f ca="1">IF(BG$5&lt;=$D242,0,IF(SUM($D242,OFFSET($I228,-$B242,0))&gt;BG$5,OFFSET(BG239,-$B242,-BF$4+$B242)/OFFSET($I228,-$B242,0),OFFSET(BG239,-$B242,-BF$4+$B242)-SUM($I242:BF242)))</f>
        <v>0</v>
      </c>
      <c r="BH242" s="235">
        <f ca="1">IF(BH$5&lt;=$D242,0,IF(SUM($D242,OFFSET($I228,-$B242,0))&gt;BH$5,OFFSET(BH239,-$B242,-BG$4+$B242)/OFFSET($I228,-$B242,0),OFFSET(BH239,-$B242,-BG$4+$B242)-SUM($I242:BG242)))</f>
        <v>0</v>
      </c>
      <c r="BI242" s="235">
        <f ca="1">IF(BI$5&lt;=$D242,0,IF(SUM($D242,OFFSET($I228,-$B242,0))&gt;BI$5,OFFSET(BI239,-$B242,-BH$4+$B242)/OFFSET($I228,-$B242,0),OFFSET(BI239,-$B242,-BH$4+$B242)-SUM($I242:BH242)))</f>
        <v>0</v>
      </c>
      <c r="BJ242" s="235">
        <f ca="1">IF(BJ$5&lt;=$D242,0,IF(SUM($D242,OFFSET($I228,-$B242,0))&gt;BJ$5,OFFSET(BJ239,-$B242,-BI$4+$B242)/OFFSET($I228,-$B242,0),OFFSET(BJ239,-$B242,-BI$4+$B242)-SUM($I242:BI242)))</f>
        <v>0</v>
      </c>
      <c r="BK242" s="235">
        <f ca="1">IF(BK$5&lt;=$D242,0,IF(SUM($D242,OFFSET($I228,-$B242,0))&gt;BK$5,OFFSET(BK239,-$B242,-BJ$4+$B242)/OFFSET($I228,-$B242,0),OFFSET(BK239,-$B242,-BJ$4+$B242)-SUM($I242:BJ242)))</f>
        <v>0</v>
      </c>
      <c r="BL242" s="235">
        <f ca="1">IF(BL$5&lt;=$D242,0,IF(SUM($D242,OFFSET($I228,-$B242,0))&gt;BL$5,OFFSET(BL239,-$B242,-BK$4+$B242)/OFFSET($I228,-$B242,0),OFFSET(BL239,-$B242,-BK$4+$B242)-SUM($I242:BK242)))</f>
        <v>0</v>
      </c>
      <c r="BM242" s="235">
        <f ca="1">IF(BM$5&lt;=$D242,0,IF(SUM($D242,OFFSET($I228,-$B242,0))&gt;BM$5,OFFSET(BM239,-$B242,-BL$4+$B242)/OFFSET($I228,-$B242,0),OFFSET(BM239,-$B242,-BL$4+$B242)-SUM($I242:BL242)))</f>
        <v>0</v>
      </c>
      <c r="BN242" s="235">
        <f ca="1">IF(BN$5&lt;=$D242,0,IF(SUM($D242,OFFSET($I228,-$B242,0))&gt;BN$5,OFFSET(BN239,-$B242,-BM$4+$B242)/OFFSET($I228,-$B242,0),OFFSET(BN239,-$B242,-BM$4+$B242)-SUM($I242:BM242)))</f>
        <v>0</v>
      </c>
      <c r="BO242" s="235">
        <f ca="1">IF(BO$5&lt;=$D242,0,IF(SUM($D242,OFFSET($I228,-$B242,0))&gt;BO$5,OFFSET(BO239,-$B242,-BN$4+$B242)/OFFSET($I228,-$B242,0),OFFSET(BO239,-$B242,-BN$4+$B242)-SUM($I242:BN242)))</f>
        <v>0</v>
      </c>
      <c r="BP242" s="235">
        <f ca="1">IF(BP$5&lt;=$D242,0,IF(SUM($D242,OFFSET($I228,-$B242,0))&gt;BP$5,OFFSET(BP239,-$B242,-BO$4+$B242)/OFFSET($I228,-$B242,0),OFFSET(BP239,-$B242,-BO$4+$B242)-SUM($I242:BO242)))</f>
        <v>0</v>
      </c>
      <c r="BQ242" s="235">
        <f ca="1">IF(BQ$5&lt;=$D242,0,IF(SUM($D242,OFFSET($I228,-$B242,0))&gt;BQ$5,OFFSET(BQ239,-$B242,-BP$4+$B242)/OFFSET($I228,-$B242,0),OFFSET(BQ239,-$B242,-BP$4+$B242)-SUM($I242:BP242)))</f>
        <v>0</v>
      </c>
      <c r="BR242" s="211">
        <f ca="1">IF(BR$5&lt;=$D242,0,IF(SUM($D242,OFFSET($I228,-$B242,0))&gt;BR$5,OFFSET(BR239,-$B242,-BQ$4+$B242)/OFFSET($I228,-$B242,0),OFFSET(BR239,-$B242,-BQ$4+$B242)-SUM($I242:BQ242)))</f>
        <v>0</v>
      </c>
      <c r="BS242" s="211">
        <f ca="1">IF(BS$5&lt;=$D242,0,IF(SUM($D242,OFFSET($I228,-$B242,0))&gt;BS$5,OFFSET(BS239,-$B242,-BR$4+$B242)/OFFSET($I228,-$B242,0),OFFSET(BS239,-$B242,-BR$4+$B242)-SUM($I242:BR242)))</f>
        <v>0</v>
      </c>
      <c r="BT242" s="211">
        <f ca="1">IF(BT$5&lt;=$D242,0,IF(SUM($D242,OFFSET($I228,-$B242,0))&gt;BT$5,OFFSET(BT239,-$B242,-BS$4+$B242)/OFFSET($I228,-$B242,0),OFFSET(BT239,-$B242,-BS$4+$B242)-SUM($I242:BS242)))</f>
        <v>0</v>
      </c>
      <c r="BU242" s="211">
        <f ca="1">IF(BU$5&lt;=$D242,0,IF(SUM($D242,OFFSET($I228,-$B242,0))&gt;BU$5,OFFSET(BU239,-$B242,-BT$4+$B242)/OFFSET($I228,-$B242,0),OFFSET(BU239,-$B242,-BT$4+$B242)-SUM($I242:BT242)))</f>
        <v>0</v>
      </c>
      <c r="BV242" s="211">
        <f ca="1">IF(BV$5&lt;=$D242,0,IF(SUM($D242,OFFSET($I228,-$B242,0))&gt;BV$5,OFFSET(BV239,-$B242,-BU$4+$B242)/OFFSET($I228,-$B242,0),OFFSET(BV239,-$B242,-BU$4+$B242)-SUM($I242:BU242)))</f>
        <v>0</v>
      </c>
      <c r="BW242" s="211">
        <f ca="1">IF(BW$5&lt;=$D242,0,IF(SUM($D242,OFFSET($I228,-$B242,0))&gt;BW$5,OFFSET(BW239,-$B242,-BV$4+$B242)/OFFSET($I228,-$B242,0),OFFSET(BW239,-$B242,-BV$4+$B242)-SUM($I242:BV242)))</f>
        <v>0</v>
      </c>
    </row>
    <row r="243" spans="1:75" ht="12.75" customHeight="1">
      <c r="A243" s="8"/>
      <c r="B243" s="244">
        <v>2</v>
      </c>
      <c r="C243" s="8"/>
      <c r="D243" s="245">
        <f t="shared" ref="D243:D270" si="422">D242+1</f>
        <v>2015</v>
      </c>
      <c r="E243" s="8" t="str">
        <f t="shared" si="421"/>
        <v>$m Real (2012)</v>
      </c>
      <c r="F243" s="8"/>
      <c r="G243" s="8"/>
      <c r="H243" s="8"/>
      <c r="I243" s="32"/>
      <c r="J243" s="211">
        <f ca="1">IF(J$5&lt;=$D243,0,IF(SUM($D243,OFFSET($I229,-$B243,0))&gt;J$5,OFFSET(J240,-$B243,-I$4+$B243)/OFFSET($I229,-$B243,0),OFFSET(J240,-$B243,-I$4+$B243)-SUM($I243:I243)))</f>
        <v>0</v>
      </c>
      <c r="K243" s="211">
        <f ca="1">IF(K$5&lt;=$D243,0,IF(SUM($D243,OFFSET($I229,-$B243,0))&gt;K$5,OFFSET(K240,-$B243,-J$4+$B243)/OFFSET($I229,-$B243,0),OFFSET(K240,-$B243,-J$4+$B243)-SUM($I243:J243)))</f>
        <v>0</v>
      </c>
      <c r="L243" s="211">
        <f ca="1">IF(L$5&lt;=$D243,0,IF(SUM($D243,OFFSET($I229,-$B243,0))&gt;L$5,OFFSET(L240,-$B243,-K$4+$B243)/OFFSET($I229,-$B243,0),OFFSET(L240,-$B243,-K$4+$B243)-SUM($I243:K243)))</f>
        <v>0</v>
      </c>
      <c r="M243" s="211">
        <f ca="1">IF(M$5&lt;=$D243,0,IF(SUM($D243,OFFSET($I229,-$B243,0))&gt;M$5,OFFSET(M240,-$B243,-L$4+$B243)/OFFSET($I229,-$B243,0),OFFSET(M240,-$B243,-L$4+$B243)-SUM($I243:L243)))</f>
        <v>2.1919775969423574</v>
      </c>
      <c r="N243" s="211">
        <f ca="1">IF(N$5&lt;=$D243,0,IF(SUM($D243,OFFSET($I229,-$B243,0))&gt;N$5,OFFSET(N240,-$B243,-M$4+$B243)/OFFSET($I229,-$B243,0),OFFSET(N240,-$B243,-M$4+$B243)-SUM($I243:M243)))</f>
        <v>2.1919775969423574</v>
      </c>
      <c r="O243" s="235">
        <f ca="1">IF(O$5&lt;=$D243,0,IF(SUM($D243,OFFSET($I229,-$B243,0))&gt;O$5,OFFSET(O240,-$B243,-N$4+$B243)/OFFSET($I229,-$B243,0),OFFSET(O240,-$B243,-N$4+$B243)-SUM($I243:N243)))</f>
        <v>2.1919775969423574</v>
      </c>
      <c r="P243" s="235">
        <f ca="1">IF(P$5&lt;=$D243,0,IF(SUM($D243,OFFSET($I229,-$B243,0))&gt;P$5,OFFSET(P240,-$B243,-O$4+$B243)/OFFSET($I229,-$B243,0),OFFSET(P240,-$B243,-O$4+$B243)-SUM($I243:O243)))</f>
        <v>2.1919775969423574</v>
      </c>
      <c r="Q243" s="235">
        <f ca="1">IF(Q$5&lt;=$D243,0,IF(SUM($D243,OFFSET($I229,-$B243,0))&gt;Q$5,OFFSET(Q240,-$B243,-P$4+$B243)/OFFSET($I229,-$B243,0),OFFSET(Q240,-$B243,-P$4+$B243)-SUM($I243:P243)))</f>
        <v>2.1919775969423565</v>
      </c>
      <c r="R243" s="235">
        <f ca="1">IF(R$5&lt;=$D243,0,IF(SUM($D243,OFFSET($I229,-$B243,0))&gt;R$5,OFFSET(R240,-$B243,-Q$4+$B243)/OFFSET($I229,-$B243,0),OFFSET(R240,-$B243,-Q$4+$B243)-SUM($I243:Q243)))</f>
        <v>0</v>
      </c>
      <c r="S243" s="235">
        <f ca="1">IF(S$5&lt;=$D243,0,IF(SUM($D243,OFFSET($I229,-$B243,0))&gt;S$5,OFFSET(S240,-$B243,-R$4+$B243)/OFFSET($I229,-$B243,0),OFFSET(S240,-$B243,-R$4+$B243)-SUM($I243:R243)))</f>
        <v>0</v>
      </c>
      <c r="T243" s="235">
        <f ca="1">IF(T$5&lt;=$D243,0,IF(SUM($D243,OFFSET($I229,-$B243,0))&gt;T$5,OFFSET(T240,-$B243,-S$4+$B243)/OFFSET($I229,-$B243,0),OFFSET(T240,-$B243,-S$4+$B243)-SUM($I243:S243)))</f>
        <v>0</v>
      </c>
      <c r="U243" s="235">
        <f ca="1">IF(U$5&lt;=$D243,0,IF(SUM($D243,OFFSET($I229,-$B243,0))&gt;U$5,OFFSET(U240,-$B243,-T$4+$B243)/OFFSET($I229,-$B243,0),OFFSET(U240,-$B243,-T$4+$B243)-SUM($I243:T243)))</f>
        <v>0</v>
      </c>
      <c r="V243" s="235">
        <f ca="1">IF(V$5&lt;=$D243,0,IF(SUM($D243,OFFSET($I229,-$B243,0))&gt;V$5,OFFSET(V240,-$B243,-U$4+$B243)/OFFSET($I229,-$B243,0),OFFSET(V240,-$B243,-U$4+$B243)-SUM($I243:U243)))</f>
        <v>0</v>
      </c>
      <c r="W243" s="235">
        <f ca="1">IF(W$5&lt;=$D243,0,IF(SUM($D243,OFFSET($I229,-$B243,0))&gt;W$5,OFFSET(W240,-$B243,-V$4+$B243)/OFFSET($I229,-$B243,0),OFFSET(W240,-$B243,-V$4+$B243)-SUM($I243:V243)))</f>
        <v>0</v>
      </c>
      <c r="X243" s="235">
        <f ca="1">IF(X$5&lt;=$D243,0,IF(SUM($D243,OFFSET($I229,-$B243,0))&gt;X$5,OFFSET(X240,-$B243,-W$4+$B243)/OFFSET($I229,-$B243,0),OFFSET(X240,-$B243,-W$4+$B243)-SUM($I243:W243)))</f>
        <v>0</v>
      </c>
      <c r="Y243" s="235">
        <f ca="1">IF(Y$5&lt;=$D243,0,IF(SUM($D243,OFFSET($I229,-$B243,0))&gt;Y$5,OFFSET(Y240,-$B243,-X$4+$B243)/OFFSET($I229,-$B243,0),OFFSET(Y240,-$B243,-X$4+$B243)-SUM($I243:X243)))</f>
        <v>0</v>
      </c>
      <c r="Z243" s="235">
        <f ca="1">IF(Z$5&lt;=$D243,0,IF(SUM($D243,OFFSET($I229,-$B243,0))&gt;Z$5,OFFSET(Z240,-$B243,-Y$4+$B243)/OFFSET($I229,-$B243,0),OFFSET(Z240,-$B243,-Y$4+$B243)-SUM($I243:Y243)))</f>
        <v>0</v>
      </c>
      <c r="AA243" s="235">
        <f ca="1">IF(AA$5&lt;=$D243,0,IF(SUM($D243,OFFSET($I229,-$B243,0))&gt;AA$5,OFFSET(AA240,-$B243,-Z$4+$B243)/OFFSET($I229,-$B243,0),OFFSET(AA240,-$B243,-Z$4+$B243)-SUM($I243:Z243)))</f>
        <v>0</v>
      </c>
      <c r="AB243" s="235">
        <f ca="1">IF(AB$5&lt;=$D243,0,IF(SUM($D243,OFFSET($I229,-$B243,0))&gt;AB$5,OFFSET(AB240,-$B243,-AA$4+$B243)/OFFSET($I229,-$B243,0),OFFSET(AB240,-$B243,-AA$4+$B243)-SUM($I243:AA243)))</f>
        <v>0</v>
      </c>
      <c r="AC243" s="235">
        <f ca="1">IF(AC$5&lt;=$D243,0,IF(SUM($D243,OFFSET($I229,-$B243,0))&gt;AC$5,OFFSET(AC240,-$B243,-AB$4+$B243)/OFFSET($I229,-$B243,0),OFFSET(AC240,-$B243,-AB$4+$B243)-SUM($I243:AB243)))</f>
        <v>0</v>
      </c>
      <c r="AD243" s="235">
        <f ca="1">IF(AD$5&lt;=$D243,0,IF(SUM($D243,OFFSET($I229,-$B243,0))&gt;AD$5,OFFSET(AD240,-$B243,-AC$4+$B243)/OFFSET($I229,-$B243,0),OFFSET(AD240,-$B243,-AC$4+$B243)-SUM($I243:AC243)))</f>
        <v>0</v>
      </c>
      <c r="AE243" s="235">
        <f ca="1">IF(AE$5&lt;=$D243,0,IF(SUM($D243,OFFSET($I229,-$B243,0))&gt;AE$5,OFFSET(AE240,-$B243,-AD$4+$B243)/OFFSET($I229,-$B243,0),OFFSET(AE240,-$B243,-AD$4+$B243)-SUM($I243:AD243)))</f>
        <v>0</v>
      </c>
      <c r="AF243" s="235">
        <f ca="1">IF(AF$5&lt;=$D243,0,IF(SUM($D243,OFFSET($I229,-$B243,0))&gt;AF$5,OFFSET(AF240,-$B243,-AE$4+$B243)/OFFSET($I229,-$B243,0),OFFSET(AF240,-$B243,-AE$4+$B243)-SUM($I243:AE243)))</f>
        <v>0</v>
      </c>
      <c r="AG243" s="235">
        <f ca="1">IF(AG$5&lt;=$D243,0,IF(SUM($D243,OFFSET($I229,-$B243,0))&gt;AG$5,OFFSET(AG240,-$B243,-AF$4+$B243)/OFFSET($I229,-$B243,0),OFFSET(AG240,-$B243,-AF$4+$B243)-SUM($I243:AF243)))</f>
        <v>0</v>
      </c>
      <c r="AH243" s="235">
        <f ca="1">IF(AH$5&lt;=$D243,0,IF(SUM($D243,OFFSET($I229,-$B243,0))&gt;AH$5,OFFSET(AH240,-$B243,-AG$4+$B243)/OFFSET($I229,-$B243,0),OFFSET(AH240,-$B243,-AG$4+$B243)-SUM($I243:AG243)))</f>
        <v>0</v>
      </c>
      <c r="AI243" s="235">
        <f ca="1">IF(AI$5&lt;=$D243,0,IF(SUM($D243,OFFSET($I229,-$B243,0))&gt;AI$5,OFFSET(AI240,-$B243,-AH$4+$B243)/OFFSET($I229,-$B243,0),OFFSET(AI240,-$B243,-AH$4+$B243)-SUM($I243:AH243)))</f>
        <v>0</v>
      </c>
      <c r="AJ243" s="235">
        <f ca="1">IF(AJ$5&lt;=$D243,0,IF(SUM($D243,OFFSET($I229,-$B243,0))&gt;AJ$5,OFFSET(AJ240,-$B243,-AI$4+$B243)/OFFSET($I229,-$B243,0),OFFSET(AJ240,-$B243,-AI$4+$B243)-SUM($I243:AI243)))</f>
        <v>0</v>
      </c>
      <c r="AK243" s="235">
        <f ca="1">IF(AK$5&lt;=$D243,0,IF(SUM($D243,OFFSET($I229,-$B243,0))&gt;AK$5,OFFSET(AK240,-$B243,-AJ$4+$B243)/OFFSET($I229,-$B243,0),OFFSET(AK240,-$B243,-AJ$4+$B243)-SUM($I243:AJ243)))</f>
        <v>0</v>
      </c>
      <c r="AL243" s="235">
        <f ca="1">IF(AL$5&lt;=$D243,0,IF(SUM($D243,OFFSET($I229,-$B243,0))&gt;AL$5,OFFSET(AL240,-$B243,-AK$4+$B243)/OFFSET($I229,-$B243,0),OFFSET(AL240,-$B243,-AK$4+$B243)-SUM($I243:AK243)))</f>
        <v>0</v>
      </c>
      <c r="AM243" s="235">
        <f ca="1">IF(AM$5&lt;=$D243,0,IF(SUM($D243,OFFSET($I229,-$B243,0))&gt;AM$5,OFFSET(AM240,-$B243,-AL$4+$B243)/OFFSET($I229,-$B243,0),OFFSET(AM240,-$B243,-AL$4+$B243)-SUM($I243:AL243)))</f>
        <v>0</v>
      </c>
      <c r="AN243" s="235">
        <f ca="1">IF(AN$5&lt;=$D243,0,IF(SUM($D243,OFFSET($I229,-$B243,0))&gt;AN$5,OFFSET(AN240,-$B243,-AM$4+$B243)/OFFSET($I229,-$B243,0),OFFSET(AN240,-$B243,-AM$4+$B243)-SUM($I243:AM243)))</f>
        <v>0</v>
      </c>
      <c r="AO243" s="235">
        <f ca="1">IF(AO$5&lt;=$D243,0,IF(SUM($D243,OFFSET($I229,-$B243,0))&gt;AO$5,OFFSET(AO240,-$B243,-AN$4+$B243)/OFFSET($I229,-$B243,0),OFFSET(AO240,-$B243,-AN$4+$B243)-SUM($I243:AN243)))</f>
        <v>0</v>
      </c>
      <c r="AP243" s="235">
        <f ca="1">IF(AP$5&lt;=$D243,0,IF(SUM($D243,OFFSET($I229,-$B243,0))&gt;AP$5,OFFSET(AP240,-$B243,-AO$4+$B243)/OFFSET($I229,-$B243,0),OFFSET(AP240,-$B243,-AO$4+$B243)-SUM($I243:AO243)))</f>
        <v>0</v>
      </c>
      <c r="AQ243" s="235">
        <f ca="1">IF(AQ$5&lt;=$D243,0,IF(SUM($D243,OFFSET($I229,-$B243,0))&gt;AQ$5,OFFSET(AQ240,-$B243,-AP$4+$B243)/OFFSET($I229,-$B243,0),OFFSET(AQ240,-$B243,-AP$4+$B243)-SUM($I243:AP243)))</f>
        <v>0</v>
      </c>
      <c r="AR243" s="235">
        <f ca="1">IF(AR$5&lt;=$D243,0,IF(SUM($D243,OFFSET($I229,-$B243,0))&gt;AR$5,OFFSET(AR240,-$B243,-AQ$4+$B243)/OFFSET($I229,-$B243,0),OFFSET(AR240,-$B243,-AQ$4+$B243)-SUM($I243:AQ243)))</f>
        <v>0</v>
      </c>
      <c r="AS243" s="235">
        <f ca="1">IF(AS$5&lt;=$D243,0,IF(SUM($D243,OFFSET($I229,-$B243,0))&gt;AS$5,OFFSET(AS240,-$B243,-AR$4+$B243)/OFFSET($I229,-$B243,0),OFFSET(AS240,-$B243,-AR$4+$B243)-SUM($I243:AR243)))</f>
        <v>0</v>
      </c>
      <c r="AT243" s="235">
        <f ca="1">IF(AT$5&lt;=$D243,0,IF(SUM($D243,OFFSET($I229,-$B243,0))&gt;AT$5,OFFSET(AT240,-$B243,-AS$4+$B243)/OFFSET($I229,-$B243,0),OFFSET(AT240,-$B243,-AS$4+$B243)-SUM($I243:AS243)))</f>
        <v>0</v>
      </c>
      <c r="AU243" s="235">
        <f ca="1">IF(AU$5&lt;=$D243,0,IF(SUM($D243,OFFSET($I229,-$B243,0))&gt;AU$5,OFFSET(AU240,-$B243,-AT$4+$B243)/OFFSET($I229,-$B243,0),OFFSET(AU240,-$B243,-AT$4+$B243)-SUM($I243:AT243)))</f>
        <v>0</v>
      </c>
      <c r="AV243" s="235">
        <f ca="1">IF(AV$5&lt;=$D243,0,IF(SUM($D243,OFFSET($I229,-$B243,0))&gt;AV$5,OFFSET(AV240,-$B243,-AU$4+$B243)/OFFSET($I229,-$B243,0),OFFSET(AV240,-$B243,-AU$4+$B243)-SUM($I243:AU243)))</f>
        <v>0</v>
      </c>
      <c r="AW243" s="235">
        <f ca="1">IF(AW$5&lt;=$D243,0,IF(SUM($D243,OFFSET($I229,-$B243,0))&gt;AW$5,OFFSET(AW240,-$B243,-AV$4+$B243)/OFFSET($I229,-$B243,0),OFFSET(AW240,-$B243,-AV$4+$B243)-SUM($I243:AV243)))</f>
        <v>0</v>
      </c>
      <c r="AX243" s="235">
        <f ca="1">IF(AX$5&lt;=$D243,0,IF(SUM($D243,OFFSET($I229,-$B243,0))&gt;AX$5,OFFSET(AX240,-$B243,-AW$4+$B243)/OFFSET($I229,-$B243,0),OFFSET(AX240,-$B243,-AW$4+$B243)-SUM($I243:AW243)))</f>
        <v>0</v>
      </c>
      <c r="AY243" s="235">
        <f ca="1">IF(AY$5&lt;=$D243,0,IF(SUM($D243,OFFSET($I229,-$B243,0))&gt;AY$5,OFFSET(AY240,-$B243,-AX$4+$B243)/OFFSET($I229,-$B243,0),OFFSET(AY240,-$B243,-AX$4+$B243)-SUM($I243:AX243)))</f>
        <v>0</v>
      </c>
      <c r="AZ243" s="235">
        <f ca="1">IF(AZ$5&lt;=$D243,0,IF(SUM($D243,OFFSET($I229,-$B243,0))&gt;AZ$5,OFFSET(AZ240,-$B243,-AY$4+$B243)/OFFSET($I229,-$B243,0),OFFSET(AZ240,-$B243,-AY$4+$B243)-SUM($I243:AY243)))</f>
        <v>0</v>
      </c>
      <c r="BA243" s="235">
        <f ca="1">IF(BA$5&lt;=$D243,0,IF(SUM($D243,OFFSET($I229,-$B243,0))&gt;BA$5,OFFSET(BA240,-$B243,-AZ$4+$B243)/OFFSET($I229,-$B243,0),OFFSET(BA240,-$B243,-AZ$4+$B243)-SUM($I243:AZ243)))</f>
        <v>0</v>
      </c>
      <c r="BB243" s="235">
        <f ca="1">IF(BB$5&lt;=$D243,0,IF(SUM($D243,OFFSET($I229,-$B243,0))&gt;BB$5,OFFSET(BB240,-$B243,-BA$4+$B243)/OFFSET($I229,-$B243,0),OFFSET(BB240,-$B243,-BA$4+$B243)-SUM($I243:BA243)))</f>
        <v>0</v>
      </c>
      <c r="BC243" s="235">
        <f ca="1">IF(BC$5&lt;=$D243,0,IF(SUM($D243,OFFSET($I229,-$B243,0))&gt;BC$5,OFFSET(BC240,-$B243,-BB$4+$B243)/OFFSET($I229,-$B243,0),OFFSET(BC240,-$B243,-BB$4+$B243)-SUM($I243:BB243)))</f>
        <v>0</v>
      </c>
      <c r="BD243" s="235">
        <f ca="1">IF(BD$5&lt;=$D243,0,IF(SUM($D243,OFFSET($I229,-$B243,0))&gt;BD$5,OFFSET(BD240,-$B243,-BC$4+$B243)/OFFSET($I229,-$B243,0),OFFSET(BD240,-$B243,-BC$4+$B243)-SUM($I243:BC243)))</f>
        <v>0</v>
      </c>
      <c r="BE243" s="235">
        <f ca="1">IF(BE$5&lt;=$D243,0,IF(SUM($D243,OFFSET($I229,-$B243,0))&gt;BE$5,OFFSET(BE240,-$B243,-BD$4+$B243)/OFFSET($I229,-$B243,0),OFFSET(BE240,-$B243,-BD$4+$B243)-SUM($I243:BD243)))</f>
        <v>0</v>
      </c>
      <c r="BF243" s="235">
        <f ca="1">IF(BF$5&lt;=$D243,0,IF(SUM($D243,OFFSET($I229,-$B243,0))&gt;BF$5,OFFSET(BF240,-$B243,-BE$4+$B243)/OFFSET($I229,-$B243,0),OFFSET(BF240,-$B243,-BE$4+$B243)-SUM($I243:BE243)))</f>
        <v>0</v>
      </c>
      <c r="BG243" s="235">
        <f ca="1">IF(BG$5&lt;=$D243,0,IF(SUM($D243,OFFSET($I229,-$B243,0))&gt;BG$5,OFFSET(BG240,-$B243,-BF$4+$B243)/OFFSET($I229,-$B243,0),OFFSET(BG240,-$B243,-BF$4+$B243)-SUM($I243:BF243)))</f>
        <v>0</v>
      </c>
      <c r="BH243" s="235">
        <f ca="1">IF(BH$5&lt;=$D243,0,IF(SUM($D243,OFFSET($I229,-$B243,0))&gt;BH$5,OFFSET(BH240,-$B243,-BG$4+$B243)/OFFSET($I229,-$B243,0),OFFSET(BH240,-$B243,-BG$4+$B243)-SUM($I243:BG243)))</f>
        <v>0</v>
      </c>
      <c r="BI243" s="235">
        <f ca="1">IF(BI$5&lt;=$D243,0,IF(SUM($D243,OFFSET($I229,-$B243,0))&gt;BI$5,OFFSET(BI240,-$B243,-BH$4+$B243)/OFFSET($I229,-$B243,0),OFFSET(BI240,-$B243,-BH$4+$B243)-SUM($I243:BH243)))</f>
        <v>0</v>
      </c>
      <c r="BJ243" s="235">
        <f ca="1">IF(BJ$5&lt;=$D243,0,IF(SUM($D243,OFFSET($I229,-$B243,0))&gt;BJ$5,OFFSET(BJ240,-$B243,-BI$4+$B243)/OFFSET($I229,-$B243,0),OFFSET(BJ240,-$B243,-BI$4+$B243)-SUM($I243:BI243)))</f>
        <v>0</v>
      </c>
      <c r="BK243" s="235">
        <f ca="1">IF(BK$5&lt;=$D243,0,IF(SUM($D243,OFFSET($I229,-$B243,0))&gt;BK$5,OFFSET(BK240,-$B243,-BJ$4+$B243)/OFFSET($I229,-$B243,0),OFFSET(BK240,-$B243,-BJ$4+$B243)-SUM($I243:BJ243)))</f>
        <v>0</v>
      </c>
      <c r="BL243" s="235">
        <f ca="1">IF(BL$5&lt;=$D243,0,IF(SUM($D243,OFFSET($I229,-$B243,0))&gt;BL$5,OFFSET(BL240,-$B243,-BK$4+$B243)/OFFSET($I229,-$B243,0),OFFSET(BL240,-$B243,-BK$4+$B243)-SUM($I243:BK243)))</f>
        <v>0</v>
      </c>
      <c r="BM243" s="235">
        <f ca="1">IF(BM$5&lt;=$D243,0,IF(SUM($D243,OFFSET($I229,-$B243,0))&gt;BM$5,OFFSET(BM240,-$B243,-BL$4+$B243)/OFFSET($I229,-$B243,0),OFFSET(BM240,-$B243,-BL$4+$B243)-SUM($I243:BL243)))</f>
        <v>0</v>
      </c>
      <c r="BN243" s="235">
        <f ca="1">IF(BN$5&lt;=$D243,0,IF(SUM($D243,OFFSET($I229,-$B243,0))&gt;BN$5,OFFSET(BN240,-$B243,-BM$4+$B243)/OFFSET($I229,-$B243,0),OFFSET(BN240,-$B243,-BM$4+$B243)-SUM($I243:BM243)))</f>
        <v>0</v>
      </c>
      <c r="BO243" s="235">
        <f ca="1">IF(BO$5&lt;=$D243,0,IF(SUM($D243,OFFSET($I229,-$B243,0))&gt;BO$5,OFFSET(BO240,-$B243,-BN$4+$B243)/OFFSET($I229,-$B243,0),OFFSET(BO240,-$B243,-BN$4+$B243)-SUM($I243:BN243)))</f>
        <v>0</v>
      </c>
      <c r="BP243" s="235">
        <f ca="1">IF(BP$5&lt;=$D243,0,IF(SUM($D243,OFFSET($I229,-$B243,0))&gt;BP$5,OFFSET(BP240,-$B243,-BO$4+$B243)/OFFSET($I229,-$B243,0),OFFSET(BP240,-$B243,-BO$4+$B243)-SUM($I243:BO243)))</f>
        <v>0</v>
      </c>
      <c r="BQ243" s="235">
        <f ca="1">IF(BQ$5&lt;=$D243,0,IF(SUM($D243,OFFSET($I229,-$B243,0))&gt;BQ$5,OFFSET(BQ240,-$B243,-BP$4+$B243)/OFFSET($I229,-$B243,0),OFFSET(BQ240,-$B243,-BP$4+$B243)-SUM($I243:BP243)))</f>
        <v>0</v>
      </c>
      <c r="BR243" s="211">
        <f ca="1">IF(BR$5&lt;=$D243,0,IF(SUM($D243,OFFSET($I229,-$B243,0))&gt;BR$5,OFFSET(BR240,-$B243,-BQ$4+$B243)/OFFSET($I229,-$B243,0),OFFSET(BR240,-$B243,-BQ$4+$B243)-SUM($I243:BQ243)))</f>
        <v>0</v>
      </c>
      <c r="BS243" s="211">
        <f ca="1">IF(BS$5&lt;=$D243,0,IF(SUM($D243,OFFSET($I229,-$B243,0))&gt;BS$5,OFFSET(BS240,-$B243,-BR$4+$B243)/OFFSET($I229,-$B243,0),OFFSET(BS240,-$B243,-BR$4+$B243)-SUM($I243:BR243)))</f>
        <v>0</v>
      </c>
      <c r="BT243" s="211">
        <f ca="1">IF(BT$5&lt;=$D243,0,IF(SUM($D243,OFFSET($I229,-$B243,0))&gt;BT$5,OFFSET(BT240,-$B243,-BS$4+$B243)/OFFSET($I229,-$B243,0),OFFSET(BT240,-$B243,-BS$4+$B243)-SUM($I243:BS243)))</f>
        <v>0</v>
      </c>
      <c r="BU243" s="211">
        <f ca="1">IF(BU$5&lt;=$D243,0,IF(SUM($D243,OFFSET($I229,-$B243,0))&gt;BU$5,OFFSET(BU240,-$B243,-BT$4+$B243)/OFFSET($I229,-$B243,0),OFFSET(BU240,-$B243,-BT$4+$B243)-SUM($I243:BT243)))</f>
        <v>0</v>
      </c>
      <c r="BV243" s="211">
        <f ca="1">IF(BV$5&lt;=$D243,0,IF(SUM($D243,OFFSET($I229,-$B243,0))&gt;BV$5,OFFSET(BV240,-$B243,-BU$4+$B243)/OFFSET($I229,-$B243,0),OFFSET(BV240,-$B243,-BU$4+$B243)-SUM($I243:BU243)))</f>
        <v>0</v>
      </c>
      <c r="BW243" s="211">
        <f ca="1">IF(BW$5&lt;=$D243,0,IF(SUM($D243,OFFSET($I229,-$B243,0))&gt;BW$5,OFFSET(BW240,-$B243,-BV$4+$B243)/OFFSET($I229,-$B243,0),OFFSET(BW240,-$B243,-BV$4+$B243)-SUM($I243:BV243)))</f>
        <v>0</v>
      </c>
    </row>
    <row r="244" spans="1:75" ht="12.75" customHeight="1">
      <c r="A244" s="8"/>
      <c r="B244" s="244">
        <v>3</v>
      </c>
      <c r="C244" s="8"/>
      <c r="D244" s="245">
        <f t="shared" si="422"/>
        <v>2016</v>
      </c>
      <c r="E244" s="8" t="str">
        <f t="shared" si="421"/>
        <v>$m Real (2012)</v>
      </c>
      <c r="F244" s="8"/>
      <c r="G244" s="8"/>
      <c r="H244" s="8"/>
      <c r="I244" s="32"/>
      <c r="J244" s="211">
        <f ca="1">IF(J$5&lt;=$D244,0,IF(SUM($D244,OFFSET($I230,-$B244,0))&gt;J$5,OFFSET(J241,-$B244,-I$4+$B244)/OFFSET($I230,-$B244,0),OFFSET(J241,-$B244,-I$4+$B244)-SUM($I244:I244)))</f>
        <v>0</v>
      </c>
      <c r="K244" s="211">
        <f ca="1">IF(K$5&lt;=$D244,0,IF(SUM($D244,OFFSET($I230,-$B244,0))&gt;K$5,OFFSET(K241,-$B244,-J$4+$B244)/OFFSET($I230,-$B244,0),OFFSET(K241,-$B244,-J$4+$B244)-SUM($I244:J244)))</f>
        <v>0</v>
      </c>
      <c r="L244" s="211">
        <f ca="1">IF(L$5&lt;=$D244,0,IF(SUM($D244,OFFSET($I230,-$B244,0))&gt;L$5,OFFSET(L241,-$B244,-K$4+$B244)/OFFSET($I230,-$B244,0),OFFSET(L241,-$B244,-K$4+$B244)-SUM($I244:K244)))</f>
        <v>0</v>
      </c>
      <c r="M244" s="211">
        <f ca="1">IF(M$5&lt;=$D244,0,IF(SUM($D244,OFFSET($I230,-$B244,0))&gt;M$5,OFFSET(M241,-$B244,-L$4+$B244)/OFFSET($I230,-$B244,0),OFFSET(M241,-$B244,-L$4+$B244)-SUM($I244:L244)))</f>
        <v>0</v>
      </c>
      <c r="N244" s="211">
        <f ca="1">IF(N$5&lt;=$D244,0,IF(SUM($D244,OFFSET($I230,-$B244,0))&gt;N$5,OFFSET(N241,-$B244,-M$4+$B244)/OFFSET($I230,-$B244,0),OFFSET(N241,-$B244,-M$4+$B244)-SUM($I244:M244)))</f>
        <v>0.24812106840612222</v>
      </c>
      <c r="O244" s="235">
        <f ca="1">IF(O$5&lt;=$D244,0,IF(SUM($D244,OFFSET($I230,-$B244,0))&gt;O$5,OFFSET(O241,-$B244,-N$4+$B244)/OFFSET($I230,-$B244,0),OFFSET(O241,-$B244,-N$4+$B244)-SUM($I244:N244)))</f>
        <v>0.24812106840612222</v>
      </c>
      <c r="P244" s="235">
        <f ca="1">IF(P$5&lt;=$D244,0,IF(SUM($D244,OFFSET($I230,-$B244,0))&gt;P$5,OFFSET(P241,-$B244,-O$4+$B244)/OFFSET($I230,-$B244,0),OFFSET(P241,-$B244,-O$4+$B244)-SUM($I244:O244)))</f>
        <v>0.24812106840612222</v>
      </c>
      <c r="Q244" s="235">
        <f ca="1">IF(Q$5&lt;=$D244,0,IF(SUM($D244,OFFSET($I230,-$B244,0))&gt;Q$5,OFFSET(Q241,-$B244,-P$4+$B244)/OFFSET($I230,-$B244,0),OFFSET(Q241,-$B244,-P$4+$B244)-SUM($I244:P244)))</f>
        <v>0.24812106840612222</v>
      </c>
      <c r="R244" s="235">
        <f ca="1">IF(R$5&lt;=$D244,0,IF(SUM($D244,OFFSET($I230,-$B244,0))&gt;R$5,OFFSET(R241,-$B244,-Q$4+$B244)/OFFSET($I230,-$B244,0),OFFSET(R241,-$B244,-Q$4+$B244)-SUM($I244:Q244)))</f>
        <v>0.24812106840612225</v>
      </c>
      <c r="S244" s="235">
        <f ca="1">IF(S$5&lt;=$D244,0,IF(SUM($D244,OFFSET($I230,-$B244,0))&gt;S$5,OFFSET(S241,-$B244,-R$4+$B244)/OFFSET($I230,-$B244,0),OFFSET(S241,-$B244,-R$4+$B244)-SUM($I244:R244)))</f>
        <v>0</v>
      </c>
      <c r="T244" s="235">
        <f ca="1">IF(T$5&lt;=$D244,0,IF(SUM($D244,OFFSET($I230,-$B244,0))&gt;T$5,OFFSET(T241,-$B244,-S$4+$B244)/OFFSET($I230,-$B244,0),OFFSET(T241,-$B244,-S$4+$B244)-SUM($I244:S244)))</f>
        <v>0</v>
      </c>
      <c r="U244" s="235">
        <f ca="1">IF(U$5&lt;=$D244,0,IF(SUM($D244,OFFSET($I230,-$B244,0))&gt;U$5,OFFSET(U241,-$B244,-T$4+$B244)/OFFSET($I230,-$B244,0),OFFSET(U241,-$B244,-T$4+$B244)-SUM($I244:T244)))</f>
        <v>0</v>
      </c>
      <c r="V244" s="235">
        <f ca="1">IF(V$5&lt;=$D244,0,IF(SUM($D244,OFFSET($I230,-$B244,0))&gt;V$5,OFFSET(V241,-$B244,-U$4+$B244)/OFFSET($I230,-$B244,0),OFFSET(V241,-$B244,-U$4+$B244)-SUM($I244:U244)))</f>
        <v>0</v>
      </c>
      <c r="W244" s="235">
        <f ca="1">IF(W$5&lt;=$D244,0,IF(SUM($D244,OFFSET($I230,-$B244,0))&gt;W$5,OFFSET(W241,-$B244,-V$4+$B244)/OFFSET($I230,-$B244,0),OFFSET(W241,-$B244,-V$4+$B244)-SUM($I244:V244)))</f>
        <v>0</v>
      </c>
      <c r="X244" s="235">
        <f ca="1">IF(X$5&lt;=$D244,0,IF(SUM($D244,OFFSET($I230,-$B244,0))&gt;X$5,OFFSET(X241,-$B244,-W$4+$B244)/OFFSET($I230,-$B244,0),OFFSET(X241,-$B244,-W$4+$B244)-SUM($I244:W244)))</f>
        <v>0</v>
      </c>
      <c r="Y244" s="235">
        <f ca="1">IF(Y$5&lt;=$D244,0,IF(SUM($D244,OFFSET($I230,-$B244,0))&gt;Y$5,OFFSET(Y241,-$B244,-X$4+$B244)/OFFSET($I230,-$B244,0),OFFSET(Y241,-$B244,-X$4+$B244)-SUM($I244:X244)))</f>
        <v>0</v>
      </c>
      <c r="Z244" s="235">
        <f ca="1">IF(Z$5&lt;=$D244,0,IF(SUM($D244,OFFSET($I230,-$B244,0))&gt;Z$5,OFFSET(Z241,-$B244,-Y$4+$B244)/OFFSET($I230,-$B244,0),OFFSET(Z241,-$B244,-Y$4+$B244)-SUM($I244:Y244)))</f>
        <v>0</v>
      </c>
      <c r="AA244" s="235">
        <f ca="1">IF(AA$5&lt;=$D244,0,IF(SUM($D244,OFFSET($I230,-$B244,0))&gt;AA$5,OFFSET(AA241,-$B244,-Z$4+$B244)/OFFSET($I230,-$B244,0),OFFSET(AA241,-$B244,-Z$4+$B244)-SUM($I244:Z244)))</f>
        <v>0</v>
      </c>
      <c r="AB244" s="235">
        <f ca="1">IF(AB$5&lt;=$D244,0,IF(SUM($D244,OFFSET($I230,-$B244,0))&gt;AB$5,OFFSET(AB241,-$B244,-AA$4+$B244)/OFFSET($I230,-$B244,0),OFFSET(AB241,-$B244,-AA$4+$B244)-SUM($I244:AA244)))</f>
        <v>0</v>
      </c>
      <c r="AC244" s="235">
        <f ca="1">IF(AC$5&lt;=$D244,0,IF(SUM($D244,OFFSET($I230,-$B244,0))&gt;AC$5,OFFSET(AC241,-$B244,-AB$4+$B244)/OFFSET($I230,-$B244,0),OFFSET(AC241,-$B244,-AB$4+$B244)-SUM($I244:AB244)))</f>
        <v>0</v>
      </c>
      <c r="AD244" s="235">
        <f ca="1">IF(AD$5&lt;=$D244,0,IF(SUM($D244,OFFSET($I230,-$B244,0))&gt;AD$5,OFFSET(AD241,-$B244,-AC$4+$B244)/OFFSET($I230,-$B244,0),OFFSET(AD241,-$B244,-AC$4+$B244)-SUM($I244:AC244)))</f>
        <v>0</v>
      </c>
      <c r="AE244" s="235">
        <f ca="1">IF(AE$5&lt;=$D244,0,IF(SUM($D244,OFFSET($I230,-$B244,0))&gt;AE$5,OFFSET(AE241,-$B244,-AD$4+$B244)/OFFSET($I230,-$B244,0),OFFSET(AE241,-$B244,-AD$4+$B244)-SUM($I244:AD244)))</f>
        <v>0</v>
      </c>
      <c r="AF244" s="235">
        <f ca="1">IF(AF$5&lt;=$D244,0,IF(SUM($D244,OFFSET($I230,-$B244,0))&gt;AF$5,OFFSET(AF241,-$B244,-AE$4+$B244)/OFFSET($I230,-$B244,0),OFFSET(AF241,-$B244,-AE$4+$B244)-SUM($I244:AE244)))</f>
        <v>0</v>
      </c>
      <c r="AG244" s="235">
        <f ca="1">IF(AG$5&lt;=$D244,0,IF(SUM($D244,OFFSET($I230,-$B244,0))&gt;AG$5,OFFSET(AG241,-$B244,-AF$4+$B244)/OFFSET($I230,-$B244,0),OFFSET(AG241,-$B244,-AF$4+$B244)-SUM($I244:AF244)))</f>
        <v>0</v>
      </c>
      <c r="AH244" s="235">
        <f ca="1">IF(AH$5&lt;=$D244,0,IF(SUM($D244,OFFSET($I230,-$B244,0))&gt;AH$5,OFFSET(AH241,-$B244,-AG$4+$B244)/OFFSET($I230,-$B244,0),OFFSET(AH241,-$B244,-AG$4+$B244)-SUM($I244:AG244)))</f>
        <v>0</v>
      </c>
      <c r="AI244" s="235">
        <f ca="1">IF(AI$5&lt;=$D244,0,IF(SUM($D244,OFFSET($I230,-$B244,0))&gt;AI$5,OFFSET(AI241,-$B244,-AH$4+$B244)/OFFSET($I230,-$B244,0),OFFSET(AI241,-$B244,-AH$4+$B244)-SUM($I244:AH244)))</f>
        <v>0</v>
      </c>
      <c r="AJ244" s="235">
        <f ca="1">IF(AJ$5&lt;=$D244,0,IF(SUM($D244,OFFSET($I230,-$B244,0))&gt;AJ$5,OFFSET(AJ241,-$B244,-AI$4+$B244)/OFFSET($I230,-$B244,0),OFFSET(AJ241,-$B244,-AI$4+$B244)-SUM($I244:AI244)))</f>
        <v>0</v>
      </c>
      <c r="AK244" s="235">
        <f ca="1">IF(AK$5&lt;=$D244,0,IF(SUM($D244,OFFSET($I230,-$B244,0))&gt;AK$5,OFFSET(AK241,-$B244,-AJ$4+$B244)/OFFSET($I230,-$B244,0),OFFSET(AK241,-$B244,-AJ$4+$B244)-SUM($I244:AJ244)))</f>
        <v>0</v>
      </c>
      <c r="AL244" s="235">
        <f ca="1">IF(AL$5&lt;=$D244,0,IF(SUM($D244,OFFSET($I230,-$B244,0))&gt;AL$5,OFFSET(AL241,-$B244,-AK$4+$B244)/OFFSET($I230,-$B244,0),OFFSET(AL241,-$B244,-AK$4+$B244)-SUM($I244:AK244)))</f>
        <v>0</v>
      </c>
      <c r="AM244" s="235">
        <f ca="1">IF(AM$5&lt;=$D244,0,IF(SUM($D244,OFFSET($I230,-$B244,0))&gt;AM$5,OFFSET(AM241,-$B244,-AL$4+$B244)/OFFSET($I230,-$B244,0),OFFSET(AM241,-$B244,-AL$4+$B244)-SUM($I244:AL244)))</f>
        <v>0</v>
      </c>
      <c r="AN244" s="235">
        <f ca="1">IF(AN$5&lt;=$D244,0,IF(SUM($D244,OFFSET($I230,-$B244,0))&gt;AN$5,OFFSET(AN241,-$B244,-AM$4+$B244)/OFFSET($I230,-$B244,0),OFFSET(AN241,-$B244,-AM$4+$B244)-SUM($I244:AM244)))</f>
        <v>0</v>
      </c>
      <c r="AO244" s="235">
        <f ca="1">IF(AO$5&lt;=$D244,0,IF(SUM($D244,OFFSET($I230,-$B244,0))&gt;AO$5,OFFSET(AO241,-$B244,-AN$4+$B244)/OFFSET($I230,-$B244,0),OFFSET(AO241,-$B244,-AN$4+$B244)-SUM($I244:AN244)))</f>
        <v>0</v>
      </c>
      <c r="AP244" s="235">
        <f ca="1">IF(AP$5&lt;=$D244,0,IF(SUM($D244,OFFSET($I230,-$B244,0))&gt;AP$5,OFFSET(AP241,-$B244,-AO$4+$B244)/OFFSET($I230,-$B244,0),OFFSET(AP241,-$B244,-AO$4+$B244)-SUM($I244:AO244)))</f>
        <v>0</v>
      </c>
      <c r="AQ244" s="235">
        <f ca="1">IF(AQ$5&lt;=$D244,0,IF(SUM($D244,OFFSET($I230,-$B244,0))&gt;AQ$5,OFFSET(AQ241,-$B244,-AP$4+$B244)/OFFSET($I230,-$B244,0),OFFSET(AQ241,-$B244,-AP$4+$B244)-SUM($I244:AP244)))</f>
        <v>0</v>
      </c>
      <c r="AR244" s="235">
        <f ca="1">IF(AR$5&lt;=$D244,0,IF(SUM($D244,OFFSET($I230,-$B244,0))&gt;AR$5,OFFSET(AR241,-$B244,-AQ$4+$B244)/OFFSET($I230,-$B244,0),OFFSET(AR241,-$B244,-AQ$4+$B244)-SUM($I244:AQ244)))</f>
        <v>0</v>
      </c>
      <c r="AS244" s="235">
        <f ca="1">IF(AS$5&lt;=$D244,0,IF(SUM($D244,OFFSET($I230,-$B244,0))&gt;AS$5,OFFSET(AS241,-$B244,-AR$4+$B244)/OFFSET($I230,-$B244,0),OFFSET(AS241,-$B244,-AR$4+$B244)-SUM($I244:AR244)))</f>
        <v>0</v>
      </c>
      <c r="AT244" s="235">
        <f ca="1">IF(AT$5&lt;=$D244,0,IF(SUM($D244,OFFSET($I230,-$B244,0))&gt;AT$5,OFFSET(AT241,-$B244,-AS$4+$B244)/OFFSET($I230,-$B244,0),OFFSET(AT241,-$B244,-AS$4+$B244)-SUM($I244:AS244)))</f>
        <v>0</v>
      </c>
      <c r="AU244" s="235">
        <f ca="1">IF(AU$5&lt;=$D244,0,IF(SUM($D244,OFFSET($I230,-$B244,0))&gt;AU$5,OFFSET(AU241,-$B244,-AT$4+$B244)/OFFSET($I230,-$B244,0),OFFSET(AU241,-$B244,-AT$4+$B244)-SUM($I244:AT244)))</f>
        <v>0</v>
      </c>
      <c r="AV244" s="235">
        <f ca="1">IF(AV$5&lt;=$D244,0,IF(SUM($D244,OFFSET($I230,-$B244,0))&gt;AV$5,OFFSET(AV241,-$B244,-AU$4+$B244)/OFFSET($I230,-$B244,0),OFFSET(AV241,-$B244,-AU$4+$B244)-SUM($I244:AU244)))</f>
        <v>0</v>
      </c>
      <c r="AW244" s="235">
        <f ca="1">IF(AW$5&lt;=$D244,0,IF(SUM($D244,OFFSET($I230,-$B244,0))&gt;AW$5,OFFSET(AW241,-$B244,-AV$4+$B244)/OFFSET($I230,-$B244,0),OFFSET(AW241,-$B244,-AV$4+$B244)-SUM($I244:AV244)))</f>
        <v>0</v>
      </c>
      <c r="AX244" s="235">
        <f ca="1">IF(AX$5&lt;=$D244,0,IF(SUM($D244,OFFSET($I230,-$B244,0))&gt;AX$5,OFFSET(AX241,-$B244,-AW$4+$B244)/OFFSET($I230,-$B244,0),OFFSET(AX241,-$B244,-AW$4+$B244)-SUM($I244:AW244)))</f>
        <v>0</v>
      </c>
      <c r="AY244" s="235">
        <f ca="1">IF(AY$5&lt;=$D244,0,IF(SUM($D244,OFFSET($I230,-$B244,0))&gt;AY$5,OFFSET(AY241,-$B244,-AX$4+$B244)/OFFSET($I230,-$B244,0),OFFSET(AY241,-$B244,-AX$4+$B244)-SUM($I244:AX244)))</f>
        <v>0</v>
      </c>
      <c r="AZ244" s="235">
        <f ca="1">IF(AZ$5&lt;=$D244,0,IF(SUM($D244,OFFSET($I230,-$B244,0))&gt;AZ$5,OFFSET(AZ241,-$B244,-AY$4+$B244)/OFFSET($I230,-$B244,0),OFFSET(AZ241,-$B244,-AY$4+$B244)-SUM($I244:AY244)))</f>
        <v>0</v>
      </c>
      <c r="BA244" s="235">
        <f ca="1">IF(BA$5&lt;=$D244,0,IF(SUM($D244,OFFSET($I230,-$B244,0))&gt;BA$5,OFFSET(BA241,-$B244,-AZ$4+$B244)/OFFSET($I230,-$B244,0),OFFSET(BA241,-$B244,-AZ$4+$B244)-SUM($I244:AZ244)))</f>
        <v>0</v>
      </c>
      <c r="BB244" s="235">
        <f ca="1">IF(BB$5&lt;=$D244,0,IF(SUM($D244,OFFSET($I230,-$B244,0))&gt;BB$5,OFFSET(BB241,-$B244,-BA$4+$B244)/OFFSET($I230,-$B244,0),OFFSET(BB241,-$B244,-BA$4+$B244)-SUM($I244:BA244)))</f>
        <v>0</v>
      </c>
      <c r="BC244" s="235">
        <f ca="1">IF(BC$5&lt;=$D244,0,IF(SUM($D244,OFFSET($I230,-$B244,0))&gt;BC$5,OFFSET(BC241,-$B244,-BB$4+$B244)/OFFSET($I230,-$B244,0),OFFSET(BC241,-$B244,-BB$4+$B244)-SUM($I244:BB244)))</f>
        <v>0</v>
      </c>
      <c r="BD244" s="235">
        <f ca="1">IF(BD$5&lt;=$D244,0,IF(SUM($D244,OFFSET($I230,-$B244,0))&gt;BD$5,OFFSET(BD241,-$B244,-BC$4+$B244)/OFFSET($I230,-$B244,0),OFFSET(BD241,-$B244,-BC$4+$B244)-SUM($I244:BC244)))</f>
        <v>0</v>
      </c>
      <c r="BE244" s="235">
        <f ca="1">IF(BE$5&lt;=$D244,0,IF(SUM($D244,OFFSET($I230,-$B244,0))&gt;BE$5,OFFSET(BE241,-$B244,-BD$4+$B244)/OFFSET($I230,-$B244,0),OFFSET(BE241,-$B244,-BD$4+$B244)-SUM($I244:BD244)))</f>
        <v>0</v>
      </c>
      <c r="BF244" s="235">
        <f ca="1">IF(BF$5&lt;=$D244,0,IF(SUM($D244,OFFSET($I230,-$B244,0))&gt;BF$5,OFFSET(BF241,-$B244,-BE$4+$B244)/OFFSET($I230,-$B244,0),OFFSET(BF241,-$B244,-BE$4+$B244)-SUM($I244:BE244)))</f>
        <v>0</v>
      </c>
      <c r="BG244" s="235">
        <f ca="1">IF(BG$5&lt;=$D244,0,IF(SUM($D244,OFFSET($I230,-$B244,0))&gt;BG$5,OFFSET(BG241,-$B244,-BF$4+$B244)/OFFSET($I230,-$B244,0),OFFSET(BG241,-$B244,-BF$4+$B244)-SUM($I244:BF244)))</f>
        <v>0</v>
      </c>
      <c r="BH244" s="235">
        <f ca="1">IF(BH$5&lt;=$D244,0,IF(SUM($D244,OFFSET($I230,-$B244,0))&gt;BH$5,OFFSET(BH241,-$B244,-BG$4+$B244)/OFFSET($I230,-$B244,0),OFFSET(BH241,-$B244,-BG$4+$B244)-SUM($I244:BG244)))</f>
        <v>0</v>
      </c>
      <c r="BI244" s="235">
        <f ca="1">IF(BI$5&lt;=$D244,0,IF(SUM($D244,OFFSET($I230,-$B244,0))&gt;BI$5,OFFSET(BI241,-$B244,-BH$4+$B244)/OFFSET($I230,-$B244,0),OFFSET(BI241,-$B244,-BH$4+$B244)-SUM($I244:BH244)))</f>
        <v>0</v>
      </c>
      <c r="BJ244" s="235">
        <f ca="1">IF(BJ$5&lt;=$D244,0,IF(SUM($D244,OFFSET($I230,-$B244,0))&gt;BJ$5,OFFSET(BJ241,-$B244,-BI$4+$B244)/OFFSET($I230,-$B244,0),OFFSET(BJ241,-$B244,-BI$4+$B244)-SUM($I244:BI244)))</f>
        <v>0</v>
      </c>
      <c r="BK244" s="235">
        <f ca="1">IF(BK$5&lt;=$D244,0,IF(SUM($D244,OFFSET($I230,-$B244,0))&gt;BK$5,OFFSET(BK241,-$B244,-BJ$4+$B244)/OFFSET($I230,-$B244,0),OFFSET(BK241,-$B244,-BJ$4+$B244)-SUM($I244:BJ244)))</f>
        <v>0</v>
      </c>
      <c r="BL244" s="235">
        <f ca="1">IF(BL$5&lt;=$D244,0,IF(SUM($D244,OFFSET($I230,-$B244,0))&gt;BL$5,OFFSET(BL241,-$B244,-BK$4+$B244)/OFFSET($I230,-$B244,0),OFFSET(BL241,-$B244,-BK$4+$B244)-SUM($I244:BK244)))</f>
        <v>0</v>
      </c>
      <c r="BM244" s="235">
        <f ca="1">IF(BM$5&lt;=$D244,0,IF(SUM($D244,OFFSET($I230,-$B244,0))&gt;BM$5,OFFSET(BM241,-$B244,-BL$4+$B244)/OFFSET($I230,-$B244,0),OFFSET(BM241,-$B244,-BL$4+$B244)-SUM($I244:BL244)))</f>
        <v>0</v>
      </c>
      <c r="BN244" s="235">
        <f ca="1">IF(BN$5&lt;=$D244,0,IF(SUM($D244,OFFSET($I230,-$B244,0))&gt;BN$5,OFFSET(BN241,-$B244,-BM$4+$B244)/OFFSET($I230,-$B244,0),OFFSET(BN241,-$B244,-BM$4+$B244)-SUM($I244:BM244)))</f>
        <v>0</v>
      </c>
      <c r="BO244" s="235">
        <f ca="1">IF(BO$5&lt;=$D244,0,IF(SUM($D244,OFFSET($I230,-$B244,0))&gt;BO$5,OFFSET(BO241,-$B244,-BN$4+$B244)/OFFSET($I230,-$B244,0),OFFSET(BO241,-$B244,-BN$4+$B244)-SUM($I244:BN244)))</f>
        <v>0</v>
      </c>
      <c r="BP244" s="235">
        <f ca="1">IF(BP$5&lt;=$D244,0,IF(SUM($D244,OFFSET($I230,-$B244,0))&gt;BP$5,OFFSET(BP241,-$B244,-BO$4+$B244)/OFFSET($I230,-$B244,0),OFFSET(BP241,-$B244,-BO$4+$B244)-SUM($I244:BO244)))</f>
        <v>0</v>
      </c>
      <c r="BQ244" s="235">
        <f ca="1">IF(BQ$5&lt;=$D244,0,IF(SUM($D244,OFFSET($I230,-$B244,0))&gt;BQ$5,OFFSET(BQ241,-$B244,-BP$4+$B244)/OFFSET($I230,-$B244,0),OFFSET(BQ241,-$B244,-BP$4+$B244)-SUM($I244:BP244)))</f>
        <v>0</v>
      </c>
      <c r="BR244" s="211">
        <f ca="1">IF(BR$5&lt;=$D244,0,IF(SUM($D244,OFFSET($I230,-$B244,0))&gt;BR$5,OFFSET(BR241,-$B244,-BQ$4+$B244)/OFFSET($I230,-$B244,0),OFFSET(BR241,-$B244,-BQ$4+$B244)-SUM($I244:BQ244)))</f>
        <v>0</v>
      </c>
      <c r="BS244" s="211">
        <f ca="1">IF(BS$5&lt;=$D244,0,IF(SUM($D244,OFFSET($I230,-$B244,0))&gt;BS$5,OFFSET(BS241,-$B244,-BR$4+$B244)/OFFSET($I230,-$B244,0),OFFSET(BS241,-$B244,-BR$4+$B244)-SUM($I244:BR244)))</f>
        <v>0</v>
      </c>
      <c r="BT244" s="211">
        <f ca="1">IF(BT$5&lt;=$D244,0,IF(SUM($D244,OFFSET($I230,-$B244,0))&gt;BT$5,OFFSET(BT241,-$B244,-BS$4+$B244)/OFFSET($I230,-$B244,0),OFFSET(BT241,-$B244,-BS$4+$B244)-SUM($I244:BS244)))</f>
        <v>0</v>
      </c>
      <c r="BU244" s="211">
        <f ca="1">IF(BU$5&lt;=$D244,0,IF(SUM($D244,OFFSET($I230,-$B244,0))&gt;BU$5,OFFSET(BU241,-$B244,-BT$4+$B244)/OFFSET($I230,-$B244,0),OFFSET(BU241,-$B244,-BT$4+$B244)-SUM($I244:BT244)))</f>
        <v>0</v>
      </c>
      <c r="BV244" s="211">
        <f ca="1">IF(BV$5&lt;=$D244,0,IF(SUM($D244,OFFSET($I230,-$B244,0))&gt;BV$5,OFFSET(BV241,-$B244,-BU$4+$B244)/OFFSET($I230,-$B244,0),OFFSET(BV241,-$B244,-BU$4+$B244)-SUM($I244:BU244)))</f>
        <v>0</v>
      </c>
      <c r="BW244" s="211">
        <f ca="1">IF(BW$5&lt;=$D244,0,IF(SUM($D244,OFFSET($I230,-$B244,0))&gt;BW$5,OFFSET(BW241,-$B244,-BV$4+$B244)/OFFSET($I230,-$B244,0),OFFSET(BW241,-$B244,-BV$4+$B244)-SUM($I244:BV244)))</f>
        <v>0</v>
      </c>
    </row>
    <row r="245" spans="1:75" ht="12.75" customHeight="1">
      <c r="A245" s="8"/>
      <c r="B245" s="244">
        <v>4</v>
      </c>
      <c r="C245" s="8"/>
      <c r="D245" s="245">
        <f t="shared" si="422"/>
        <v>2017</v>
      </c>
      <c r="E245" s="8" t="str">
        <f t="shared" si="421"/>
        <v>$m Real (2012)</v>
      </c>
      <c r="F245" s="8"/>
      <c r="G245" s="8"/>
      <c r="H245" s="8"/>
      <c r="I245" s="32"/>
      <c r="J245" s="211">
        <f ca="1">IF(J$5&lt;=$D245,0,IF(SUM($D245,OFFSET($I231,-$B245,0))&gt;J$5,OFFSET(J242,-$B245,-I$4+$B245)/OFFSET($I231,-$B245,0),OFFSET(J242,-$B245,-I$4+$B245)-SUM($I245:I245)))</f>
        <v>0</v>
      </c>
      <c r="K245" s="211">
        <f ca="1">IF(K$5&lt;=$D245,0,IF(SUM($D245,OFFSET($I231,-$B245,0))&gt;K$5,OFFSET(K242,-$B245,-J$4+$B245)/OFFSET($I231,-$B245,0),OFFSET(K242,-$B245,-J$4+$B245)-SUM($I245:J245)))</f>
        <v>0</v>
      </c>
      <c r="L245" s="211">
        <f ca="1">IF(L$5&lt;=$D245,0,IF(SUM($D245,OFFSET($I231,-$B245,0))&gt;L$5,OFFSET(L242,-$B245,-K$4+$B245)/OFFSET($I231,-$B245,0),OFFSET(L242,-$B245,-K$4+$B245)-SUM($I245:K245)))</f>
        <v>0</v>
      </c>
      <c r="M245" s="211">
        <f ca="1">IF(M$5&lt;=$D245,0,IF(SUM($D245,OFFSET($I231,-$B245,0))&gt;M$5,OFFSET(M242,-$B245,-L$4+$B245)/OFFSET($I231,-$B245,0),OFFSET(M242,-$B245,-L$4+$B245)-SUM($I245:L245)))</f>
        <v>0</v>
      </c>
      <c r="N245" s="211">
        <f ca="1">IF(N$5&lt;=$D245,0,IF(SUM($D245,OFFSET($I231,-$B245,0))&gt;N$5,OFFSET(N242,-$B245,-M$4+$B245)/OFFSET($I231,-$B245,0),OFFSET(N242,-$B245,-M$4+$B245)-SUM($I245:M245)))</f>
        <v>0</v>
      </c>
      <c r="O245" s="235">
        <f ca="1">IF(O$5&lt;=$D245,0,IF(SUM($D245,OFFSET($I231,-$B245,0))&gt;O$5,OFFSET(O242,-$B245,-N$4+$B245)/OFFSET($I231,-$B245,0),OFFSET(O242,-$B245,-N$4+$B245)-SUM($I245:N245)))</f>
        <v>1.667533087744663</v>
      </c>
      <c r="P245" s="235">
        <f ca="1">IF(P$5&lt;=$D245,0,IF(SUM($D245,OFFSET($I231,-$B245,0))&gt;P$5,OFFSET(P242,-$B245,-O$4+$B245)/OFFSET($I231,-$B245,0),OFFSET(P242,-$B245,-O$4+$B245)-SUM($I245:O245)))</f>
        <v>1.667533087744663</v>
      </c>
      <c r="Q245" s="235">
        <f ca="1">IF(Q$5&lt;=$D245,0,IF(SUM($D245,OFFSET($I231,-$B245,0))&gt;Q$5,OFFSET(Q242,-$B245,-P$4+$B245)/OFFSET($I231,-$B245,0),OFFSET(Q242,-$B245,-P$4+$B245)-SUM($I245:P245)))</f>
        <v>1.667533087744663</v>
      </c>
      <c r="R245" s="235">
        <f ca="1">IF(R$5&lt;=$D245,0,IF(SUM($D245,OFFSET($I231,-$B245,0))&gt;R$5,OFFSET(R242,-$B245,-Q$4+$B245)/OFFSET($I231,-$B245,0),OFFSET(R242,-$B245,-Q$4+$B245)-SUM($I245:Q245)))</f>
        <v>1.667533087744663</v>
      </c>
      <c r="S245" s="235">
        <f ca="1">IF(S$5&lt;=$D245,0,IF(SUM($D245,OFFSET($I231,-$B245,0))&gt;S$5,OFFSET(S242,-$B245,-R$4+$B245)/OFFSET($I231,-$B245,0),OFFSET(S242,-$B245,-R$4+$B245)-SUM($I245:R245)))</f>
        <v>1.6675330877446628</v>
      </c>
      <c r="T245" s="235">
        <f ca="1">IF(T$5&lt;=$D245,0,IF(SUM($D245,OFFSET($I231,-$B245,0))&gt;T$5,OFFSET(T242,-$B245,-S$4+$B245)/OFFSET($I231,-$B245,0),OFFSET(T242,-$B245,-S$4+$B245)-SUM($I245:S245)))</f>
        <v>0</v>
      </c>
      <c r="U245" s="235">
        <f ca="1">IF(U$5&lt;=$D245,0,IF(SUM($D245,OFFSET($I231,-$B245,0))&gt;U$5,OFFSET(U242,-$B245,-T$4+$B245)/OFFSET($I231,-$B245,0),OFFSET(U242,-$B245,-T$4+$B245)-SUM($I245:T245)))</f>
        <v>0</v>
      </c>
      <c r="V245" s="235">
        <f ca="1">IF(V$5&lt;=$D245,0,IF(SUM($D245,OFFSET($I231,-$B245,0))&gt;V$5,OFFSET(V242,-$B245,-U$4+$B245)/OFFSET($I231,-$B245,0),OFFSET(V242,-$B245,-U$4+$B245)-SUM($I245:U245)))</f>
        <v>0</v>
      </c>
      <c r="W245" s="235">
        <f ca="1">IF(W$5&lt;=$D245,0,IF(SUM($D245,OFFSET($I231,-$B245,0))&gt;W$5,OFFSET(W242,-$B245,-V$4+$B245)/OFFSET($I231,-$B245,0),OFFSET(W242,-$B245,-V$4+$B245)-SUM($I245:V245)))</f>
        <v>0</v>
      </c>
      <c r="X245" s="235">
        <f ca="1">IF(X$5&lt;=$D245,0,IF(SUM($D245,OFFSET($I231,-$B245,0))&gt;X$5,OFFSET(X242,-$B245,-W$4+$B245)/OFFSET($I231,-$B245,0),OFFSET(X242,-$B245,-W$4+$B245)-SUM($I245:W245)))</f>
        <v>0</v>
      </c>
      <c r="Y245" s="235">
        <f ca="1">IF(Y$5&lt;=$D245,0,IF(SUM($D245,OFFSET($I231,-$B245,0))&gt;Y$5,OFFSET(Y242,-$B245,-X$4+$B245)/OFFSET($I231,-$B245,0),OFFSET(Y242,-$B245,-X$4+$B245)-SUM($I245:X245)))</f>
        <v>0</v>
      </c>
      <c r="Z245" s="235">
        <f ca="1">IF(Z$5&lt;=$D245,0,IF(SUM($D245,OFFSET($I231,-$B245,0))&gt;Z$5,OFFSET(Z242,-$B245,-Y$4+$B245)/OFFSET($I231,-$B245,0),OFFSET(Z242,-$B245,-Y$4+$B245)-SUM($I245:Y245)))</f>
        <v>0</v>
      </c>
      <c r="AA245" s="235">
        <f ca="1">IF(AA$5&lt;=$D245,0,IF(SUM($D245,OFFSET($I231,-$B245,0))&gt;AA$5,OFFSET(AA242,-$B245,-Z$4+$B245)/OFFSET($I231,-$B245,0),OFFSET(AA242,-$B245,-Z$4+$B245)-SUM($I245:Z245)))</f>
        <v>0</v>
      </c>
      <c r="AB245" s="235">
        <f ca="1">IF(AB$5&lt;=$D245,0,IF(SUM($D245,OFFSET($I231,-$B245,0))&gt;AB$5,OFFSET(AB242,-$B245,-AA$4+$B245)/OFFSET($I231,-$B245,0),OFFSET(AB242,-$B245,-AA$4+$B245)-SUM($I245:AA245)))</f>
        <v>0</v>
      </c>
      <c r="AC245" s="235">
        <f ca="1">IF(AC$5&lt;=$D245,0,IF(SUM($D245,OFFSET($I231,-$B245,0))&gt;AC$5,OFFSET(AC242,-$B245,-AB$4+$B245)/OFFSET($I231,-$B245,0),OFFSET(AC242,-$B245,-AB$4+$B245)-SUM($I245:AB245)))</f>
        <v>0</v>
      </c>
      <c r="AD245" s="235">
        <f ca="1">IF(AD$5&lt;=$D245,0,IF(SUM($D245,OFFSET($I231,-$B245,0))&gt;AD$5,OFFSET(AD242,-$B245,-AC$4+$B245)/OFFSET($I231,-$B245,0),OFFSET(AD242,-$B245,-AC$4+$B245)-SUM($I245:AC245)))</f>
        <v>0</v>
      </c>
      <c r="AE245" s="235">
        <f ca="1">IF(AE$5&lt;=$D245,0,IF(SUM($D245,OFFSET($I231,-$B245,0))&gt;AE$5,OFFSET(AE242,-$B245,-AD$4+$B245)/OFFSET($I231,-$B245,0),OFFSET(AE242,-$B245,-AD$4+$B245)-SUM($I245:AD245)))</f>
        <v>0</v>
      </c>
      <c r="AF245" s="235">
        <f ca="1">IF(AF$5&lt;=$D245,0,IF(SUM($D245,OFFSET($I231,-$B245,0))&gt;AF$5,OFFSET(AF242,-$B245,-AE$4+$B245)/OFFSET($I231,-$B245,0),OFFSET(AF242,-$B245,-AE$4+$B245)-SUM($I245:AE245)))</f>
        <v>0</v>
      </c>
      <c r="AG245" s="235">
        <f ca="1">IF(AG$5&lt;=$D245,0,IF(SUM($D245,OFFSET($I231,-$B245,0))&gt;AG$5,OFFSET(AG242,-$B245,-AF$4+$B245)/OFFSET($I231,-$B245,0),OFFSET(AG242,-$B245,-AF$4+$B245)-SUM($I245:AF245)))</f>
        <v>0</v>
      </c>
      <c r="AH245" s="235">
        <f ca="1">IF(AH$5&lt;=$D245,0,IF(SUM($D245,OFFSET($I231,-$B245,0))&gt;AH$5,OFFSET(AH242,-$B245,-AG$4+$B245)/OFFSET($I231,-$B245,0),OFFSET(AH242,-$B245,-AG$4+$B245)-SUM($I245:AG245)))</f>
        <v>0</v>
      </c>
      <c r="AI245" s="235">
        <f ca="1">IF(AI$5&lt;=$D245,0,IF(SUM($D245,OFFSET($I231,-$B245,0))&gt;AI$5,OFFSET(AI242,-$B245,-AH$4+$B245)/OFFSET($I231,-$B245,0),OFFSET(AI242,-$B245,-AH$4+$B245)-SUM($I245:AH245)))</f>
        <v>0</v>
      </c>
      <c r="AJ245" s="235">
        <f ca="1">IF(AJ$5&lt;=$D245,0,IF(SUM($D245,OFFSET($I231,-$B245,0))&gt;AJ$5,OFFSET(AJ242,-$B245,-AI$4+$B245)/OFFSET($I231,-$B245,0),OFFSET(AJ242,-$B245,-AI$4+$B245)-SUM($I245:AI245)))</f>
        <v>0</v>
      </c>
      <c r="AK245" s="235">
        <f ca="1">IF(AK$5&lt;=$D245,0,IF(SUM($D245,OFFSET($I231,-$B245,0))&gt;AK$5,OFFSET(AK242,-$B245,-AJ$4+$B245)/OFFSET($I231,-$B245,0),OFFSET(AK242,-$B245,-AJ$4+$B245)-SUM($I245:AJ245)))</f>
        <v>0</v>
      </c>
      <c r="AL245" s="235">
        <f ca="1">IF(AL$5&lt;=$D245,0,IF(SUM($D245,OFFSET($I231,-$B245,0))&gt;AL$5,OFFSET(AL242,-$B245,-AK$4+$B245)/OFFSET($I231,-$B245,0),OFFSET(AL242,-$B245,-AK$4+$B245)-SUM($I245:AK245)))</f>
        <v>0</v>
      </c>
      <c r="AM245" s="235">
        <f ca="1">IF(AM$5&lt;=$D245,0,IF(SUM($D245,OFFSET($I231,-$B245,0))&gt;AM$5,OFFSET(AM242,-$B245,-AL$4+$B245)/OFFSET($I231,-$B245,0),OFFSET(AM242,-$B245,-AL$4+$B245)-SUM($I245:AL245)))</f>
        <v>0</v>
      </c>
      <c r="AN245" s="235">
        <f ca="1">IF(AN$5&lt;=$D245,0,IF(SUM($D245,OFFSET($I231,-$B245,0))&gt;AN$5,OFFSET(AN242,-$B245,-AM$4+$B245)/OFFSET($I231,-$B245,0),OFFSET(AN242,-$B245,-AM$4+$B245)-SUM($I245:AM245)))</f>
        <v>0</v>
      </c>
      <c r="AO245" s="235">
        <f ca="1">IF(AO$5&lt;=$D245,0,IF(SUM($D245,OFFSET($I231,-$B245,0))&gt;AO$5,OFFSET(AO242,-$B245,-AN$4+$B245)/OFFSET($I231,-$B245,0),OFFSET(AO242,-$B245,-AN$4+$B245)-SUM($I245:AN245)))</f>
        <v>0</v>
      </c>
      <c r="AP245" s="235">
        <f ca="1">IF(AP$5&lt;=$D245,0,IF(SUM($D245,OFFSET($I231,-$B245,0))&gt;AP$5,OFFSET(AP242,-$B245,-AO$4+$B245)/OFFSET($I231,-$B245,0),OFFSET(AP242,-$B245,-AO$4+$B245)-SUM($I245:AO245)))</f>
        <v>0</v>
      </c>
      <c r="AQ245" s="235">
        <f ca="1">IF(AQ$5&lt;=$D245,0,IF(SUM($D245,OFFSET($I231,-$B245,0))&gt;AQ$5,OFFSET(AQ242,-$B245,-AP$4+$B245)/OFFSET($I231,-$B245,0),OFFSET(AQ242,-$B245,-AP$4+$B245)-SUM($I245:AP245)))</f>
        <v>0</v>
      </c>
      <c r="AR245" s="235">
        <f ca="1">IF(AR$5&lt;=$D245,0,IF(SUM($D245,OFFSET($I231,-$B245,0))&gt;AR$5,OFFSET(AR242,-$B245,-AQ$4+$B245)/OFFSET($I231,-$B245,0),OFFSET(AR242,-$B245,-AQ$4+$B245)-SUM($I245:AQ245)))</f>
        <v>0</v>
      </c>
      <c r="AS245" s="235">
        <f ca="1">IF(AS$5&lt;=$D245,0,IF(SUM($D245,OFFSET($I231,-$B245,0))&gt;AS$5,OFFSET(AS242,-$B245,-AR$4+$B245)/OFFSET($I231,-$B245,0),OFFSET(AS242,-$B245,-AR$4+$B245)-SUM($I245:AR245)))</f>
        <v>0</v>
      </c>
      <c r="AT245" s="235">
        <f ca="1">IF(AT$5&lt;=$D245,0,IF(SUM($D245,OFFSET($I231,-$B245,0))&gt;AT$5,OFFSET(AT242,-$B245,-AS$4+$B245)/OFFSET($I231,-$B245,0),OFFSET(AT242,-$B245,-AS$4+$B245)-SUM($I245:AS245)))</f>
        <v>0</v>
      </c>
      <c r="AU245" s="235">
        <f ca="1">IF(AU$5&lt;=$D245,0,IF(SUM($D245,OFFSET($I231,-$B245,0))&gt;AU$5,OFFSET(AU242,-$B245,-AT$4+$B245)/OFFSET($I231,-$B245,0),OFFSET(AU242,-$B245,-AT$4+$B245)-SUM($I245:AT245)))</f>
        <v>0</v>
      </c>
      <c r="AV245" s="235">
        <f ca="1">IF(AV$5&lt;=$D245,0,IF(SUM($D245,OFFSET($I231,-$B245,0))&gt;AV$5,OFFSET(AV242,-$B245,-AU$4+$B245)/OFFSET($I231,-$B245,0),OFFSET(AV242,-$B245,-AU$4+$B245)-SUM($I245:AU245)))</f>
        <v>0</v>
      </c>
      <c r="AW245" s="235">
        <f ca="1">IF(AW$5&lt;=$D245,0,IF(SUM($D245,OFFSET($I231,-$B245,0))&gt;AW$5,OFFSET(AW242,-$B245,-AV$4+$B245)/OFFSET($I231,-$B245,0),OFFSET(AW242,-$B245,-AV$4+$B245)-SUM($I245:AV245)))</f>
        <v>0</v>
      </c>
      <c r="AX245" s="235">
        <f ca="1">IF(AX$5&lt;=$D245,0,IF(SUM($D245,OFFSET($I231,-$B245,0))&gt;AX$5,OFFSET(AX242,-$B245,-AW$4+$B245)/OFFSET($I231,-$B245,0),OFFSET(AX242,-$B245,-AW$4+$B245)-SUM($I245:AW245)))</f>
        <v>0</v>
      </c>
      <c r="AY245" s="235">
        <f ca="1">IF(AY$5&lt;=$D245,0,IF(SUM($D245,OFFSET($I231,-$B245,0))&gt;AY$5,OFFSET(AY242,-$B245,-AX$4+$B245)/OFFSET($I231,-$B245,0),OFFSET(AY242,-$B245,-AX$4+$B245)-SUM($I245:AX245)))</f>
        <v>0</v>
      </c>
      <c r="AZ245" s="235">
        <f ca="1">IF(AZ$5&lt;=$D245,0,IF(SUM($D245,OFFSET($I231,-$B245,0))&gt;AZ$5,OFFSET(AZ242,-$B245,-AY$4+$B245)/OFFSET($I231,-$B245,0),OFFSET(AZ242,-$B245,-AY$4+$B245)-SUM($I245:AY245)))</f>
        <v>0</v>
      </c>
      <c r="BA245" s="235">
        <f ca="1">IF(BA$5&lt;=$D245,0,IF(SUM($D245,OFFSET($I231,-$B245,0))&gt;BA$5,OFFSET(BA242,-$B245,-AZ$4+$B245)/OFFSET($I231,-$B245,0),OFFSET(BA242,-$B245,-AZ$4+$B245)-SUM($I245:AZ245)))</f>
        <v>0</v>
      </c>
      <c r="BB245" s="235">
        <f ca="1">IF(BB$5&lt;=$D245,0,IF(SUM($D245,OFFSET($I231,-$B245,0))&gt;BB$5,OFFSET(BB242,-$B245,-BA$4+$B245)/OFFSET($I231,-$B245,0),OFFSET(BB242,-$B245,-BA$4+$B245)-SUM($I245:BA245)))</f>
        <v>0</v>
      </c>
      <c r="BC245" s="235">
        <f ca="1">IF(BC$5&lt;=$D245,0,IF(SUM($D245,OFFSET($I231,-$B245,0))&gt;BC$5,OFFSET(BC242,-$B245,-BB$4+$B245)/OFFSET($I231,-$B245,0),OFFSET(BC242,-$B245,-BB$4+$B245)-SUM($I245:BB245)))</f>
        <v>0</v>
      </c>
      <c r="BD245" s="235">
        <f ca="1">IF(BD$5&lt;=$D245,0,IF(SUM($D245,OFFSET($I231,-$B245,0))&gt;BD$5,OFFSET(BD242,-$B245,-BC$4+$B245)/OFFSET($I231,-$B245,0),OFFSET(BD242,-$B245,-BC$4+$B245)-SUM($I245:BC245)))</f>
        <v>0</v>
      </c>
      <c r="BE245" s="235">
        <f ca="1">IF(BE$5&lt;=$D245,0,IF(SUM($D245,OFFSET($I231,-$B245,0))&gt;BE$5,OFFSET(BE242,-$B245,-BD$4+$B245)/OFFSET($I231,-$B245,0),OFFSET(BE242,-$B245,-BD$4+$B245)-SUM($I245:BD245)))</f>
        <v>0</v>
      </c>
      <c r="BF245" s="235">
        <f ca="1">IF(BF$5&lt;=$D245,0,IF(SUM($D245,OFFSET($I231,-$B245,0))&gt;BF$5,OFFSET(BF242,-$B245,-BE$4+$B245)/OFFSET($I231,-$B245,0),OFFSET(BF242,-$B245,-BE$4+$B245)-SUM($I245:BE245)))</f>
        <v>0</v>
      </c>
      <c r="BG245" s="235">
        <f ca="1">IF(BG$5&lt;=$D245,0,IF(SUM($D245,OFFSET($I231,-$B245,0))&gt;BG$5,OFFSET(BG242,-$B245,-BF$4+$B245)/OFFSET($I231,-$B245,0),OFFSET(BG242,-$B245,-BF$4+$B245)-SUM($I245:BF245)))</f>
        <v>0</v>
      </c>
      <c r="BH245" s="235">
        <f ca="1">IF(BH$5&lt;=$D245,0,IF(SUM($D245,OFFSET($I231,-$B245,0))&gt;BH$5,OFFSET(BH242,-$B245,-BG$4+$B245)/OFFSET($I231,-$B245,0),OFFSET(BH242,-$B245,-BG$4+$B245)-SUM($I245:BG245)))</f>
        <v>0</v>
      </c>
      <c r="BI245" s="235">
        <f ca="1">IF(BI$5&lt;=$D245,0,IF(SUM($D245,OFFSET($I231,-$B245,0))&gt;BI$5,OFFSET(BI242,-$B245,-BH$4+$B245)/OFFSET($I231,-$B245,0),OFFSET(BI242,-$B245,-BH$4+$B245)-SUM($I245:BH245)))</f>
        <v>0</v>
      </c>
      <c r="BJ245" s="235">
        <f ca="1">IF(BJ$5&lt;=$D245,0,IF(SUM($D245,OFFSET($I231,-$B245,0))&gt;BJ$5,OFFSET(BJ242,-$B245,-BI$4+$B245)/OFFSET($I231,-$B245,0),OFFSET(BJ242,-$B245,-BI$4+$B245)-SUM($I245:BI245)))</f>
        <v>0</v>
      </c>
      <c r="BK245" s="235">
        <f ca="1">IF(BK$5&lt;=$D245,0,IF(SUM($D245,OFFSET($I231,-$B245,0))&gt;BK$5,OFFSET(BK242,-$B245,-BJ$4+$B245)/OFFSET($I231,-$B245,0),OFFSET(BK242,-$B245,-BJ$4+$B245)-SUM($I245:BJ245)))</f>
        <v>0</v>
      </c>
      <c r="BL245" s="235">
        <f ca="1">IF(BL$5&lt;=$D245,0,IF(SUM($D245,OFFSET($I231,-$B245,0))&gt;BL$5,OFFSET(BL242,-$B245,-BK$4+$B245)/OFFSET($I231,-$B245,0),OFFSET(BL242,-$B245,-BK$4+$B245)-SUM($I245:BK245)))</f>
        <v>0</v>
      </c>
      <c r="BM245" s="235">
        <f ca="1">IF(BM$5&lt;=$D245,0,IF(SUM($D245,OFFSET($I231,-$B245,0))&gt;BM$5,OFFSET(BM242,-$B245,-BL$4+$B245)/OFFSET($I231,-$B245,0),OFFSET(BM242,-$B245,-BL$4+$B245)-SUM($I245:BL245)))</f>
        <v>0</v>
      </c>
      <c r="BN245" s="235">
        <f ca="1">IF(BN$5&lt;=$D245,0,IF(SUM($D245,OFFSET($I231,-$B245,0))&gt;BN$5,OFFSET(BN242,-$B245,-BM$4+$B245)/OFFSET($I231,-$B245,0),OFFSET(BN242,-$B245,-BM$4+$B245)-SUM($I245:BM245)))</f>
        <v>0</v>
      </c>
      <c r="BO245" s="235">
        <f ca="1">IF(BO$5&lt;=$D245,0,IF(SUM($D245,OFFSET($I231,-$B245,0))&gt;BO$5,OFFSET(BO242,-$B245,-BN$4+$B245)/OFFSET($I231,-$B245,0),OFFSET(BO242,-$B245,-BN$4+$B245)-SUM($I245:BN245)))</f>
        <v>0</v>
      </c>
      <c r="BP245" s="235">
        <f ca="1">IF(BP$5&lt;=$D245,0,IF(SUM($D245,OFFSET($I231,-$B245,0))&gt;BP$5,OFFSET(BP242,-$B245,-BO$4+$B245)/OFFSET($I231,-$B245,0),OFFSET(BP242,-$B245,-BO$4+$B245)-SUM($I245:BO245)))</f>
        <v>0</v>
      </c>
      <c r="BQ245" s="235">
        <f ca="1">IF(BQ$5&lt;=$D245,0,IF(SUM($D245,OFFSET($I231,-$B245,0))&gt;BQ$5,OFFSET(BQ242,-$B245,-BP$4+$B245)/OFFSET($I231,-$B245,0),OFFSET(BQ242,-$B245,-BP$4+$B245)-SUM($I245:BP245)))</f>
        <v>0</v>
      </c>
      <c r="BR245" s="211">
        <f ca="1">IF(BR$5&lt;=$D245,0,IF(SUM($D245,OFFSET($I231,-$B245,0))&gt;BR$5,OFFSET(BR242,-$B245,-BQ$4+$B245)/OFFSET($I231,-$B245,0),OFFSET(BR242,-$B245,-BQ$4+$B245)-SUM($I245:BQ245)))</f>
        <v>0</v>
      </c>
      <c r="BS245" s="211">
        <f ca="1">IF(BS$5&lt;=$D245,0,IF(SUM($D245,OFFSET($I231,-$B245,0))&gt;BS$5,OFFSET(BS242,-$B245,-BR$4+$B245)/OFFSET($I231,-$B245,0),OFFSET(BS242,-$B245,-BR$4+$B245)-SUM($I245:BR245)))</f>
        <v>0</v>
      </c>
      <c r="BT245" s="211">
        <f ca="1">IF(BT$5&lt;=$D245,0,IF(SUM($D245,OFFSET($I231,-$B245,0))&gt;BT$5,OFFSET(BT242,-$B245,-BS$4+$B245)/OFFSET($I231,-$B245,0),OFFSET(BT242,-$B245,-BS$4+$B245)-SUM($I245:BS245)))</f>
        <v>0</v>
      </c>
      <c r="BU245" s="211">
        <f ca="1">IF(BU$5&lt;=$D245,0,IF(SUM($D245,OFFSET($I231,-$B245,0))&gt;BU$5,OFFSET(BU242,-$B245,-BT$4+$B245)/OFFSET($I231,-$B245,0),OFFSET(BU242,-$B245,-BT$4+$B245)-SUM($I245:BT245)))</f>
        <v>0</v>
      </c>
      <c r="BV245" s="211">
        <f ca="1">IF(BV$5&lt;=$D245,0,IF(SUM($D245,OFFSET($I231,-$B245,0))&gt;BV$5,OFFSET(BV242,-$B245,-BU$4+$B245)/OFFSET($I231,-$B245,0),OFFSET(BV242,-$B245,-BU$4+$B245)-SUM($I245:BU245)))</f>
        <v>0</v>
      </c>
      <c r="BW245" s="211">
        <f ca="1">IF(BW$5&lt;=$D245,0,IF(SUM($D245,OFFSET($I231,-$B245,0))&gt;BW$5,OFFSET(BW242,-$B245,-BV$4+$B245)/OFFSET($I231,-$B245,0),OFFSET(BW242,-$B245,-BV$4+$B245)-SUM($I245:BV245)))</f>
        <v>0</v>
      </c>
    </row>
    <row r="246" spans="1:75" ht="12.75" customHeight="1">
      <c r="A246" s="8"/>
      <c r="B246" s="244">
        <v>5</v>
      </c>
      <c r="C246" s="8"/>
      <c r="D246" s="245">
        <f t="shared" si="422"/>
        <v>2018</v>
      </c>
      <c r="E246" s="8" t="str">
        <f t="shared" si="421"/>
        <v>$m Real (2012)</v>
      </c>
      <c r="F246" s="8"/>
      <c r="G246" s="8"/>
      <c r="H246" s="8"/>
      <c r="I246" s="32"/>
      <c r="J246" s="235">
        <f ca="1">IF(J$5&lt;=$D246,0,IF(SUM($D246,OFFSET($I232,-$B246,0))&gt;J$5,OFFSET(J243,-$B246,-I$4+$B246)/OFFSET($I232,-$B246,0),OFFSET(J243,-$B246,-I$4+$B246)-SUM($I246:I246)))</f>
        <v>0</v>
      </c>
      <c r="K246" s="235">
        <f ca="1">IF(K$5&lt;=$D246,0,IF(SUM($D246,OFFSET($I232,-$B246,0))&gt;K$5,OFFSET(K243,-$B246,-J$4+$B246)/OFFSET($I232,-$B246,0),OFFSET(K243,-$B246,-J$4+$B246)-SUM($I246:J246)))</f>
        <v>0</v>
      </c>
      <c r="L246" s="235">
        <f ca="1">IF(L$5&lt;=$D246,0,IF(SUM($D246,OFFSET($I232,-$B246,0))&gt;L$5,OFFSET(L243,-$B246,-K$4+$B246)/OFFSET($I232,-$B246,0),OFFSET(L243,-$B246,-K$4+$B246)-SUM($I246:K246)))</f>
        <v>0</v>
      </c>
      <c r="M246" s="235">
        <f ca="1">IF(M$5&lt;=$D246,0,IF(SUM($D246,OFFSET($I232,-$B246,0))&gt;M$5,OFFSET(M243,-$B246,-L$4+$B246)/OFFSET($I232,-$B246,0),OFFSET(M243,-$B246,-L$4+$B246)-SUM($I246:L246)))</f>
        <v>0</v>
      </c>
      <c r="N246" s="235">
        <f ca="1">IF(N$5&lt;=$D246,0,IF(SUM($D246,OFFSET($I232,-$B246,0))&gt;N$5,OFFSET(N243,-$B246,-M$4+$B246)/OFFSET($I232,-$B246,0),OFFSET(N243,-$B246,-M$4+$B246)-SUM($I246:M246)))</f>
        <v>0</v>
      </c>
      <c r="O246" s="235">
        <f ca="1">IF(O$5&lt;=$D246,0,IF(SUM($D246,OFFSET($I232,-$B246,0))&gt;O$5,OFFSET(O243,-$B246,-N$4+$B246)/OFFSET($I232,-$B246,0),OFFSET(O243,-$B246,-N$4+$B246)-SUM($I246:N246)))</f>
        <v>0</v>
      </c>
      <c r="P246" s="235">
        <f ca="1">IF(P$5&lt;=$D246,0,IF(SUM($D246,OFFSET($I232,-$B246,0))&gt;P$5,OFFSET(P243,-$B246,-O$4+$B246)/OFFSET($I232,-$B246,0),OFFSET(P243,-$B246,-O$4+$B246)-SUM($I246:O246)))</f>
        <v>0</v>
      </c>
      <c r="Q246" s="235">
        <f ca="1">IF(Q$5&lt;=$D246,0,IF(SUM($D246,OFFSET($I232,-$B246,0))&gt;Q$5,OFFSET(Q243,-$B246,-P$4+$B246)/OFFSET($I232,-$B246,0),OFFSET(Q243,-$B246,-P$4+$B246)-SUM($I246:P246)))</f>
        <v>0</v>
      </c>
      <c r="R246" s="235">
        <f ca="1">IF(R$5&lt;=$D246,0,IF(SUM($D246,OFFSET($I232,-$B246,0))&gt;R$5,OFFSET(R243,-$B246,-Q$4+$B246)/OFFSET($I232,-$B246,0),OFFSET(R243,-$B246,-Q$4+$B246)-SUM($I246:Q246)))</f>
        <v>0</v>
      </c>
      <c r="S246" s="235">
        <f ca="1">IF(S$5&lt;=$D246,0,IF(SUM($D246,OFFSET($I232,-$B246,0))&gt;S$5,OFFSET(S243,-$B246,-R$4+$B246)/OFFSET($I232,-$B246,0),OFFSET(S243,-$B246,-R$4+$B246)-SUM($I246:R246)))</f>
        <v>0</v>
      </c>
      <c r="T246" s="235">
        <f ca="1">IF(T$5&lt;=$D246,0,IF(SUM($D246,OFFSET($I232,-$B246,0))&gt;T$5,OFFSET(T243,-$B246,-S$4+$B246)/OFFSET($I232,-$B246,0),OFFSET(T243,-$B246,-S$4+$B246)-SUM($I246:S246)))</f>
        <v>0</v>
      </c>
      <c r="U246" s="235">
        <f ca="1">IF(U$5&lt;=$D246,0,IF(SUM($D246,OFFSET($I232,-$B246,0))&gt;U$5,OFFSET(U243,-$B246,-T$4+$B246)/OFFSET($I232,-$B246,0),OFFSET(U243,-$B246,-T$4+$B246)-SUM($I246:T246)))</f>
        <v>0</v>
      </c>
      <c r="V246" s="235">
        <f ca="1">IF(V$5&lt;=$D246,0,IF(SUM($D246,OFFSET($I232,-$B246,0))&gt;V$5,OFFSET(V243,-$B246,-U$4+$B246)/OFFSET($I232,-$B246,0),OFFSET(V243,-$B246,-U$4+$B246)-SUM($I246:U246)))</f>
        <v>0</v>
      </c>
      <c r="W246" s="235">
        <f ca="1">IF(W$5&lt;=$D246,0,IF(SUM($D246,OFFSET($I232,-$B246,0))&gt;W$5,OFFSET(W243,-$B246,-V$4+$B246)/OFFSET($I232,-$B246,0),OFFSET(W243,-$B246,-V$4+$B246)-SUM($I246:V246)))</f>
        <v>0</v>
      </c>
      <c r="X246" s="235">
        <f ca="1">IF(X$5&lt;=$D246,0,IF(SUM($D246,OFFSET($I232,-$B246,0))&gt;X$5,OFFSET(X243,-$B246,-W$4+$B246)/OFFSET($I232,-$B246,0),OFFSET(X243,-$B246,-W$4+$B246)-SUM($I246:W246)))</f>
        <v>0</v>
      </c>
      <c r="Y246" s="235">
        <f ca="1">IF(Y$5&lt;=$D246,0,IF(SUM($D246,OFFSET($I232,-$B246,0))&gt;Y$5,OFFSET(Y243,-$B246,-X$4+$B246)/OFFSET($I232,-$B246,0),OFFSET(Y243,-$B246,-X$4+$B246)-SUM($I246:X246)))</f>
        <v>0</v>
      </c>
      <c r="Z246" s="235">
        <f ca="1">IF(Z$5&lt;=$D246,0,IF(SUM($D246,OFFSET($I232,-$B246,0))&gt;Z$5,OFFSET(Z243,-$B246,-Y$4+$B246)/OFFSET($I232,-$B246,0),OFFSET(Z243,-$B246,-Y$4+$B246)-SUM($I246:Y246)))</f>
        <v>0</v>
      </c>
      <c r="AA246" s="235">
        <f ca="1">IF(AA$5&lt;=$D246,0,IF(SUM($D246,OFFSET($I232,-$B246,0))&gt;AA$5,OFFSET(AA243,-$B246,-Z$4+$B246)/OFFSET($I232,-$B246,0),OFFSET(AA243,-$B246,-Z$4+$B246)-SUM($I246:Z246)))</f>
        <v>0</v>
      </c>
      <c r="AB246" s="235">
        <f ca="1">IF(AB$5&lt;=$D246,0,IF(SUM($D246,OFFSET($I232,-$B246,0))&gt;AB$5,OFFSET(AB243,-$B246,-AA$4+$B246)/OFFSET($I232,-$B246,0),OFFSET(AB243,-$B246,-AA$4+$B246)-SUM($I246:AA246)))</f>
        <v>0</v>
      </c>
      <c r="AC246" s="235">
        <f ca="1">IF(AC$5&lt;=$D246,0,IF(SUM($D246,OFFSET($I232,-$B246,0))&gt;AC$5,OFFSET(AC243,-$B246,-AB$4+$B246)/OFFSET($I232,-$B246,0),OFFSET(AC243,-$B246,-AB$4+$B246)-SUM($I246:AB246)))</f>
        <v>0</v>
      </c>
      <c r="AD246" s="235">
        <f ca="1">IF(AD$5&lt;=$D246,0,IF(SUM($D246,OFFSET($I232,-$B246,0))&gt;AD$5,OFFSET(AD243,-$B246,-AC$4+$B246)/OFFSET($I232,-$B246,0),OFFSET(AD243,-$B246,-AC$4+$B246)-SUM($I246:AC246)))</f>
        <v>0</v>
      </c>
      <c r="AE246" s="235">
        <f ca="1">IF(AE$5&lt;=$D246,0,IF(SUM($D246,OFFSET($I232,-$B246,0))&gt;AE$5,OFFSET(AE243,-$B246,-AD$4+$B246)/OFFSET($I232,-$B246,0),OFFSET(AE243,-$B246,-AD$4+$B246)-SUM($I246:AD246)))</f>
        <v>0</v>
      </c>
      <c r="AF246" s="235">
        <f ca="1">IF(AF$5&lt;=$D246,0,IF(SUM($D246,OFFSET($I232,-$B246,0))&gt;AF$5,OFFSET(AF243,-$B246,-AE$4+$B246)/OFFSET($I232,-$B246,0),OFFSET(AF243,-$B246,-AE$4+$B246)-SUM($I246:AE246)))</f>
        <v>0</v>
      </c>
      <c r="AG246" s="235">
        <f ca="1">IF(AG$5&lt;=$D246,0,IF(SUM($D246,OFFSET($I232,-$B246,0))&gt;AG$5,OFFSET(AG243,-$B246,-AF$4+$B246)/OFFSET($I232,-$B246,0),OFFSET(AG243,-$B246,-AF$4+$B246)-SUM($I246:AF246)))</f>
        <v>0</v>
      </c>
      <c r="AH246" s="235">
        <f ca="1">IF(AH$5&lt;=$D246,0,IF(SUM($D246,OFFSET($I232,-$B246,0))&gt;AH$5,OFFSET(AH243,-$B246,-AG$4+$B246)/OFFSET($I232,-$B246,0),OFFSET(AH243,-$B246,-AG$4+$B246)-SUM($I246:AG246)))</f>
        <v>0</v>
      </c>
      <c r="AI246" s="235">
        <f ca="1">IF(AI$5&lt;=$D246,0,IF(SUM($D246,OFFSET($I232,-$B246,0))&gt;AI$5,OFFSET(AI243,-$B246,-AH$4+$B246)/OFFSET($I232,-$B246,0),OFFSET(AI243,-$B246,-AH$4+$B246)-SUM($I246:AH246)))</f>
        <v>0</v>
      </c>
      <c r="AJ246" s="235">
        <f ca="1">IF(AJ$5&lt;=$D246,0,IF(SUM($D246,OFFSET($I232,-$B246,0))&gt;AJ$5,OFFSET(AJ243,-$B246,-AI$4+$B246)/OFFSET($I232,-$B246,0),OFFSET(AJ243,-$B246,-AI$4+$B246)-SUM($I246:AI246)))</f>
        <v>0</v>
      </c>
      <c r="AK246" s="235">
        <f ca="1">IF(AK$5&lt;=$D246,0,IF(SUM($D246,OFFSET($I232,-$B246,0))&gt;AK$5,OFFSET(AK243,-$B246,-AJ$4+$B246)/OFFSET($I232,-$B246,0),OFFSET(AK243,-$B246,-AJ$4+$B246)-SUM($I246:AJ246)))</f>
        <v>0</v>
      </c>
      <c r="AL246" s="235">
        <f ca="1">IF(AL$5&lt;=$D246,0,IF(SUM($D246,OFFSET($I232,-$B246,0))&gt;AL$5,OFFSET(AL243,-$B246,-AK$4+$B246)/OFFSET($I232,-$B246,0),OFFSET(AL243,-$B246,-AK$4+$B246)-SUM($I246:AK246)))</f>
        <v>0</v>
      </c>
      <c r="AM246" s="235">
        <f ca="1">IF(AM$5&lt;=$D246,0,IF(SUM($D246,OFFSET($I232,-$B246,0))&gt;AM$5,OFFSET(AM243,-$B246,-AL$4+$B246)/OFFSET($I232,-$B246,0),OFFSET(AM243,-$B246,-AL$4+$B246)-SUM($I246:AL246)))</f>
        <v>0</v>
      </c>
      <c r="AN246" s="235">
        <f ca="1">IF(AN$5&lt;=$D246,0,IF(SUM($D246,OFFSET($I232,-$B246,0))&gt;AN$5,OFFSET(AN243,-$B246,-AM$4+$B246)/OFFSET($I232,-$B246,0),OFFSET(AN243,-$B246,-AM$4+$B246)-SUM($I246:AM246)))</f>
        <v>0</v>
      </c>
      <c r="AO246" s="235">
        <f ca="1">IF(AO$5&lt;=$D246,0,IF(SUM($D246,OFFSET($I232,-$B246,0))&gt;AO$5,OFFSET(AO243,-$B246,-AN$4+$B246)/OFFSET($I232,-$B246,0),OFFSET(AO243,-$B246,-AN$4+$B246)-SUM($I246:AN246)))</f>
        <v>0</v>
      </c>
      <c r="AP246" s="235">
        <f ca="1">IF(AP$5&lt;=$D246,0,IF(SUM($D246,OFFSET($I232,-$B246,0))&gt;AP$5,OFFSET(AP243,-$B246,-AO$4+$B246)/OFFSET($I232,-$B246,0),OFFSET(AP243,-$B246,-AO$4+$B246)-SUM($I246:AO246)))</f>
        <v>0</v>
      </c>
      <c r="AQ246" s="235">
        <f ca="1">IF(AQ$5&lt;=$D246,0,IF(SUM($D246,OFFSET($I232,-$B246,0))&gt;AQ$5,OFFSET(AQ243,-$B246,-AP$4+$B246)/OFFSET($I232,-$B246,0),OFFSET(AQ243,-$B246,-AP$4+$B246)-SUM($I246:AP246)))</f>
        <v>0</v>
      </c>
      <c r="AR246" s="235">
        <f ca="1">IF(AR$5&lt;=$D246,0,IF(SUM($D246,OFFSET($I232,-$B246,0))&gt;AR$5,OFFSET(AR243,-$B246,-AQ$4+$B246)/OFFSET($I232,-$B246,0),OFFSET(AR243,-$B246,-AQ$4+$B246)-SUM($I246:AQ246)))</f>
        <v>0</v>
      </c>
      <c r="AS246" s="235">
        <f ca="1">IF(AS$5&lt;=$D246,0,IF(SUM($D246,OFFSET($I232,-$B246,0))&gt;AS$5,OFFSET(AS243,-$B246,-AR$4+$B246)/OFFSET($I232,-$B246,0),OFFSET(AS243,-$B246,-AR$4+$B246)-SUM($I246:AR246)))</f>
        <v>0</v>
      </c>
      <c r="AT246" s="235">
        <f ca="1">IF(AT$5&lt;=$D246,0,IF(SUM($D246,OFFSET($I232,-$B246,0))&gt;AT$5,OFFSET(AT243,-$B246,-AS$4+$B246)/OFFSET($I232,-$B246,0),OFFSET(AT243,-$B246,-AS$4+$B246)-SUM($I246:AS246)))</f>
        <v>0</v>
      </c>
      <c r="AU246" s="235">
        <f ca="1">IF(AU$5&lt;=$D246,0,IF(SUM($D246,OFFSET($I232,-$B246,0))&gt;AU$5,OFFSET(AU243,-$B246,-AT$4+$B246)/OFFSET($I232,-$B246,0),OFFSET(AU243,-$B246,-AT$4+$B246)-SUM($I246:AT246)))</f>
        <v>0</v>
      </c>
      <c r="AV246" s="235">
        <f ca="1">IF(AV$5&lt;=$D246,0,IF(SUM($D246,OFFSET($I232,-$B246,0))&gt;AV$5,OFFSET(AV243,-$B246,-AU$4+$B246)/OFFSET($I232,-$B246,0),OFFSET(AV243,-$B246,-AU$4+$B246)-SUM($I246:AU246)))</f>
        <v>0</v>
      </c>
      <c r="AW246" s="235">
        <f ca="1">IF(AW$5&lt;=$D246,0,IF(SUM($D246,OFFSET($I232,-$B246,0))&gt;AW$5,OFFSET(AW243,-$B246,-AV$4+$B246)/OFFSET($I232,-$B246,0),OFFSET(AW243,-$B246,-AV$4+$B246)-SUM($I246:AV246)))</f>
        <v>0</v>
      </c>
      <c r="AX246" s="235">
        <f ca="1">IF(AX$5&lt;=$D246,0,IF(SUM($D246,OFFSET($I232,-$B246,0))&gt;AX$5,OFFSET(AX243,-$B246,-AW$4+$B246)/OFFSET($I232,-$B246,0),OFFSET(AX243,-$B246,-AW$4+$B246)-SUM($I246:AW246)))</f>
        <v>0</v>
      </c>
      <c r="AY246" s="235">
        <f ca="1">IF(AY$5&lt;=$D246,0,IF(SUM($D246,OFFSET($I232,-$B246,0))&gt;AY$5,OFFSET(AY243,-$B246,-AX$4+$B246)/OFFSET($I232,-$B246,0),OFFSET(AY243,-$B246,-AX$4+$B246)-SUM($I246:AX246)))</f>
        <v>0</v>
      </c>
      <c r="AZ246" s="235">
        <f ca="1">IF(AZ$5&lt;=$D246,0,IF(SUM($D246,OFFSET($I232,-$B246,0))&gt;AZ$5,OFFSET(AZ243,-$B246,-AY$4+$B246)/OFFSET($I232,-$B246,0),OFFSET(AZ243,-$B246,-AY$4+$B246)-SUM($I246:AY246)))</f>
        <v>0</v>
      </c>
      <c r="BA246" s="235">
        <f ca="1">IF(BA$5&lt;=$D246,0,IF(SUM($D246,OFFSET($I232,-$B246,0))&gt;BA$5,OFFSET(BA243,-$B246,-AZ$4+$B246)/OFFSET($I232,-$B246,0),OFFSET(BA243,-$B246,-AZ$4+$B246)-SUM($I246:AZ246)))</f>
        <v>0</v>
      </c>
      <c r="BB246" s="235">
        <f ca="1">IF(BB$5&lt;=$D246,0,IF(SUM($D246,OFFSET($I232,-$B246,0))&gt;BB$5,OFFSET(BB243,-$B246,-BA$4+$B246)/OFFSET($I232,-$B246,0),OFFSET(BB243,-$B246,-BA$4+$B246)-SUM($I246:BA246)))</f>
        <v>0</v>
      </c>
      <c r="BC246" s="235">
        <f ca="1">IF(BC$5&lt;=$D246,0,IF(SUM($D246,OFFSET($I232,-$B246,0))&gt;BC$5,OFFSET(BC243,-$B246,-BB$4+$B246)/OFFSET($I232,-$B246,0),OFFSET(BC243,-$B246,-BB$4+$B246)-SUM($I246:BB246)))</f>
        <v>0</v>
      </c>
      <c r="BD246" s="235">
        <f ca="1">IF(BD$5&lt;=$D246,0,IF(SUM($D246,OFFSET($I232,-$B246,0))&gt;BD$5,OFFSET(BD243,-$B246,-BC$4+$B246)/OFFSET($I232,-$B246,0),OFFSET(BD243,-$B246,-BC$4+$B246)-SUM($I246:BC246)))</f>
        <v>0</v>
      </c>
      <c r="BE246" s="235">
        <f ca="1">IF(BE$5&lt;=$D246,0,IF(SUM($D246,OFFSET($I232,-$B246,0))&gt;BE$5,OFFSET(BE243,-$B246,-BD$4+$B246)/OFFSET($I232,-$B246,0),OFFSET(BE243,-$B246,-BD$4+$B246)-SUM($I246:BD246)))</f>
        <v>0</v>
      </c>
      <c r="BF246" s="235">
        <f ca="1">IF(BF$5&lt;=$D246,0,IF(SUM($D246,OFFSET($I232,-$B246,0))&gt;BF$5,OFFSET(BF243,-$B246,-BE$4+$B246)/OFFSET($I232,-$B246,0),OFFSET(BF243,-$B246,-BE$4+$B246)-SUM($I246:BE246)))</f>
        <v>0</v>
      </c>
      <c r="BG246" s="235">
        <f ca="1">IF(BG$5&lt;=$D246,0,IF(SUM($D246,OFFSET($I232,-$B246,0))&gt;BG$5,OFFSET(BG243,-$B246,-BF$4+$B246)/OFFSET($I232,-$B246,0),OFFSET(BG243,-$B246,-BF$4+$B246)-SUM($I246:BF246)))</f>
        <v>0</v>
      </c>
      <c r="BH246" s="235">
        <f ca="1">IF(BH$5&lt;=$D246,0,IF(SUM($D246,OFFSET($I232,-$B246,0))&gt;BH$5,OFFSET(BH243,-$B246,-BG$4+$B246)/OFFSET($I232,-$B246,0),OFFSET(BH243,-$B246,-BG$4+$B246)-SUM($I246:BG246)))</f>
        <v>0</v>
      </c>
      <c r="BI246" s="235">
        <f ca="1">IF(BI$5&lt;=$D246,0,IF(SUM($D246,OFFSET($I232,-$B246,0))&gt;BI$5,OFFSET(BI243,-$B246,-BH$4+$B246)/OFFSET($I232,-$B246,0),OFFSET(BI243,-$B246,-BH$4+$B246)-SUM($I246:BH246)))</f>
        <v>0</v>
      </c>
      <c r="BJ246" s="235">
        <f ca="1">IF(BJ$5&lt;=$D246,0,IF(SUM($D246,OFFSET($I232,-$B246,0))&gt;BJ$5,OFFSET(BJ243,-$B246,-BI$4+$B246)/OFFSET($I232,-$B246,0),OFFSET(BJ243,-$B246,-BI$4+$B246)-SUM($I246:BI246)))</f>
        <v>0</v>
      </c>
      <c r="BK246" s="235">
        <f ca="1">IF(BK$5&lt;=$D246,0,IF(SUM($D246,OFFSET($I232,-$B246,0))&gt;BK$5,OFFSET(BK243,-$B246,-BJ$4+$B246)/OFFSET($I232,-$B246,0),OFFSET(BK243,-$B246,-BJ$4+$B246)-SUM($I246:BJ246)))</f>
        <v>0</v>
      </c>
      <c r="BL246" s="235">
        <f ca="1">IF(BL$5&lt;=$D246,0,IF(SUM($D246,OFFSET($I232,-$B246,0))&gt;BL$5,OFFSET(BL243,-$B246,-BK$4+$B246)/OFFSET($I232,-$B246,0),OFFSET(BL243,-$B246,-BK$4+$B246)-SUM($I246:BK246)))</f>
        <v>0</v>
      </c>
      <c r="BM246" s="235">
        <f ca="1">IF(BM$5&lt;=$D246,0,IF(SUM($D246,OFFSET($I232,-$B246,0))&gt;BM$5,OFFSET(BM243,-$B246,-BL$4+$B246)/OFFSET($I232,-$B246,0),OFFSET(BM243,-$B246,-BL$4+$B246)-SUM($I246:BL246)))</f>
        <v>0</v>
      </c>
      <c r="BN246" s="235">
        <f ca="1">IF(BN$5&lt;=$D246,0,IF(SUM($D246,OFFSET($I232,-$B246,0))&gt;BN$5,OFFSET(BN243,-$B246,-BM$4+$B246)/OFFSET($I232,-$B246,0),OFFSET(BN243,-$B246,-BM$4+$B246)-SUM($I246:BM246)))</f>
        <v>0</v>
      </c>
      <c r="BO246" s="235">
        <f ca="1">IF(BO$5&lt;=$D246,0,IF(SUM($D246,OFFSET($I232,-$B246,0))&gt;BO$5,OFFSET(BO243,-$B246,-BN$4+$B246)/OFFSET($I232,-$B246,0),OFFSET(BO243,-$B246,-BN$4+$B246)-SUM($I246:BN246)))</f>
        <v>0</v>
      </c>
      <c r="BP246" s="235">
        <f ca="1">IF(BP$5&lt;=$D246,0,IF(SUM($D246,OFFSET($I232,-$B246,0))&gt;BP$5,OFFSET(BP243,-$B246,-BO$4+$B246)/OFFSET($I232,-$B246,0),OFFSET(BP243,-$B246,-BO$4+$B246)-SUM($I246:BO246)))</f>
        <v>0</v>
      </c>
      <c r="BQ246" s="235">
        <f ca="1">IF(BQ$5&lt;=$D246,0,IF(SUM($D246,OFFSET($I232,-$B246,0))&gt;BQ$5,OFFSET(BQ243,-$B246,-BP$4+$B246)/OFFSET($I232,-$B246,0),OFFSET(BQ243,-$B246,-BP$4+$B246)-SUM($I246:BP246)))</f>
        <v>0</v>
      </c>
      <c r="BR246" s="211">
        <f ca="1">IF(BR$5&lt;=$D246,0,IF(SUM($D246,OFFSET($I232,-$B246,0))&gt;BR$5,OFFSET(BR243,-$B246,-BQ$4+$B246)/OFFSET($I232,-$B246,0),OFFSET(BR243,-$B246,-BQ$4+$B246)-SUM($I246:BQ246)))</f>
        <v>0</v>
      </c>
      <c r="BS246" s="211">
        <f ca="1">IF(BS$5&lt;=$D246,0,IF(SUM($D246,OFFSET($I232,-$B246,0))&gt;BS$5,OFFSET(BS243,-$B246,-BR$4+$B246)/OFFSET($I232,-$B246,0),OFFSET(BS243,-$B246,-BR$4+$B246)-SUM($I246:BR246)))</f>
        <v>0</v>
      </c>
      <c r="BT246" s="211">
        <f ca="1">IF(BT$5&lt;=$D246,0,IF(SUM($D246,OFFSET($I232,-$B246,0))&gt;BT$5,OFFSET(BT243,-$B246,-BS$4+$B246)/OFFSET($I232,-$B246,0),OFFSET(BT243,-$B246,-BS$4+$B246)-SUM($I246:BS246)))</f>
        <v>0</v>
      </c>
      <c r="BU246" s="211">
        <f ca="1">IF(BU$5&lt;=$D246,0,IF(SUM($D246,OFFSET($I232,-$B246,0))&gt;BU$5,OFFSET(BU243,-$B246,-BT$4+$B246)/OFFSET($I232,-$B246,0),OFFSET(BU243,-$B246,-BT$4+$B246)-SUM($I246:BT246)))</f>
        <v>0</v>
      </c>
      <c r="BV246" s="211">
        <f ca="1">IF(BV$5&lt;=$D246,0,IF(SUM($D246,OFFSET($I232,-$B246,0))&gt;BV$5,OFFSET(BV243,-$B246,-BU$4+$B246)/OFFSET($I232,-$B246,0),OFFSET(BV243,-$B246,-BU$4+$B246)-SUM($I246:BU246)))</f>
        <v>0</v>
      </c>
      <c r="BW246" s="211">
        <f ca="1">IF(BW$5&lt;=$D246,0,IF(SUM($D246,OFFSET($I232,-$B246,0))&gt;BW$5,OFFSET(BW243,-$B246,-BV$4+$B246)/OFFSET($I232,-$B246,0),OFFSET(BW243,-$B246,-BV$4+$B246)-SUM($I246:BV246)))</f>
        <v>0</v>
      </c>
    </row>
    <row r="247" spans="1:75" ht="12.75" customHeight="1">
      <c r="A247" s="8"/>
      <c r="B247" s="244">
        <v>6</v>
      </c>
      <c r="C247" s="8"/>
      <c r="D247" s="245">
        <f t="shared" si="422"/>
        <v>2019</v>
      </c>
      <c r="E247" s="8" t="str">
        <f t="shared" si="421"/>
        <v>$m Real (2012)</v>
      </c>
      <c r="F247" s="8"/>
      <c r="G247" s="8"/>
      <c r="H247" s="8"/>
      <c r="I247" s="32"/>
      <c r="J247" s="235">
        <f ca="1">IF(J$5&lt;=$D247,0,IF(SUM($D247,OFFSET($I233,-$B247,0))&gt;J$5,OFFSET(J244,-$B247,-I$4+$B247)/OFFSET($I233,-$B247,0),OFFSET(J244,-$B247,-I$4+$B247)-SUM($I247:I247)))</f>
        <v>0</v>
      </c>
      <c r="K247" s="235">
        <f ca="1">IF(K$5&lt;=$D247,0,IF(SUM($D247,OFFSET($I233,-$B247,0))&gt;K$5,OFFSET(K244,-$B247,-J$4+$B247)/OFFSET($I233,-$B247,0),OFFSET(K244,-$B247,-J$4+$B247)-SUM($I247:J247)))</f>
        <v>0</v>
      </c>
      <c r="L247" s="235">
        <f ca="1">IF(L$5&lt;=$D247,0,IF(SUM($D247,OFFSET($I233,-$B247,0))&gt;L$5,OFFSET(L244,-$B247,-K$4+$B247)/OFFSET($I233,-$B247,0),OFFSET(L244,-$B247,-K$4+$B247)-SUM($I247:K247)))</f>
        <v>0</v>
      </c>
      <c r="M247" s="235">
        <f ca="1">IF(M$5&lt;=$D247,0,IF(SUM($D247,OFFSET($I233,-$B247,0))&gt;M$5,OFFSET(M244,-$B247,-L$4+$B247)/OFFSET($I233,-$B247,0),OFFSET(M244,-$B247,-L$4+$B247)-SUM($I247:L247)))</f>
        <v>0</v>
      </c>
      <c r="N247" s="235">
        <f ca="1">IF(N$5&lt;=$D247,0,IF(SUM($D247,OFFSET($I233,-$B247,0))&gt;N$5,OFFSET(N244,-$B247,-M$4+$B247)/OFFSET($I233,-$B247,0),OFFSET(N244,-$B247,-M$4+$B247)-SUM($I247:M247)))</f>
        <v>0</v>
      </c>
      <c r="O247" s="235">
        <f ca="1">IF(O$5&lt;=$D247,0,IF(SUM($D247,OFFSET($I233,-$B247,0))&gt;O$5,OFFSET(O244,-$B247,-N$4+$B247)/OFFSET($I233,-$B247,0),OFFSET(O244,-$B247,-N$4+$B247)-SUM($I247:N247)))</f>
        <v>0</v>
      </c>
      <c r="P247" s="235">
        <f ca="1">IF(P$5&lt;=$D247,0,IF(SUM($D247,OFFSET($I233,-$B247,0))&gt;P$5,OFFSET(P244,-$B247,-O$4+$B247)/OFFSET($I233,-$B247,0),OFFSET(P244,-$B247,-O$4+$B247)-SUM($I247:O247)))</f>
        <v>0</v>
      </c>
      <c r="Q247" s="235">
        <f ca="1">IF(Q$5&lt;=$D247,0,IF(SUM($D247,OFFSET($I233,-$B247,0))&gt;Q$5,OFFSET(Q244,-$B247,-P$4+$B247)/OFFSET($I233,-$B247,0),OFFSET(Q244,-$B247,-P$4+$B247)-SUM($I247:P247)))</f>
        <v>0</v>
      </c>
      <c r="R247" s="235">
        <f ca="1">IF(R$5&lt;=$D247,0,IF(SUM($D247,OFFSET($I233,-$B247,0))&gt;R$5,OFFSET(R244,-$B247,-Q$4+$B247)/OFFSET($I233,-$B247,0),OFFSET(R244,-$B247,-Q$4+$B247)-SUM($I247:Q247)))</f>
        <v>0</v>
      </c>
      <c r="S247" s="235">
        <f ca="1">IF(S$5&lt;=$D247,0,IF(SUM($D247,OFFSET($I233,-$B247,0))&gt;S$5,OFFSET(S244,-$B247,-R$4+$B247)/OFFSET($I233,-$B247,0),OFFSET(S244,-$B247,-R$4+$B247)-SUM($I247:R247)))</f>
        <v>0</v>
      </c>
      <c r="T247" s="235">
        <f ca="1">IF(T$5&lt;=$D247,0,IF(SUM($D247,OFFSET($I233,-$B247,0))&gt;T$5,OFFSET(T244,-$B247,-S$4+$B247)/OFFSET($I233,-$B247,0),OFFSET(T244,-$B247,-S$4+$B247)-SUM($I247:S247)))</f>
        <v>0</v>
      </c>
      <c r="U247" s="235">
        <f ca="1">IF(U$5&lt;=$D247,0,IF(SUM($D247,OFFSET($I233,-$B247,0))&gt;U$5,OFFSET(U244,-$B247,-T$4+$B247)/OFFSET($I233,-$B247,0),OFFSET(U244,-$B247,-T$4+$B247)-SUM($I247:T247)))</f>
        <v>0</v>
      </c>
      <c r="V247" s="235">
        <f ca="1">IF(V$5&lt;=$D247,0,IF(SUM($D247,OFFSET($I233,-$B247,0))&gt;V$5,OFFSET(V244,-$B247,-U$4+$B247)/OFFSET($I233,-$B247,0),OFFSET(V244,-$B247,-U$4+$B247)-SUM($I247:U247)))</f>
        <v>0</v>
      </c>
      <c r="W247" s="235">
        <f ca="1">IF(W$5&lt;=$D247,0,IF(SUM($D247,OFFSET($I233,-$B247,0))&gt;W$5,OFFSET(W244,-$B247,-V$4+$B247)/OFFSET($I233,-$B247,0),OFFSET(W244,-$B247,-V$4+$B247)-SUM($I247:V247)))</f>
        <v>0</v>
      </c>
      <c r="X247" s="235">
        <f ca="1">IF(X$5&lt;=$D247,0,IF(SUM($D247,OFFSET($I233,-$B247,0))&gt;X$5,OFFSET(X244,-$B247,-W$4+$B247)/OFFSET($I233,-$B247,0),OFFSET(X244,-$B247,-W$4+$B247)-SUM($I247:W247)))</f>
        <v>0</v>
      </c>
      <c r="Y247" s="235">
        <f ca="1">IF(Y$5&lt;=$D247,0,IF(SUM($D247,OFFSET($I233,-$B247,0))&gt;Y$5,OFFSET(Y244,-$B247,-X$4+$B247)/OFFSET($I233,-$B247,0),OFFSET(Y244,-$B247,-X$4+$B247)-SUM($I247:X247)))</f>
        <v>0</v>
      </c>
      <c r="Z247" s="235">
        <f ca="1">IF(Z$5&lt;=$D247,0,IF(SUM($D247,OFFSET($I233,-$B247,0))&gt;Z$5,OFFSET(Z244,-$B247,-Y$4+$B247)/OFFSET($I233,-$B247,0),OFFSET(Z244,-$B247,-Y$4+$B247)-SUM($I247:Y247)))</f>
        <v>0</v>
      </c>
      <c r="AA247" s="235">
        <f ca="1">IF(AA$5&lt;=$D247,0,IF(SUM($D247,OFFSET($I233,-$B247,0))&gt;AA$5,OFFSET(AA244,-$B247,-Z$4+$B247)/OFFSET($I233,-$B247,0),OFFSET(AA244,-$B247,-Z$4+$B247)-SUM($I247:Z247)))</f>
        <v>0</v>
      </c>
      <c r="AB247" s="235">
        <f ca="1">IF(AB$5&lt;=$D247,0,IF(SUM($D247,OFFSET($I233,-$B247,0))&gt;AB$5,OFFSET(AB244,-$B247,-AA$4+$B247)/OFFSET($I233,-$B247,0),OFFSET(AB244,-$B247,-AA$4+$B247)-SUM($I247:AA247)))</f>
        <v>0</v>
      </c>
      <c r="AC247" s="235">
        <f ca="1">IF(AC$5&lt;=$D247,0,IF(SUM($D247,OFFSET($I233,-$B247,0))&gt;AC$5,OFFSET(AC244,-$B247,-AB$4+$B247)/OFFSET($I233,-$B247,0),OFFSET(AC244,-$B247,-AB$4+$B247)-SUM($I247:AB247)))</f>
        <v>0</v>
      </c>
      <c r="AD247" s="235">
        <f ca="1">IF(AD$5&lt;=$D247,0,IF(SUM($D247,OFFSET($I233,-$B247,0))&gt;AD$5,OFFSET(AD244,-$B247,-AC$4+$B247)/OFFSET($I233,-$B247,0),OFFSET(AD244,-$B247,-AC$4+$B247)-SUM($I247:AC247)))</f>
        <v>0</v>
      </c>
      <c r="AE247" s="235">
        <f ca="1">IF(AE$5&lt;=$D247,0,IF(SUM($D247,OFFSET($I233,-$B247,0))&gt;AE$5,OFFSET(AE244,-$B247,-AD$4+$B247)/OFFSET($I233,-$B247,0),OFFSET(AE244,-$B247,-AD$4+$B247)-SUM($I247:AD247)))</f>
        <v>0</v>
      </c>
      <c r="AF247" s="235">
        <f ca="1">IF(AF$5&lt;=$D247,0,IF(SUM($D247,OFFSET($I233,-$B247,0))&gt;AF$5,OFFSET(AF244,-$B247,-AE$4+$B247)/OFFSET($I233,-$B247,0),OFFSET(AF244,-$B247,-AE$4+$B247)-SUM($I247:AE247)))</f>
        <v>0</v>
      </c>
      <c r="AG247" s="235">
        <f ca="1">IF(AG$5&lt;=$D247,0,IF(SUM($D247,OFFSET($I233,-$B247,0))&gt;AG$5,OFFSET(AG244,-$B247,-AF$4+$B247)/OFFSET($I233,-$B247,0),OFFSET(AG244,-$B247,-AF$4+$B247)-SUM($I247:AF247)))</f>
        <v>0</v>
      </c>
      <c r="AH247" s="235">
        <f ca="1">IF(AH$5&lt;=$D247,0,IF(SUM($D247,OFFSET($I233,-$B247,0))&gt;AH$5,OFFSET(AH244,-$B247,-AG$4+$B247)/OFFSET($I233,-$B247,0),OFFSET(AH244,-$B247,-AG$4+$B247)-SUM($I247:AG247)))</f>
        <v>0</v>
      </c>
      <c r="AI247" s="235">
        <f ca="1">IF(AI$5&lt;=$D247,0,IF(SUM($D247,OFFSET($I233,-$B247,0))&gt;AI$5,OFFSET(AI244,-$B247,-AH$4+$B247)/OFFSET($I233,-$B247,0),OFFSET(AI244,-$B247,-AH$4+$B247)-SUM($I247:AH247)))</f>
        <v>0</v>
      </c>
      <c r="AJ247" s="235">
        <f ca="1">IF(AJ$5&lt;=$D247,0,IF(SUM($D247,OFFSET($I233,-$B247,0))&gt;AJ$5,OFFSET(AJ244,-$B247,-AI$4+$B247)/OFFSET($I233,-$B247,0),OFFSET(AJ244,-$B247,-AI$4+$B247)-SUM($I247:AI247)))</f>
        <v>0</v>
      </c>
      <c r="AK247" s="235">
        <f ca="1">IF(AK$5&lt;=$D247,0,IF(SUM($D247,OFFSET($I233,-$B247,0))&gt;AK$5,OFFSET(AK244,-$B247,-AJ$4+$B247)/OFFSET($I233,-$B247,0),OFFSET(AK244,-$B247,-AJ$4+$B247)-SUM($I247:AJ247)))</f>
        <v>0</v>
      </c>
      <c r="AL247" s="235">
        <f ca="1">IF(AL$5&lt;=$D247,0,IF(SUM($D247,OFFSET($I233,-$B247,0))&gt;AL$5,OFFSET(AL244,-$B247,-AK$4+$B247)/OFFSET($I233,-$B247,0),OFFSET(AL244,-$B247,-AK$4+$B247)-SUM($I247:AK247)))</f>
        <v>0</v>
      </c>
      <c r="AM247" s="235">
        <f ca="1">IF(AM$5&lt;=$D247,0,IF(SUM($D247,OFFSET($I233,-$B247,0))&gt;AM$5,OFFSET(AM244,-$B247,-AL$4+$B247)/OFFSET($I233,-$B247,0),OFFSET(AM244,-$B247,-AL$4+$B247)-SUM($I247:AL247)))</f>
        <v>0</v>
      </c>
      <c r="AN247" s="235">
        <f ca="1">IF(AN$5&lt;=$D247,0,IF(SUM($D247,OFFSET($I233,-$B247,0))&gt;AN$5,OFFSET(AN244,-$B247,-AM$4+$B247)/OFFSET($I233,-$B247,0),OFFSET(AN244,-$B247,-AM$4+$B247)-SUM($I247:AM247)))</f>
        <v>0</v>
      </c>
      <c r="AO247" s="235">
        <f ca="1">IF(AO$5&lt;=$D247,0,IF(SUM($D247,OFFSET($I233,-$B247,0))&gt;AO$5,OFFSET(AO244,-$B247,-AN$4+$B247)/OFFSET($I233,-$B247,0),OFFSET(AO244,-$B247,-AN$4+$B247)-SUM($I247:AN247)))</f>
        <v>0</v>
      </c>
      <c r="AP247" s="235">
        <f ca="1">IF(AP$5&lt;=$D247,0,IF(SUM($D247,OFFSET($I233,-$B247,0))&gt;AP$5,OFFSET(AP244,-$B247,-AO$4+$B247)/OFFSET($I233,-$B247,0),OFFSET(AP244,-$B247,-AO$4+$B247)-SUM($I247:AO247)))</f>
        <v>0</v>
      </c>
      <c r="AQ247" s="235">
        <f ca="1">IF(AQ$5&lt;=$D247,0,IF(SUM($D247,OFFSET($I233,-$B247,0))&gt;AQ$5,OFFSET(AQ244,-$B247,-AP$4+$B247)/OFFSET($I233,-$B247,0),OFFSET(AQ244,-$B247,-AP$4+$B247)-SUM($I247:AP247)))</f>
        <v>0</v>
      </c>
      <c r="AR247" s="235">
        <f ca="1">IF(AR$5&lt;=$D247,0,IF(SUM($D247,OFFSET($I233,-$B247,0))&gt;AR$5,OFFSET(AR244,-$B247,-AQ$4+$B247)/OFFSET($I233,-$B247,0),OFFSET(AR244,-$B247,-AQ$4+$B247)-SUM($I247:AQ247)))</f>
        <v>0</v>
      </c>
      <c r="AS247" s="235">
        <f ca="1">IF(AS$5&lt;=$D247,0,IF(SUM($D247,OFFSET($I233,-$B247,0))&gt;AS$5,OFFSET(AS244,-$B247,-AR$4+$B247)/OFFSET($I233,-$B247,0),OFFSET(AS244,-$B247,-AR$4+$B247)-SUM($I247:AR247)))</f>
        <v>0</v>
      </c>
      <c r="AT247" s="235">
        <f ca="1">IF(AT$5&lt;=$D247,0,IF(SUM($D247,OFFSET($I233,-$B247,0))&gt;AT$5,OFFSET(AT244,-$B247,-AS$4+$B247)/OFFSET($I233,-$B247,0),OFFSET(AT244,-$B247,-AS$4+$B247)-SUM($I247:AS247)))</f>
        <v>0</v>
      </c>
      <c r="AU247" s="235">
        <f ca="1">IF(AU$5&lt;=$D247,0,IF(SUM($D247,OFFSET($I233,-$B247,0))&gt;AU$5,OFFSET(AU244,-$B247,-AT$4+$B247)/OFFSET($I233,-$B247,0),OFFSET(AU244,-$B247,-AT$4+$B247)-SUM($I247:AT247)))</f>
        <v>0</v>
      </c>
      <c r="AV247" s="235">
        <f ca="1">IF(AV$5&lt;=$D247,0,IF(SUM($D247,OFFSET($I233,-$B247,0))&gt;AV$5,OFFSET(AV244,-$B247,-AU$4+$B247)/OFFSET($I233,-$B247,0),OFFSET(AV244,-$B247,-AU$4+$B247)-SUM($I247:AU247)))</f>
        <v>0</v>
      </c>
      <c r="AW247" s="235">
        <f ca="1">IF(AW$5&lt;=$D247,0,IF(SUM($D247,OFFSET($I233,-$B247,0))&gt;AW$5,OFFSET(AW244,-$B247,-AV$4+$B247)/OFFSET($I233,-$B247,0),OFFSET(AW244,-$B247,-AV$4+$B247)-SUM($I247:AV247)))</f>
        <v>0</v>
      </c>
      <c r="AX247" s="235">
        <f ca="1">IF(AX$5&lt;=$D247,0,IF(SUM($D247,OFFSET($I233,-$B247,0))&gt;AX$5,OFFSET(AX244,-$B247,-AW$4+$B247)/OFFSET($I233,-$B247,0),OFFSET(AX244,-$B247,-AW$4+$B247)-SUM($I247:AW247)))</f>
        <v>0</v>
      </c>
      <c r="AY247" s="235">
        <f ca="1">IF(AY$5&lt;=$D247,0,IF(SUM($D247,OFFSET($I233,-$B247,0))&gt;AY$5,OFFSET(AY244,-$B247,-AX$4+$B247)/OFFSET($I233,-$B247,0),OFFSET(AY244,-$B247,-AX$4+$B247)-SUM($I247:AX247)))</f>
        <v>0</v>
      </c>
      <c r="AZ247" s="235">
        <f ca="1">IF(AZ$5&lt;=$D247,0,IF(SUM($D247,OFFSET($I233,-$B247,0))&gt;AZ$5,OFFSET(AZ244,-$B247,-AY$4+$B247)/OFFSET($I233,-$B247,0),OFFSET(AZ244,-$B247,-AY$4+$B247)-SUM($I247:AY247)))</f>
        <v>0</v>
      </c>
      <c r="BA247" s="235">
        <f ca="1">IF(BA$5&lt;=$D247,0,IF(SUM($D247,OFFSET($I233,-$B247,0))&gt;BA$5,OFFSET(BA244,-$B247,-AZ$4+$B247)/OFFSET($I233,-$B247,0),OFFSET(BA244,-$B247,-AZ$4+$B247)-SUM($I247:AZ247)))</f>
        <v>0</v>
      </c>
      <c r="BB247" s="235">
        <f ca="1">IF(BB$5&lt;=$D247,0,IF(SUM($D247,OFFSET($I233,-$B247,0))&gt;BB$5,OFFSET(BB244,-$B247,-BA$4+$B247)/OFFSET($I233,-$B247,0),OFFSET(BB244,-$B247,-BA$4+$B247)-SUM($I247:BA247)))</f>
        <v>0</v>
      </c>
      <c r="BC247" s="235">
        <f ca="1">IF(BC$5&lt;=$D247,0,IF(SUM($D247,OFFSET($I233,-$B247,0))&gt;BC$5,OFFSET(BC244,-$B247,-BB$4+$B247)/OFFSET($I233,-$B247,0),OFFSET(BC244,-$B247,-BB$4+$B247)-SUM($I247:BB247)))</f>
        <v>0</v>
      </c>
      <c r="BD247" s="235">
        <f ca="1">IF(BD$5&lt;=$D247,0,IF(SUM($D247,OFFSET($I233,-$B247,0))&gt;BD$5,OFFSET(BD244,-$B247,-BC$4+$B247)/OFFSET($I233,-$B247,0),OFFSET(BD244,-$B247,-BC$4+$B247)-SUM($I247:BC247)))</f>
        <v>0</v>
      </c>
      <c r="BE247" s="235">
        <f ca="1">IF(BE$5&lt;=$D247,0,IF(SUM($D247,OFFSET($I233,-$B247,0))&gt;BE$5,OFFSET(BE244,-$B247,-BD$4+$B247)/OFFSET($I233,-$B247,0),OFFSET(BE244,-$B247,-BD$4+$B247)-SUM($I247:BD247)))</f>
        <v>0</v>
      </c>
      <c r="BF247" s="235">
        <f ca="1">IF(BF$5&lt;=$D247,0,IF(SUM($D247,OFFSET($I233,-$B247,0))&gt;BF$5,OFFSET(BF244,-$B247,-BE$4+$B247)/OFFSET($I233,-$B247,0),OFFSET(BF244,-$B247,-BE$4+$B247)-SUM($I247:BE247)))</f>
        <v>0</v>
      </c>
      <c r="BG247" s="235">
        <f ca="1">IF(BG$5&lt;=$D247,0,IF(SUM($D247,OFFSET($I233,-$B247,0))&gt;BG$5,OFFSET(BG244,-$B247,-BF$4+$B247)/OFFSET($I233,-$B247,0),OFFSET(BG244,-$B247,-BF$4+$B247)-SUM($I247:BF247)))</f>
        <v>0</v>
      </c>
      <c r="BH247" s="235">
        <f ca="1">IF(BH$5&lt;=$D247,0,IF(SUM($D247,OFFSET($I233,-$B247,0))&gt;BH$5,OFFSET(BH244,-$B247,-BG$4+$B247)/OFFSET($I233,-$B247,0),OFFSET(BH244,-$B247,-BG$4+$B247)-SUM($I247:BG247)))</f>
        <v>0</v>
      </c>
      <c r="BI247" s="235">
        <f ca="1">IF(BI$5&lt;=$D247,0,IF(SUM($D247,OFFSET($I233,-$B247,0))&gt;BI$5,OFFSET(BI244,-$B247,-BH$4+$B247)/OFFSET($I233,-$B247,0),OFFSET(BI244,-$B247,-BH$4+$B247)-SUM($I247:BH247)))</f>
        <v>0</v>
      </c>
      <c r="BJ247" s="235">
        <f ca="1">IF(BJ$5&lt;=$D247,0,IF(SUM($D247,OFFSET($I233,-$B247,0))&gt;BJ$5,OFFSET(BJ244,-$B247,-BI$4+$B247)/OFFSET($I233,-$B247,0),OFFSET(BJ244,-$B247,-BI$4+$B247)-SUM($I247:BI247)))</f>
        <v>0</v>
      </c>
      <c r="BK247" s="235">
        <f ca="1">IF(BK$5&lt;=$D247,0,IF(SUM($D247,OFFSET($I233,-$B247,0))&gt;BK$5,OFFSET(BK244,-$B247,-BJ$4+$B247)/OFFSET($I233,-$B247,0),OFFSET(BK244,-$B247,-BJ$4+$B247)-SUM($I247:BJ247)))</f>
        <v>0</v>
      </c>
      <c r="BL247" s="235">
        <f ca="1">IF(BL$5&lt;=$D247,0,IF(SUM($D247,OFFSET($I233,-$B247,0))&gt;BL$5,OFFSET(BL244,-$B247,-BK$4+$B247)/OFFSET($I233,-$B247,0),OFFSET(BL244,-$B247,-BK$4+$B247)-SUM($I247:BK247)))</f>
        <v>0</v>
      </c>
      <c r="BM247" s="235">
        <f ca="1">IF(BM$5&lt;=$D247,0,IF(SUM($D247,OFFSET($I233,-$B247,0))&gt;BM$5,OFFSET(BM244,-$B247,-BL$4+$B247)/OFFSET($I233,-$B247,0),OFFSET(BM244,-$B247,-BL$4+$B247)-SUM($I247:BL247)))</f>
        <v>0</v>
      </c>
      <c r="BN247" s="235">
        <f ca="1">IF(BN$5&lt;=$D247,0,IF(SUM($D247,OFFSET($I233,-$B247,0))&gt;BN$5,OFFSET(BN244,-$B247,-BM$4+$B247)/OFFSET($I233,-$B247,0),OFFSET(BN244,-$B247,-BM$4+$B247)-SUM($I247:BM247)))</f>
        <v>0</v>
      </c>
      <c r="BO247" s="235">
        <f ca="1">IF(BO$5&lt;=$D247,0,IF(SUM($D247,OFFSET($I233,-$B247,0))&gt;BO$5,OFFSET(BO244,-$B247,-BN$4+$B247)/OFFSET($I233,-$B247,0),OFFSET(BO244,-$B247,-BN$4+$B247)-SUM($I247:BN247)))</f>
        <v>0</v>
      </c>
      <c r="BP247" s="235">
        <f ca="1">IF(BP$5&lt;=$D247,0,IF(SUM($D247,OFFSET($I233,-$B247,0))&gt;BP$5,OFFSET(BP244,-$B247,-BO$4+$B247)/OFFSET($I233,-$B247,0),OFFSET(BP244,-$B247,-BO$4+$B247)-SUM($I247:BO247)))</f>
        <v>0</v>
      </c>
      <c r="BQ247" s="235">
        <f ca="1">IF(BQ$5&lt;=$D247,0,IF(SUM($D247,OFFSET($I233,-$B247,0))&gt;BQ$5,OFFSET(BQ244,-$B247,-BP$4+$B247)/OFFSET($I233,-$B247,0),OFFSET(BQ244,-$B247,-BP$4+$B247)-SUM($I247:BP247)))</f>
        <v>0</v>
      </c>
      <c r="BR247" s="211">
        <f ca="1">IF(BR$5&lt;=$D247,0,IF(SUM($D247,OFFSET($I233,-$B247,0))&gt;BR$5,OFFSET(BR244,-$B247,-BQ$4+$B247)/OFFSET($I233,-$B247,0),OFFSET(BR244,-$B247,-BQ$4+$B247)-SUM($I247:BQ247)))</f>
        <v>0</v>
      </c>
      <c r="BS247" s="211">
        <f ca="1">IF(BS$5&lt;=$D247,0,IF(SUM($D247,OFFSET($I233,-$B247,0))&gt;BS$5,OFFSET(BS244,-$B247,-BR$4+$B247)/OFFSET($I233,-$B247,0),OFFSET(BS244,-$B247,-BR$4+$B247)-SUM($I247:BR247)))</f>
        <v>0</v>
      </c>
      <c r="BT247" s="211">
        <f ca="1">IF(BT$5&lt;=$D247,0,IF(SUM($D247,OFFSET($I233,-$B247,0))&gt;BT$5,OFFSET(BT244,-$B247,-BS$4+$B247)/OFFSET($I233,-$B247,0),OFFSET(BT244,-$B247,-BS$4+$B247)-SUM($I247:BS247)))</f>
        <v>0</v>
      </c>
      <c r="BU247" s="211">
        <f ca="1">IF(BU$5&lt;=$D247,0,IF(SUM($D247,OFFSET($I233,-$B247,0))&gt;BU$5,OFFSET(BU244,-$B247,-BT$4+$B247)/OFFSET($I233,-$B247,0),OFFSET(BU244,-$B247,-BT$4+$B247)-SUM($I247:BT247)))</f>
        <v>0</v>
      </c>
      <c r="BV247" s="211">
        <f ca="1">IF(BV$5&lt;=$D247,0,IF(SUM($D247,OFFSET($I233,-$B247,0))&gt;BV$5,OFFSET(BV244,-$B247,-BU$4+$B247)/OFFSET($I233,-$B247,0),OFFSET(BV244,-$B247,-BU$4+$B247)-SUM($I247:BU247)))</f>
        <v>0</v>
      </c>
      <c r="BW247" s="211">
        <f ca="1">IF(BW$5&lt;=$D247,0,IF(SUM($D247,OFFSET($I233,-$B247,0))&gt;BW$5,OFFSET(BW244,-$B247,-BV$4+$B247)/OFFSET($I233,-$B247,0),OFFSET(BW244,-$B247,-BV$4+$B247)-SUM($I247:BV247)))</f>
        <v>0</v>
      </c>
    </row>
    <row r="248" spans="1:75" ht="12.75" customHeight="1">
      <c r="A248" s="8"/>
      <c r="B248" s="244">
        <v>7</v>
      </c>
      <c r="C248" s="8"/>
      <c r="D248" s="245">
        <f t="shared" si="422"/>
        <v>2020</v>
      </c>
      <c r="E248" s="8" t="str">
        <f t="shared" si="421"/>
        <v>$m Real (2012)</v>
      </c>
      <c r="F248" s="8"/>
      <c r="G248" s="8"/>
      <c r="H248" s="8"/>
      <c r="I248" s="32"/>
      <c r="J248" s="235">
        <f ca="1">IF(J$5&lt;=$D248,0,IF(SUM($D248,OFFSET($I234,-$B248,0))&gt;J$5,OFFSET(J245,-$B248,-I$4+$B248)/OFFSET($I234,-$B248,0),OFFSET(J245,-$B248,-I$4+$B248)-SUM($I248:I248)))</f>
        <v>0</v>
      </c>
      <c r="K248" s="235">
        <f ca="1">IF(K$5&lt;=$D248,0,IF(SUM($D248,OFFSET($I234,-$B248,0))&gt;K$5,OFFSET(K245,-$B248,-J$4+$B248)/OFFSET($I234,-$B248,0),OFFSET(K245,-$B248,-J$4+$B248)-SUM($I248:J248)))</f>
        <v>0</v>
      </c>
      <c r="L248" s="235">
        <f ca="1">IF(L$5&lt;=$D248,0,IF(SUM($D248,OFFSET($I234,-$B248,0))&gt;L$5,OFFSET(L245,-$B248,-K$4+$B248)/OFFSET($I234,-$B248,0),OFFSET(L245,-$B248,-K$4+$B248)-SUM($I248:K248)))</f>
        <v>0</v>
      </c>
      <c r="M248" s="235">
        <f ca="1">IF(M$5&lt;=$D248,0,IF(SUM($D248,OFFSET($I234,-$B248,0))&gt;M$5,OFFSET(M245,-$B248,-L$4+$B248)/OFFSET($I234,-$B248,0),OFFSET(M245,-$B248,-L$4+$B248)-SUM($I248:L248)))</f>
        <v>0</v>
      </c>
      <c r="N248" s="235">
        <f ca="1">IF(N$5&lt;=$D248,0,IF(SUM($D248,OFFSET($I234,-$B248,0))&gt;N$5,OFFSET(N245,-$B248,-M$4+$B248)/OFFSET($I234,-$B248,0),OFFSET(N245,-$B248,-M$4+$B248)-SUM($I248:M248)))</f>
        <v>0</v>
      </c>
      <c r="O248" s="235">
        <f ca="1">IF(O$5&lt;=$D248,0,IF(SUM($D248,OFFSET($I234,-$B248,0))&gt;O$5,OFFSET(O245,-$B248,-N$4+$B248)/OFFSET($I234,-$B248,0),OFFSET(O245,-$B248,-N$4+$B248)-SUM($I248:N248)))</f>
        <v>0</v>
      </c>
      <c r="P248" s="235">
        <f ca="1">IF(P$5&lt;=$D248,0,IF(SUM($D248,OFFSET($I234,-$B248,0))&gt;P$5,OFFSET(P245,-$B248,-O$4+$B248)/OFFSET($I234,-$B248,0),OFFSET(P245,-$B248,-O$4+$B248)-SUM($I248:O248)))</f>
        <v>0</v>
      </c>
      <c r="Q248" s="235">
        <f ca="1">IF(Q$5&lt;=$D248,0,IF(SUM($D248,OFFSET($I234,-$B248,0))&gt;Q$5,OFFSET(Q245,-$B248,-P$4+$B248)/OFFSET($I234,-$B248,0),OFFSET(Q245,-$B248,-P$4+$B248)-SUM($I248:P248)))</f>
        <v>0</v>
      </c>
      <c r="R248" s="235">
        <f ca="1">IF(R$5&lt;=$D248,0,IF(SUM($D248,OFFSET($I234,-$B248,0))&gt;R$5,OFFSET(R245,-$B248,-Q$4+$B248)/OFFSET($I234,-$B248,0),OFFSET(R245,-$B248,-Q$4+$B248)-SUM($I248:Q248)))</f>
        <v>0</v>
      </c>
      <c r="S248" s="235">
        <f ca="1">IF(S$5&lt;=$D248,0,IF(SUM($D248,OFFSET($I234,-$B248,0))&gt;S$5,OFFSET(S245,-$B248,-R$4+$B248)/OFFSET($I234,-$B248,0),OFFSET(S245,-$B248,-R$4+$B248)-SUM($I248:R248)))</f>
        <v>0</v>
      </c>
      <c r="T248" s="235">
        <f ca="1">IF(T$5&lt;=$D248,0,IF(SUM($D248,OFFSET($I234,-$B248,0))&gt;T$5,OFFSET(T245,-$B248,-S$4+$B248)/OFFSET($I234,-$B248,0),OFFSET(T245,-$B248,-S$4+$B248)-SUM($I248:S248)))</f>
        <v>0</v>
      </c>
      <c r="U248" s="235">
        <f ca="1">IF(U$5&lt;=$D248,0,IF(SUM($D248,OFFSET($I234,-$B248,0))&gt;U$5,OFFSET(U245,-$B248,-T$4+$B248)/OFFSET($I234,-$B248,0),OFFSET(U245,-$B248,-T$4+$B248)-SUM($I248:T248)))</f>
        <v>0</v>
      </c>
      <c r="V248" s="235">
        <f ca="1">IF(V$5&lt;=$D248,0,IF(SUM($D248,OFFSET($I234,-$B248,0))&gt;V$5,OFFSET(V245,-$B248,-U$4+$B248)/OFFSET($I234,-$B248,0),OFFSET(V245,-$B248,-U$4+$B248)-SUM($I248:U248)))</f>
        <v>0</v>
      </c>
      <c r="W248" s="235">
        <f ca="1">IF(W$5&lt;=$D248,0,IF(SUM($D248,OFFSET($I234,-$B248,0))&gt;W$5,OFFSET(W245,-$B248,-V$4+$B248)/OFFSET($I234,-$B248,0),OFFSET(W245,-$B248,-V$4+$B248)-SUM($I248:V248)))</f>
        <v>0</v>
      </c>
      <c r="X248" s="235">
        <f ca="1">IF(X$5&lt;=$D248,0,IF(SUM($D248,OFFSET($I234,-$B248,0))&gt;X$5,OFFSET(X245,-$B248,-W$4+$B248)/OFFSET($I234,-$B248,0),OFFSET(X245,-$B248,-W$4+$B248)-SUM($I248:W248)))</f>
        <v>0</v>
      </c>
      <c r="Y248" s="235">
        <f ca="1">IF(Y$5&lt;=$D248,0,IF(SUM($D248,OFFSET($I234,-$B248,0))&gt;Y$5,OFFSET(Y245,-$B248,-X$4+$B248)/OFFSET($I234,-$B248,0),OFFSET(Y245,-$B248,-X$4+$B248)-SUM($I248:X248)))</f>
        <v>0</v>
      </c>
      <c r="Z248" s="235">
        <f ca="1">IF(Z$5&lt;=$D248,0,IF(SUM($D248,OFFSET($I234,-$B248,0))&gt;Z$5,OFFSET(Z245,-$B248,-Y$4+$B248)/OFFSET($I234,-$B248,0),OFFSET(Z245,-$B248,-Y$4+$B248)-SUM($I248:Y248)))</f>
        <v>0</v>
      </c>
      <c r="AA248" s="235">
        <f ca="1">IF(AA$5&lt;=$D248,0,IF(SUM($D248,OFFSET($I234,-$B248,0))&gt;AA$5,OFFSET(AA245,-$B248,-Z$4+$B248)/OFFSET($I234,-$B248,0),OFFSET(AA245,-$B248,-Z$4+$B248)-SUM($I248:Z248)))</f>
        <v>0</v>
      </c>
      <c r="AB248" s="235">
        <f ca="1">IF(AB$5&lt;=$D248,0,IF(SUM($D248,OFFSET($I234,-$B248,0))&gt;AB$5,OFFSET(AB245,-$B248,-AA$4+$B248)/OFFSET($I234,-$B248,0),OFFSET(AB245,-$B248,-AA$4+$B248)-SUM($I248:AA248)))</f>
        <v>0</v>
      </c>
      <c r="AC248" s="235">
        <f ca="1">IF(AC$5&lt;=$D248,0,IF(SUM($D248,OFFSET($I234,-$B248,0))&gt;AC$5,OFFSET(AC245,-$B248,-AB$4+$B248)/OFFSET($I234,-$B248,0),OFFSET(AC245,-$B248,-AB$4+$B248)-SUM($I248:AB248)))</f>
        <v>0</v>
      </c>
      <c r="AD248" s="235">
        <f ca="1">IF(AD$5&lt;=$D248,0,IF(SUM($D248,OFFSET($I234,-$B248,0))&gt;AD$5,OFFSET(AD245,-$B248,-AC$4+$B248)/OFFSET($I234,-$B248,0),OFFSET(AD245,-$B248,-AC$4+$B248)-SUM($I248:AC248)))</f>
        <v>0</v>
      </c>
      <c r="AE248" s="235">
        <f ca="1">IF(AE$5&lt;=$D248,0,IF(SUM($D248,OFFSET($I234,-$B248,0))&gt;AE$5,OFFSET(AE245,-$B248,-AD$4+$B248)/OFFSET($I234,-$B248,0),OFFSET(AE245,-$B248,-AD$4+$B248)-SUM($I248:AD248)))</f>
        <v>0</v>
      </c>
      <c r="AF248" s="235">
        <f ca="1">IF(AF$5&lt;=$D248,0,IF(SUM($D248,OFFSET($I234,-$B248,0))&gt;AF$5,OFFSET(AF245,-$B248,-AE$4+$B248)/OFFSET($I234,-$B248,0),OFFSET(AF245,-$B248,-AE$4+$B248)-SUM($I248:AE248)))</f>
        <v>0</v>
      </c>
      <c r="AG248" s="235">
        <f ca="1">IF(AG$5&lt;=$D248,0,IF(SUM($D248,OFFSET($I234,-$B248,0))&gt;AG$5,OFFSET(AG245,-$B248,-AF$4+$B248)/OFFSET($I234,-$B248,0),OFFSET(AG245,-$B248,-AF$4+$B248)-SUM($I248:AF248)))</f>
        <v>0</v>
      </c>
      <c r="AH248" s="235">
        <f ca="1">IF(AH$5&lt;=$D248,0,IF(SUM($D248,OFFSET($I234,-$B248,0))&gt;AH$5,OFFSET(AH245,-$B248,-AG$4+$B248)/OFFSET($I234,-$B248,0),OFFSET(AH245,-$B248,-AG$4+$B248)-SUM($I248:AG248)))</f>
        <v>0</v>
      </c>
      <c r="AI248" s="235">
        <f ca="1">IF(AI$5&lt;=$D248,0,IF(SUM($D248,OFFSET($I234,-$B248,0))&gt;AI$5,OFFSET(AI245,-$B248,-AH$4+$B248)/OFFSET($I234,-$B248,0),OFFSET(AI245,-$B248,-AH$4+$B248)-SUM($I248:AH248)))</f>
        <v>0</v>
      </c>
      <c r="AJ248" s="235">
        <f ca="1">IF(AJ$5&lt;=$D248,0,IF(SUM($D248,OFFSET($I234,-$B248,0))&gt;AJ$5,OFFSET(AJ245,-$B248,-AI$4+$B248)/OFFSET($I234,-$B248,0),OFFSET(AJ245,-$B248,-AI$4+$B248)-SUM($I248:AI248)))</f>
        <v>0</v>
      </c>
      <c r="AK248" s="235">
        <f ca="1">IF(AK$5&lt;=$D248,0,IF(SUM($D248,OFFSET($I234,-$B248,0))&gt;AK$5,OFFSET(AK245,-$B248,-AJ$4+$B248)/OFFSET($I234,-$B248,0),OFFSET(AK245,-$B248,-AJ$4+$B248)-SUM($I248:AJ248)))</f>
        <v>0</v>
      </c>
      <c r="AL248" s="235">
        <f ca="1">IF(AL$5&lt;=$D248,0,IF(SUM($D248,OFFSET($I234,-$B248,0))&gt;AL$5,OFFSET(AL245,-$B248,-AK$4+$B248)/OFFSET($I234,-$B248,0),OFFSET(AL245,-$B248,-AK$4+$B248)-SUM($I248:AK248)))</f>
        <v>0</v>
      </c>
      <c r="AM248" s="235">
        <f ca="1">IF(AM$5&lt;=$D248,0,IF(SUM($D248,OFFSET($I234,-$B248,0))&gt;AM$5,OFFSET(AM245,-$B248,-AL$4+$B248)/OFFSET($I234,-$B248,0),OFFSET(AM245,-$B248,-AL$4+$B248)-SUM($I248:AL248)))</f>
        <v>0</v>
      </c>
      <c r="AN248" s="235">
        <f ca="1">IF(AN$5&lt;=$D248,0,IF(SUM($D248,OFFSET($I234,-$B248,0))&gt;AN$5,OFFSET(AN245,-$B248,-AM$4+$B248)/OFFSET($I234,-$B248,0),OFFSET(AN245,-$B248,-AM$4+$B248)-SUM($I248:AM248)))</f>
        <v>0</v>
      </c>
      <c r="AO248" s="235">
        <f ca="1">IF(AO$5&lt;=$D248,0,IF(SUM($D248,OFFSET($I234,-$B248,0))&gt;AO$5,OFFSET(AO245,-$B248,-AN$4+$B248)/OFFSET($I234,-$B248,0),OFFSET(AO245,-$B248,-AN$4+$B248)-SUM($I248:AN248)))</f>
        <v>0</v>
      </c>
      <c r="AP248" s="235">
        <f ca="1">IF(AP$5&lt;=$D248,0,IF(SUM($D248,OFFSET($I234,-$B248,0))&gt;AP$5,OFFSET(AP245,-$B248,-AO$4+$B248)/OFFSET($I234,-$B248,0),OFFSET(AP245,-$B248,-AO$4+$B248)-SUM($I248:AO248)))</f>
        <v>0</v>
      </c>
      <c r="AQ248" s="235">
        <f ca="1">IF(AQ$5&lt;=$D248,0,IF(SUM($D248,OFFSET($I234,-$B248,0))&gt;AQ$5,OFFSET(AQ245,-$B248,-AP$4+$B248)/OFFSET($I234,-$B248,0),OFFSET(AQ245,-$B248,-AP$4+$B248)-SUM($I248:AP248)))</f>
        <v>0</v>
      </c>
      <c r="AR248" s="235">
        <f ca="1">IF(AR$5&lt;=$D248,0,IF(SUM($D248,OFFSET($I234,-$B248,0))&gt;AR$5,OFFSET(AR245,-$B248,-AQ$4+$B248)/OFFSET($I234,-$B248,0),OFFSET(AR245,-$B248,-AQ$4+$B248)-SUM($I248:AQ248)))</f>
        <v>0</v>
      </c>
      <c r="AS248" s="235">
        <f ca="1">IF(AS$5&lt;=$D248,0,IF(SUM($D248,OFFSET($I234,-$B248,0))&gt;AS$5,OFFSET(AS245,-$B248,-AR$4+$B248)/OFFSET($I234,-$B248,0),OFFSET(AS245,-$B248,-AR$4+$B248)-SUM($I248:AR248)))</f>
        <v>0</v>
      </c>
      <c r="AT248" s="235">
        <f ca="1">IF(AT$5&lt;=$D248,0,IF(SUM($D248,OFFSET($I234,-$B248,0))&gt;AT$5,OFFSET(AT245,-$B248,-AS$4+$B248)/OFFSET($I234,-$B248,0),OFFSET(AT245,-$B248,-AS$4+$B248)-SUM($I248:AS248)))</f>
        <v>0</v>
      </c>
      <c r="AU248" s="235">
        <f ca="1">IF(AU$5&lt;=$D248,0,IF(SUM($D248,OFFSET($I234,-$B248,0))&gt;AU$5,OFFSET(AU245,-$B248,-AT$4+$B248)/OFFSET($I234,-$B248,0),OFFSET(AU245,-$B248,-AT$4+$B248)-SUM($I248:AT248)))</f>
        <v>0</v>
      </c>
      <c r="AV248" s="235">
        <f ca="1">IF(AV$5&lt;=$D248,0,IF(SUM($D248,OFFSET($I234,-$B248,0))&gt;AV$5,OFFSET(AV245,-$B248,-AU$4+$B248)/OFFSET($I234,-$B248,0),OFFSET(AV245,-$B248,-AU$4+$B248)-SUM($I248:AU248)))</f>
        <v>0</v>
      </c>
      <c r="AW248" s="235">
        <f ca="1">IF(AW$5&lt;=$D248,0,IF(SUM($D248,OFFSET($I234,-$B248,0))&gt;AW$5,OFFSET(AW245,-$B248,-AV$4+$B248)/OFFSET($I234,-$B248,0),OFFSET(AW245,-$B248,-AV$4+$B248)-SUM($I248:AV248)))</f>
        <v>0</v>
      </c>
      <c r="AX248" s="235">
        <f ca="1">IF(AX$5&lt;=$D248,0,IF(SUM($D248,OFFSET($I234,-$B248,0))&gt;AX$5,OFFSET(AX245,-$B248,-AW$4+$B248)/OFFSET($I234,-$B248,0),OFFSET(AX245,-$B248,-AW$4+$B248)-SUM($I248:AW248)))</f>
        <v>0</v>
      </c>
      <c r="AY248" s="235">
        <f ca="1">IF(AY$5&lt;=$D248,0,IF(SUM($D248,OFFSET($I234,-$B248,0))&gt;AY$5,OFFSET(AY245,-$B248,-AX$4+$B248)/OFFSET($I234,-$B248,0),OFFSET(AY245,-$B248,-AX$4+$B248)-SUM($I248:AX248)))</f>
        <v>0</v>
      </c>
      <c r="AZ248" s="235">
        <f ca="1">IF(AZ$5&lt;=$D248,0,IF(SUM($D248,OFFSET($I234,-$B248,0))&gt;AZ$5,OFFSET(AZ245,-$B248,-AY$4+$B248)/OFFSET($I234,-$B248,0),OFFSET(AZ245,-$B248,-AY$4+$B248)-SUM($I248:AY248)))</f>
        <v>0</v>
      </c>
      <c r="BA248" s="235">
        <f ca="1">IF(BA$5&lt;=$D248,0,IF(SUM($D248,OFFSET($I234,-$B248,0))&gt;BA$5,OFFSET(BA245,-$B248,-AZ$4+$B248)/OFFSET($I234,-$B248,0),OFFSET(BA245,-$B248,-AZ$4+$B248)-SUM($I248:AZ248)))</f>
        <v>0</v>
      </c>
      <c r="BB248" s="235">
        <f ca="1">IF(BB$5&lt;=$D248,0,IF(SUM($D248,OFFSET($I234,-$B248,0))&gt;BB$5,OFFSET(BB245,-$B248,-BA$4+$B248)/OFFSET($I234,-$B248,0),OFFSET(BB245,-$B248,-BA$4+$B248)-SUM($I248:BA248)))</f>
        <v>0</v>
      </c>
      <c r="BC248" s="235">
        <f ca="1">IF(BC$5&lt;=$D248,0,IF(SUM($D248,OFFSET($I234,-$B248,0))&gt;BC$5,OFFSET(BC245,-$B248,-BB$4+$B248)/OFFSET($I234,-$B248,0),OFFSET(BC245,-$B248,-BB$4+$B248)-SUM($I248:BB248)))</f>
        <v>0</v>
      </c>
      <c r="BD248" s="235">
        <f ca="1">IF(BD$5&lt;=$D248,0,IF(SUM($D248,OFFSET($I234,-$B248,0))&gt;BD$5,OFFSET(BD245,-$B248,-BC$4+$B248)/OFFSET($I234,-$B248,0),OFFSET(BD245,-$B248,-BC$4+$B248)-SUM($I248:BC248)))</f>
        <v>0</v>
      </c>
      <c r="BE248" s="235">
        <f ca="1">IF(BE$5&lt;=$D248,0,IF(SUM($D248,OFFSET($I234,-$B248,0))&gt;BE$5,OFFSET(BE245,-$B248,-BD$4+$B248)/OFFSET($I234,-$B248,0),OFFSET(BE245,-$B248,-BD$4+$B248)-SUM($I248:BD248)))</f>
        <v>0</v>
      </c>
      <c r="BF248" s="235">
        <f ca="1">IF(BF$5&lt;=$D248,0,IF(SUM($D248,OFFSET($I234,-$B248,0))&gt;BF$5,OFFSET(BF245,-$B248,-BE$4+$B248)/OFFSET($I234,-$B248,0),OFFSET(BF245,-$B248,-BE$4+$B248)-SUM($I248:BE248)))</f>
        <v>0</v>
      </c>
      <c r="BG248" s="235">
        <f ca="1">IF(BG$5&lt;=$D248,0,IF(SUM($D248,OFFSET($I234,-$B248,0))&gt;BG$5,OFFSET(BG245,-$B248,-BF$4+$B248)/OFFSET($I234,-$B248,0),OFFSET(BG245,-$B248,-BF$4+$B248)-SUM($I248:BF248)))</f>
        <v>0</v>
      </c>
      <c r="BH248" s="235">
        <f ca="1">IF(BH$5&lt;=$D248,0,IF(SUM($D248,OFFSET($I234,-$B248,0))&gt;BH$5,OFFSET(BH245,-$B248,-BG$4+$B248)/OFFSET($I234,-$B248,0),OFFSET(BH245,-$B248,-BG$4+$B248)-SUM($I248:BG248)))</f>
        <v>0</v>
      </c>
      <c r="BI248" s="235">
        <f ca="1">IF(BI$5&lt;=$D248,0,IF(SUM($D248,OFFSET($I234,-$B248,0))&gt;BI$5,OFFSET(BI245,-$B248,-BH$4+$B248)/OFFSET($I234,-$B248,0),OFFSET(BI245,-$B248,-BH$4+$B248)-SUM($I248:BH248)))</f>
        <v>0</v>
      </c>
      <c r="BJ248" s="235">
        <f ca="1">IF(BJ$5&lt;=$D248,0,IF(SUM($D248,OFFSET($I234,-$B248,0))&gt;BJ$5,OFFSET(BJ245,-$B248,-BI$4+$B248)/OFFSET($I234,-$B248,0),OFFSET(BJ245,-$B248,-BI$4+$B248)-SUM($I248:BI248)))</f>
        <v>0</v>
      </c>
      <c r="BK248" s="235">
        <f ca="1">IF(BK$5&lt;=$D248,0,IF(SUM($D248,OFFSET($I234,-$B248,0))&gt;BK$5,OFFSET(BK245,-$B248,-BJ$4+$B248)/OFFSET($I234,-$B248,0),OFFSET(BK245,-$B248,-BJ$4+$B248)-SUM($I248:BJ248)))</f>
        <v>0</v>
      </c>
      <c r="BL248" s="235">
        <f ca="1">IF(BL$5&lt;=$D248,0,IF(SUM($D248,OFFSET($I234,-$B248,0))&gt;BL$5,OFFSET(BL245,-$B248,-BK$4+$B248)/OFFSET($I234,-$B248,0),OFFSET(BL245,-$B248,-BK$4+$B248)-SUM($I248:BK248)))</f>
        <v>0</v>
      </c>
      <c r="BM248" s="235">
        <f ca="1">IF(BM$5&lt;=$D248,0,IF(SUM($D248,OFFSET($I234,-$B248,0))&gt;BM$5,OFFSET(BM245,-$B248,-BL$4+$B248)/OFFSET($I234,-$B248,0),OFFSET(BM245,-$B248,-BL$4+$B248)-SUM($I248:BL248)))</f>
        <v>0</v>
      </c>
      <c r="BN248" s="235">
        <f ca="1">IF(BN$5&lt;=$D248,0,IF(SUM($D248,OFFSET($I234,-$B248,0))&gt;BN$5,OFFSET(BN245,-$B248,-BM$4+$B248)/OFFSET($I234,-$B248,0),OFFSET(BN245,-$B248,-BM$4+$B248)-SUM($I248:BM248)))</f>
        <v>0</v>
      </c>
      <c r="BO248" s="235">
        <f ca="1">IF(BO$5&lt;=$D248,0,IF(SUM($D248,OFFSET($I234,-$B248,0))&gt;BO$5,OFFSET(BO245,-$B248,-BN$4+$B248)/OFFSET($I234,-$B248,0),OFFSET(BO245,-$B248,-BN$4+$B248)-SUM($I248:BN248)))</f>
        <v>0</v>
      </c>
      <c r="BP248" s="235">
        <f ca="1">IF(BP$5&lt;=$D248,0,IF(SUM($D248,OFFSET($I234,-$B248,0))&gt;BP$5,OFFSET(BP245,-$B248,-BO$4+$B248)/OFFSET($I234,-$B248,0),OFFSET(BP245,-$B248,-BO$4+$B248)-SUM($I248:BO248)))</f>
        <v>0</v>
      </c>
      <c r="BQ248" s="235">
        <f ca="1">IF(BQ$5&lt;=$D248,0,IF(SUM($D248,OFFSET($I234,-$B248,0))&gt;BQ$5,OFFSET(BQ245,-$B248,-BP$4+$B248)/OFFSET($I234,-$B248,0),OFFSET(BQ245,-$B248,-BP$4+$B248)-SUM($I248:BP248)))</f>
        <v>0</v>
      </c>
      <c r="BR248" s="211">
        <f ca="1">IF(BR$5&lt;=$D248,0,IF(SUM($D248,OFFSET($I234,-$B248,0))&gt;BR$5,OFFSET(BR245,-$B248,-BQ$4+$B248)/OFFSET($I234,-$B248,0),OFFSET(BR245,-$B248,-BQ$4+$B248)-SUM($I248:BQ248)))</f>
        <v>0</v>
      </c>
      <c r="BS248" s="211">
        <f ca="1">IF(BS$5&lt;=$D248,0,IF(SUM($D248,OFFSET($I234,-$B248,0))&gt;BS$5,OFFSET(BS245,-$B248,-BR$4+$B248)/OFFSET($I234,-$B248,0),OFFSET(BS245,-$B248,-BR$4+$B248)-SUM($I248:BR248)))</f>
        <v>0</v>
      </c>
      <c r="BT248" s="211">
        <f ca="1">IF(BT$5&lt;=$D248,0,IF(SUM($D248,OFFSET($I234,-$B248,0))&gt;BT$5,OFFSET(BT245,-$B248,-BS$4+$B248)/OFFSET($I234,-$B248,0),OFFSET(BT245,-$B248,-BS$4+$B248)-SUM($I248:BS248)))</f>
        <v>0</v>
      </c>
      <c r="BU248" s="211">
        <f ca="1">IF(BU$5&lt;=$D248,0,IF(SUM($D248,OFFSET($I234,-$B248,0))&gt;BU$5,OFFSET(BU245,-$B248,-BT$4+$B248)/OFFSET($I234,-$B248,0),OFFSET(BU245,-$B248,-BT$4+$B248)-SUM($I248:BT248)))</f>
        <v>0</v>
      </c>
      <c r="BV248" s="211">
        <f ca="1">IF(BV$5&lt;=$D248,0,IF(SUM($D248,OFFSET($I234,-$B248,0))&gt;BV$5,OFFSET(BV245,-$B248,-BU$4+$B248)/OFFSET($I234,-$B248,0),OFFSET(BV245,-$B248,-BU$4+$B248)-SUM($I248:BU248)))</f>
        <v>0</v>
      </c>
      <c r="BW248" s="211">
        <f ca="1">IF(BW$5&lt;=$D248,0,IF(SUM($D248,OFFSET($I234,-$B248,0))&gt;BW$5,OFFSET(BW245,-$B248,-BV$4+$B248)/OFFSET($I234,-$B248,0),OFFSET(BW245,-$B248,-BV$4+$B248)-SUM($I248:BV248)))</f>
        <v>0</v>
      </c>
    </row>
    <row r="249" spans="1:75" ht="12.75" customHeight="1">
      <c r="A249" s="8"/>
      <c r="B249" s="244">
        <v>8</v>
      </c>
      <c r="C249" s="8"/>
      <c r="D249" s="245">
        <f t="shared" si="422"/>
        <v>2021</v>
      </c>
      <c r="E249" s="8" t="str">
        <f t="shared" si="421"/>
        <v>$m Real (2012)</v>
      </c>
      <c r="F249" s="8"/>
      <c r="G249" s="8"/>
      <c r="H249" s="8"/>
      <c r="I249" s="32"/>
      <c r="J249" s="235">
        <f ca="1">IF(J$5&lt;=$D249,0,IF(SUM($D249,OFFSET($I235,-$B249,0))&gt;J$5,OFFSET(J246,-$B249,-I$4+$B249)/OFFSET($I235,-$B249,0),OFFSET(J246,-$B249,-I$4+$B249)-SUM($I249:I249)))</f>
        <v>0</v>
      </c>
      <c r="K249" s="235">
        <f ca="1">IF(K$5&lt;=$D249,0,IF(SUM($D249,OFFSET($I235,-$B249,0))&gt;K$5,OFFSET(K246,-$B249,-J$4+$B249)/OFFSET($I235,-$B249,0),OFFSET(K246,-$B249,-J$4+$B249)-SUM($I249:J249)))</f>
        <v>0</v>
      </c>
      <c r="L249" s="235">
        <f ca="1">IF(L$5&lt;=$D249,0,IF(SUM($D249,OFFSET($I235,-$B249,0))&gt;L$5,OFFSET(L246,-$B249,-K$4+$B249)/OFFSET($I235,-$B249,0),OFFSET(L246,-$B249,-K$4+$B249)-SUM($I249:K249)))</f>
        <v>0</v>
      </c>
      <c r="M249" s="235">
        <f ca="1">IF(M$5&lt;=$D249,0,IF(SUM($D249,OFFSET($I235,-$B249,0))&gt;M$5,OFFSET(M246,-$B249,-L$4+$B249)/OFFSET($I235,-$B249,0),OFFSET(M246,-$B249,-L$4+$B249)-SUM($I249:L249)))</f>
        <v>0</v>
      </c>
      <c r="N249" s="235">
        <f ca="1">IF(N$5&lt;=$D249,0,IF(SUM($D249,OFFSET($I235,-$B249,0))&gt;N$5,OFFSET(N246,-$B249,-M$4+$B249)/OFFSET($I235,-$B249,0),OFFSET(N246,-$B249,-M$4+$B249)-SUM($I249:M249)))</f>
        <v>0</v>
      </c>
      <c r="O249" s="235">
        <f ca="1">IF(O$5&lt;=$D249,0,IF(SUM($D249,OFFSET($I235,-$B249,0))&gt;O$5,OFFSET(O246,-$B249,-N$4+$B249)/OFFSET($I235,-$B249,0),OFFSET(O246,-$B249,-N$4+$B249)-SUM($I249:N249)))</f>
        <v>0</v>
      </c>
      <c r="P249" s="235">
        <f ca="1">IF(P$5&lt;=$D249,0,IF(SUM($D249,OFFSET($I235,-$B249,0))&gt;P$5,OFFSET(P246,-$B249,-O$4+$B249)/OFFSET($I235,-$B249,0),OFFSET(P246,-$B249,-O$4+$B249)-SUM($I249:O249)))</f>
        <v>0</v>
      </c>
      <c r="Q249" s="235">
        <f ca="1">IF(Q$5&lt;=$D249,0,IF(SUM($D249,OFFSET($I235,-$B249,0))&gt;Q$5,OFFSET(Q246,-$B249,-P$4+$B249)/OFFSET($I235,-$B249,0),OFFSET(Q246,-$B249,-P$4+$B249)-SUM($I249:P249)))</f>
        <v>0</v>
      </c>
      <c r="R249" s="235">
        <f ca="1">IF(R$5&lt;=$D249,0,IF(SUM($D249,OFFSET($I235,-$B249,0))&gt;R$5,OFFSET(R246,-$B249,-Q$4+$B249)/OFFSET($I235,-$B249,0),OFFSET(R246,-$B249,-Q$4+$B249)-SUM($I249:Q249)))</f>
        <v>0</v>
      </c>
      <c r="S249" s="235">
        <f ca="1">IF(S$5&lt;=$D249,0,IF(SUM($D249,OFFSET($I235,-$B249,0))&gt;S$5,OFFSET(S246,-$B249,-R$4+$B249)/OFFSET($I235,-$B249,0),OFFSET(S246,-$B249,-R$4+$B249)-SUM($I249:R249)))</f>
        <v>0</v>
      </c>
      <c r="T249" s="235">
        <f ca="1">IF(T$5&lt;=$D249,0,IF(SUM($D249,OFFSET($I235,-$B249,0))&gt;T$5,OFFSET(T246,-$B249,-S$4+$B249)/OFFSET($I235,-$B249,0),OFFSET(T246,-$B249,-S$4+$B249)-SUM($I249:S249)))</f>
        <v>0</v>
      </c>
      <c r="U249" s="235">
        <f ca="1">IF(U$5&lt;=$D249,0,IF(SUM($D249,OFFSET($I235,-$B249,0))&gt;U$5,OFFSET(U246,-$B249,-T$4+$B249)/OFFSET($I235,-$B249,0),OFFSET(U246,-$B249,-T$4+$B249)-SUM($I249:T249)))</f>
        <v>0</v>
      </c>
      <c r="V249" s="235">
        <f ca="1">IF(V$5&lt;=$D249,0,IF(SUM($D249,OFFSET($I235,-$B249,0))&gt;V$5,OFFSET(V246,-$B249,-U$4+$B249)/OFFSET($I235,-$B249,0),OFFSET(V246,-$B249,-U$4+$B249)-SUM($I249:U249)))</f>
        <v>0</v>
      </c>
      <c r="W249" s="235">
        <f ca="1">IF(W$5&lt;=$D249,0,IF(SUM($D249,OFFSET($I235,-$B249,0))&gt;W$5,OFFSET(W246,-$B249,-V$4+$B249)/OFFSET($I235,-$B249,0),OFFSET(W246,-$B249,-V$4+$B249)-SUM($I249:V249)))</f>
        <v>0</v>
      </c>
      <c r="X249" s="235">
        <f ca="1">IF(X$5&lt;=$D249,0,IF(SUM($D249,OFFSET($I235,-$B249,0))&gt;X$5,OFFSET(X246,-$B249,-W$4+$B249)/OFFSET($I235,-$B249,0),OFFSET(X246,-$B249,-W$4+$B249)-SUM($I249:W249)))</f>
        <v>0</v>
      </c>
      <c r="Y249" s="235">
        <f ca="1">IF(Y$5&lt;=$D249,0,IF(SUM($D249,OFFSET($I235,-$B249,0))&gt;Y$5,OFFSET(Y246,-$B249,-X$4+$B249)/OFFSET($I235,-$B249,0),OFFSET(Y246,-$B249,-X$4+$B249)-SUM($I249:X249)))</f>
        <v>0</v>
      </c>
      <c r="Z249" s="235">
        <f ca="1">IF(Z$5&lt;=$D249,0,IF(SUM($D249,OFFSET($I235,-$B249,0))&gt;Z$5,OFFSET(Z246,-$B249,-Y$4+$B249)/OFFSET($I235,-$B249,0),OFFSET(Z246,-$B249,-Y$4+$B249)-SUM($I249:Y249)))</f>
        <v>0</v>
      </c>
      <c r="AA249" s="235">
        <f ca="1">IF(AA$5&lt;=$D249,0,IF(SUM($D249,OFFSET($I235,-$B249,0))&gt;AA$5,OFFSET(AA246,-$B249,-Z$4+$B249)/OFFSET($I235,-$B249,0),OFFSET(AA246,-$B249,-Z$4+$B249)-SUM($I249:Z249)))</f>
        <v>0</v>
      </c>
      <c r="AB249" s="235">
        <f ca="1">IF(AB$5&lt;=$D249,0,IF(SUM($D249,OFFSET($I235,-$B249,0))&gt;AB$5,OFFSET(AB246,-$B249,-AA$4+$B249)/OFFSET($I235,-$B249,0),OFFSET(AB246,-$B249,-AA$4+$B249)-SUM($I249:AA249)))</f>
        <v>0</v>
      </c>
      <c r="AC249" s="235">
        <f ca="1">IF(AC$5&lt;=$D249,0,IF(SUM($D249,OFFSET($I235,-$B249,0))&gt;AC$5,OFFSET(AC246,-$B249,-AB$4+$B249)/OFFSET($I235,-$B249,0),OFFSET(AC246,-$B249,-AB$4+$B249)-SUM($I249:AB249)))</f>
        <v>0</v>
      </c>
      <c r="AD249" s="235">
        <f ca="1">IF(AD$5&lt;=$D249,0,IF(SUM($D249,OFFSET($I235,-$B249,0))&gt;AD$5,OFFSET(AD246,-$B249,-AC$4+$B249)/OFFSET($I235,-$B249,0),OFFSET(AD246,-$B249,-AC$4+$B249)-SUM($I249:AC249)))</f>
        <v>0</v>
      </c>
      <c r="AE249" s="235">
        <f ca="1">IF(AE$5&lt;=$D249,0,IF(SUM($D249,OFFSET($I235,-$B249,0))&gt;AE$5,OFFSET(AE246,-$B249,-AD$4+$B249)/OFFSET($I235,-$B249,0),OFFSET(AE246,-$B249,-AD$4+$B249)-SUM($I249:AD249)))</f>
        <v>0</v>
      </c>
      <c r="AF249" s="235">
        <f ca="1">IF(AF$5&lt;=$D249,0,IF(SUM($D249,OFFSET($I235,-$B249,0))&gt;AF$5,OFFSET(AF246,-$B249,-AE$4+$B249)/OFFSET($I235,-$B249,0),OFFSET(AF246,-$B249,-AE$4+$B249)-SUM($I249:AE249)))</f>
        <v>0</v>
      </c>
      <c r="AG249" s="235">
        <f ca="1">IF(AG$5&lt;=$D249,0,IF(SUM($D249,OFFSET($I235,-$B249,0))&gt;AG$5,OFFSET(AG246,-$B249,-AF$4+$B249)/OFFSET($I235,-$B249,0),OFFSET(AG246,-$B249,-AF$4+$B249)-SUM($I249:AF249)))</f>
        <v>0</v>
      </c>
      <c r="AH249" s="235">
        <f ca="1">IF(AH$5&lt;=$D249,0,IF(SUM($D249,OFFSET($I235,-$B249,0))&gt;AH$5,OFFSET(AH246,-$B249,-AG$4+$B249)/OFFSET($I235,-$B249,0),OFFSET(AH246,-$B249,-AG$4+$B249)-SUM($I249:AG249)))</f>
        <v>0</v>
      </c>
      <c r="AI249" s="235">
        <f ca="1">IF(AI$5&lt;=$D249,0,IF(SUM($D249,OFFSET($I235,-$B249,0))&gt;AI$5,OFFSET(AI246,-$B249,-AH$4+$B249)/OFFSET($I235,-$B249,0),OFFSET(AI246,-$B249,-AH$4+$B249)-SUM($I249:AH249)))</f>
        <v>0</v>
      </c>
      <c r="AJ249" s="235">
        <f ca="1">IF(AJ$5&lt;=$D249,0,IF(SUM($D249,OFFSET($I235,-$B249,0))&gt;AJ$5,OFFSET(AJ246,-$B249,-AI$4+$B249)/OFFSET($I235,-$B249,0),OFFSET(AJ246,-$B249,-AI$4+$B249)-SUM($I249:AI249)))</f>
        <v>0</v>
      </c>
      <c r="AK249" s="235">
        <f ca="1">IF(AK$5&lt;=$D249,0,IF(SUM($D249,OFFSET($I235,-$B249,0))&gt;AK$5,OFFSET(AK246,-$B249,-AJ$4+$B249)/OFFSET($I235,-$B249,0),OFFSET(AK246,-$B249,-AJ$4+$B249)-SUM($I249:AJ249)))</f>
        <v>0</v>
      </c>
      <c r="AL249" s="235">
        <f ca="1">IF(AL$5&lt;=$D249,0,IF(SUM($D249,OFFSET($I235,-$B249,0))&gt;AL$5,OFFSET(AL246,-$B249,-AK$4+$B249)/OFFSET($I235,-$B249,0),OFFSET(AL246,-$B249,-AK$4+$B249)-SUM($I249:AK249)))</f>
        <v>0</v>
      </c>
      <c r="AM249" s="235">
        <f ca="1">IF(AM$5&lt;=$D249,0,IF(SUM($D249,OFFSET($I235,-$B249,0))&gt;AM$5,OFFSET(AM246,-$B249,-AL$4+$B249)/OFFSET($I235,-$B249,0),OFFSET(AM246,-$B249,-AL$4+$B249)-SUM($I249:AL249)))</f>
        <v>0</v>
      </c>
      <c r="AN249" s="235">
        <f ca="1">IF(AN$5&lt;=$D249,0,IF(SUM($D249,OFFSET($I235,-$B249,0))&gt;AN$5,OFFSET(AN246,-$B249,-AM$4+$B249)/OFFSET($I235,-$B249,0),OFFSET(AN246,-$B249,-AM$4+$B249)-SUM($I249:AM249)))</f>
        <v>0</v>
      </c>
      <c r="AO249" s="235">
        <f ca="1">IF(AO$5&lt;=$D249,0,IF(SUM($D249,OFFSET($I235,-$B249,0))&gt;AO$5,OFFSET(AO246,-$B249,-AN$4+$B249)/OFFSET($I235,-$B249,0),OFFSET(AO246,-$B249,-AN$4+$B249)-SUM($I249:AN249)))</f>
        <v>0</v>
      </c>
      <c r="AP249" s="235">
        <f ca="1">IF(AP$5&lt;=$D249,0,IF(SUM($D249,OFFSET($I235,-$B249,0))&gt;AP$5,OFFSET(AP246,-$B249,-AO$4+$B249)/OFFSET($I235,-$B249,0),OFFSET(AP246,-$B249,-AO$4+$B249)-SUM($I249:AO249)))</f>
        <v>0</v>
      </c>
      <c r="AQ249" s="235">
        <f ca="1">IF(AQ$5&lt;=$D249,0,IF(SUM($D249,OFFSET($I235,-$B249,0))&gt;AQ$5,OFFSET(AQ246,-$B249,-AP$4+$B249)/OFFSET($I235,-$B249,0),OFFSET(AQ246,-$B249,-AP$4+$B249)-SUM($I249:AP249)))</f>
        <v>0</v>
      </c>
      <c r="AR249" s="235">
        <f ca="1">IF(AR$5&lt;=$D249,0,IF(SUM($D249,OFFSET($I235,-$B249,0))&gt;AR$5,OFFSET(AR246,-$B249,-AQ$4+$B249)/OFFSET($I235,-$B249,0),OFFSET(AR246,-$B249,-AQ$4+$B249)-SUM($I249:AQ249)))</f>
        <v>0</v>
      </c>
      <c r="AS249" s="235">
        <f ca="1">IF(AS$5&lt;=$D249,0,IF(SUM($D249,OFFSET($I235,-$B249,0))&gt;AS$5,OFFSET(AS246,-$B249,-AR$4+$B249)/OFFSET($I235,-$B249,0),OFFSET(AS246,-$B249,-AR$4+$B249)-SUM($I249:AR249)))</f>
        <v>0</v>
      </c>
      <c r="AT249" s="235">
        <f ca="1">IF(AT$5&lt;=$D249,0,IF(SUM($D249,OFFSET($I235,-$B249,0))&gt;AT$5,OFFSET(AT246,-$B249,-AS$4+$B249)/OFFSET($I235,-$B249,0),OFFSET(AT246,-$B249,-AS$4+$B249)-SUM($I249:AS249)))</f>
        <v>0</v>
      </c>
      <c r="AU249" s="235">
        <f ca="1">IF(AU$5&lt;=$D249,0,IF(SUM($D249,OFFSET($I235,-$B249,0))&gt;AU$5,OFFSET(AU246,-$B249,-AT$4+$B249)/OFFSET($I235,-$B249,0),OFFSET(AU246,-$B249,-AT$4+$B249)-SUM($I249:AT249)))</f>
        <v>0</v>
      </c>
      <c r="AV249" s="235">
        <f ca="1">IF(AV$5&lt;=$D249,0,IF(SUM($D249,OFFSET($I235,-$B249,0))&gt;AV$5,OFFSET(AV246,-$B249,-AU$4+$B249)/OFFSET($I235,-$B249,0),OFFSET(AV246,-$B249,-AU$4+$B249)-SUM($I249:AU249)))</f>
        <v>0</v>
      </c>
      <c r="AW249" s="235">
        <f ca="1">IF(AW$5&lt;=$D249,0,IF(SUM($D249,OFFSET($I235,-$B249,0))&gt;AW$5,OFFSET(AW246,-$B249,-AV$4+$B249)/OFFSET($I235,-$B249,0),OFFSET(AW246,-$B249,-AV$4+$B249)-SUM($I249:AV249)))</f>
        <v>0</v>
      </c>
      <c r="AX249" s="235">
        <f ca="1">IF(AX$5&lt;=$D249,0,IF(SUM($D249,OFFSET($I235,-$B249,0))&gt;AX$5,OFFSET(AX246,-$B249,-AW$4+$B249)/OFFSET($I235,-$B249,0),OFFSET(AX246,-$B249,-AW$4+$B249)-SUM($I249:AW249)))</f>
        <v>0</v>
      </c>
      <c r="AY249" s="235">
        <f ca="1">IF(AY$5&lt;=$D249,0,IF(SUM($D249,OFFSET($I235,-$B249,0))&gt;AY$5,OFFSET(AY246,-$B249,-AX$4+$B249)/OFFSET($I235,-$B249,0),OFFSET(AY246,-$B249,-AX$4+$B249)-SUM($I249:AX249)))</f>
        <v>0</v>
      </c>
      <c r="AZ249" s="235">
        <f ca="1">IF(AZ$5&lt;=$D249,0,IF(SUM($D249,OFFSET($I235,-$B249,0))&gt;AZ$5,OFFSET(AZ246,-$B249,-AY$4+$B249)/OFFSET($I235,-$B249,0),OFFSET(AZ246,-$B249,-AY$4+$B249)-SUM($I249:AY249)))</f>
        <v>0</v>
      </c>
      <c r="BA249" s="235">
        <f ca="1">IF(BA$5&lt;=$D249,0,IF(SUM($D249,OFFSET($I235,-$B249,0))&gt;BA$5,OFFSET(BA246,-$B249,-AZ$4+$B249)/OFFSET($I235,-$B249,0),OFFSET(BA246,-$B249,-AZ$4+$B249)-SUM($I249:AZ249)))</f>
        <v>0</v>
      </c>
      <c r="BB249" s="235">
        <f ca="1">IF(BB$5&lt;=$D249,0,IF(SUM($D249,OFFSET($I235,-$B249,0))&gt;BB$5,OFFSET(BB246,-$B249,-BA$4+$B249)/OFFSET($I235,-$B249,0),OFFSET(BB246,-$B249,-BA$4+$B249)-SUM($I249:BA249)))</f>
        <v>0</v>
      </c>
      <c r="BC249" s="235">
        <f ca="1">IF(BC$5&lt;=$D249,0,IF(SUM($D249,OFFSET($I235,-$B249,0))&gt;BC$5,OFFSET(BC246,-$B249,-BB$4+$B249)/OFFSET($I235,-$B249,0),OFFSET(BC246,-$B249,-BB$4+$B249)-SUM($I249:BB249)))</f>
        <v>0</v>
      </c>
      <c r="BD249" s="235">
        <f ca="1">IF(BD$5&lt;=$D249,0,IF(SUM($D249,OFFSET($I235,-$B249,0))&gt;BD$5,OFFSET(BD246,-$B249,-BC$4+$B249)/OFFSET($I235,-$B249,0),OFFSET(BD246,-$B249,-BC$4+$B249)-SUM($I249:BC249)))</f>
        <v>0</v>
      </c>
      <c r="BE249" s="235">
        <f ca="1">IF(BE$5&lt;=$D249,0,IF(SUM($D249,OFFSET($I235,-$B249,0))&gt;BE$5,OFFSET(BE246,-$B249,-BD$4+$B249)/OFFSET($I235,-$B249,0),OFFSET(BE246,-$B249,-BD$4+$B249)-SUM($I249:BD249)))</f>
        <v>0</v>
      </c>
      <c r="BF249" s="235">
        <f ca="1">IF(BF$5&lt;=$D249,0,IF(SUM($D249,OFFSET($I235,-$B249,0))&gt;BF$5,OFFSET(BF246,-$B249,-BE$4+$B249)/OFFSET($I235,-$B249,0),OFFSET(BF246,-$B249,-BE$4+$B249)-SUM($I249:BE249)))</f>
        <v>0</v>
      </c>
      <c r="BG249" s="235">
        <f ca="1">IF(BG$5&lt;=$D249,0,IF(SUM($D249,OFFSET($I235,-$B249,0))&gt;BG$5,OFFSET(BG246,-$B249,-BF$4+$B249)/OFFSET($I235,-$B249,0),OFFSET(BG246,-$B249,-BF$4+$B249)-SUM($I249:BF249)))</f>
        <v>0</v>
      </c>
      <c r="BH249" s="235">
        <f ca="1">IF(BH$5&lt;=$D249,0,IF(SUM($D249,OFFSET($I235,-$B249,0))&gt;BH$5,OFFSET(BH246,-$B249,-BG$4+$B249)/OFFSET($I235,-$B249,0),OFFSET(BH246,-$B249,-BG$4+$B249)-SUM($I249:BG249)))</f>
        <v>0</v>
      </c>
      <c r="BI249" s="235">
        <f ca="1">IF(BI$5&lt;=$D249,0,IF(SUM($D249,OFFSET($I235,-$B249,0))&gt;BI$5,OFFSET(BI246,-$B249,-BH$4+$B249)/OFFSET($I235,-$B249,0),OFFSET(BI246,-$B249,-BH$4+$B249)-SUM($I249:BH249)))</f>
        <v>0</v>
      </c>
      <c r="BJ249" s="235">
        <f ca="1">IF(BJ$5&lt;=$D249,0,IF(SUM($D249,OFFSET($I235,-$B249,0))&gt;BJ$5,OFFSET(BJ246,-$B249,-BI$4+$B249)/OFFSET($I235,-$B249,0),OFFSET(BJ246,-$B249,-BI$4+$B249)-SUM($I249:BI249)))</f>
        <v>0</v>
      </c>
      <c r="BK249" s="235">
        <f ca="1">IF(BK$5&lt;=$D249,0,IF(SUM($D249,OFFSET($I235,-$B249,0))&gt;BK$5,OFFSET(BK246,-$B249,-BJ$4+$B249)/OFFSET($I235,-$B249,0),OFFSET(BK246,-$B249,-BJ$4+$B249)-SUM($I249:BJ249)))</f>
        <v>0</v>
      </c>
      <c r="BL249" s="235">
        <f ca="1">IF(BL$5&lt;=$D249,0,IF(SUM($D249,OFFSET($I235,-$B249,0))&gt;BL$5,OFFSET(BL246,-$B249,-BK$4+$B249)/OFFSET($I235,-$B249,0),OFFSET(BL246,-$B249,-BK$4+$B249)-SUM($I249:BK249)))</f>
        <v>0</v>
      </c>
      <c r="BM249" s="235">
        <f ca="1">IF(BM$5&lt;=$D249,0,IF(SUM($D249,OFFSET($I235,-$B249,0))&gt;BM$5,OFFSET(BM246,-$B249,-BL$4+$B249)/OFFSET($I235,-$B249,0),OFFSET(BM246,-$B249,-BL$4+$B249)-SUM($I249:BL249)))</f>
        <v>0</v>
      </c>
      <c r="BN249" s="235">
        <f ca="1">IF(BN$5&lt;=$D249,0,IF(SUM($D249,OFFSET($I235,-$B249,0))&gt;BN$5,OFFSET(BN246,-$B249,-BM$4+$B249)/OFFSET($I235,-$B249,0),OFFSET(BN246,-$B249,-BM$4+$B249)-SUM($I249:BM249)))</f>
        <v>0</v>
      </c>
      <c r="BO249" s="235">
        <f ca="1">IF(BO$5&lt;=$D249,0,IF(SUM($D249,OFFSET($I235,-$B249,0))&gt;BO$5,OFFSET(BO246,-$B249,-BN$4+$B249)/OFFSET($I235,-$B249,0),OFFSET(BO246,-$B249,-BN$4+$B249)-SUM($I249:BN249)))</f>
        <v>0</v>
      </c>
      <c r="BP249" s="235">
        <f ca="1">IF(BP$5&lt;=$D249,0,IF(SUM($D249,OFFSET($I235,-$B249,0))&gt;BP$5,OFFSET(BP246,-$B249,-BO$4+$B249)/OFFSET($I235,-$B249,0),OFFSET(BP246,-$B249,-BO$4+$B249)-SUM($I249:BO249)))</f>
        <v>0</v>
      </c>
      <c r="BQ249" s="235">
        <f ca="1">IF(BQ$5&lt;=$D249,0,IF(SUM($D249,OFFSET($I235,-$B249,0))&gt;BQ$5,OFFSET(BQ246,-$B249,-BP$4+$B249)/OFFSET($I235,-$B249,0),OFFSET(BQ246,-$B249,-BP$4+$B249)-SUM($I249:BP249)))</f>
        <v>0</v>
      </c>
      <c r="BR249" s="211">
        <f ca="1">IF(BR$5&lt;=$D249,0,IF(SUM($D249,OFFSET($I235,-$B249,0))&gt;BR$5,OFFSET(BR246,-$B249,-BQ$4+$B249)/OFFSET($I235,-$B249,0),OFFSET(BR246,-$B249,-BQ$4+$B249)-SUM($I249:BQ249)))</f>
        <v>0</v>
      </c>
      <c r="BS249" s="211">
        <f ca="1">IF(BS$5&lt;=$D249,0,IF(SUM($D249,OFFSET($I235,-$B249,0))&gt;BS$5,OFFSET(BS246,-$B249,-BR$4+$B249)/OFFSET($I235,-$B249,0),OFFSET(BS246,-$B249,-BR$4+$B249)-SUM($I249:BR249)))</f>
        <v>0</v>
      </c>
      <c r="BT249" s="211">
        <f ca="1">IF(BT$5&lt;=$D249,0,IF(SUM($D249,OFFSET($I235,-$B249,0))&gt;BT$5,OFFSET(BT246,-$B249,-BS$4+$B249)/OFFSET($I235,-$B249,0),OFFSET(BT246,-$B249,-BS$4+$B249)-SUM($I249:BS249)))</f>
        <v>0</v>
      </c>
      <c r="BU249" s="211">
        <f ca="1">IF(BU$5&lt;=$D249,0,IF(SUM($D249,OFFSET($I235,-$B249,0))&gt;BU$5,OFFSET(BU246,-$B249,-BT$4+$B249)/OFFSET($I235,-$B249,0),OFFSET(BU246,-$B249,-BT$4+$B249)-SUM($I249:BT249)))</f>
        <v>0</v>
      </c>
      <c r="BV249" s="211">
        <f ca="1">IF(BV$5&lt;=$D249,0,IF(SUM($D249,OFFSET($I235,-$B249,0))&gt;BV$5,OFFSET(BV246,-$B249,-BU$4+$B249)/OFFSET($I235,-$B249,0),OFFSET(BV246,-$B249,-BU$4+$B249)-SUM($I249:BU249)))</f>
        <v>0</v>
      </c>
      <c r="BW249" s="211">
        <f ca="1">IF(BW$5&lt;=$D249,0,IF(SUM($D249,OFFSET($I235,-$B249,0))&gt;BW$5,OFFSET(BW246,-$B249,-BV$4+$B249)/OFFSET($I235,-$B249,0),OFFSET(BW246,-$B249,-BV$4+$B249)-SUM($I249:BV249)))</f>
        <v>0</v>
      </c>
    </row>
    <row r="250" spans="1:75" ht="12.75" customHeight="1">
      <c r="A250" s="8"/>
      <c r="B250" s="244">
        <v>9</v>
      </c>
      <c r="C250" s="8"/>
      <c r="D250" s="245">
        <f t="shared" si="422"/>
        <v>2022</v>
      </c>
      <c r="E250" s="8" t="str">
        <f t="shared" si="421"/>
        <v>$m Real (2012)</v>
      </c>
      <c r="F250" s="8"/>
      <c r="G250" s="8"/>
      <c r="H250" s="8"/>
      <c r="I250" s="32"/>
      <c r="J250" s="235">
        <f ca="1">IF(J$5&lt;=$D250,0,IF(SUM($D250,OFFSET($I236,-$B250,0))&gt;J$5,OFFSET(J247,-$B250,-I$4+$B250)/OFFSET($I236,-$B250,0),OFFSET(J247,-$B250,-I$4+$B250)-SUM($I250:I250)))</f>
        <v>0</v>
      </c>
      <c r="K250" s="235">
        <f ca="1">IF(K$5&lt;=$D250,0,IF(SUM($D250,OFFSET($I236,-$B250,0))&gt;K$5,OFFSET(K247,-$B250,-J$4+$B250)/OFFSET($I236,-$B250,0),OFFSET(K247,-$B250,-J$4+$B250)-SUM($I250:J250)))</f>
        <v>0</v>
      </c>
      <c r="L250" s="235">
        <f ca="1">IF(L$5&lt;=$D250,0,IF(SUM($D250,OFFSET($I236,-$B250,0))&gt;L$5,OFFSET(L247,-$B250,-K$4+$B250)/OFFSET($I236,-$B250,0),OFFSET(L247,-$B250,-K$4+$B250)-SUM($I250:K250)))</f>
        <v>0</v>
      </c>
      <c r="M250" s="235">
        <f ca="1">IF(M$5&lt;=$D250,0,IF(SUM($D250,OFFSET($I236,-$B250,0))&gt;M$5,OFFSET(M247,-$B250,-L$4+$B250)/OFFSET($I236,-$B250,0),OFFSET(M247,-$B250,-L$4+$B250)-SUM($I250:L250)))</f>
        <v>0</v>
      </c>
      <c r="N250" s="235">
        <f ca="1">IF(N$5&lt;=$D250,0,IF(SUM($D250,OFFSET($I236,-$B250,0))&gt;N$5,OFFSET(N247,-$B250,-M$4+$B250)/OFFSET($I236,-$B250,0),OFFSET(N247,-$B250,-M$4+$B250)-SUM($I250:M250)))</f>
        <v>0</v>
      </c>
      <c r="O250" s="235">
        <f ca="1">IF(O$5&lt;=$D250,0,IF(SUM($D250,OFFSET($I236,-$B250,0))&gt;O$5,OFFSET(O247,-$B250,-N$4+$B250)/OFFSET($I236,-$B250,0),OFFSET(O247,-$B250,-N$4+$B250)-SUM($I250:N250)))</f>
        <v>0</v>
      </c>
      <c r="P250" s="235">
        <f ca="1">IF(P$5&lt;=$D250,0,IF(SUM($D250,OFFSET($I236,-$B250,0))&gt;P$5,OFFSET(P247,-$B250,-O$4+$B250)/OFFSET($I236,-$B250,0),OFFSET(P247,-$B250,-O$4+$B250)-SUM($I250:O250)))</f>
        <v>0</v>
      </c>
      <c r="Q250" s="235">
        <f ca="1">IF(Q$5&lt;=$D250,0,IF(SUM($D250,OFFSET($I236,-$B250,0))&gt;Q$5,OFFSET(Q247,-$B250,-P$4+$B250)/OFFSET($I236,-$B250,0),OFFSET(Q247,-$B250,-P$4+$B250)-SUM($I250:P250)))</f>
        <v>0</v>
      </c>
      <c r="R250" s="235">
        <f ca="1">IF(R$5&lt;=$D250,0,IF(SUM($D250,OFFSET($I236,-$B250,0))&gt;R$5,OFFSET(R247,-$B250,-Q$4+$B250)/OFFSET($I236,-$B250,0),OFFSET(R247,-$B250,-Q$4+$B250)-SUM($I250:Q250)))</f>
        <v>0</v>
      </c>
      <c r="S250" s="235">
        <f ca="1">IF(S$5&lt;=$D250,0,IF(SUM($D250,OFFSET($I236,-$B250,0))&gt;S$5,OFFSET(S247,-$B250,-R$4+$B250)/OFFSET($I236,-$B250,0),OFFSET(S247,-$B250,-R$4+$B250)-SUM($I250:R250)))</f>
        <v>0</v>
      </c>
      <c r="T250" s="235">
        <f ca="1">IF(T$5&lt;=$D250,0,IF(SUM($D250,OFFSET($I236,-$B250,0))&gt;T$5,OFFSET(T247,-$B250,-S$4+$B250)/OFFSET($I236,-$B250,0),OFFSET(T247,-$B250,-S$4+$B250)-SUM($I250:S250)))</f>
        <v>0</v>
      </c>
      <c r="U250" s="235">
        <f ca="1">IF(U$5&lt;=$D250,0,IF(SUM($D250,OFFSET($I236,-$B250,0))&gt;U$5,OFFSET(U247,-$B250,-T$4+$B250)/OFFSET($I236,-$B250,0),OFFSET(U247,-$B250,-T$4+$B250)-SUM($I250:T250)))</f>
        <v>0</v>
      </c>
      <c r="V250" s="235">
        <f ca="1">IF(V$5&lt;=$D250,0,IF(SUM($D250,OFFSET($I236,-$B250,0))&gt;V$5,OFFSET(V247,-$B250,-U$4+$B250)/OFFSET($I236,-$B250,0),OFFSET(V247,-$B250,-U$4+$B250)-SUM($I250:U250)))</f>
        <v>0</v>
      </c>
      <c r="W250" s="235">
        <f ca="1">IF(W$5&lt;=$D250,0,IF(SUM($D250,OFFSET($I236,-$B250,0))&gt;W$5,OFFSET(W247,-$B250,-V$4+$B250)/OFFSET($I236,-$B250,0),OFFSET(W247,-$B250,-V$4+$B250)-SUM($I250:V250)))</f>
        <v>0</v>
      </c>
      <c r="X250" s="235">
        <f ca="1">IF(X$5&lt;=$D250,0,IF(SUM($D250,OFFSET($I236,-$B250,0))&gt;X$5,OFFSET(X247,-$B250,-W$4+$B250)/OFFSET($I236,-$B250,0),OFFSET(X247,-$B250,-W$4+$B250)-SUM($I250:W250)))</f>
        <v>0</v>
      </c>
      <c r="Y250" s="235">
        <f ca="1">IF(Y$5&lt;=$D250,0,IF(SUM($D250,OFFSET($I236,-$B250,0))&gt;Y$5,OFFSET(Y247,-$B250,-X$4+$B250)/OFFSET($I236,-$B250,0),OFFSET(Y247,-$B250,-X$4+$B250)-SUM($I250:X250)))</f>
        <v>0</v>
      </c>
      <c r="Z250" s="235">
        <f ca="1">IF(Z$5&lt;=$D250,0,IF(SUM($D250,OFFSET($I236,-$B250,0))&gt;Z$5,OFFSET(Z247,-$B250,-Y$4+$B250)/OFFSET($I236,-$B250,0),OFFSET(Z247,-$B250,-Y$4+$B250)-SUM($I250:Y250)))</f>
        <v>0</v>
      </c>
      <c r="AA250" s="235">
        <f ca="1">IF(AA$5&lt;=$D250,0,IF(SUM($D250,OFFSET($I236,-$B250,0))&gt;AA$5,OFFSET(AA247,-$B250,-Z$4+$B250)/OFFSET($I236,-$B250,0),OFFSET(AA247,-$B250,-Z$4+$B250)-SUM($I250:Z250)))</f>
        <v>0</v>
      </c>
      <c r="AB250" s="235">
        <f ca="1">IF(AB$5&lt;=$D250,0,IF(SUM($D250,OFFSET($I236,-$B250,0))&gt;AB$5,OFFSET(AB247,-$B250,-AA$4+$B250)/OFFSET($I236,-$B250,0),OFFSET(AB247,-$B250,-AA$4+$B250)-SUM($I250:AA250)))</f>
        <v>0</v>
      </c>
      <c r="AC250" s="235">
        <f ca="1">IF(AC$5&lt;=$D250,0,IF(SUM($D250,OFFSET($I236,-$B250,0))&gt;AC$5,OFFSET(AC247,-$B250,-AB$4+$B250)/OFFSET($I236,-$B250,0),OFFSET(AC247,-$B250,-AB$4+$B250)-SUM($I250:AB250)))</f>
        <v>0</v>
      </c>
      <c r="AD250" s="235">
        <f ca="1">IF(AD$5&lt;=$D250,0,IF(SUM($D250,OFFSET($I236,-$B250,0))&gt;AD$5,OFFSET(AD247,-$B250,-AC$4+$B250)/OFFSET($I236,-$B250,0),OFFSET(AD247,-$B250,-AC$4+$B250)-SUM($I250:AC250)))</f>
        <v>0</v>
      </c>
      <c r="AE250" s="235">
        <f ca="1">IF(AE$5&lt;=$D250,0,IF(SUM($D250,OFFSET($I236,-$B250,0))&gt;AE$5,OFFSET(AE247,-$B250,-AD$4+$B250)/OFFSET($I236,-$B250,0),OFFSET(AE247,-$B250,-AD$4+$B250)-SUM($I250:AD250)))</f>
        <v>0</v>
      </c>
      <c r="AF250" s="235">
        <f ca="1">IF(AF$5&lt;=$D250,0,IF(SUM($D250,OFFSET($I236,-$B250,0))&gt;AF$5,OFFSET(AF247,-$B250,-AE$4+$B250)/OFFSET($I236,-$B250,0),OFFSET(AF247,-$B250,-AE$4+$B250)-SUM($I250:AE250)))</f>
        <v>0</v>
      </c>
      <c r="AG250" s="235">
        <f ca="1">IF(AG$5&lt;=$D250,0,IF(SUM($D250,OFFSET($I236,-$B250,0))&gt;AG$5,OFFSET(AG247,-$B250,-AF$4+$B250)/OFFSET($I236,-$B250,0),OFFSET(AG247,-$B250,-AF$4+$B250)-SUM($I250:AF250)))</f>
        <v>0</v>
      </c>
      <c r="AH250" s="235">
        <f ca="1">IF(AH$5&lt;=$D250,0,IF(SUM($D250,OFFSET($I236,-$B250,0))&gt;AH$5,OFFSET(AH247,-$B250,-AG$4+$B250)/OFFSET($I236,-$B250,0),OFFSET(AH247,-$B250,-AG$4+$B250)-SUM($I250:AG250)))</f>
        <v>0</v>
      </c>
      <c r="AI250" s="235">
        <f ca="1">IF(AI$5&lt;=$D250,0,IF(SUM($D250,OFFSET($I236,-$B250,0))&gt;AI$5,OFFSET(AI247,-$B250,-AH$4+$B250)/OFFSET($I236,-$B250,0),OFFSET(AI247,-$B250,-AH$4+$B250)-SUM($I250:AH250)))</f>
        <v>0</v>
      </c>
      <c r="AJ250" s="235">
        <f ca="1">IF(AJ$5&lt;=$D250,0,IF(SUM($D250,OFFSET($I236,-$B250,0))&gt;AJ$5,OFFSET(AJ247,-$B250,-AI$4+$B250)/OFFSET($I236,-$B250,0),OFFSET(AJ247,-$B250,-AI$4+$B250)-SUM($I250:AI250)))</f>
        <v>0</v>
      </c>
      <c r="AK250" s="235">
        <f ca="1">IF(AK$5&lt;=$D250,0,IF(SUM($D250,OFFSET($I236,-$B250,0))&gt;AK$5,OFFSET(AK247,-$B250,-AJ$4+$B250)/OFFSET($I236,-$B250,0),OFFSET(AK247,-$B250,-AJ$4+$B250)-SUM($I250:AJ250)))</f>
        <v>0</v>
      </c>
      <c r="AL250" s="235">
        <f ca="1">IF(AL$5&lt;=$D250,0,IF(SUM($D250,OFFSET($I236,-$B250,0))&gt;AL$5,OFFSET(AL247,-$B250,-AK$4+$B250)/OFFSET($I236,-$B250,0),OFFSET(AL247,-$B250,-AK$4+$B250)-SUM($I250:AK250)))</f>
        <v>0</v>
      </c>
      <c r="AM250" s="235">
        <f ca="1">IF(AM$5&lt;=$D250,0,IF(SUM($D250,OFFSET($I236,-$B250,0))&gt;AM$5,OFFSET(AM247,-$B250,-AL$4+$B250)/OFFSET($I236,-$B250,0),OFFSET(AM247,-$B250,-AL$4+$B250)-SUM($I250:AL250)))</f>
        <v>0</v>
      </c>
      <c r="AN250" s="235">
        <f ca="1">IF(AN$5&lt;=$D250,0,IF(SUM($D250,OFFSET($I236,-$B250,0))&gt;AN$5,OFFSET(AN247,-$B250,-AM$4+$B250)/OFFSET($I236,-$B250,0),OFFSET(AN247,-$B250,-AM$4+$B250)-SUM($I250:AM250)))</f>
        <v>0</v>
      </c>
      <c r="AO250" s="235">
        <f ca="1">IF(AO$5&lt;=$D250,0,IF(SUM($D250,OFFSET($I236,-$B250,0))&gt;AO$5,OFFSET(AO247,-$B250,-AN$4+$B250)/OFFSET($I236,-$B250,0),OFFSET(AO247,-$B250,-AN$4+$B250)-SUM($I250:AN250)))</f>
        <v>0</v>
      </c>
      <c r="AP250" s="235">
        <f ca="1">IF(AP$5&lt;=$D250,0,IF(SUM($D250,OFFSET($I236,-$B250,0))&gt;AP$5,OFFSET(AP247,-$B250,-AO$4+$B250)/OFFSET($I236,-$B250,0),OFFSET(AP247,-$B250,-AO$4+$B250)-SUM($I250:AO250)))</f>
        <v>0</v>
      </c>
      <c r="AQ250" s="235">
        <f ca="1">IF(AQ$5&lt;=$D250,0,IF(SUM($D250,OFFSET($I236,-$B250,0))&gt;AQ$5,OFFSET(AQ247,-$B250,-AP$4+$B250)/OFFSET($I236,-$B250,0),OFFSET(AQ247,-$B250,-AP$4+$B250)-SUM($I250:AP250)))</f>
        <v>0</v>
      </c>
      <c r="AR250" s="235">
        <f ca="1">IF(AR$5&lt;=$D250,0,IF(SUM($D250,OFFSET($I236,-$B250,0))&gt;AR$5,OFFSET(AR247,-$B250,-AQ$4+$B250)/OFFSET($I236,-$B250,0),OFFSET(AR247,-$B250,-AQ$4+$B250)-SUM($I250:AQ250)))</f>
        <v>0</v>
      </c>
      <c r="AS250" s="235">
        <f ca="1">IF(AS$5&lt;=$D250,0,IF(SUM($D250,OFFSET($I236,-$B250,0))&gt;AS$5,OFFSET(AS247,-$B250,-AR$4+$B250)/OFFSET($I236,-$B250,0),OFFSET(AS247,-$B250,-AR$4+$B250)-SUM($I250:AR250)))</f>
        <v>0</v>
      </c>
      <c r="AT250" s="235">
        <f ca="1">IF(AT$5&lt;=$D250,0,IF(SUM($D250,OFFSET($I236,-$B250,0))&gt;AT$5,OFFSET(AT247,-$B250,-AS$4+$B250)/OFFSET($I236,-$B250,0),OFFSET(AT247,-$B250,-AS$4+$B250)-SUM($I250:AS250)))</f>
        <v>0</v>
      </c>
      <c r="AU250" s="235">
        <f ca="1">IF(AU$5&lt;=$D250,0,IF(SUM($D250,OFFSET($I236,-$B250,0))&gt;AU$5,OFFSET(AU247,-$B250,-AT$4+$B250)/OFFSET($I236,-$B250,0),OFFSET(AU247,-$B250,-AT$4+$B250)-SUM($I250:AT250)))</f>
        <v>0</v>
      </c>
      <c r="AV250" s="235">
        <f ca="1">IF(AV$5&lt;=$D250,0,IF(SUM($D250,OFFSET($I236,-$B250,0))&gt;AV$5,OFFSET(AV247,-$B250,-AU$4+$B250)/OFFSET($I236,-$B250,0),OFFSET(AV247,-$B250,-AU$4+$B250)-SUM($I250:AU250)))</f>
        <v>0</v>
      </c>
      <c r="AW250" s="235">
        <f ca="1">IF(AW$5&lt;=$D250,0,IF(SUM($D250,OFFSET($I236,-$B250,0))&gt;AW$5,OFFSET(AW247,-$B250,-AV$4+$B250)/OFFSET($I236,-$B250,0),OFFSET(AW247,-$B250,-AV$4+$B250)-SUM($I250:AV250)))</f>
        <v>0</v>
      </c>
      <c r="AX250" s="235">
        <f ca="1">IF(AX$5&lt;=$D250,0,IF(SUM($D250,OFFSET($I236,-$B250,0))&gt;AX$5,OFFSET(AX247,-$B250,-AW$4+$B250)/OFFSET($I236,-$B250,0),OFFSET(AX247,-$B250,-AW$4+$B250)-SUM($I250:AW250)))</f>
        <v>0</v>
      </c>
      <c r="AY250" s="235">
        <f ca="1">IF(AY$5&lt;=$D250,0,IF(SUM($D250,OFFSET($I236,-$B250,0))&gt;AY$5,OFFSET(AY247,-$B250,-AX$4+$B250)/OFFSET($I236,-$B250,0),OFFSET(AY247,-$B250,-AX$4+$B250)-SUM($I250:AX250)))</f>
        <v>0</v>
      </c>
      <c r="AZ250" s="235">
        <f ca="1">IF(AZ$5&lt;=$D250,0,IF(SUM($D250,OFFSET($I236,-$B250,0))&gt;AZ$5,OFFSET(AZ247,-$B250,-AY$4+$B250)/OFFSET($I236,-$B250,0),OFFSET(AZ247,-$B250,-AY$4+$B250)-SUM($I250:AY250)))</f>
        <v>0</v>
      </c>
      <c r="BA250" s="235">
        <f ca="1">IF(BA$5&lt;=$D250,0,IF(SUM($D250,OFFSET($I236,-$B250,0))&gt;BA$5,OFFSET(BA247,-$B250,-AZ$4+$B250)/OFFSET($I236,-$B250,0),OFFSET(BA247,-$B250,-AZ$4+$B250)-SUM($I250:AZ250)))</f>
        <v>0</v>
      </c>
      <c r="BB250" s="235">
        <f ca="1">IF(BB$5&lt;=$D250,0,IF(SUM($D250,OFFSET($I236,-$B250,0))&gt;BB$5,OFFSET(BB247,-$B250,-BA$4+$B250)/OFFSET($I236,-$B250,0),OFFSET(BB247,-$B250,-BA$4+$B250)-SUM($I250:BA250)))</f>
        <v>0</v>
      </c>
      <c r="BC250" s="235">
        <f ca="1">IF(BC$5&lt;=$D250,0,IF(SUM($D250,OFFSET($I236,-$B250,0))&gt;BC$5,OFFSET(BC247,-$B250,-BB$4+$B250)/OFFSET($I236,-$B250,0),OFFSET(BC247,-$B250,-BB$4+$B250)-SUM($I250:BB250)))</f>
        <v>0</v>
      </c>
      <c r="BD250" s="235">
        <f ca="1">IF(BD$5&lt;=$D250,0,IF(SUM($D250,OFFSET($I236,-$B250,0))&gt;BD$5,OFFSET(BD247,-$B250,-BC$4+$B250)/OFFSET($I236,-$B250,0),OFFSET(BD247,-$B250,-BC$4+$B250)-SUM($I250:BC250)))</f>
        <v>0</v>
      </c>
      <c r="BE250" s="235">
        <f ca="1">IF(BE$5&lt;=$D250,0,IF(SUM($D250,OFFSET($I236,-$B250,0))&gt;BE$5,OFFSET(BE247,-$B250,-BD$4+$B250)/OFFSET($I236,-$B250,0),OFFSET(BE247,-$B250,-BD$4+$B250)-SUM($I250:BD250)))</f>
        <v>0</v>
      </c>
      <c r="BF250" s="235">
        <f ca="1">IF(BF$5&lt;=$D250,0,IF(SUM($D250,OFFSET($I236,-$B250,0))&gt;BF$5,OFFSET(BF247,-$B250,-BE$4+$B250)/OFFSET($I236,-$B250,0),OFFSET(BF247,-$B250,-BE$4+$B250)-SUM($I250:BE250)))</f>
        <v>0</v>
      </c>
      <c r="BG250" s="235">
        <f ca="1">IF(BG$5&lt;=$D250,0,IF(SUM($D250,OFFSET($I236,-$B250,0))&gt;BG$5,OFFSET(BG247,-$B250,-BF$4+$B250)/OFFSET($I236,-$B250,0),OFFSET(BG247,-$B250,-BF$4+$B250)-SUM($I250:BF250)))</f>
        <v>0</v>
      </c>
      <c r="BH250" s="235">
        <f ca="1">IF(BH$5&lt;=$D250,0,IF(SUM($D250,OFFSET($I236,-$B250,0))&gt;BH$5,OFFSET(BH247,-$B250,-BG$4+$B250)/OFFSET($I236,-$B250,0),OFFSET(BH247,-$B250,-BG$4+$B250)-SUM($I250:BG250)))</f>
        <v>0</v>
      </c>
      <c r="BI250" s="235">
        <f ca="1">IF(BI$5&lt;=$D250,0,IF(SUM($D250,OFFSET($I236,-$B250,0))&gt;BI$5,OFFSET(BI247,-$B250,-BH$4+$B250)/OFFSET($I236,-$B250,0),OFFSET(BI247,-$B250,-BH$4+$B250)-SUM($I250:BH250)))</f>
        <v>0</v>
      </c>
      <c r="BJ250" s="235">
        <f ca="1">IF(BJ$5&lt;=$D250,0,IF(SUM($D250,OFFSET($I236,-$B250,0))&gt;BJ$5,OFFSET(BJ247,-$B250,-BI$4+$B250)/OFFSET($I236,-$B250,0),OFFSET(BJ247,-$B250,-BI$4+$B250)-SUM($I250:BI250)))</f>
        <v>0</v>
      </c>
      <c r="BK250" s="235">
        <f ca="1">IF(BK$5&lt;=$D250,0,IF(SUM($D250,OFFSET($I236,-$B250,0))&gt;BK$5,OFFSET(BK247,-$B250,-BJ$4+$B250)/OFFSET($I236,-$B250,0),OFFSET(BK247,-$B250,-BJ$4+$B250)-SUM($I250:BJ250)))</f>
        <v>0</v>
      </c>
      <c r="BL250" s="235">
        <f ca="1">IF(BL$5&lt;=$D250,0,IF(SUM($D250,OFFSET($I236,-$B250,0))&gt;BL$5,OFFSET(BL247,-$B250,-BK$4+$B250)/OFFSET($I236,-$B250,0),OFFSET(BL247,-$B250,-BK$4+$B250)-SUM($I250:BK250)))</f>
        <v>0</v>
      </c>
      <c r="BM250" s="235">
        <f ca="1">IF(BM$5&lt;=$D250,0,IF(SUM($D250,OFFSET($I236,-$B250,0))&gt;BM$5,OFFSET(BM247,-$B250,-BL$4+$B250)/OFFSET($I236,-$B250,0),OFFSET(BM247,-$B250,-BL$4+$B250)-SUM($I250:BL250)))</f>
        <v>0</v>
      </c>
      <c r="BN250" s="235">
        <f ca="1">IF(BN$5&lt;=$D250,0,IF(SUM($D250,OFFSET($I236,-$B250,0))&gt;BN$5,OFFSET(BN247,-$B250,-BM$4+$B250)/OFFSET($I236,-$B250,0),OFFSET(BN247,-$B250,-BM$4+$B250)-SUM($I250:BM250)))</f>
        <v>0</v>
      </c>
      <c r="BO250" s="235">
        <f ca="1">IF(BO$5&lt;=$D250,0,IF(SUM($D250,OFFSET($I236,-$B250,0))&gt;BO$5,OFFSET(BO247,-$B250,-BN$4+$B250)/OFFSET($I236,-$B250,0),OFFSET(BO247,-$B250,-BN$4+$B250)-SUM($I250:BN250)))</f>
        <v>0</v>
      </c>
      <c r="BP250" s="235">
        <f ca="1">IF(BP$5&lt;=$D250,0,IF(SUM($D250,OFFSET($I236,-$B250,0))&gt;BP$5,OFFSET(BP247,-$B250,-BO$4+$B250)/OFFSET($I236,-$B250,0),OFFSET(BP247,-$B250,-BO$4+$B250)-SUM($I250:BO250)))</f>
        <v>0</v>
      </c>
      <c r="BQ250" s="235">
        <f ca="1">IF(BQ$5&lt;=$D250,0,IF(SUM($D250,OFFSET($I236,-$B250,0))&gt;BQ$5,OFFSET(BQ247,-$B250,-BP$4+$B250)/OFFSET($I236,-$B250,0),OFFSET(BQ247,-$B250,-BP$4+$B250)-SUM($I250:BP250)))</f>
        <v>0</v>
      </c>
      <c r="BR250" s="211">
        <f ca="1">IF(BR$5&lt;=$D250,0,IF(SUM($D250,OFFSET($I236,-$B250,0))&gt;BR$5,OFFSET(BR247,-$B250,-BQ$4+$B250)/OFFSET($I236,-$B250,0),OFFSET(BR247,-$B250,-BQ$4+$B250)-SUM($I250:BQ250)))</f>
        <v>0</v>
      </c>
      <c r="BS250" s="211">
        <f ca="1">IF(BS$5&lt;=$D250,0,IF(SUM($D250,OFFSET($I236,-$B250,0))&gt;BS$5,OFFSET(BS247,-$B250,-BR$4+$B250)/OFFSET($I236,-$B250,0),OFFSET(BS247,-$B250,-BR$4+$B250)-SUM($I250:BR250)))</f>
        <v>0</v>
      </c>
      <c r="BT250" s="211">
        <f ca="1">IF(BT$5&lt;=$D250,0,IF(SUM($D250,OFFSET($I236,-$B250,0))&gt;BT$5,OFFSET(BT247,-$B250,-BS$4+$B250)/OFFSET($I236,-$B250,0),OFFSET(BT247,-$B250,-BS$4+$B250)-SUM($I250:BS250)))</f>
        <v>0</v>
      </c>
      <c r="BU250" s="211">
        <f ca="1">IF(BU$5&lt;=$D250,0,IF(SUM($D250,OFFSET($I236,-$B250,0))&gt;BU$5,OFFSET(BU247,-$B250,-BT$4+$B250)/OFFSET($I236,-$B250,0),OFFSET(BU247,-$B250,-BT$4+$B250)-SUM($I250:BT250)))</f>
        <v>0</v>
      </c>
      <c r="BV250" s="211">
        <f ca="1">IF(BV$5&lt;=$D250,0,IF(SUM($D250,OFFSET($I236,-$B250,0))&gt;BV$5,OFFSET(BV247,-$B250,-BU$4+$B250)/OFFSET($I236,-$B250,0),OFFSET(BV247,-$B250,-BU$4+$B250)-SUM($I250:BU250)))</f>
        <v>0</v>
      </c>
      <c r="BW250" s="211">
        <f ca="1">IF(BW$5&lt;=$D250,0,IF(SUM($D250,OFFSET($I236,-$B250,0))&gt;BW$5,OFFSET(BW247,-$B250,-BV$4+$B250)/OFFSET($I236,-$B250,0),OFFSET(BW247,-$B250,-BV$4+$B250)-SUM($I250:BV250)))</f>
        <v>0</v>
      </c>
    </row>
    <row r="251" spans="1:75" ht="12.75" customHeight="1">
      <c r="A251" s="8"/>
      <c r="B251" s="244">
        <v>10</v>
      </c>
      <c r="C251" s="8"/>
      <c r="D251" s="245">
        <f t="shared" si="422"/>
        <v>2023</v>
      </c>
      <c r="E251" s="8" t="str">
        <f t="shared" si="421"/>
        <v>$m Real (2012)</v>
      </c>
      <c r="F251" s="8"/>
      <c r="G251" s="8"/>
      <c r="H251" s="8"/>
      <c r="I251" s="32"/>
      <c r="J251" s="235">
        <f ca="1">IF(J$5&lt;=$D251,0,IF(SUM($D251,OFFSET($I237,-$B251,0))&gt;J$5,OFFSET(J248,-$B251,-I$4+$B251)/OFFSET($I237,-$B251,0),OFFSET(J248,-$B251,-I$4+$B251)-SUM($I251:I251)))</f>
        <v>0</v>
      </c>
      <c r="K251" s="235">
        <f ca="1">IF(K$5&lt;=$D251,0,IF(SUM($D251,OFFSET($I237,-$B251,0))&gt;K$5,OFFSET(K248,-$B251,-J$4+$B251)/OFFSET($I237,-$B251,0),OFFSET(K248,-$B251,-J$4+$B251)-SUM($I251:J251)))</f>
        <v>0</v>
      </c>
      <c r="L251" s="235">
        <f ca="1">IF(L$5&lt;=$D251,0,IF(SUM($D251,OFFSET($I237,-$B251,0))&gt;L$5,OFFSET(L248,-$B251,-K$4+$B251)/OFFSET($I237,-$B251,0),OFFSET(L248,-$B251,-K$4+$B251)-SUM($I251:K251)))</f>
        <v>0</v>
      </c>
      <c r="M251" s="235">
        <f ca="1">IF(M$5&lt;=$D251,0,IF(SUM($D251,OFFSET($I237,-$B251,0))&gt;M$5,OFFSET(M248,-$B251,-L$4+$B251)/OFFSET($I237,-$B251,0),OFFSET(M248,-$B251,-L$4+$B251)-SUM($I251:L251)))</f>
        <v>0</v>
      </c>
      <c r="N251" s="235">
        <f ca="1">IF(N$5&lt;=$D251,0,IF(SUM($D251,OFFSET($I237,-$B251,0))&gt;N$5,OFFSET(N248,-$B251,-M$4+$B251)/OFFSET($I237,-$B251,0),OFFSET(N248,-$B251,-M$4+$B251)-SUM($I251:M251)))</f>
        <v>0</v>
      </c>
      <c r="O251" s="235">
        <f ca="1">IF(O$5&lt;=$D251,0,IF(SUM($D251,OFFSET($I237,-$B251,0))&gt;O$5,OFFSET(O248,-$B251,-N$4+$B251)/OFFSET($I237,-$B251,0),OFFSET(O248,-$B251,-N$4+$B251)-SUM($I251:N251)))</f>
        <v>0</v>
      </c>
      <c r="P251" s="235">
        <f ca="1">IF(P$5&lt;=$D251,0,IF(SUM($D251,OFFSET($I237,-$B251,0))&gt;P$5,OFFSET(P248,-$B251,-O$4+$B251)/OFFSET($I237,-$B251,0),OFFSET(P248,-$B251,-O$4+$B251)-SUM($I251:O251)))</f>
        <v>0</v>
      </c>
      <c r="Q251" s="235">
        <f ca="1">IF(Q$5&lt;=$D251,0,IF(SUM($D251,OFFSET($I237,-$B251,0))&gt;Q$5,OFFSET(Q248,-$B251,-P$4+$B251)/OFFSET($I237,-$B251,0),OFFSET(Q248,-$B251,-P$4+$B251)-SUM($I251:P251)))</f>
        <v>0</v>
      </c>
      <c r="R251" s="235">
        <f ca="1">IF(R$5&lt;=$D251,0,IF(SUM($D251,OFFSET($I237,-$B251,0))&gt;R$5,OFFSET(R248,-$B251,-Q$4+$B251)/OFFSET($I237,-$B251,0),OFFSET(R248,-$B251,-Q$4+$B251)-SUM($I251:Q251)))</f>
        <v>0</v>
      </c>
      <c r="S251" s="235">
        <f ca="1">IF(S$5&lt;=$D251,0,IF(SUM($D251,OFFSET($I237,-$B251,0))&gt;S$5,OFFSET(S248,-$B251,-R$4+$B251)/OFFSET($I237,-$B251,0),OFFSET(S248,-$B251,-R$4+$B251)-SUM($I251:R251)))</f>
        <v>0</v>
      </c>
      <c r="T251" s="235">
        <f ca="1">IF(T$5&lt;=$D251,0,IF(SUM($D251,OFFSET($I237,-$B251,0))&gt;T$5,OFFSET(T248,-$B251,-S$4+$B251)/OFFSET($I237,-$B251,0),OFFSET(T248,-$B251,-S$4+$B251)-SUM($I251:S251)))</f>
        <v>0</v>
      </c>
      <c r="U251" s="235">
        <f ca="1">IF(U$5&lt;=$D251,0,IF(SUM($D251,OFFSET($I237,-$B251,0))&gt;U$5,OFFSET(U248,-$B251,-T$4+$B251)/OFFSET($I237,-$B251,0),OFFSET(U248,-$B251,-T$4+$B251)-SUM($I251:T251)))</f>
        <v>0</v>
      </c>
      <c r="V251" s="235">
        <f ca="1">IF(V$5&lt;=$D251,0,IF(SUM($D251,OFFSET($I237,-$B251,0))&gt;V$5,OFFSET(V248,-$B251,-U$4+$B251)/OFFSET($I237,-$B251,0),OFFSET(V248,-$B251,-U$4+$B251)-SUM($I251:U251)))</f>
        <v>0</v>
      </c>
      <c r="W251" s="235">
        <f ca="1">IF(W$5&lt;=$D251,0,IF(SUM($D251,OFFSET($I237,-$B251,0))&gt;W$5,OFFSET(W248,-$B251,-V$4+$B251)/OFFSET($I237,-$B251,0),OFFSET(W248,-$B251,-V$4+$B251)-SUM($I251:V251)))</f>
        <v>0</v>
      </c>
      <c r="X251" s="235">
        <f ca="1">IF(X$5&lt;=$D251,0,IF(SUM($D251,OFFSET($I237,-$B251,0))&gt;X$5,OFFSET(X248,-$B251,-W$4+$B251)/OFFSET($I237,-$B251,0),OFFSET(X248,-$B251,-W$4+$B251)-SUM($I251:W251)))</f>
        <v>0</v>
      </c>
      <c r="Y251" s="235">
        <f ca="1">IF(Y$5&lt;=$D251,0,IF(SUM($D251,OFFSET($I237,-$B251,0))&gt;Y$5,OFFSET(Y248,-$B251,-X$4+$B251)/OFFSET($I237,-$B251,0),OFFSET(Y248,-$B251,-X$4+$B251)-SUM($I251:X251)))</f>
        <v>0</v>
      </c>
      <c r="Z251" s="235">
        <f ca="1">IF(Z$5&lt;=$D251,0,IF(SUM($D251,OFFSET($I237,-$B251,0))&gt;Z$5,OFFSET(Z248,-$B251,-Y$4+$B251)/OFFSET($I237,-$B251,0),OFFSET(Z248,-$B251,-Y$4+$B251)-SUM($I251:Y251)))</f>
        <v>0</v>
      </c>
      <c r="AA251" s="235">
        <f ca="1">IF(AA$5&lt;=$D251,0,IF(SUM($D251,OFFSET($I237,-$B251,0))&gt;AA$5,OFFSET(AA248,-$B251,-Z$4+$B251)/OFFSET($I237,-$B251,0),OFFSET(AA248,-$B251,-Z$4+$B251)-SUM($I251:Z251)))</f>
        <v>0</v>
      </c>
      <c r="AB251" s="235">
        <f ca="1">IF(AB$5&lt;=$D251,0,IF(SUM($D251,OFFSET($I237,-$B251,0))&gt;AB$5,OFFSET(AB248,-$B251,-AA$4+$B251)/OFFSET($I237,-$B251,0),OFFSET(AB248,-$B251,-AA$4+$B251)-SUM($I251:AA251)))</f>
        <v>0</v>
      </c>
      <c r="AC251" s="235">
        <f ca="1">IF(AC$5&lt;=$D251,0,IF(SUM($D251,OFFSET($I237,-$B251,0))&gt;AC$5,OFFSET(AC248,-$B251,-AB$4+$B251)/OFFSET($I237,-$B251,0),OFFSET(AC248,-$B251,-AB$4+$B251)-SUM($I251:AB251)))</f>
        <v>0</v>
      </c>
      <c r="AD251" s="235">
        <f ca="1">IF(AD$5&lt;=$D251,0,IF(SUM($D251,OFFSET($I237,-$B251,0))&gt;AD$5,OFFSET(AD248,-$B251,-AC$4+$B251)/OFFSET($I237,-$B251,0),OFFSET(AD248,-$B251,-AC$4+$B251)-SUM($I251:AC251)))</f>
        <v>0</v>
      </c>
      <c r="AE251" s="235">
        <f ca="1">IF(AE$5&lt;=$D251,0,IF(SUM($D251,OFFSET($I237,-$B251,0))&gt;AE$5,OFFSET(AE248,-$B251,-AD$4+$B251)/OFFSET($I237,-$B251,0),OFFSET(AE248,-$B251,-AD$4+$B251)-SUM($I251:AD251)))</f>
        <v>0</v>
      </c>
      <c r="AF251" s="235">
        <f ca="1">IF(AF$5&lt;=$D251,0,IF(SUM($D251,OFFSET($I237,-$B251,0))&gt;AF$5,OFFSET(AF248,-$B251,-AE$4+$B251)/OFFSET($I237,-$B251,0),OFFSET(AF248,-$B251,-AE$4+$B251)-SUM($I251:AE251)))</f>
        <v>0</v>
      </c>
      <c r="AG251" s="235">
        <f ca="1">IF(AG$5&lt;=$D251,0,IF(SUM($D251,OFFSET($I237,-$B251,0))&gt;AG$5,OFFSET(AG248,-$B251,-AF$4+$B251)/OFFSET($I237,-$B251,0),OFFSET(AG248,-$B251,-AF$4+$B251)-SUM($I251:AF251)))</f>
        <v>0</v>
      </c>
      <c r="AH251" s="235">
        <f ca="1">IF(AH$5&lt;=$D251,0,IF(SUM($D251,OFFSET($I237,-$B251,0))&gt;AH$5,OFFSET(AH248,-$B251,-AG$4+$B251)/OFFSET($I237,-$B251,0),OFFSET(AH248,-$B251,-AG$4+$B251)-SUM($I251:AG251)))</f>
        <v>0</v>
      </c>
      <c r="AI251" s="235">
        <f ca="1">IF(AI$5&lt;=$D251,0,IF(SUM($D251,OFFSET($I237,-$B251,0))&gt;AI$5,OFFSET(AI248,-$B251,-AH$4+$B251)/OFFSET($I237,-$B251,0),OFFSET(AI248,-$B251,-AH$4+$B251)-SUM($I251:AH251)))</f>
        <v>0</v>
      </c>
      <c r="AJ251" s="235">
        <f ca="1">IF(AJ$5&lt;=$D251,0,IF(SUM($D251,OFFSET($I237,-$B251,0))&gt;AJ$5,OFFSET(AJ248,-$B251,-AI$4+$B251)/OFFSET($I237,-$B251,0),OFFSET(AJ248,-$B251,-AI$4+$B251)-SUM($I251:AI251)))</f>
        <v>0</v>
      </c>
      <c r="AK251" s="235">
        <f ca="1">IF(AK$5&lt;=$D251,0,IF(SUM($D251,OFFSET($I237,-$B251,0))&gt;AK$5,OFFSET(AK248,-$B251,-AJ$4+$B251)/OFFSET($I237,-$B251,0),OFFSET(AK248,-$B251,-AJ$4+$B251)-SUM($I251:AJ251)))</f>
        <v>0</v>
      </c>
      <c r="AL251" s="235">
        <f ca="1">IF(AL$5&lt;=$D251,0,IF(SUM($D251,OFFSET($I237,-$B251,0))&gt;AL$5,OFFSET(AL248,-$B251,-AK$4+$B251)/OFFSET($I237,-$B251,0),OFFSET(AL248,-$B251,-AK$4+$B251)-SUM($I251:AK251)))</f>
        <v>0</v>
      </c>
      <c r="AM251" s="235">
        <f ca="1">IF(AM$5&lt;=$D251,0,IF(SUM($D251,OFFSET($I237,-$B251,0))&gt;AM$5,OFFSET(AM248,-$B251,-AL$4+$B251)/OFFSET($I237,-$B251,0),OFFSET(AM248,-$B251,-AL$4+$B251)-SUM($I251:AL251)))</f>
        <v>0</v>
      </c>
      <c r="AN251" s="235">
        <f ca="1">IF(AN$5&lt;=$D251,0,IF(SUM($D251,OFFSET($I237,-$B251,0))&gt;AN$5,OFFSET(AN248,-$B251,-AM$4+$B251)/OFFSET($I237,-$B251,0),OFFSET(AN248,-$B251,-AM$4+$B251)-SUM($I251:AM251)))</f>
        <v>0</v>
      </c>
      <c r="AO251" s="235">
        <f ca="1">IF(AO$5&lt;=$D251,0,IF(SUM($D251,OFFSET($I237,-$B251,0))&gt;AO$5,OFFSET(AO248,-$B251,-AN$4+$B251)/OFFSET($I237,-$B251,0),OFFSET(AO248,-$B251,-AN$4+$B251)-SUM($I251:AN251)))</f>
        <v>0</v>
      </c>
      <c r="AP251" s="235">
        <f ca="1">IF(AP$5&lt;=$D251,0,IF(SUM($D251,OFFSET($I237,-$B251,0))&gt;AP$5,OFFSET(AP248,-$B251,-AO$4+$B251)/OFFSET($I237,-$B251,0),OFFSET(AP248,-$B251,-AO$4+$B251)-SUM($I251:AO251)))</f>
        <v>0</v>
      </c>
      <c r="AQ251" s="235">
        <f ca="1">IF(AQ$5&lt;=$D251,0,IF(SUM($D251,OFFSET($I237,-$B251,0))&gt;AQ$5,OFFSET(AQ248,-$B251,-AP$4+$B251)/OFFSET($I237,-$B251,0),OFFSET(AQ248,-$B251,-AP$4+$B251)-SUM($I251:AP251)))</f>
        <v>0</v>
      </c>
      <c r="AR251" s="235">
        <f ca="1">IF(AR$5&lt;=$D251,0,IF(SUM($D251,OFFSET($I237,-$B251,0))&gt;AR$5,OFFSET(AR248,-$B251,-AQ$4+$B251)/OFFSET($I237,-$B251,0),OFFSET(AR248,-$B251,-AQ$4+$B251)-SUM($I251:AQ251)))</f>
        <v>0</v>
      </c>
      <c r="AS251" s="235">
        <f ca="1">IF(AS$5&lt;=$D251,0,IF(SUM($D251,OFFSET($I237,-$B251,0))&gt;AS$5,OFFSET(AS248,-$B251,-AR$4+$B251)/OFFSET($I237,-$B251,0),OFFSET(AS248,-$B251,-AR$4+$B251)-SUM($I251:AR251)))</f>
        <v>0</v>
      </c>
      <c r="AT251" s="235">
        <f ca="1">IF(AT$5&lt;=$D251,0,IF(SUM($D251,OFFSET($I237,-$B251,0))&gt;AT$5,OFFSET(AT248,-$B251,-AS$4+$B251)/OFFSET($I237,-$B251,0),OFFSET(AT248,-$B251,-AS$4+$B251)-SUM($I251:AS251)))</f>
        <v>0</v>
      </c>
      <c r="AU251" s="235">
        <f ca="1">IF(AU$5&lt;=$D251,0,IF(SUM($D251,OFFSET($I237,-$B251,0))&gt;AU$5,OFFSET(AU248,-$B251,-AT$4+$B251)/OFFSET($I237,-$B251,0),OFFSET(AU248,-$B251,-AT$4+$B251)-SUM($I251:AT251)))</f>
        <v>0</v>
      </c>
      <c r="AV251" s="235">
        <f ca="1">IF(AV$5&lt;=$D251,0,IF(SUM($D251,OFFSET($I237,-$B251,0))&gt;AV$5,OFFSET(AV248,-$B251,-AU$4+$B251)/OFFSET($I237,-$B251,0),OFFSET(AV248,-$B251,-AU$4+$B251)-SUM($I251:AU251)))</f>
        <v>0</v>
      </c>
      <c r="AW251" s="235">
        <f ca="1">IF(AW$5&lt;=$D251,0,IF(SUM($D251,OFFSET($I237,-$B251,0))&gt;AW$5,OFFSET(AW248,-$B251,-AV$4+$B251)/OFFSET($I237,-$B251,0),OFFSET(AW248,-$B251,-AV$4+$B251)-SUM($I251:AV251)))</f>
        <v>0</v>
      </c>
      <c r="AX251" s="235">
        <f ca="1">IF(AX$5&lt;=$D251,0,IF(SUM($D251,OFFSET($I237,-$B251,0))&gt;AX$5,OFFSET(AX248,-$B251,-AW$4+$B251)/OFFSET($I237,-$B251,0),OFFSET(AX248,-$B251,-AW$4+$B251)-SUM($I251:AW251)))</f>
        <v>0</v>
      </c>
      <c r="AY251" s="235">
        <f ca="1">IF(AY$5&lt;=$D251,0,IF(SUM($D251,OFFSET($I237,-$B251,0))&gt;AY$5,OFFSET(AY248,-$B251,-AX$4+$B251)/OFFSET($I237,-$B251,0),OFFSET(AY248,-$B251,-AX$4+$B251)-SUM($I251:AX251)))</f>
        <v>0</v>
      </c>
      <c r="AZ251" s="235">
        <f ca="1">IF(AZ$5&lt;=$D251,0,IF(SUM($D251,OFFSET($I237,-$B251,0))&gt;AZ$5,OFFSET(AZ248,-$B251,-AY$4+$B251)/OFFSET($I237,-$B251,0),OFFSET(AZ248,-$B251,-AY$4+$B251)-SUM($I251:AY251)))</f>
        <v>0</v>
      </c>
      <c r="BA251" s="235">
        <f ca="1">IF(BA$5&lt;=$D251,0,IF(SUM($D251,OFFSET($I237,-$B251,0))&gt;BA$5,OFFSET(BA248,-$B251,-AZ$4+$B251)/OFFSET($I237,-$B251,0),OFFSET(BA248,-$B251,-AZ$4+$B251)-SUM($I251:AZ251)))</f>
        <v>0</v>
      </c>
      <c r="BB251" s="235">
        <f ca="1">IF(BB$5&lt;=$D251,0,IF(SUM($D251,OFFSET($I237,-$B251,0))&gt;BB$5,OFFSET(BB248,-$B251,-BA$4+$B251)/OFFSET($I237,-$B251,0),OFFSET(BB248,-$B251,-BA$4+$B251)-SUM($I251:BA251)))</f>
        <v>0</v>
      </c>
      <c r="BC251" s="235">
        <f ca="1">IF(BC$5&lt;=$D251,0,IF(SUM($D251,OFFSET($I237,-$B251,0))&gt;BC$5,OFFSET(BC248,-$B251,-BB$4+$B251)/OFFSET($I237,-$B251,0),OFFSET(BC248,-$B251,-BB$4+$B251)-SUM($I251:BB251)))</f>
        <v>0</v>
      </c>
      <c r="BD251" s="235">
        <f ca="1">IF(BD$5&lt;=$D251,0,IF(SUM($D251,OFFSET($I237,-$B251,0))&gt;BD$5,OFFSET(BD248,-$B251,-BC$4+$B251)/OFFSET($I237,-$B251,0),OFFSET(BD248,-$B251,-BC$4+$B251)-SUM($I251:BC251)))</f>
        <v>0</v>
      </c>
      <c r="BE251" s="235">
        <f ca="1">IF(BE$5&lt;=$D251,0,IF(SUM($D251,OFFSET($I237,-$B251,0))&gt;BE$5,OFFSET(BE248,-$B251,-BD$4+$B251)/OFFSET($I237,-$B251,0),OFFSET(BE248,-$B251,-BD$4+$B251)-SUM($I251:BD251)))</f>
        <v>0</v>
      </c>
      <c r="BF251" s="235">
        <f ca="1">IF(BF$5&lt;=$D251,0,IF(SUM($D251,OFFSET($I237,-$B251,0))&gt;BF$5,OFFSET(BF248,-$B251,-BE$4+$B251)/OFFSET($I237,-$B251,0),OFFSET(BF248,-$B251,-BE$4+$B251)-SUM($I251:BE251)))</f>
        <v>0</v>
      </c>
      <c r="BG251" s="235">
        <f ca="1">IF(BG$5&lt;=$D251,0,IF(SUM($D251,OFFSET($I237,-$B251,0))&gt;BG$5,OFFSET(BG248,-$B251,-BF$4+$B251)/OFFSET($I237,-$B251,0),OFFSET(BG248,-$B251,-BF$4+$B251)-SUM($I251:BF251)))</f>
        <v>0</v>
      </c>
      <c r="BH251" s="235">
        <f ca="1">IF(BH$5&lt;=$D251,0,IF(SUM($D251,OFFSET($I237,-$B251,0))&gt;BH$5,OFFSET(BH248,-$B251,-BG$4+$B251)/OFFSET($I237,-$B251,0),OFFSET(BH248,-$B251,-BG$4+$B251)-SUM($I251:BG251)))</f>
        <v>0</v>
      </c>
      <c r="BI251" s="235">
        <f ca="1">IF(BI$5&lt;=$D251,0,IF(SUM($D251,OFFSET($I237,-$B251,0))&gt;BI$5,OFFSET(BI248,-$B251,-BH$4+$B251)/OFFSET($I237,-$B251,0),OFFSET(BI248,-$B251,-BH$4+$B251)-SUM($I251:BH251)))</f>
        <v>0</v>
      </c>
      <c r="BJ251" s="235">
        <f ca="1">IF(BJ$5&lt;=$D251,0,IF(SUM($D251,OFFSET($I237,-$B251,0))&gt;BJ$5,OFFSET(BJ248,-$B251,-BI$4+$B251)/OFFSET($I237,-$B251,0),OFFSET(BJ248,-$B251,-BI$4+$B251)-SUM($I251:BI251)))</f>
        <v>0</v>
      </c>
      <c r="BK251" s="235">
        <f ca="1">IF(BK$5&lt;=$D251,0,IF(SUM($D251,OFFSET($I237,-$B251,0))&gt;BK$5,OFFSET(BK248,-$B251,-BJ$4+$B251)/OFFSET($I237,-$B251,0),OFFSET(BK248,-$B251,-BJ$4+$B251)-SUM($I251:BJ251)))</f>
        <v>0</v>
      </c>
      <c r="BL251" s="235">
        <f ca="1">IF(BL$5&lt;=$D251,0,IF(SUM($D251,OFFSET($I237,-$B251,0))&gt;BL$5,OFFSET(BL248,-$B251,-BK$4+$B251)/OFFSET($I237,-$B251,0),OFFSET(BL248,-$B251,-BK$4+$B251)-SUM($I251:BK251)))</f>
        <v>0</v>
      </c>
      <c r="BM251" s="235">
        <f ca="1">IF(BM$5&lt;=$D251,0,IF(SUM($D251,OFFSET($I237,-$B251,0))&gt;BM$5,OFFSET(BM248,-$B251,-BL$4+$B251)/OFFSET($I237,-$B251,0),OFFSET(BM248,-$B251,-BL$4+$B251)-SUM($I251:BL251)))</f>
        <v>0</v>
      </c>
      <c r="BN251" s="235">
        <f ca="1">IF(BN$5&lt;=$D251,0,IF(SUM($D251,OFFSET($I237,-$B251,0))&gt;BN$5,OFFSET(BN248,-$B251,-BM$4+$B251)/OFFSET($I237,-$B251,0),OFFSET(BN248,-$B251,-BM$4+$B251)-SUM($I251:BM251)))</f>
        <v>0</v>
      </c>
      <c r="BO251" s="235">
        <f ca="1">IF(BO$5&lt;=$D251,0,IF(SUM($D251,OFFSET($I237,-$B251,0))&gt;BO$5,OFFSET(BO248,-$B251,-BN$4+$B251)/OFFSET($I237,-$B251,0),OFFSET(BO248,-$B251,-BN$4+$B251)-SUM($I251:BN251)))</f>
        <v>0</v>
      </c>
      <c r="BP251" s="235">
        <f ca="1">IF(BP$5&lt;=$D251,0,IF(SUM($D251,OFFSET($I237,-$B251,0))&gt;BP$5,OFFSET(BP248,-$B251,-BO$4+$B251)/OFFSET($I237,-$B251,0),OFFSET(BP248,-$B251,-BO$4+$B251)-SUM($I251:BO251)))</f>
        <v>0</v>
      </c>
      <c r="BQ251" s="235">
        <f ca="1">IF(BQ$5&lt;=$D251,0,IF(SUM($D251,OFFSET($I237,-$B251,0))&gt;BQ$5,OFFSET(BQ248,-$B251,-BP$4+$B251)/OFFSET($I237,-$B251,0),OFFSET(BQ248,-$B251,-BP$4+$B251)-SUM($I251:BP251)))</f>
        <v>0</v>
      </c>
      <c r="BR251" s="211">
        <f ca="1">IF(BR$5&lt;=$D251,0,IF(SUM($D251,OFFSET($I237,-$B251,0))&gt;BR$5,OFFSET(BR248,-$B251,-BQ$4+$B251)/OFFSET($I237,-$B251,0),OFFSET(BR248,-$B251,-BQ$4+$B251)-SUM($I251:BQ251)))</f>
        <v>0</v>
      </c>
      <c r="BS251" s="211">
        <f ca="1">IF(BS$5&lt;=$D251,0,IF(SUM($D251,OFFSET($I237,-$B251,0))&gt;BS$5,OFFSET(BS248,-$B251,-BR$4+$B251)/OFFSET($I237,-$B251,0),OFFSET(BS248,-$B251,-BR$4+$B251)-SUM($I251:BR251)))</f>
        <v>0</v>
      </c>
      <c r="BT251" s="211">
        <f ca="1">IF(BT$5&lt;=$D251,0,IF(SUM($D251,OFFSET($I237,-$B251,0))&gt;BT$5,OFFSET(BT248,-$B251,-BS$4+$B251)/OFFSET($I237,-$B251,0),OFFSET(BT248,-$B251,-BS$4+$B251)-SUM($I251:BS251)))</f>
        <v>0</v>
      </c>
      <c r="BU251" s="211">
        <f ca="1">IF(BU$5&lt;=$D251,0,IF(SUM($D251,OFFSET($I237,-$B251,0))&gt;BU$5,OFFSET(BU248,-$B251,-BT$4+$B251)/OFFSET($I237,-$B251,0),OFFSET(BU248,-$B251,-BT$4+$B251)-SUM($I251:BT251)))</f>
        <v>0</v>
      </c>
      <c r="BV251" s="211">
        <f ca="1">IF(BV$5&lt;=$D251,0,IF(SUM($D251,OFFSET($I237,-$B251,0))&gt;BV$5,OFFSET(BV248,-$B251,-BU$4+$B251)/OFFSET($I237,-$B251,0),OFFSET(BV248,-$B251,-BU$4+$B251)-SUM($I251:BU251)))</f>
        <v>0</v>
      </c>
      <c r="BW251" s="211">
        <f ca="1">IF(BW$5&lt;=$D251,0,IF(SUM($D251,OFFSET($I237,-$B251,0))&gt;BW$5,OFFSET(BW248,-$B251,-BV$4+$B251)/OFFSET($I237,-$B251,0),OFFSET(BW248,-$B251,-BV$4+$B251)-SUM($I251:BV251)))</f>
        <v>0</v>
      </c>
    </row>
    <row r="252" spans="1:75" ht="12.75" customHeight="1">
      <c r="A252" s="8"/>
      <c r="B252" s="244">
        <v>11</v>
      </c>
      <c r="C252" s="8"/>
      <c r="D252" s="245">
        <f t="shared" si="422"/>
        <v>2024</v>
      </c>
      <c r="E252" s="8" t="str">
        <f t="shared" si="421"/>
        <v>$m Real (2012)</v>
      </c>
      <c r="F252" s="8"/>
      <c r="G252" s="8"/>
      <c r="H252" s="8"/>
      <c r="I252" s="32"/>
      <c r="J252" s="235">
        <f ca="1">IF(J$5&lt;=$D252,0,IF(SUM($D252,OFFSET($I238,-$B252,0))&gt;J$5,OFFSET(J249,-$B252,-I$4+$B252)/OFFSET($I238,-$B252,0),OFFSET(J249,-$B252,-I$4+$B252)-SUM($I252:I252)))</f>
        <v>0</v>
      </c>
      <c r="K252" s="235">
        <f ca="1">IF(K$5&lt;=$D252,0,IF(SUM($D252,OFFSET($I238,-$B252,0))&gt;K$5,OFFSET(K249,-$B252,-J$4+$B252)/OFFSET($I238,-$B252,0),OFFSET(K249,-$B252,-J$4+$B252)-SUM($I252:J252)))</f>
        <v>0</v>
      </c>
      <c r="L252" s="235">
        <f ca="1">IF(L$5&lt;=$D252,0,IF(SUM($D252,OFFSET($I238,-$B252,0))&gt;L$5,OFFSET(L249,-$B252,-K$4+$B252)/OFFSET($I238,-$B252,0),OFFSET(L249,-$B252,-K$4+$B252)-SUM($I252:K252)))</f>
        <v>0</v>
      </c>
      <c r="M252" s="235">
        <f ca="1">IF(M$5&lt;=$D252,0,IF(SUM($D252,OFFSET($I238,-$B252,0))&gt;M$5,OFFSET(M249,-$B252,-L$4+$B252)/OFFSET($I238,-$B252,0),OFFSET(M249,-$B252,-L$4+$B252)-SUM($I252:L252)))</f>
        <v>0</v>
      </c>
      <c r="N252" s="235">
        <f ca="1">IF(N$5&lt;=$D252,0,IF(SUM($D252,OFFSET($I238,-$B252,0))&gt;N$5,OFFSET(N249,-$B252,-M$4+$B252)/OFFSET($I238,-$B252,0),OFFSET(N249,-$B252,-M$4+$B252)-SUM($I252:M252)))</f>
        <v>0</v>
      </c>
      <c r="O252" s="235">
        <f ca="1">IF(O$5&lt;=$D252,0,IF(SUM($D252,OFFSET($I238,-$B252,0))&gt;O$5,OFFSET(O249,-$B252,-N$4+$B252)/OFFSET($I238,-$B252,0),OFFSET(O249,-$B252,-N$4+$B252)-SUM($I252:N252)))</f>
        <v>0</v>
      </c>
      <c r="P252" s="235">
        <f ca="1">IF(P$5&lt;=$D252,0,IF(SUM($D252,OFFSET($I238,-$B252,0))&gt;P$5,OFFSET(P249,-$B252,-O$4+$B252)/OFFSET($I238,-$B252,0),OFFSET(P249,-$B252,-O$4+$B252)-SUM($I252:O252)))</f>
        <v>0</v>
      </c>
      <c r="Q252" s="235">
        <f ca="1">IF(Q$5&lt;=$D252,0,IF(SUM($D252,OFFSET($I238,-$B252,0))&gt;Q$5,OFFSET(Q249,-$B252,-P$4+$B252)/OFFSET($I238,-$B252,0),OFFSET(Q249,-$B252,-P$4+$B252)-SUM($I252:P252)))</f>
        <v>0</v>
      </c>
      <c r="R252" s="235">
        <f ca="1">IF(R$5&lt;=$D252,0,IF(SUM($D252,OFFSET($I238,-$B252,0))&gt;R$5,OFFSET(R249,-$B252,-Q$4+$B252)/OFFSET($I238,-$B252,0),OFFSET(R249,-$B252,-Q$4+$B252)-SUM($I252:Q252)))</f>
        <v>0</v>
      </c>
      <c r="S252" s="235">
        <f ca="1">IF(S$5&lt;=$D252,0,IF(SUM($D252,OFFSET($I238,-$B252,0))&gt;S$5,OFFSET(S249,-$B252,-R$4+$B252)/OFFSET($I238,-$B252,0),OFFSET(S249,-$B252,-R$4+$B252)-SUM($I252:R252)))</f>
        <v>0</v>
      </c>
      <c r="T252" s="235">
        <f ca="1">IF(T$5&lt;=$D252,0,IF(SUM($D252,OFFSET($I238,-$B252,0))&gt;T$5,OFFSET(T249,-$B252,-S$4+$B252)/OFFSET($I238,-$B252,0),OFFSET(T249,-$B252,-S$4+$B252)-SUM($I252:S252)))</f>
        <v>0</v>
      </c>
      <c r="U252" s="235">
        <f ca="1">IF(U$5&lt;=$D252,0,IF(SUM($D252,OFFSET($I238,-$B252,0))&gt;U$5,OFFSET(U249,-$B252,-T$4+$B252)/OFFSET($I238,-$B252,0),OFFSET(U249,-$B252,-T$4+$B252)-SUM($I252:T252)))</f>
        <v>0</v>
      </c>
      <c r="V252" s="235">
        <f ca="1">IF(V$5&lt;=$D252,0,IF(SUM($D252,OFFSET($I238,-$B252,0))&gt;V$5,OFFSET(V249,-$B252,-U$4+$B252)/OFFSET($I238,-$B252,0),OFFSET(V249,-$B252,-U$4+$B252)-SUM($I252:U252)))</f>
        <v>0</v>
      </c>
      <c r="W252" s="235">
        <f ca="1">IF(W$5&lt;=$D252,0,IF(SUM($D252,OFFSET($I238,-$B252,0))&gt;W$5,OFFSET(W249,-$B252,-V$4+$B252)/OFFSET($I238,-$B252,0),OFFSET(W249,-$B252,-V$4+$B252)-SUM($I252:V252)))</f>
        <v>0</v>
      </c>
      <c r="X252" s="235">
        <f ca="1">IF(X$5&lt;=$D252,0,IF(SUM($D252,OFFSET($I238,-$B252,0))&gt;X$5,OFFSET(X249,-$B252,-W$4+$B252)/OFFSET($I238,-$B252,0),OFFSET(X249,-$B252,-W$4+$B252)-SUM($I252:W252)))</f>
        <v>0</v>
      </c>
      <c r="Y252" s="235">
        <f ca="1">IF(Y$5&lt;=$D252,0,IF(SUM($D252,OFFSET($I238,-$B252,0))&gt;Y$5,OFFSET(Y249,-$B252,-X$4+$B252)/OFFSET($I238,-$B252,0),OFFSET(Y249,-$B252,-X$4+$B252)-SUM($I252:X252)))</f>
        <v>0</v>
      </c>
      <c r="Z252" s="235">
        <f ca="1">IF(Z$5&lt;=$D252,0,IF(SUM($D252,OFFSET($I238,-$B252,0))&gt;Z$5,OFFSET(Z249,-$B252,-Y$4+$B252)/OFFSET($I238,-$B252,0),OFFSET(Z249,-$B252,-Y$4+$B252)-SUM($I252:Y252)))</f>
        <v>0</v>
      </c>
      <c r="AA252" s="235">
        <f ca="1">IF(AA$5&lt;=$D252,0,IF(SUM($D252,OFFSET($I238,-$B252,0))&gt;AA$5,OFFSET(AA249,-$B252,-Z$4+$B252)/OFFSET($I238,-$B252,0),OFFSET(AA249,-$B252,-Z$4+$B252)-SUM($I252:Z252)))</f>
        <v>0</v>
      </c>
      <c r="AB252" s="235">
        <f ca="1">IF(AB$5&lt;=$D252,0,IF(SUM($D252,OFFSET($I238,-$B252,0))&gt;AB$5,OFFSET(AB249,-$B252,-AA$4+$B252)/OFFSET($I238,-$B252,0),OFFSET(AB249,-$B252,-AA$4+$B252)-SUM($I252:AA252)))</f>
        <v>0</v>
      </c>
      <c r="AC252" s="235">
        <f ca="1">IF(AC$5&lt;=$D252,0,IF(SUM($D252,OFFSET($I238,-$B252,0))&gt;AC$5,OFFSET(AC249,-$B252,-AB$4+$B252)/OFFSET($I238,-$B252,0),OFFSET(AC249,-$B252,-AB$4+$B252)-SUM($I252:AB252)))</f>
        <v>0</v>
      </c>
      <c r="AD252" s="235">
        <f ca="1">IF(AD$5&lt;=$D252,0,IF(SUM($D252,OFFSET($I238,-$B252,0))&gt;AD$5,OFFSET(AD249,-$B252,-AC$4+$B252)/OFFSET($I238,-$B252,0),OFFSET(AD249,-$B252,-AC$4+$B252)-SUM($I252:AC252)))</f>
        <v>0</v>
      </c>
      <c r="AE252" s="235">
        <f ca="1">IF(AE$5&lt;=$D252,0,IF(SUM($D252,OFFSET($I238,-$B252,0))&gt;AE$5,OFFSET(AE249,-$B252,-AD$4+$B252)/OFFSET($I238,-$B252,0),OFFSET(AE249,-$B252,-AD$4+$B252)-SUM($I252:AD252)))</f>
        <v>0</v>
      </c>
      <c r="AF252" s="235">
        <f ca="1">IF(AF$5&lt;=$D252,0,IF(SUM($D252,OFFSET($I238,-$B252,0))&gt;AF$5,OFFSET(AF249,-$B252,-AE$4+$B252)/OFFSET($I238,-$B252,0),OFFSET(AF249,-$B252,-AE$4+$B252)-SUM($I252:AE252)))</f>
        <v>0</v>
      </c>
      <c r="AG252" s="235">
        <f ca="1">IF(AG$5&lt;=$D252,0,IF(SUM($D252,OFFSET($I238,-$B252,0))&gt;AG$5,OFFSET(AG249,-$B252,-AF$4+$B252)/OFFSET($I238,-$B252,0),OFFSET(AG249,-$B252,-AF$4+$B252)-SUM($I252:AF252)))</f>
        <v>0</v>
      </c>
      <c r="AH252" s="235">
        <f ca="1">IF(AH$5&lt;=$D252,0,IF(SUM($D252,OFFSET($I238,-$B252,0))&gt;AH$5,OFFSET(AH249,-$B252,-AG$4+$B252)/OFFSET($I238,-$B252,0),OFFSET(AH249,-$B252,-AG$4+$B252)-SUM($I252:AG252)))</f>
        <v>0</v>
      </c>
      <c r="AI252" s="235">
        <f ca="1">IF(AI$5&lt;=$D252,0,IF(SUM($D252,OFFSET($I238,-$B252,0))&gt;AI$5,OFFSET(AI249,-$B252,-AH$4+$B252)/OFFSET($I238,-$B252,0),OFFSET(AI249,-$B252,-AH$4+$B252)-SUM($I252:AH252)))</f>
        <v>0</v>
      </c>
      <c r="AJ252" s="235">
        <f ca="1">IF(AJ$5&lt;=$D252,0,IF(SUM($D252,OFFSET($I238,-$B252,0))&gt;AJ$5,OFFSET(AJ249,-$B252,-AI$4+$B252)/OFFSET($I238,-$B252,0),OFFSET(AJ249,-$B252,-AI$4+$B252)-SUM($I252:AI252)))</f>
        <v>0</v>
      </c>
      <c r="AK252" s="235">
        <f ca="1">IF(AK$5&lt;=$D252,0,IF(SUM($D252,OFFSET($I238,-$B252,0))&gt;AK$5,OFFSET(AK249,-$B252,-AJ$4+$B252)/OFFSET($I238,-$B252,0),OFFSET(AK249,-$B252,-AJ$4+$B252)-SUM($I252:AJ252)))</f>
        <v>0</v>
      </c>
      <c r="AL252" s="235">
        <f ca="1">IF(AL$5&lt;=$D252,0,IF(SUM($D252,OFFSET($I238,-$B252,0))&gt;AL$5,OFFSET(AL249,-$B252,-AK$4+$B252)/OFFSET($I238,-$B252,0),OFFSET(AL249,-$B252,-AK$4+$B252)-SUM($I252:AK252)))</f>
        <v>0</v>
      </c>
      <c r="AM252" s="235">
        <f ca="1">IF(AM$5&lt;=$D252,0,IF(SUM($D252,OFFSET($I238,-$B252,0))&gt;AM$5,OFFSET(AM249,-$B252,-AL$4+$B252)/OFFSET($I238,-$B252,0),OFFSET(AM249,-$B252,-AL$4+$B252)-SUM($I252:AL252)))</f>
        <v>0</v>
      </c>
      <c r="AN252" s="235">
        <f ca="1">IF(AN$5&lt;=$D252,0,IF(SUM($D252,OFFSET($I238,-$B252,0))&gt;AN$5,OFFSET(AN249,-$B252,-AM$4+$B252)/OFFSET($I238,-$B252,0),OFFSET(AN249,-$B252,-AM$4+$B252)-SUM($I252:AM252)))</f>
        <v>0</v>
      </c>
      <c r="AO252" s="235">
        <f ca="1">IF(AO$5&lt;=$D252,0,IF(SUM($D252,OFFSET($I238,-$B252,0))&gt;AO$5,OFFSET(AO249,-$B252,-AN$4+$B252)/OFFSET($I238,-$B252,0),OFFSET(AO249,-$B252,-AN$4+$B252)-SUM($I252:AN252)))</f>
        <v>0</v>
      </c>
      <c r="AP252" s="235">
        <f ca="1">IF(AP$5&lt;=$D252,0,IF(SUM($D252,OFFSET($I238,-$B252,0))&gt;AP$5,OFFSET(AP249,-$B252,-AO$4+$B252)/OFFSET($I238,-$B252,0),OFFSET(AP249,-$B252,-AO$4+$B252)-SUM($I252:AO252)))</f>
        <v>0</v>
      </c>
      <c r="AQ252" s="235">
        <f ca="1">IF(AQ$5&lt;=$D252,0,IF(SUM($D252,OFFSET($I238,-$B252,0))&gt;AQ$5,OFFSET(AQ249,-$B252,-AP$4+$B252)/OFFSET($I238,-$B252,0),OFFSET(AQ249,-$B252,-AP$4+$B252)-SUM($I252:AP252)))</f>
        <v>0</v>
      </c>
      <c r="AR252" s="235">
        <f ca="1">IF(AR$5&lt;=$D252,0,IF(SUM($D252,OFFSET($I238,-$B252,0))&gt;AR$5,OFFSET(AR249,-$B252,-AQ$4+$B252)/OFFSET($I238,-$B252,0),OFFSET(AR249,-$B252,-AQ$4+$B252)-SUM($I252:AQ252)))</f>
        <v>0</v>
      </c>
      <c r="AS252" s="235">
        <f ca="1">IF(AS$5&lt;=$D252,0,IF(SUM($D252,OFFSET($I238,-$B252,0))&gt;AS$5,OFFSET(AS249,-$B252,-AR$4+$B252)/OFFSET($I238,-$B252,0),OFFSET(AS249,-$B252,-AR$4+$B252)-SUM($I252:AR252)))</f>
        <v>0</v>
      </c>
      <c r="AT252" s="235">
        <f ca="1">IF(AT$5&lt;=$D252,0,IF(SUM($D252,OFFSET($I238,-$B252,0))&gt;AT$5,OFFSET(AT249,-$B252,-AS$4+$B252)/OFFSET($I238,-$B252,0),OFFSET(AT249,-$B252,-AS$4+$B252)-SUM($I252:AS252)))</f>
        <v>0</v>
      </c>
      <c r="AU252" s="235">
        <f ca="1">IF(AU$5&lt;=$D252,0,IF(SUM($D252,OFFSET($I238,-$B252,0))&gt;AU$5,OFFSET(AU249,-$B252,-AT$4+$B252)/OFFSET($I238,-$B252,0),OFFSET(AU249,-$B252,-AT$4+$B252)-SUM($I252:AT252)))</f>
        <v>0</v>
      </c>
      <c r="AV252" s="235">
        <f ca="1">IF(AV$5&lt;=$D252,0,IF(SUM($D252,OFFSET($I238,-$B252,0))&gt;AV$5,OFFSET(AV249,-$B252,-AU$4+$B252)/OFFSET($I238,-$B252,0),OFFSET(AV249,-$B252,-AU$4+$B252)-SUM($I252:AU252)))</f>
        <v>0</v>
      </c>
      <c r="AW252" s="235">
        <f ca="1">IF(AW$5&lt;=$D252,0,IF(SUM($D252,OFFSET($I238,-$B252,0))&gt;AW$5,OFFSET(AW249,-$B252,-AV$4+$B252)/OFFSET($I238,-$B252,0),OFFSET(AW249,-$B252,-AV$4+$B252)-SUM($I252:AV252)))</f>
        <v>0</v>
      </c>
      <c r="AX252" s="235">
        <f ca="1">IF(AX$5&lt;=$D252,0,IF(SUM($D252,OFFSET($I238,-$B252,0))&gt;AX$5,OFFSET(AX249,-$B252,-AW$4+$B252)/OFFSET($I238,-$B252,0),OFFSET(AX249,-$B252,-AW$4+$B252)-SUM($I252:AW252)))</f>
        <v>0</v>
      </c>
      <c r="AY252" s="235">
        <f ca="1">IF(AY$5&lt;=$D252,0,IF(SUM($D252,OFFSET($I238,-$B252,0))&gt;AY$5,OFFSET(AY249,-$B252,-AX$4+$B252)/OFFSET($I238,-$B252,0),OFFSET(AY249,-$B252,-AX$4+$B252)-SUM($I252:AX252)))</f>
        <v>0</v>
      </c>
      <c r="AZ252" s="235">
        <f ca="1">IF(AZ$5&lt;=$D252,0,IF(SUM($D252,OFFSET($I238,-$B252,0))&gt;AZ$5,OFFSET(AZ249,-$B252,-AY$4+$B252)/OFFSET($I238,-$B252,0),OFFSET(AZ249,-$B252,-AY$4+$B252)-SUM($I252:AY252)))</f>
        <v>0</v>
      </c>
      <c r="BA252" s="235">
        <f ca="1">IF(BA$5&lt;=$D252,0,IF(SUM($D252,OFFSET($I238,-$B252,0))&gt;BA$5,OFFSET(BA249,-$B252,-AZ$4+$B252)/OFFSET($I238,-$B252,0),OFFSET(BA249,-$B252,-AZ$4+$B252)-SUM($I252:AZ252)))</f>
        <v>0</v>
      </c>
      <c r="BB252" s="235">
        <f ca="1">IF(BB$5&lt;=$D252,0,IF(SUM($D252,OFFSET($I238,-$B252,0))&gt;BB$5,OFFSET(BB249,-$B252,-BA$4+$B252)/OFFSET($I238,-$B252,0),OFFSET(BB249,-$B252,-BA$4+$B252)-SUM($I252:BA252)))</f>
        <v>0</v>
      </c>
      <c r="BC252" s="235">
        <f ca="1">IF(BC$5&lt;=$D252,0,IF(SUM($D252,OFFSET($I238,-$B252,0))&gt;BC$5,OFFSET(BC249,-$B252,-BB$4+$B252)/OFFSET($I238,-$B252,0),OFFSET(BC249,-$B252,-BB$4+$B252)-SUM($I252:BB252)))</f>
        <v>0</v>
      </c>
      <c r="BD252" s="235">
        <f ca="1">IF(BD$5&lt;=$D252,0,IF(SUM($D252,OFFSET($I238,-$B252,0))&gt;BD$5,OFFSET(BD249,-$B252,-BC$4+$B252)/OFFSET($I238,-$B252,0),OFFSET(BD249,-$B252,-BC$4+$B252)-SUM($I252:BC252)))</f>
        <v>0</v>
      </c>
      <c r="BE252" s="235">
        <f ca="1">IF(BE$5&lt;=$D252,0,IF(SUM($D252,OFFSET($I238,-$B252,0))&gt;BE$5,OFFSET(BE249,-$B252,-BD$4+$B252)/OFFSET($I238,-$B252,0),OFFSET(BE249,-$B252,-BD$4+$B252)-SUM($I252:BD252)))</f>
        <v>0</v>
      </c>
      <c r="BF252" s="235">
        <f ca="1">IF(BF$5&lt;=$D252,0,IF(SUM($D252,OFFSET($I238,-$B252,0))&gt;BF$5,OFFSET(BF249,-$B252,-BE$4+$B252)/OFFSET($I238,-$B252,0),OFFSET(BF249,-$B252,-BE$4+$B252)-SUM($I252:BE252)))</f>
        <v>0</v>
      </c>
      <c r="BG252" s="235">
        <f ca="1">IF(BG$5&lt;=$D252,0,IF(SUM($D252,OFFSET($I238,-$B252,0))&gt;BG$5,OFFSET(BG249,-$B252,-BF$4+$B252)/OFFSET($I238,-$B252,0),OFFSET(BG249,-$B252,-BF$4+$B252)-SUM($I252:BF252)))</f>
        <v>0</v>
      </c>
      <c r="BH252" s="235">
        <f ca="1">IF(BH$5&lt;=$D252,0,IF(SUM($D252,OFFSET($I238,-$B252,0))&gt;BH$5,OFFSET(BH249,-$B252,-BG$4+$B252)/OFFSET($I238,-$B252,0),OFFSET(BH249,-$B252,-BG$4+$B252)-SUM($I252:BG252)))</f>
        <v>0</v>
      </c>
      <c r="BI252" s="235">
        <f ca="1">IF(BI$5&lt;=$D252,0,IF(SUM($D252,OFFSET($I238,-$B252,0))&gt;BI$5,OFFSET(BI249,-$B252,-BH$4+$B252)/OFFSET($I238,-$B252,0),OFFSET(BI249,-$B252,-BH$4+$B252)-SUM($I252:BH252)))</f>
        <v>0</v>
      </c>
      <c r="BJ252" s="235">
        <f ca="1">IF(BJ$5&lt;=$D252,0,IF(SUM($D252,OFFSET($I238,-$B252,0))&gt;BJ$5,OFFSET(BJ249,-$B252,-BI$4+$B252)/OFFSET($I238,-$B252,0),OFFSET(BJ249,-$B252,-BI$4+$B252)-SUM($I252:BI252)))</f>
        <v>0</v>
      </c>
      <c r="BK252" s="235">
        <f ca="1">IF(BK$5&lt;=$D252,0,IF(SUM($D252,OFFSET($I238,-$B252,0))&gt;BK$5,OFFSET(BK249,-$B252,-BJ$4+$B252)/OFFSET($I238,-$B252,0),OFFSET(BK249,-$B252,-BJ$4+$B252)-SUM($I252:BJ252)))</f>
        <v>0</v>
      </c>
      <c r="BL252" s="235">
        <f ca="1">IF(BL$5&lt;=$D252,0,IF(SUM($D252,OFFSET($I238,-$B252,0))&gt;BL$5,OFFSET(BL249,-$B252,-BK$4+$B252)/OFFSET($I238,-$B252,0),OFFSET(BL249,-$B252,-BK$4+$B252)-SUM($I252:BK252)))</f>
        <v>0</v>
      </c>
      <c r="BM252" s="235">
        <f ca="1">IF(BM$5&lt;=$D252,0,IF(SUM($D252,OFFSET($I238,-$B252,0))&gt;BM$5,OFFSET(BM249,-$B252,-BL$4+$B252)/OFFSET($I238,-$B252,0),OFFSET(BM249,-$B252,-BL$4+$B252)-SUM($I252:BL252)))</f>
        <v>0</v>
      </c>
      <c r="BN252" s="235">
        <f ca="1">IF(BN$5&lt;=$D252,0,IF(SUM($D252,OFFSET($I238,-$B252,0))&gt;BN$5,OFFSET(BN249,-$B252,-BM$4+$B252)/OFFSET($I238,-$B252,0),OFFSET(BN249,-$B252,-BM$4+$B252)-SUM($I252:BM252)))</f>
        <v>0</v>
      </c>
      <c r="BO252" s="235">
        <f ca="1">IF(BO$5&lt;=$D252,0,IF(SUM($D252,OFFSET($I238,-$B252,0))&gt;BO$5,OFFSET(BO249,-$B252,-BN$4+$B252)/OFFSET($I238,-$B252,0),OFFSET(BO249,-$B252,-BN$4+$B252)-SUM($I252:BN252)))</f>
        <v>0</v>
      </c>
      <c r="BP252" s="235">
        <f ca="1">IF(BP$5&lt;=$D252,0,IF(SUM($D252,OFFSET($I238,-$B252,0))&gt;BP$5,OFFSET(BP249,-$B252,-BO$4+$B252)/OFFSET($I238,-$B252,0),OFFSET(BP249,-$B252,-BO$4+$B252)-SUM($I252:BO252)))</f>
        <v>0</v>
      </c>
      <c r="BQ252" s="235">
        <f ca="1">IF(BQ$5&lt;=$D252,0,IF(SUM($D252,OFFSET($I238,-$B252,0))&gt;BQ$5,OFFSET(BQ249,-$B252,-BP$4+$B252)/OFFSET($I238,-$B252,0),OFFSET(BQ249,-$B252,-BP$4+$B252)-SUM($I252:BP252)))</f>
        <v>0</v>
      </c>
      <c r="BR252" s="211">
        <f ca="1">IF(BR$5&lt;=$D252,0,IF(SUM($D252,OFFSET($I238,-$B252,0))&gt;BR$5,OFFSET(BR249,-$B252,-BQ$4+$B252)/OFFSET($I238,-$B252,0),OFFSET(BR249,-$B252,-BQ$4+$B252)-SUM($I252:BQ252)))</f>
        <v>0</v>
      </c>
      <c r="BS252" s="211">
        <f ca="1">IF(BS$5&lt;=$D252,0,IF(SUM($D252,OFFSET($I238,-$B252,0))&gt;BS$5,OFFSET(BS249,-$B252,-BR$4+$B252)/OFFSET($I238,-$B252,0),OFFSET(BS249,-$B252,-BR$4+$B252)-SUM($I252:BR252)))</f>
        <v>0</v>
      </c>
      <c r="BT252" s="211">
        <f ca="1">IF(BT$5&lt;=$D252,0,IF(SUM($D252,OFFSET($I238,-$B252,0))&gt;BT$5,OFFSET(BT249,-$B252,-BS$4+$B252)/OFFSET($I238,-$B252,0),OFFSET(BT249,-$B252,-BS$4+$B252)-SUM($I252:BS252)))</f>
        <v>0</v>
      </c>
      <c r="BU252" s="211">
        <f ca="1">IF(BU$5&lt;=$D252,0,IF(SUM($D252,OFFSET($I238,-$B252,0))&gt;BU$5,OFFSET(BU249,-$B252,-BT$4+$B252)/OFFSET($I238,-$B252,0),OFFSET(BU249,-$B252,-BT$4+$B252)-SUM($I252:BT252)))</f>
        <v>0</v>
      </c>
      <c r="BV252" s="211">
        <f ca="1">IF(BV$5&lt;=$D252,0,IF(SUM($D252,OFFSET($I238,-$B252,0))&gt;BV$5,OFFSET(BV249,-$B252,-BU$4+$B252)/OFFSET($I238,-$B252,0),OFFSET(BV249,-$B252,-BU$4+$B252)-SUM($I252:BU252)))</f>
        <v>0</v>
      </c>
      <c r="BW252" s="211">
        <f ca="1">IF(BW$5&lt;=$D252,0,IF(SUM($D252,OFFSET($I238,-$B252,0))&gt;BW$5,OFFSET(BW249,-$B252,-BV$4+$B252)/OFFSET($I238,-$B252,0),OFFSET(BW249,-$B252,-BV$4+$B252)-SUM($I252:BV252)))</f>
        <v>0</v>
      </c>
    </row>
    <row r="253" spans="1:75" ht="12.75" customHeight="1">
      <c r="A253" s="8"/>
      <c r="B253" s="244">
        <v>12</v>
      </c>
      <c r="C253" s="8"/>
      <c r="D253" s="245">
        <f t="shared" si="422"/>
        <v>2025</v>
      </c>
      <c r="E253" s="8" t="str">
        <f t="shared" si="421"/>
        <v>$m Real (2012)</v>
      </c>
      <c r="F253" s="8"/>
      <c r="G253" s="8"/>
      <c r="H253" s="8"/>
      <c r="I253" s="32"/>
      <c r="J253" s="235">
        <f ca="1">IF(J$5&lt;=$D253,0,IF(SUM($D253,OFFSET($I239,-$B253,0))&gt;J$5,OFFSET(J250,-$B253,-I$4+$B253)/OFFSET($I239,-$B253,0),OFFSET(J250,-$B253,-I$4+$B253)-SUM($I253:I253)))</f>
        <v>0</v>
      </c>
      <c r="K253" s="235">
        <f ca="1">IF(K$5&lt;=$D253,0,IF(SUM($D253,OFFSET($I239,-$B253,0))&gt;K$5,OFFSET(K250,-$B253,-J$4+$B253)/OFFSET($I239,-$B253,0),OFFSET(K250,-$B253,-J$4+$B253)-SUM($I253:J253)))</f>
        <v>0</v>
      </c>
      <c r="L253" s="235">
        <f ca="1">IF(L$5&lt;=$D253,0,IF(SUM($D253,OFFSET($I239,-$B253,0))&gt;L$5,OFFSET(L250,-$B253,-K$4+$B253)/OFFSET($I239,-$B253,0),OFFSET(L250,-$B253,-K$4+$B253)-SUM($I253:K253)))</f>
        <v>0</v>
      </c>
      <c r="M253" s="235">
        <f ca="1">IF(M$5&lt;=$D253,0,IF(SUM($D253,OFFSET($I239,-$B253,0))&gt;M$5,OFFSET(M250,-$B253,-L$4+$B253)/OFFSET($I239,-$B253,0),OFFSET(M250,-$B253,-L$4+$B253)-SUM($I253:L253)))</f>
        <v>0</v>
      </c>
      <c r="N253" s="235">
        <f ca="1">IF(N$5&lt;=$D253,0,IF(SUM($D253,OFFSET($I239,-$B253,0))&gt;N$5,OFFSET(N250,-$B253,-M$4+$B253)/OFFSET($I239,-$B253,0),OFFSET(N250,-$B253,-M$4+$B253)-SUM($I253:M253)))</f>
        <v>0</v>
      </c>
      <c r="O253" s="235">
        <f ca="1">IF(O$5&lt;=$D253,0,IF(SUM($D253,OFFSET($I239,-$B253,0))&gt;O$5,OFFSET(O250,-$B253,-N$4+$B253)/OFFSET($I239,-$B253,0),OFFSET(O250,-$B253,-N$4+$B253)-SUM($I253:N253)))</f>
        <v>0</v>
      </c>
      <c r="P253" s="235">
        <f ca="1">IF(P$5&lt;=$D253,0,IF(SUM($D253,OFFSET($I239,-$B253,0))&gt;P$5,OFFSET(P250,-$B253,-O$4+$B253)/OFFSET($I239,-$B253,0),OFFSET(P250,-$B253,-O$4+$B253)-SUM($I253:O253)))</f>
        <v>0</v>
      </c>
      <c r="Q253" s="235">
        <f ca="1">IF(Q$5&lt;=$D253,0,IF(SUM($D253,OFFSET($I239,-$B253,0))&gt;Q$5,OFFSET(Q250,-$B253,-P$4+$B253)/OFFSET($I239,-$B253,0),OFFSET(Q250,-$B253,-P$4+$B253)-SUM($I253:P253)))</f>
        <v>0</v>
      </c>
      <c r="R253" s="235">
        <f ca="1">IF(R$5&lt;=$D253,0,IF(SUM($D253,OFFSET($I239,-$B253,0))&gt;R$5,OFFSET(R250,-$B253,-Q$4+$B253)/OFFSET($I239,-$B253,0),OFFSET(R250,-$B253,-Q$4+$B253)-SUM($I253:Q253)))</f>
        <v>0</v>
      </c>
      <c r="S253" s="235">
        <f ca="1">IF(S$5&lt;=$D253,0,IF(SUM($D253,OFFSET($I239,-$B253,0))&gt;S$5,OFFSET(S250,-$B253,-R$4+$B253)/OFFSET($I239,-$B253,0),OFFSET(S250,-$B253,-R$4+$B253)-SUM($I253:R253)))</f>
        <v>0</v>
      </c>
      <c r="T253" s="235">
        <f ca="1">IF(T$5&lt;=$D253,0,IF(SUM($D253,OFFSET($I239,-$B253,0))&gt;T$5,OFFSET(T250,-$B253,-S$4+$B253)/OFFSET($I239,-$B253,0),OFFSET(T250,-$B253,-S$4+$B253)-SUM($I253:S253)))</f>
        <v>0</v>
      </c>
      <c r="U253" s="235">
        <f ca="1">IF(U$5&lt;=$D253,0,IF(SUM($D253,OFFSET($I239,-$B253,0))&gt;U$5,OFFSET(U250,-$B253,-T$4+$B253)/OFFSET($I239,-$B253,0),OFFSET(U250,-$B253,-T$4+$B253)-SUM($I253:T253)))</f>
        <v>0</v>
      </c>
      <c r="V253" s="235">
        <f ca="1">IF(V$5&lt;=$D253,0,IF(SUM($D253,OFFSET($I239,-$B253,0))&gt;V$5,OFFSET(V250,-$B253,-U$4+$B253)/OFFSET($I239,-$B253,0),OFFSET(V250,-$B253,-U$4+$B253)-SUM($I253:U253)))</f>
        <v>0</v>
      </c>
      <c r="W253" s="235">
        <f ca="1">IF(W$5&lt;=$D253,0,IF(SUM($D253,OFFSET($I239,-$B253,0))&gt;W$5,OFFSET(W250,-$B253,-V$4+$B253)/OFFSET($I239,-$B253,0),OFFSET(W250,-$B253,-V$4+$B253)-SUM($I253:V253)))</f>
        <v>0</v>
      </c>
      <c r="X253" s="235">
        <f ca="1">IF(X$5&lt;=$D253,0,IF(SUM($D253,OFFSET($I239,-$B253,0))&gt;X$5,OFFSET(X250,-$B253,-W$4+$B253)/OFFSET($I239,-$B253,0),OFFSET(X250,-$B253,-W$4+$B253)-SUM($I253:W253)))</f>
        <v>0</v>
      </c>
      <c r="Y253" s="235">
        <f ca="1">IF(Y$5&lt;=$D253,0,IF(SUM($D253,OFFSET($I239,-$B253,0))&gt;Y$5,OFFSET(Y250,-$B253,-X$4+$B253)/OFFSET($I239,-$B253,0),OFFSET(Y250,-$B253,-X$4+$B253)-SUM($I253:X253)))</f>
        <v>0</v>
      </c>
      <c r="Z253" s="235">
        <f ca="1">IF(Z$5&lt;=$D253,0,IF(SUM($D253,OFFSET($I239,-$B253,0))&gt;Z$5,OFFSET(Z250,-$B253,-Y$4+$B253)/OFFSET($I239,-$B253,0),OFFSET(Z250,-$B253,-Y$4+$B253)-SUM($I253:Y253)))</f>
        <v>0</v>
      </c>
      <c r="AA253" s="235">
        <f ca="1">IF(AA$5&lt;=$D253,0,IF(SUM($D253,OFFSET($I239,-$B253,0))&gt;AA$5,OFFSET(AA250,-$B253,-Z$4+$B253)/OFFSET($I239,-$B253,0),OFFSET(AA250,-$B253,-Z$4+$B253)-SUM($I253:Z253)))</f>
        <v>0</v>
      </c>
      <c r="AB253" s="235">
        <f ca="1">IF(AB$5&lt;=$D253,0,IF(SUM($D253,OFFSET($I239,-$B253,0))&gt;AB$5,OFFSET(AB250,-$B253,-AA$4+$B253)/OFFSET($I239,-$B253,0),OFFSET(AB250,-$B253,-AA$4+$B253)-SUM($I253:AA253)))</f>
        <v>0</v>
      </c>
      <c r="AC253" s="235">
        <f ca="1">IF(AC$5&lt;=$D253,0,IF(SUM($D253,OFFSET($I239,-$B253,0))&gt;AC$5,OFFSET(AC250,-$B253,-AB$4+$B253)/OFFSET($I239,-$B253,0),OFFSET(AC250,-$B253,-AB$4+$B253)-SUM($I253:AB253)))</f>
        <v>0</v>
      </c>
      <c r="AD253" s="235">
        <f ca="1">IF(AD$5&lt;=$D253,0,IF(SUM($D253,OFFSET($I239,-$B253,0))&gt;AD$5,OFFSET(AD250,-$B253,-AC$4+$B253)/OFFSET($I239,-$B253,0),OFFSET(AD250,-$B253,-AC$4+$B253)-SUM($I253:AC253)))</f>
        <v>0</v>
      </c>
      <c r="AE253" s="235">
        <f ca="1">IF(AE$5&lt;=$D253,0,IF(SUM($D253,OFFSET($I239,-$B253,0))&gt;AE$5,OFFSET(AE250,-$B253,-AD$4+$B253)/OFFSET($I239,-$B253,0),OFFSET(AE250,-$B253,-AD$4+$B253)-SUM($I253:AD253)))</f>
        <v>0</v>
      </c>
      <c r="AF253" s="235">
        <f ca="1">IF(AF$5&lt;=$D253,0,IF(SUM($D253,OFFSET($I239,-$B253,0))&gt;AF$5,OFFSET(AF250,-$B253,-AE$4+$B253)/OFFSET($I239,-$B253,0),OFFSET(AF250,-$B253,-AE$4+$B253)-SUM($I253:AE253)))</f>
        <v>0</v>
      </c>
      <c r="AG253" s="235">
        <f ca="1">IF(AG$5&lt;=$D253,0,IF(SUM($D253,OFFSET($I239,-$B253,0))&gt;AG$5,OFFSET(AG250,-$B253,-AF$4+$B253)/OFFSET($I239,-$B253,0),OFFSET(AG250,-$B253,-AF$4+$B253)-SUM($I253:AF253)))</f>
        <v>0</v>
      </c>
      <c r="AH253" s="235">
        <f ca="1">IF(AH$5&lt;=$D253,0,IF(SUM($D253,OFFSET($I239,-$B253,0))&gt;AH$5,OFFSET(AH250,-$B253,-AG$4+$B253)/OFFSET($I239,-$B253,0),OFFSET(AH250,-$B253,-AG$4+$B253)-SUM($I253:AG253)))</f>
        <v>0</v>
      </c>
      <c r="AI253" s="235">
        <f ca="1">IF(AI$5&lt;=$D253,0,IF(SUM($D253,OFFSET($I239,-$B253,0))&gt;AI$5,OFFSET(AI250,-$B253,-AH$4+$B253)/OFFSET($I239,-$B253,0),OFFSET(AI250,-$B253,-AH$4+$B253)-SUM($I253:AH253)))</f>
        <v>0</v>
      </c>
      <c r="AJ253" s="235">
        <f ca="1">IF(AJ$5&lt;=$D253,0,IF(SUM($D253,OFFSET($I239,-$B253,0))&gt;AJ$5,OFFSET(AJ250,-$B253,-AI$4+$B253)/OFFSET($I239,-$B253,0),OFFSET(AJ250,-$B253,-AI$4+$B253)-SUM($I253:AI253)))</f>
        <v>0</v>
      </c>
      <c r="AK253" s="235">
        <f ca="1">IF(AK$5&lt;=$D253,0,IF(SUM($D253,OFFSET($I239,-$B253,0))&gt;AK$5,OFFSET(AK250,-$B253,-AJ$4+$B253)/OFFSET($I239,-$B253,0),OFFSET(AK250,-$B253,-AJ$4+$B253)-SUM($I253:AJ253)))</f>
        <v>0</v>
      </c>
      <c r="AL253" s="235">
        <f ca="1">IF(AL$5&lt;=$D253,0,IF(SUM($D253,OFFSET($I239,-$B253,0))&gt;AL$5,OFFSET(AL250,-$B253,-AK$4+$B253)/OFFSET($I239,-$B253,0),OFFSET(AL250,-$B253,-AK$4+$B253)-SUM($I253:AK253)))</f>
        <v>0</v>
      </c>
      <c r="AM253" s="235">
        <f ca="1">IF(AM$5&lt;=$D253,0,IF(SUM($D253,OFFSET($I239,-$B253,0))&gt;AM$5,OFFSET(AM250,-$B253,-AL$4+$B253)/OFFSET($I239,-$B253,0),OFFSET(AM250,-$B253,-AL$4+$B253)-SUM($I253:AL253)))</f>
        <v>0</v>
      </c>
      <c r="AN253" s="235">
        <f ca="1">IF(AN$5&lt;=$D253,0,IF(SUM($D253,OFFSET($I239,-$B253,0))&gt;AN$5,OFFSET(AN250,-$B253,-AM$4+$B253)/OFFSET($I239,-$B253,0),OFFSET(AN250,-$B253,-AM$4+$B253)-SUM($I253:AM253)))</f>
        <v>0</v>
      </c>
      <c r="AO253" s="235">
        <f ca="1">IF(AO$5&lt;=$D253,0,IF(SUM($D253,OFFSET($I239,-$B253,0))&gt;AO$5,OFFSET(AO250,-$B253,-AN$4+$B253)/OFFSET($I239,-$B253,0),OFFSET(AO250,-$B253,-AN$4+$B253)-SUM($I253:AN253)))</f>
        <v>0</v>
      </c>
      <c r="AP253" s="235">
        <f ca="1">IF(AP$5&lt;=$D253,0,IF(SUM($D253,OFFSET($I239,-$B253,0))&gt;AP$5,OFFSET(AP250,-$B253,-AO$4+$B253)/OFFSET($I239,-$B253,0),OFFSET(AP250,-$B253,-AO$4+$B253)-SUM($I253:AO253)))</f>
        <v>0</v>
      </c>
      <c r="AQ253" s="235">
        <f ca="1">IF(AQ$5&lt;=$D253,0,IF(SUM($D253,OFFSET($I239,-$B253,0))&gt;AQ$5,OFFSET(AQ250,-$B253,-AP$4+$B253)/OFFSET($I239,-$B253,0),OFFSET(AQ250,-$B253,-AP$4+$B253)-SUM($I253:AP253)))</f>
        <v>0</v>
      </c>
      <c r="AR253" s="235">
        <f ca="1">IF(AR$5&lt;=$D253,0,IF(SUM($D253,OFFSET($I239,-$B253,0))&gt;AR$5,OFFSET(AR250,-$B253,-AQ$4+$B253)/OFFSET($I239,-$B253,0),OFFSET(AR250,-$B253,-AQ$4+$B253)-SUM($I253:AQ253)))</f>
        <v>0</v>
      </c>
      <c r="AS253" s="235">
        <f ca="1">IF(AS$5&lt;=$D253,0,IF(SUM($D253,OFFSET($I239,-$B253,0))&gt;AS$5,OFFSET(AS250,-$B253,-AR$4+$B253)/OFFSET($I239,-$B253,0),OFFSET(AS250,-$B253,-AR$4+$B253)-SUM($I253:AR253)))</f>
        <v>0</v>
      </c>
      <c r="AT253" s="235">
        <f ca="1">IF(AT$5&lt;=$D253,0,IF(SUM($D253,OFFSET($I239,-$B253,0))&gt;AT$5,OFFSET(AT250,-$B253,-AS$4+$B253)/OFFSET($I239,-$B253,0),OFFSET(AT250,-$B253,-AS$4+$B253)-SUM($I253:AS253)))</f>
        <v>0</v>
      </c>
      <c r="AU253" s="235">
        <f ca="1">IF(AU$5&lt;=$D253,0,IF(SUM($D253,OFFSET($I239,-$B253,0))&gt;AU$5,OFFSET(AU250,-$B253,-AT$4+$B253)/OFFSET($I239,-$B253,0),OFFSET(AU250,-$B253,-AT$4+$B253)-SUM($I253:AT253)))</f>
        <v>0</v>
      </c>
      <c r="AV253" s="235">
        <f ca="1">IF(AV$5&lt;=$D253,0,IF(SUM($D253,OFFSET($I239,-$B253,0))&gt;AV$5,OFFSET(AV250,-$B253,-AU$4+$B253)/OFFSET($I239,-$B253,0),OFFSET(AV250,-$B253,-AU$4+$B253)-SUM($I253:AU253)))</f>
        <v>0</v>
      </c>
      <c r="AW253" s="235">
        <f ca="1">IF(AW$5&lt;=$D253,0,IF(SUM($D253,OFFSET($I239,-$B253,0))&gt;AW$5,OFFSET(AW250,-$B253,-AV$4+$B253)/OFFSET($I239,-$B253,0),OFFSET(AW250,-$B253,-AV$4+$B253)-SUM($I253:AV253)))</f>
        <v>0</v>
      </c>
      <c r="AX253" s="235">
        <f ca="1">IF(AX$5&lt;=$D253,0,IF(SUM($D253,OFFSET($I239,-$B253,0))&gt;AX$5,OFFSET(AX250,-$B253,-AW$4+$B253)/OFFSET($I239,-$B253,0),OFFSET(AX250,-$B253,-AW$4+$B253)-SUM($I253:AW253)))</f>
        <v>0</v>
      </c>
      <c r="AY253" s="235">
        <f ca="1">IF(AY$5&lt;=$D253,0,IF(SUM($D253,OFFSET($I239,-$B253,0))&gt;AY$5,OFFSET(AY250,-$B253,-AX$4+$B253)/OFFSET($I239,-$B253,0),OFFSET(AY250,-$B253,-AX$4+$B253)-SUM($I253:AX253)))</f>
        <v>0</v>
      </c>
      <c r="AZ253" s="235">
        <f ca="1">IF(AZ$5&lt;=$D253,0,IF(SUM($D253,OFFSET($I239,-$B253,0))&gt;AZ$5,OFFSET(AZ250,-$B253,-AY$4+$B253)/OFFSET($I239,-$B253,0),OFFSET(AZ250,-$B253,-AY$4+$B253)-SUM($I253:AY253)))</f>
        <v>0</v>
      </c>
      <c r="BA253" s="235">
        <f ca="1">IF(BA$5&lt;=$D253,0,IF(SUM($D253,OFFSET($I239,-$B253,0))&gt;BA$5,OFFSET(BA250,-$B253,-AZ$4+$B253)/OFFSET($I239,-$B253,0),OFFSET(BA250,-$B253,-AZ$4+$B253)-SUM($I253:AZ253)))</f>
        <v>0</v>
      </c>
      <c r="BB253" s="235">
        <f ca="1">IF(BB$5&lt;=$D253,0,IF(SUM($D253,OFFSET($I239,-$B253,0))&gt;BB$5,OFFSET(BB250,-$B253,-BA$4+$B253)/OFFSET($I239,-$B253,0),OFFSET(BB250,-$B253,-BA$4+$B253)-SUM($I253:BA253)))</f>
        <v>0</v>
      </c>
      <c r="BC253" s="235">
        <f ca="1">IF(BC$5&lt;=$D253,0,IF(SUM($D253,OFFSET($I239,-$B253,0))&gt;BC$5,OFFSET(BC250,-$B253,-BB$4+$B253)/OFFSET($I239,-$B253,0),OFFSET(BC250,-$B253,-BB$4+$B253)-SUM($I253:BB253)))</f>
        <v>0</v>
      </c>
      <c r="BD253" s="235">
        <f ca="1">IF(BD$5&lt;=$D253,0,IF(SUM($D253,OFFSET($I239,-$B253,0))&gt;BD$5,OFFSET(BD250,-$B253,-BC$4+$B253)/OFFSET($I239,-$B253,0),OFFSET(BD250,-$B253,-BC$4+$B253)-SUM($I253:BC253)))</f>
        <v>0</v>
      </c>
      <c r="BE253" s="235">
        <f ca="1">IF(BE$5&lt;=$D253,0,IF(SUM($D253,OFFSET($I239,-$B253,0))&gt;BE$5,OFFSET(BE250,-$B253,-BD$4+$B253)/OFFSET($I239,-$B253,0),OFFSET(BE250,-$B253,-BD$4+$B253)-SUM($I253:BD253)))</f>
        <v>0</v>
      </c>
      <c r="BF253" s="235">
        <f ca="1">IF(BF$5&lt;=$D253,0,IF(SUM($D253,OFFSET($I239,-$B253,0))&gt;BF$5,OFFSET(BF250,-$B253,-BE$4+$B253)/OFFSET($I239,-$B253,0),OFFSET(BF250,-$B253,-BE$4+$B253)-SUM($I253:BE253)))</f>
        <v>0</v>
      </c>
      <c r="BG253" s="235">
        <f ca="1">IF(BG$5&lt;=$D253,0,IF(SUM($D253,OFFSET($I239,-$B253,0))&gt;BG$5,OFFSET(BG250,-$B253,-BF$4+$B253)/OFFSET($I239,-$B253,0),OFFSET(BG250,-$B253,-BF$4+$B253)-SUM($I253:BF253)))</f>
        <v>0</v>
      </c>
      <c r="BH253" s="235">
        <f ca="1">IF(BH$5&lt;=$D253,0,IF(SUM($D253,OFFSET($I239,-$B253,0))&gt;BH$5,OFFSET(BH250,-$B253,-BG$4+$B253)/OFFSET($I239,-$B253,0),OFFSET(BH250,-$B253,-BG$4+$B253)-SUM($I253:BG253)))</f>
        <v>0</v>
      </c>
      <c r="BI253" s="235">
        <f ca="1">IF(BI$5&lt;=$D253,0,IF(SUM($D253,OFFSET($I239,-$B253,0))&gt;BI$5,OFFSET(BI250,-$B253,-BH$4+$B253)/OFFSET($I239,-$B253,0),OFFSET(BI250,-$B253,-BH$4+$B253)-SUM($I253:BH253)))</f>
        <v>0</v>
      </c>
      <c r="BJ253" s="235">
        <f ca="1">IF(BJ$5&lt;=$D253,0,IF(SUM($D253,OFFSET($I239,-$B253,0))&gt;BJ$5,OFFSET(BJ250,-$B253,-BI$4+$B253)/OFFSET($I239,-$B253,0),OFFSET(BJ250,-$B253,-BI$4+$B253)-SUM($I253:BI253)))</f>
        <v>0</v>
      </c>
      <c r="BK253" s="235">
        <f ca="1">IF(BK$5&lt;=$D253,0,IF(SUM($D253,OFFSET($I239,-$B253,0))&gt;BK$5,OFFSET(BK250,-$B253,-BJ$4+$B253)/OFFSET($I239,-$B253,0),OFFSET(BK250,-$B253,-BJ$4+$B253)-SUM($I253:BJ253)))</f>
        <v>0</v>
      </c>
      <c r="BL253" s="235">
        <f ca="1">IF(BL$5&lt;=$D253,0,IF(SUM($D253,OFFSET($I239,-$B253,0))&gt;BL$5,OFFSET(BL250,-$B253,-BK$4+$B253)/OFFSET($I239,-$B253,0),OFFSET(BL250,-$B253,-BK$4+$B253)-SUM($I253:BK253)))</f>
        <v>0</v>
      </c>
      <c r="BM253" s="235">
        <f ca="1">IF(BM$5&lt;=$D253,0,IF(SUM($D253,OFFSET($I239,-$B253,0))&gt;BM$5,OFFSET(BM250,-$B253,-BL$4+$B253)/OFFSET($I239,-$B253,0),OFFSET(BM250,-$B253,-BL$4+$B253)-SUM($I253:BL253)))</f>
        <v>0</v>
      </c>
      <c r="BN253" s="235">
        <f ca="1">IF(BN$5&lt;=$D253,0,IF(SUM($D253,OFFSET($I239,-$B253,0))&gt;BN$5,OFFSET(BN250,-$B253,-BM$4+$B253)/OFFSET($I239,-$B253,0),OFFSET(BN250,-$B253,-BM$4+$B253)-SUM($I253:BM253)))</f>
        <v>0</v>
      </c>
      <c r="BO253" s="235">
        <f ca="1">IF(BO$5&lt;=$D253,0,IF(SUM($D253,OFFSET($I239,-$B253,0))&gt;BO$5,OFFSET(BO250,-$B253,-BN$4+$B253)/OFFSET($I239,-$B253,0),OFFSET(BO250,-$B253,-BN$4+$B253)-SUM($I253:BN253)))</f>
        <v>0</v>
      </c>
      <c r="BP253" s="235">
        <f ca="1">IF(BP$5&lt;=$D253,0,IF(SUM($D253,OFFSET($I239,-$B253,0))&gt;BP$5,OFFSET(BP250,-$B253,-BO$4+$B253)/OFFSET($I239,-$B253,0),OFFSET(BP250,-$B253,-BO$4+$B253)-SUM($I253:BO253)))</f>
        <v>0</v>
      </c>
      <c r="BQ253" s="235">
        <f ca="1">IF(BQ$5&lt;=$D253,0,IF(SUM($D253,OFFSET($I239,-$B253,0))&gt;BQ$5,OFFSET(BQ250,-$B253,-BP$4+$B253)/OFFSET($I239,-$B253,0),OFFSET(BQ250,-$B253,-BP$4+$B253)-SUM($I253:BP253)))</f>
        <v>0</v>
      </c>
      <c r="BR253" s="211">
        <f ca="1">IF(BR$5&lt;=$D253,0,IF(SUM($D253,OFFSET($I239,-$B253,0))&gt;BR$5,OFFSET(BR250,-$B253,-BQ$4+$B253)/OFFSET($I239,-$B253,0),OFFSET(BR250,-$B253,-BQ$4+$B253)-SUM($I253:BQ253)))</f>
        <v>0</v>
      </c>
      <c r="BS253" s="211">
        <f ca="1">IF(BS$5&lt;=$D253,0,IF(SUM($D253,OFFSET($I239,-$B253,0))&gt;BS$5,OFFSET(BS250,-$B253,-BR$4+$B253)/OFFSET($I239,-$B253,0),OFFSET(BS250,-$B253,-BR$4+$B253)-SUM($I253:BR253)))</f>
        <v>0</v>
      </c>
      <c r="BT253" s="211">
        <f ca="1">IF(BT$5&lt;=$D253,0,IF(SUM($D253,OFFSET($I239,-$B253,0))&gt;BT$5,OFFSET(BT250,-$B253,-BS$4+$B253)/OFFSET($I239,-$B253,0),OFFSET(BT250,-$B253,-BS$4+$B253)-SUM($I253:BS253)))</f>
        <v>0</v>
      </c>
      <c r="BU253" s="211">
        <f ca="1">IF(BU$5&lt;=$D253,0,IF(SUM($D253,OFFSET($I239,-$B253,0))&gt;BU$5,OFFSET(BU250,-$B253,-BT$4+$B253)/OFFSET($I239,-$B253,0),OFFSET(BU250,-$B253,-BT$4+$B253)-SUM($I253:BT253)))</f>
        <v>0</v>
      </c>
      <c r="BV253" s="211">
        <f ca="1">IF(BV$5&lt;=$D253,0,IF(SUM($D253,OFFSET($I239,-$B253,0))&gt;BV$5,OFFSET(BV250,-$B253,-BU$4+$B253)/OFFSET($I239,-$B253,0),OFFSET(BV250,-$B253,-BU$4+$B253)-SUM($I253:BU253)))</f>
        <v>0</v>
      </c>
      <c r="BW253" s="211">
        <f ca="1">IF(BW$5&lt;=$D253,0,IF(SUM($D253,OFFSET($I239,-$B253,0))&gt;BW$5,OFFSET(BW250,-$B253,-BV$4+$B253)/OFFSET($I239,-$B253,0),OFFSET(BW250,-$B253,-BV$4+$B253)-SUM($I253:BV253)))</f>
        <v>0</v>
      </c>
    </row>
    <row r="254" spans="1:75" ht="12.75" customHeight="1">
      <c r="A254" s="8"/>
      <c r="B254" s="244">
        <v>13</v>
      </c>
      <c r="C254" s="8"/>
      <c r="D254" s="245">
        <f t="shared" si="422"/>
        <v>2026</v>
      </c>
      <c r="E254" s="8" t="str">
        <f t="shared" si="421"/>
        <v>$m Real (2012)</v>
      </c>
      <c r="F254" s="8"/>
      <c r="G254" s="8"/>
      <c r="H254" s="8"/>
      <c r="I254" s="32"/>
      <c r="J254" s="235">
        <f ca="1">IF(J$5&lt;=$D254,0,IF(SUM($D254,OFFSET($I240,-$B254,0))&gt;J$5,OFFSET(J251,-$B254,-I$4+$B254)/OFFSET($I240,-$B254,0),OFFSET(J251,-$B254,-I$4+$B254)-SUM($I254:I254)))</f>
        <v>0</v>
      </c>
      <c r="K254" s="235">
        <f ca="1">IF(K$5&lt;=$D254,0,IF(SUM($D254,OFFSET($I240,-$B254,0))&gt;K$5,OFFSET(K251,-$B254,-J$4+$B254)/OFFSET($I240,-$B254,0),OFFSET(K251,-$B254,-J$4+$B254)-SUM($I254:J254)))</f>
        <v>0</v>
      </c>
      <c r="L254" s="235">
        <f ca="1">IF(L$5&lt;=$D254,0,IF(SUM($D254,OFFSET($I240,-$B254,0))&gt;L$5,OFFSET(L251,-$B254,-K$4+$B254)/OFFSET($I240,-$B254,0),OFFSET(L251,-$B254,-K$4+$B254)-SUM($I254:K254)))</f>
        <v>0</v>
      </c>
      <c r="M254" s="235">
        <f ca="1">IF(M$5&lt;=$D254,0,IF(SUM($D254,OFFSET($I240,-$B254,0))&gt;M$5,OFFSET(M251,-$B254,-L$4+$B254)/OFFSET($I240,-$B254,0),OFFSET(M251,-$B254,-L$4+$B254)-SUM($I254:L254)))</f>
        <v>0</v>
      </c>
      <c r="N254" s="235">
        <f ca="1">IF(N$5&lt;=$D254,0,IF(SUM($D254,OFFSET($I240,-$B254,0))&gt;N$5,OFFSET(N251,-$B254,-M$4+$B254)/OFFSET($I240,-$B254,0),OFFSET(N251,-$B254,-M$4+$B254)-SUM($I254:M254)))</f>
        <v>0</v>
      </c>
      <c r="O254" s="235">
        <f ca="1">IF(O$5&lt;=$D254,0,IF(SUM($D254,OFFSET($I240,-$B254,0))&gt;O$5,OFFSET(O251,-$B254,-N$4+$B254)/OFFSET($I240,-$B254,0),OFFSET(O251,-$B254,-N$4+$B254)-SUM($I254:N254)))</f>
        <v>0</v>
      </c>
      <c r="P254" s="235">
        <f ca="1">IF(P$5&lt;=$D254,0,IF(SUM($D254,OFFSET($I240,-$B254,0))&gt;P$5,OFFSET(P251,-$B254,-O$4+$B254)/OFFSET($I240,-$B254,0),OFFSET(P251,-$B254,-O$4+$B254)-SUM($I254:O254)))</f>
        <v>0</v>
      </c>
      <c r="Q254" s="235">
        <f ca="1">IF(Q$5&lt;=$D254,0,IF(SUM($D254,OFFSET($I240,-$B254,0))&gt;Q$5,OFFSET(Q251,-$B254,-P$4+$B254)/OFFSET($I240,-$B254,0),OFFSET(Q251,-$B254,-P$4+$B254)-SUM($I254:P254)))</f>
        <v>0</v>
      </c>
      <c r="R254" s="235">
        <f ca="1">IF(R$5&lt;=$D254,0,IF(SUM($D254,OFFSET($I240,-$B254,0))&gt;R$5,OFFSET(R251,-$B254,-Q$4+$B254)/OFFSET($I240,-$B254,0),OFFSET(R251,-$B254,-Q$4+$B254)-SUM($I254:Q254)))</f>
        <v>0</v>
      </c>
      <c r="S254" s="235">
        <f ca="1">IF(S$5&lt;=$D254,0,IF(SUM($D254,OFFSET($I240,-$B254,0))&gt;S$5,OFFSET(S251,-$B254,-R$4+$B254)/OFFSET($I240,-$B254,0),OFFSET(S251,-$B254,-R$4+$B254)-SUM($I254:R254)))</f>
        <v>0</v>
      </c>
      <c r="T254" s="235">
        <f ca="1">IF(T$5&lt;=$D254,0,IF(SUM($D254,OFFSET($I240,-$B254,0))&gt;T$5,OFFSET(T251,-$B254,-S$4+$B254)/OFFSET($I240,-$B254,0),OFFSET(T251,-$B254,-S$4+$B254)-SUM($I254:S254)))</f>
        <v>0</v>
      </c>
      <c r="U254" s="235">
        <f ca="1">IF(U$5&lt;=$D254,0,IF(SUM($D254,OFFSET($I240,-$B254,0))&gt;U$5,OFFSET(U251,-$B254,-T$4+$B254)/OFFSET($I240,-$B254,0),OFFSET(U251,-$B254,-T$4+$B254)-SUM($I254:T254)))</f>
        <v>0</v>
      </c>
      <c r="V254" s="235">
        <f ca="1">IF(V$5&lt;=$D254,0,IF(SUM($D254,OFFSET($I240,-$B254,0))&gt;V$5,OFFSET(V251,-$B254,-U$4+$B254)/OFFSET($I240,-$B254,0),OFFSET(V251,-$B254,-U$4+$B254)-SUM($I254:U254)))</f>
        <v>0</v>
      </c>
      <c r="W254" s="235">
        <f ca="1">IF(W$5&lt;=$D254,0,IF(SUM($D254,OFFSET($I240,-$B254,0))&gt;W$5,OFFSET(W251,-$B254,-V$4+$B254)/OFFSET($I240,-$B254,0),OFFSET(W251,-$B254,-V$4+$B254)-SUM($I254:V254)))</f>
        <v>0</v>
      </c>
      <c r="X254" s="235">
        <f ca="1">IF(X$5&lt;=$D254,0,IF(SUM($D254,OFFSET($I240,-$B254,0))&gt;X$5,OFFSET(X251,-$B254,-W$4+$B254)/OFFSET($I240,-$B254,0),OFFSET(X251,-$B254,-W$4+$B254)-SUM($I254:W254)))</f>
        <v>0</v>
      </c>
      <c r="Y254" s="235">
        <f ca="1">IF(Y$5&lt;=$D254,0,IF(SUM($D254,OFFSET($I240,-$B254,0))&gt;Y$5,OFFSET(Y251,-$B254,-X$4+$B254)/OFFSET($I240,-$B254,0),OFFSET(Y251,-$B254,-X$4+$B254)-SUM($I254:X254)))</f>
        <v>0</v>
      </c>
      <c r="Z254" s="235">
        <f ca="1">IF(Z$5&lt;=$D254,0,IF(SUM($D254,OFFSET($I240,-$B254,0))&gt;Z$5,OFFSET(Z251,-$B254,-Y$4+$B254)/OFFSET($I240,-$B254,0),OFFSET(Z251,-$B254,-Y$4+$B254)-SUM($I254:Y254)))</f>
        <v>0</v>
      </c>
      <c r="AA254" s="235">
        <f ca="1">IF(AA$5&lt;=$D254,0,IF(SUM($D254,OFFSET($I240,-$B254,0))&gt;AA$5,OFFSET(AA251,-$B254,-Z$4+$B254)/OFFSET($I240,-$B254,0),OFFSET(AA251,-$B254,-Z$4+$B254)-SUM($I254:Z254)))</f>
        <v>0</v>
      </c>
      <c r="AB254" s="235">
        <f ca="1">IF(AB$5&lt;=$D254,0,IF(SUM($D254,OFFSET($I240,-$B254,0))&gt;AB$5,OFFSET(AB251,-$B254,-AA$4+$B254)/OFFSET($I240,-$B254,0),OFFSET(AB251,-$B254,-AA$4+$B254)-SUM($I254:AA254)))</f>
        <v>0</v>
      </c>
      <c r="AC254" s="235">
        <f ca="1">IF(AC$5&lt;=$D254,0,IF(SUM($D254,OFFSET($I240,-$B254,0))&gt;AC$5,OFFSET(AC251,-$B254,-AB$4+$B254)/OFFSET($I240,-$B254,0),OFFSET(AC251,-$B254,-AB$4+$B254)-SUM($I254:AB254)))</f>
        <v>0</v>
      </c>
      <c r="AD254" s="235">
        <f ca="1">IF(AD$5&lt;=$D254,0,IF(SUM($D254,OFFSET($I240,-$B254,0))&gt;AD$5,OFFSET(AD251,-$B254,-AC$4+$B254)/OFFSET($I240,-$B254,0),OFFSET(AD251,-$B254,-AC$4+$B254)-SUM($I254:AC254)))</f>
        <v>0</v>
      </c>
      <c r="AE254" s="235">
        <f ca="1">IF(AE$5&lt;=$D254,0,IF(SUM($D254,OFFSET($I240,-$B254,0))&gt;AE$5,OFFSET(AE251,-$B254,-AD$4+$B254)/OFFSET($I240,-$B254,0),OFFSET(AE251,-$B254,-AD$4+$B254)-SUM($I254:AD254)))</f>
        <v>0</v>
      </c>
      <c r="AF254" s="235">
        <f ca="1">IF(AF$5&lt;=$D254,0,IF(SUM($D254,OFFSET($I240,-$B254,0))&gt;AF$5,OFFSET(AF251,-$B254,-AE$4+$B254)/OFFSET($I240,-$B254,0),OFFSET(AF251,-$B254,-AE$4+$B254)-SUM($I254:AE254)))</f>
        <v>0</v>
      </c>
      <c r="AG254" s="235">
        <f ca="1">IF(AG$5&lt;=$D254,0,IF(SUM($D254,OFFSET($I240,-$B254,0))&gt;AG$5,OFFSET(AG251,-$B254,-AF$4+$B254)/OFFSET($I240,-$B254,0),OFFSET(AG251,-$B254,-AF$4+$B254)-SUM($I254:AF254)))</f>
        <v>0</v>
      </c>
      <c r="AH254" s="235">
        <f ca="1">IF(AH$5&lt;=$D254,0,IF(SUM($D254,OFFSET($I240,-$B254,0))&gt;AH$5,OFFSET(AH251,-$B254,-AG$4+$B254)/OFFSET($I240,-$B254,0),OFFSET(AH251,-$B254,-AG$4+$B254)-SUM($I254:AG254)))</f>
        <v>0</v>
      </c>
      <c r="AI254" s="235">
        <f ca="1">IF(AI$5&lt;=$D254,0,IF(SUM($D254,OFFSET($I240,-$B254,0))&gt;AI$5,OFFSET(AI251,-$B254,-AH$4+$B254)/OFFSET($I240,-$B254,0),OFFSET(AI251,-$B254,-AH$4+$B254)-SUM($I254:AH254)))</f>
        <v>0</v>
      </c>
      <c r="AJ254" s="235">
        <f ca="1">IF(AJ$5&lt;=$D254,0,IF(SUM($D254,OFFSET($I240,-$B254,0))&gt;AJ$5,OFFSET(AJ251,-$B254,-AI$4+$B254)/OFFSET($I240,-$B254,0),OFFSET(AJ251,-$B254,-AI$4+$B254)-SUM($I254:AI254)))</f>
        <v>0</v>
      </c>
      <c r="AK254" s="235">
        <f ca="1">IF(AK$5&lt;=$D254,0,IF(SUM($D254,OFFSET($I240,-$B254,0))&gt;AK$5,OFFSET(AK251,-$B254,-AJ$4+$B254)/OFFSET($I240,-$B254,0),OFFSET(AK251,-$B254,-AJ$4+$B254)-SUM($I254:AJ254)))</f>
        <v>0</v>
      </c>
      <c r="AL254" s="235">
        <f ca="1">IF(AL$5&lt;=$D254,0,IF(SUM($D254,OFFSET($I240,-$B254,0))&gt;AL$5,OFFSET(AL251,-$B254,-AK$4+$B254)/OFFSET($I240,-$B254,0),OFFSET(AL251,-$B254,-AK$4+$B254)-SUM($I254:AK254)))</f>
        <v>0</v>
      </c>
      <c r="AM254" s="235">
        <f ca="1">IF(AM$5&lt;=$D254,0,IF(SUM($D254,OFFSET($I240,-$B254,0))&gt;AM$5,OFFSET(AM251,-$B254,-AL$4+$B254)/OFFSET($I240,-$B254,0),OFFSET(AM251,-$B254,-AL$4+$B254)-SUM($I254:AL254)))</f>
        <v>0</v>
      </c>
      <c r="AN254" s="235">
        <f ca="1">IF(AN$5&lt;=$D254,0,IF(SUM($D254,OFFSET($I240,-$B254,0))&gt;AN$5,OFFSET(AN251,-$B254,-AM$4+$B254)/OFFSET($I240,-$B254,0),OFFSET(AN251,-$B254,-AM$4+$B254)-SUM($I254:AM254)))</f>
        <v>0</v>
      </c>
      <c r="AO254" s="235">
        <f ca="1">IF(AO$5&lt;=$D254,0,IF(SUM($D254,OFFSET($I240,-$B254,0))&gt;AO$5,OFFSET(AO251,-$B254,-AN$4+$B254)/OFFSET($I240,-$B254,0),OFFSET(AO251,-$B254,-AN$4+$B254)-SUM($I254:AN254)))</f>
        <v>0</v>
      </c>
      <c r="AP254" s="235">
        <f ca="1">IF(AP$5&lt;=$D254,0,IF(SUM($D254,OFFSET($I240,-$B254,0))&gt;AP$5,OFFSET(AP251,-$B254,-AO$4+$B254)/OFFSET($I240,-$B254,0),OFFSET(AP251,-$B254,-AO$4+$B254)-SUM($I254:AO254)))</f>
        <v>0</v>
      </c>
      <c r="AQ254" s="235">
        <f ca="1">IF(AQ$5&lt;=$D254,0,IF(SUM($D254,OFFSET($I240,-$B254,0))&gt;AQ$5,OFFSET(AQ251,-$B254,-AP$4+$B254)/OFFSET($I240,-$B254,0),OFFSET(AQ251,-$B254,-AP$4+$B254)-SUM($I254:AP254)))</f>
        <v>0</v>
      </c>
      <c r="AR254" s="235">
        <f ca="1">IF(AR$5&lt;=$D254,0,IF(SUM($D254,OFFSET($I240,-$B254,0))&gt;AR$5,OFFSET(AR251,-$B254,-AQ$4+$B254)/OFFSET($I240,-$B254,0),OFFSET(AR251,-$B254,-AQ$4+$B254)-SUM($I254:AQ254)))</f>
        <v>0</v>
      </c>
      <c r="AS254" s="235">
        <f ca="1">IF(AS$5&lt;=$D254,0,IF(SUM($D254,OFFSET($I240,-$B254,0))&gt;AS$5,OFFSET(AS251,-$B254,-AR$4+$B254)/OFFSET($I240,-$B254,0),OFFSET(AS251,-$B254,-AR$4+$B254)-SUM($I254:AR254)))</f>
        <v>0</v>
      </c>
      <c r="AT254" s="235">
        <f ca="1">IF(AT$5&lt;=$D254,0,IF(SUM($D254,OFFSET($I240,-$B254,0))&gt;AT$5,OFFSET(AT251,-$B254,-AS$4+$B254)/OFFSET($I240,-$B254,0),OFFSET(AT251,-$B254,-AS$4+$B254)-SUM($I254:AS254)))</f>
        <v>0</v>
      </c>
      <c r="AU254" s="235">
        <f ca="1">IF(AU$5&lt;=$D254,0,IF(SUM($D254,OFFSET($I240,-$B254,0))&gt;AU$5,OFFSET(AU251,-$B254,-AT$4+$B254)/OFFSET($I240,-$B254,0),OFFSET(AU251,-$B254,-AT$4+$B254)-SUM($I254:AT254)))</f>
        <v>0</v>
      </c>
      <c r="AV254" s="235">
        <f ca="1">IF(AV$5&lt;=$D254,0,IF(SUM($D254,OFFSET($I240,-$B254,0))&gt;AV$5,OFFSET(AV251,-$B254,-AU$4+$B254)/OFFSET($I240,-$B254,0),OFFSET(AV251,-$B254,-AU$4+$B254)-SUM($I254:AU254)))</f>
        <v>0</v>
      </c>
      <c r="AW254" s="235">
        <f ca="1">IF(AW$5&lt;=$D254,0,IF(SUM($D254,OFFSET($I240,-$B254,0))&gt;AW$5,OFFSET(AW251,-$B254,-AV$4+$B254)/OFFSET($I240,-$B254,0),OFFSET(AW251,-$B254,-AV$4+$B254)-SUM($I254:AV254)))</f>
        <v>0</v>
      </c>
      <c r="AX254" s="235">
        <f ca="1">IF(AX$5&lt;=$D254,0,IF(SUM($D254,OFFSET($I240,-$B254,0))&gt;AX$5,OFFSET(AX251,-$B254,-AW$4+$B254)/OFFSET($I240,-$B254,0),OFFSET(AX251,-$B254,-AW$4+$B254)-SUM($I254:AW254)))</f>
        <v>0</v>
      </c>
      <c r="AY254" s="235">
        <f ca="1">IF(AY$5&lt;=$D254,0,IF(SUM($D254,OFFSET($I240,-$B254,0))&gt;AY$5,OFFSET(AY251,-$B254,-AX$4+$B254)/OFFSET($I240,-$B254,0),OFFSET(AY251,-$B254,-AX$4+$B254)-SUM($I254:AX254)))</f>
        <v>0</v>
      </c>
      <c r="AZ254" s="235">
        <f ca="1">IF(AZ$5&lt;=$D254,0,IF(SUM($D254,OFFSET($I240,-$B254,0))&gt;AZ$5,OFFSET(AZ251,-$B254,-AY$4+$B254)/OFFSET($I240,-$B254,0),OFFSET(AZ251,-$B254,-AY$4+$B254)-SUM($I254:AY254)))</f>
        <v>0</v>
      </c>
      <c r="BA254" s="235">
        <f ca="1">IF(BA$5&lt;=$D254,0,IF(SUM($D254,OFFSET($I240,-$B254,0))&gt;BA$5,OFFSET(BA251,-$B254,-AZ$4+$B254)/OFFSET($I240,-$B254,0),OFFSET(BA251,-$B254,-AZ$4+$B254)-SUM($I254:AZ254)))</f>
        <v>0</v>
      </c>
      <c r="BB254" s="235">
        <f ca="1">IF(BB$5&lt;=$D254,0,IF(SUM($D254,OFFSET($I240,-$B254,0))&gt;BB$5,OFFSET(BB251,-$B254,-BA$4+$B254)/OFFSET($I240,-$B254,0),OFFSET(BB251,-$B254,-BA$4+$B254)-SUM($I254:BA254)))</f>
        <v>0</v>
      </c>
      <c r="BC254" s="235">
        <f ca="1">IF(BC$5&lt;=$D254,0,IF(SUM($D254,OFFSET($I240,-$B254,0))&gt;BC$5,OFFSET(BC251,-$B254,-BB$4+$B254)/OFFSET($I240,-$B254,0),OFFSET(BC251,-$B254,-BB$4+$B254)-SUM($I254:BB254)))</f>
        <v>0</v>
      </c>
      <c r="BD254" s="235">
        <f ca="1">IF(BD$5&lt;=$D254,0,IF(SUM($D254,OFFSET($I240,-$B254,0))&gt;BD$5,OFFSET(BD251,-$B254,-BC$4+$B254)/OFFSET($I240,-$B254,0),OFFSET(BD251,-$B254,-BC$4+$B254)-SUM($I254:BC254)))</f>
        <v>0</v>
      </c>
      <c r="BE254" s="235">
        <f ca="1">IF(BE$5&lt;=$D254,0,IF(SUM($D254,OFFSET($I240,-$B254,0))&gt;BE$5,OFFSET(BE251,-$B254,-BD$4+$B254)/OFFSET($I240,-$B254,0),OFFSET(BE251,-$B254,-BD$4+$B254)-SUM($I254:BD254)))</f>
        <v>0</v>
      </c>
      <c r="BF254" s="235">
        <f ca="1">IF(BF$5&lt;=$D254,0,IF(SUM($D254,OFFSET($I240,-$B254,0))&gt;BF$5,OFFSET(BF251,-$B254,-BE$4+$B254)/OFFSET($I240,-$B254,0),OFFSET(BF251,-$B254,-BE$4+$B254)-SUM($I254:BE254)))</f>
        <v>0</v>
      </c>
      <c r="BG254" s="235">
        <f ca="1">IF(BG$5&lt;=$D254,0,IF(SUM($D254,OFFSET($I240,-$B254,0))&gt;BG$5,OFFSET(BG251,-$B254,-BF$4+$B254)/OFFSET($I240,-$B254,0),OFFSET(BG251,-$B254,-BF$4+$B254)-SUM($I254:BF254)))</f>
        <v>0</v>
      </c>
      <c r="BH254" s="235">
        <f ca="1">IF(BH$5&lt;=$D254,0,IF(SUM($D254,OFFSET($I240,-$B254,0))&gt;BH$5,OFFSET(BH251,-$B254,-BG$4+$B254)/OFFSET($I240,-$B254,0),OFFSET(BH251,-$B254,-BG$4+$B254)-SUM($I254:BG254)))</f>
        <v>0</v>
      </c>
      <c r="BI254" s="235">
        <f ca="1">IF(BI$5&lt;=$D254,0,IF(SUM($D254,OFFSET($I240,-$B254,0))&gt;BI$5,OFFSET(BI251,-$B254,-BH$4+$B254)/OFFSET($I240,-$B254,0),OFFSET(BI251,-$B254,-BH$4+$B254)-SUM($I254:BH254)))</f>
        <v>0</v>
      </c>
      <c r="BJ254" s="235">
        <f ca="1">IF(BJ$5&lt;=$D254,0,IF(SUM($D254,OFFSET($I240,-$B254,0))&gt;BJ$5,OFFSET(BJ251,-$B254,-BI$4+$B254)/OFFSET($I240,-$B254,0),OFFSET(BJ251,-$B254,-BI$4+$B254)-SUM($I254:BI254)))</f>
        <v>0</v>
      </c>
      <c r="BK254" s="235">
        <f ca="1">IF(BK$5&lt;=$D254,0,IF(SUM($D254,OFFSET($I240,-$B254,0))&gt;BK$5,OFFSET(BK251,-$B254,-BJ$4+$B254)/OFFSET($I240,-$B254,0),OFFSET(BK251,-$B254,-BJ$4+$B254)-SUM($I254:BJ254)))</f>
        <v>0</v>
      </c>
      <c r="BL254" s="235">
        <f ca="1">IF(BL$5&lt;=$D254,0,IF(SUM($D254,OFFSET($I240,-$B254,0))&gt;BL$5,OFFSET(BL251,-$B254,-BK$4+$B254)/OFFSET($I240,-$B254,0),OFFSET(BL251,-$B254,-BK$4+$B254)-SUM($I254:BK254)))</f>
        <v>0</v>
      </c>
      <c r="BM254" s="235">
        <f ca="1">IF(BM$5&lt;=$D254,0,IF(SUM($D254,OFFSET($I240,-$B254,0))&gt;BM$5,OFFSET(BM251,-$B254,-BL$4+$B254)/OFFSET($I240,-$B254,0),OFFSET(BM251,-$B254,-BL$4+$B254)-SUM($I254:BL254)))</f>
        <v>0</v>
      </c>
      <c r="BN254" s="235">
        <f ca="1">IF(BN$5&lt;=$D254,0,IF(SUM($D254,OFFSET($I240,-$B254,0))&gt;BN$5,OFFSET(BN251,-$B254,-BM$4+$B254)/OFFSET($I240,-$B254,0),OFFSET(BN251,-$B254,-BM$4+$B254)-SUM($I254:BM254)))</f>
        <v>0</v>
      </c>
      <c r="BO254" s="235">
        <f ca="1">IF(BO$5&lt;=$D254,0,IF(SUM($D254,OFFSET($I240,-$B254,0))&gt;BO$5,OFFSET(BO251,-$B254,-BN$4+$B254)/OFFSET($I240,-$B254,0),OFFSET(BO251,-$B254,-BN$4+$B254)-SUM($I254:BN254)))</f>
        <v>0</v>
      </c>
      <c r="BP254" s="235">
        <f ca="1">IF(BP$5&lt;=$D254,0,IF(SUM($D254,OFFSET($I240,-$B254,0))&gt;BP$5,OFFSET(BP251,-$B254,-BO$4+$B254)/OFFSET($I240,-$B254,0),OFFSET(BP251,-$B254,-BO$4+$B254)-SUM($I254:BO254)))</f>
        <v>0</v>
      </c>
      <c r="BQ254" s="235">
        <f ca="1">IF(BQ$5&lt;=$D254,0,IF(SUM($D254,OFFSET($I240,-$B254,0))&gt;BQ$5,OFFSET(BQ251,-$B254,-BP$4+$B254)/OFFSET($I240,-$B254,0),OFFSET(BQ251,-$B254,-BP$4+$B254)-SUM($I254:BP254)))</f>
        <v>0</v>
      </c>
      <c r="BR254" s="211">
        <f ca="1">IF(BR$5&lt;=$D254,0,IF(SUM($D254,OFFSET($I240,-$B254,0))&gt;BR$5,OFFSET(BR251,-$B254,-BQ$4+$B254)/OFFSET($I240,-$B254,0),OFFSET(BR251,-$B254,-BQ$4+$B254)-SUM($I254:BQ254)))</f>
        <v>0</v>
      </c>
      <c r="BS254" s="211">
        <f ca="1">IF(BS$5&lt;=$D254,0,IF(SUM($D254,OFFSET($I240,-$B254,0))&gt;BS$5,OFFSET(BS251,-$B254,-BR$4+$B254)/OFFSET($I240,-$B254,0),OFFSET(BS251,-$B254,-BR$4+$B254)-SUM($I254:BR254)))</f>
        <v>0</v>
      </c>
      <c r="BT254" s="211">
        <f ca="1">IF(BT$5&lt;=$D254,0,IF(SUM($D254,OFFSET($I240,-$B254,0))&gt;BT$5,OFFSET(BT251,-$B254,-BS$4+$B254)/OFFSET($I240,-$B254,0),OFFSET(BT251,-$B254,-BS$4+$B254)-SUM($I254:BS254)))</f>
        <v>0</v>
      </c>
      <c r="BU254" s="211">
        <f ca="1">IF(BU$5&lt;=$D254,0,IF(SUM($D254,OFFSET($I240,-$B254,0))&gt;BU$5,OFFSET(BU251,-$B254,-BT$4+$B254)/OFFSET($I240,-$B254,0),OFFSET(BU251,-$B254,-BT$4+$B254)-SUM($I254:BT254)))</f>
        <v>0</v>
      </c>
      <c r="BV254" s="211">
        <f ca="1">IF(BV$5&lt;=$D254,0,IF(SUM($D254,OFFSET($I240,-$B254,0))&gt;BV$5,OFFSET(BV251,-$B254,-BU$4+$B254)/OFFSET($I240,-$B254,0),OFFSET(BV251,-$B254,-BU$4+$B254)-SUM($I254:BU254)))</f>
        <v>0</v>
      </c>
      <c r="BW254" s="211">
        <f ca="1">IF(BW$5&lt;=$D254,0,IF(SUM($D254,OFFSET($I240,-$B254,0))&gt;BW$5,OFFSET(BW251,-$B254,-BV$4+$B254)/OFFSET($I240,-$B254,0),OFFSET(BW251,-$B254,-BV$4+$B254)-SUM($I254:BV254)))</f>
        <v>0</v>
      </c>
    </row>
    <row r="255" spans="1:75" ht="12.75" customHeight="1">
      <c r="A255" s="8"/>
      <c r="B255" s="244">
        <v>14</v>
      </c>
      <c r="C255" s="8"/>
      <c r="D255" s="245">
        <f t="shared" si="422"/>
        <v>2027</v>
      </c>
      <c r="E255" s="8" t="str">
        <f t="shared" si="421"/>
        <v>$m Real (2012)</v>
      </c>
      <c r="F255" s="8"/>
      <c r="G255" s="8"/>
      <c r="H255" s="8"/>
      <c r="I255" s="32"/>
      <c r="J255" s="235">
        <f ca="1">IF(J$5&lt;=$D255,0,IF(SUM($D255,OFFSET($I241,-$B255,0))&gt;J$5,OFFSET(J252,-$B255,-I$4+$B255)/OFFSET($I241,-$B255,0),OFFSET(J252,-$B255,-I$4+$B255)-SUM($I255:I255)))</f>
        <v>0</v>
      </c>
      <c r="K255" s="235">
        <f ca="1">IF(K$5&lt;=$D255,0,IF(SUM($D255,OFFSET($I241,-$B255,0))&gt;K$5,OFFSET(K252,-$B255,-J$4+$B255)/OFFSET($I241,-$B255,0),OFFSET(K252,-$B255,-J$4+$B255)-SUM($I255:J255)))</f>
        <v>0</v>
      </c>
      <c r="L255" s="235">
        <f ca="1">IF(L$5&lt;=$D255,0,IF(SUM($D255,OFFSET($I241,-$B255,0))&gt;L$5,OFFSET(L252,-$B255,-K$4+$B255)/OFFSET($I241,-$B255,0),OFFSET(L252,-$B255,-K$4+$B255)-SUM($I255:K255)))</f>
        <v>0</v>
      </c>
      <c r="M255" s="235">
        <f ca="1">IF(M$5&lt;=$D255,0,IF(SUM($D255,OFFSET($I241,-$B255,0))&gt;M$5,OFFSET(M252,-$B255,-L$4+$B255)/OFFSET($I241,-$B255,0),OFFSET(M252,-$B255,-L$4+$B255)-SUM($I255:L255)))</f>
        <v>0</v>
      </c>
      <c r="N255" s="235">
        <f ca="1">IF(N$5&lt;=$D255,0,IF(SUM($D255,OFFSET($I241,-$B255,0))&gt;N$5,OFFSET(N252,-$B255,-M$4+$B255)/OFFSET($I241,-$B255,0),OFFSET(N252,-$B255,-M$4+$B255)-SUM($I255:M255)))</f>
        <v>0</v>
      </c>
      <c r="O255" s="235">
        <f ca="1">IF(O$5&lt;=$D255,0,IF(SUM($D255,OFFSET($I241,-$B255,0))&gt;O$5,OFFSET(O252,-$B255,-N$4+$B255)/OFFSET($I241,-$B255,0),OFFSET(O252,-$B255,-N$4+$B255)-SUM($I255:N255)))</f>
        <v>0</v>
      </c>
      <c r="P255" s="235">
        <f ca="1">IF(P$5&lt;=$D255,0,IF(SUM($D255,OFFSET($I241,-$B255,0))&gt;P$5,OFFSET(P252,-$B255,-O$4+$B255)/OFFSET($I241,-$B255,0),OFFSET(P252,-$B255,-O$4+$B255)-SUM($I255:O255)))</f>
        <v>0</v>
      </c>
      <c r="Q255" s="235">
        <f ca="1">IF(Q$5&lt;=$D255,0,IF(SUM($D255,OFFSET($I241,-$B255,0))&gt;Q$5,OFFSET(Q252,-$B255,-P$4+$B255)/OFFSET($I241,-$B255,0),OFFSET(Q252,-$B255,-P$4+$B255)-SUM($I255:P255)))</f>
        <v>0</v>
      </c>
      <c r="R255" s="235">
        <f ca="1">IF(R$5&lt;=$D255,0,IF(SUM($D255,OFFSET($I241,-$B255,0))&gt;R$5,OFFSET(R252,-$B255,-Q$4+$B255)/OFFSET($I241,-$B255,0),OFFSET(R252,-$B255,-Q$4+$B255)-SUM($I255:Q255)))</f>
        <v>0</v>
      </c>
      <c r="S255" s="235">
        <f ca="1">IF(S$5&lt;=$D255,0,IF(SUM($D255,OFFSET($I241,-$B255,0))&gt;S$5,OFFSET(S252,-$B255,-R$4+$B255)/OFFSET($I241,-$B255,0),OFFSET(S252,-$B255,-R$4+$B255)-SUM($I255:R255)))</f>
        <v>0</v>
      </c>
      <c r="T255" s="235">
        <f ca="1">IF(T$5&lt;=$D255,0,IF(SUM($D255,OFFSET($I241,-$B255,0))&gt;T$5,OFFSET(T252,-$B255,-S$4+$B255)/OFFSET($I241,-$B255,0),OFFSET(T252,-$B255,-S$4+$B255)-SUM($I255:S255)))</f>
        <v>0</v>
      </c>
      <c r="U255" s="235">
        <f ca="1">IF(U$5&lt;=$D255,0,IF(SUM($D255,OFFSET($I241,-$B255,0))&gt;U$5,OFFSET(U252,-$B255,-T$4+$B255)/OFFSET($I241,-$B255,0),OFFSET(U252,-$B255,-T$4+$B255)-SUM($I255:T255)))</f>
        <v>0</v>
      </c>
      <c r="V255" s="235">
        <f ca="1">IF(V$5&lt;=$D255,0,IF(SUM($D255,OFFSET($I241,-$B255,0))&gt;V$5,OFFSET(V252,-$B255,-U$4+$B255)/OFFSET($I241,-$B255,0),OFFSET(V252,-$B255,-U$4+$B255)-SUM($I255:U255)))</f>
        <v>0</v>
      </c>
      <c r="W255" s="235">
        <f ca="1">IF(W$5&lt;=$D255,0,IF(SUM($D255,OFFSET($I241,-$B255,0))&gt;W$5,OFFSET(W252,-$B255,-V$4+$B255)/OFFSET($I241,-$B255,0),OFFSET(W252,-$B255,-V$4+$B255)-SUM($I255:V255)))</f>
        <v>0</v>
      </c>
      <c r="X255" s="235">
        <f ca="1">IF(X$5&lt;=$D255,0,IF(SUM($D255,OFFSET($I241,-$B255,0))&gt;X$5,OFFSET(X252,-$B255,-W$4+$B255)/OFFSET($I241,-$B255,0),OFFSET(X252,-$B255,-W$4+$B255)-SUM($I255:W255)))</f>
        <v>0</v>
      </c>
      <c r="Y255" s="235">
        <f ca="1">IF(Y$5&lt;=$D255,0,IF(SUM($D255,OFFSET($I241,-$B255,0))&gt;Y$5,OFFSET(Y252,-$B255,-X$4+$B255)/OFFSET($I241,-$B255,0),OFFSET(Y252,-$B255,-X$4+$B255)-SUM($I255:X255)))</f>
        <v>0</v>
      </c>
      <c r="Z255" s="235">
        <f ca="1">IF(Z$5&lt;=$D255,0,IF(SUM($D255,OFFSET($I241,-$B255,0))&gt;Z$5,OFFSET(Z252,-$B255,-Y$4+$B255)/OFFSET($I241,-$B255,0),OFFSET(Z252,-$B255,-Y$4+$B255)-SUM($I255:Y255)))</f>
        <v>0</v>
      </c>
      <c r="AA255" s="235">
        <f ca="1">IF(AA$5&lt;=$D255,0,IF(SUM($D255,OFFSET($I241,-$B255,0))&gt;AA$5,OFFSET(AA252,-$B255,-Z$4+$B255)/OFFSET($I241,-$B255,0),OFFSET(AA252,-$B255,-Z$4+$B255)-SUM($I255:Z255)))</f>
        <v>0</v>
      </c>
      <c r="AB255" s="235">
        <f ca="1">IF(AB$5&lt;=$D255,0,IF(SUM($D255,OFFSET($I241,-$B255,0))&gt;AB$5,OFFSET(AB252,-$B255,-AA$4+$B255)/OFFSET($I241,-$B255,0),OFFSET(AB252,-$B255,-AA$4+$B255)-SUM($I255:AA255)))</f>
        <v>0</v>
      </c>
      <c r="AC255" s="235">
        <f ca="1">IF(AC$5&lt;=$D255,0,IF(SUM($D255,OFFSET($I241,-$B255,0))&gt;AC$5,OFFSET(AC252,-$B255,-AB$4+$B255)/OFFSET($I241,-$B255,0),OFFSET(AC252,-$B255,-AB$4+$B255)-SUM($I255:AB255)))</f>
        <v>0</v>
      </c>
      <c r="AD255" s="235">
        <f ca="1">IF(AD$5&lt;=$D255,0,IF(SUM($D255,OFFSET($I241,-$B255,0))&gt;AD$5,OFFSET(AD252,-$B255,-AC$4+$B255)/OFFSET($I241,-$B255,0),OFFSET(AD252,-$B255,-AC$4+$B255)-SUM($I255:AC255)))</f>
        <v>0</v>
      </c>
      <c r="AE255" s="235">
        <f ca="1">IF(AE$5&lt;=$D255,0,IF(SUM($D255,OFFSET($I241,-$B255,0))&gt;AE$5,OFFSET(AE252,-$B255,-AD$4+$B255)/OFFSET($I241,-$B255,0),OFFSET(AE252,-$B255,-AD$4+$B255)-SUM($I255:AD255)))</f>
        <v>0</v>
      </c>
      <c r="AF255" s="235">
        <f ca="1">IF(AF$5&lt;=$D255,0,IF(SUM($D255,OFFSET($I241,-$B255,0))&gt;AF$5,OFFSET(AF252,-$B255,-AE$4+$B255)/OFFSET($I241,-$B255,0),OFFSET(AF252,-$B255,-AE$4+$B255)-SUM($I255:AE255)))</f>
        <v>0</v>
      </c>
      <c r="AG255" s="235">
        <f ca="1">IF(AG$5&lt;=$D255,0,IF(SUM($D255,OFFSET($I241,-$B255,0))&gt;AG$5,OFFSET(AG252,-$B255,-AF$4+$B255)/OFFSET($I241,-$B255,0),OFFSET(AG252,-$B255,-AF$4+$B255)-SUM($I255:AF255)))</f>
        <v>0</v>
      </c>
      <c r="AH255" s="235">
        <f ca="1">IF(AH$5&lt;=$D255,0,IF(SUM($D255,OFFSET($I241,-$B255,0))&gt;AH$5,OFFSET(AH252,-$B255,-AG$4+$B255)/OFFSET($I241,-$B255,0),OFFSET(AH252,-$B255,-AG$4+$B255)-SUM($I255:AG255)))</f>
        <v>0</v>
      </c>
      <c r="AI255" s="235">
        <f ca="1">IF(AI$5&lt;=$D255,0,IF(SUM($D255,OFFSET($I241,-$B255,0))&gt;AI$5,OFFSET(AI252,-$B255,-AH$4+$B255)/OFFSET($I241,-$B255,0),OFFSET(AI252,-$B255,-AH$4+$B255)-SUM($I255:AH255)))</f>
        <v>0</v>
      </c>
      <c r="AJ255" s="235">
        <f ca="1">IF(AJ$5&lt;=$D255,0,IF(SUM($D255,OFFSET($I241,-$B255,0))&gt;AJ$5,OFFSET(AJ252,-$B255,-AI$4+$B255)/OFFSET($I241,-$B255,0),OFFSET(AJ252,-$B255,-AI$4+$B255)-SUM($I255:AI255)))</f>
        <v>0</v>
      </c>
      <c r="AK255" s="235">
        <f ca="1">IF(AK$5&lt;=$D255,0,IF(SUM($D255,OFFSET($I241,-$B255,0))&gt;AK$5,OFFSET(AK252,-$B255,-AJ$4+$B255)/OFFSET($I241,-$B255,0),OFFSET(AK252,-$B255,-AJ$4+$B255)-SUM($I255:AJ255)))</f>
        <v>0</v>
      </c>
      <c r="AL255" s="235">
        <f ca="1">IF(AL$5&lt;=$D255,0,IF(SUM($D255,OFFSET($I241,-$B255,0))&gt;AL$5,OFFSET(AL252,-$B255,-AK$4+$B255)/OFFSET($I241,-$B255,0),OFFSET(AL252,-$B255,-AK$4+$B255)-SUM($I255:AK255)))</f>
        <v>0</v>
      </c>
      <c r="AM255" s="235">
        <f ca="1">IF(AM$5&lt;=$D255,0,IF(SUM($D255,OFFSET($I241,-$B255,0))&gt;AM$5,OFFSET(AM252,-$B255,-AL$4+$B255)/OFFSET($I241,-$B255,0),OFFSET(AM252,-$B255,-AL$4+$B255)-SUM($I255:AL255)))</f>
        <v>0</v>
      </c>
      <c r="AN255" s="235">
        <f ca="1">IF(AN$5&lt;=$D255,0,IF(SUM($D255,OFFSET($I241,-$B255,0))&gt;AN$5,OFFSET(AN252,-$B255,-AM$4+$B255)/OFFSET($I241,-$B255,0),OFFSET(AN252,-$B255,-AM$4+$B255)-SUM($I255:AM255)))</f>
        <v>0</v>
      </c>
      <c r="AO255" s="235">
        <f ca="1">IF(AO$5&lt;=$D255,0,IF(SUM($D255,OFFSET($I241,-$B255,0))&gt;AO$5,OFFSET(AO252,-$B255,-AN$4+$B255)/OFFSET($I241,-$B255,0),OFFSET(AO252,-$B255,-AN$4+$B255)-SUM($I255:AN255)))</f>
        <v>0</v>
      </c>
      <c r="AP255" s="235">
        <f ca="1">IF(AP$5&lt;=$D255,0,IF(SUM($D255,OFFSET($I241,-$B255,0))&gt;AP$5,OFFSET(AP252,-$B255,-AO$4+$B255)/OFFSET($I241,-$B255,0),OFFSET(AP252,-$B255,-AO$4+$B255)-SUM($I255:AO255)))</f>
        <v>0</v>
      </c>
      <c r="AQ255" s="235">
        <f ca="1">IF(AQ$5&lt;=$D255,0,IF(SUM($D255,OFFSET($I241,-$B255,0))&gt;AQ$5,OFFSET(AQ252,-$B255,-AP$4+$B255)/OFFSET($I241,-$B255,0),OFFSET(AQ252,-$B255,-AP$4+$B255)-SUM($I255:AP255)))</f>
        <v>0</v>
      </c>
      <c r="AR255" s="235">
        <f ca="1">IF(AR$5&lt;=$D255,0,IF(SUM($D255,OFFSET($I241,-$B255,0))&gt;AR$5,OFFSET(AR252,-$B255,-AQ$4+$B255)/OFFSET($I241,-$B255,0),OFFSET(AR252,-$B255,-AQ$4+$B255)-SUM($I255:AQ255)))</f>
        <v>0</v>
      </c>
      <c r="AS255" s="235">
        <f ca="1">IF(AS$5&lt;=$D255,0,IF(SUM($D255,OFFSET($I241,-$B255,0))&gt;AS$5,OFFSET(AS252,-$B255,-AR$4+$B255)/OFFSET($I241,-$B255,0),OFFSET(AS252,-$B255,-AR$4+$B255)-SUM($I255:AR255)))</f>
        <v>0</v>
      </c>
      <c r="AT255" s="235">
        <f ca="1">IF(AT$5&lt;=$D255,0,IF(SUM($D255,OFFSET($I241,-$B255,0))&gt;AT$5,OFFSET(AT252,-$B255,-AS$4+$B255)/OFFSET($I241,-$B255,0),OFFSET(AT252,-$B255,-AS$4+$B255)-SUM($I255:AS255)))</f>
        <v>0</v>
      </c>
      <c r="AU255" s="235">
        <f ca="1">IF(AU$5&lt;=$D255,0,IF(SUM($D255,OFFSET($I241,-$B255,0))&gt;AU$5,OFFSET(AU252,-$B255,-AT$4+$B255)/OFFSET($I241,-$B255,0),OFFSET(AU252,-$B255,-AT$4+$B255)-SUM($I255:AT255)))</f>
        <v>0</v>
      </c>
      <c r="AV255" s="235">
        <f ca="1">IF(AV$5&lt;=$D255,0,IF(SUM($D255,OFFSET($I241,-$B255,0))&gt;AV$5,OFFSET(AV252,-$B255,-AU$4+$B255)/OFFSET($I241,-$B255,0),OFFSET(AV252,-$B255,-AU$4+$B255)-SUM($I255:AU255)))</f>
        <v>0</v>
      </c>
      <c r="AW255" s="235">
        <f ca="1">IF(AW$5&lt;=$D255,0,IF(SUM($D255,OFFSET($I241,-$B255,0))&gt;AW$5,OFFSET(AW252,-$B255,-AV$4+$B255)/OFFSET($I241,-$B255,0),OFFSET(AW252,-$B255,-AV$4+$B255)-SUM($I255:AV255)))</f>
        <v>0</v>
      </c>
      <c r="AX255" s="235">
        <f ca="1">IF(AX$5&lt;=$D255,0,IF(SUM($D255,OFFSET($I241,-$B255,0))&gt;AX$5,OFFSET(AX252,-$B255,-AW$4+$B255)/OFFSET($I241,-$B255,0),OFFSET(AX252,-$B255,-AW$4+$B255)-SUM($I255:AW255)))</f>
        <v>0</v>
      </c>
      <c r="AY255" s="235">
        <f ca="1">IF(AY$5&lt;=$D255,0,IF(SUM($D255,OFFSET($I241,-$B255,0))&gt;AY$5,OFFSET(AY252,-$B255,-AX$4+$B255)/OFFSET($I241,-$B255,0),OFFSET(AY252,-$B255,-AX$4+$B255)-SUM($I255:AX255)))</f>
        <v>0</v>
      </c>
      <c r="AZ255" s="235">
        <f ca="1">IF(AZ$5&lt;=$D255,0,IF(SUM($D255,OFFSET($I241,-$B255,0))&gt;AZ$5,OFFSET(AZ252,-$B255,-AY$4+$B255)/OFFSET($I241,-$B255,0),OFFSET(AZ252,-$B255,-AY$4+$B255)-SUM($I255:AY255)))</f>
        <v>0</v>
      </c>
      <c r="BA255" s="235">
        <f ca="1">IF(BA$5&lt;=$D255,0,IF(SUM($D255,OFFSET($I241,-$B255,0))&gt;BA$5,OFFSET(BA252,-$B255,-AZ$4+$B255)/OFFSET($I241,-$B255,0),OFFSET(BA252,-$B255,-AZ$4+$B255)-SUM($I255:AZ255)))</f>
        <v>0</v>
      </c>
      <c r="BB255" s="235">
        <f ca="1">IF(BB$5&lt;=$D255,0,IF(SUM($D255,OFFSET($I241,-$B255,0))&gt;BB$5,OFFSET(BB252,-$B255,-BA$4+$B255)/OFFSET($I241,-$B255,0),OFFSET(BB252,-$B255,-BA$4+$B255)-SUM($I255:BA255)))</f>
        <v>0</v>
      </c>
      <c r="BC255" s="235">
        <f ca="1">IF(BC$5&lt;=$D255,0,IF(SUM($D255,OFFSET($I241,-$B255,0))&gt;BC$5,OFFSET(BC252,-$B255,-BB$4+$B255)/OFFSET($I241,-$B255,0),OFFSET(BC252,-$B255,-BB$4+$B255)-SUM($I255:BB255)))</f>
        <v>0</v>
      </c>
      <c r="BD255" s="235">
        <f ca="1">IF(BD$5&lt;=$D255,0,IF(SUM($D255,OFFSET($I241,-$B255,0))&gt;BD$5,OFFSET(BD252,-$B255,-BC$4+$B255)/OFFSET($I241,-$B255,0),OFFSET(BD252,-$B255,-BC$4+$B255)-SUM($I255:BC255)))</f>
        <v>0</v>
      </c>
      <c r="BE255" s="235">
        <f ca="1">IF(BE$5&lt;=$D255,0,IF(SUM($D255,OFFSET($I241,-$B255,0))&gt;BE$5,OFFSET(BE252,-$B255,-BD$4+$B255)/OFFSET($I241,-$B255,0),OFFSET(BE252,-$B255,-BD$4+$B255)-SUM($I255:BD255)))</f>
        <v>0</v>
      </c>
      <c r="BF255" s="235">
        <f ca="1">IF(BF$5&lt;=$D255,0,IF(SUM($D255,OFFSET($I241,-$B255,0))&gt;BF$5,OFFSET(BF252,-$B255,-BE$4+$B255)/OFFSET($I241,-$B255,0),OFFSET(BF252,-$B255,-BE$4+$B255)-SUM($I255:BE255)))</f>
        <v>0</v>
      </c>
      <c r="BG255" s="235">
        <f ca="1">IF(BG$5&lt;=$D255,0,IF(SUM($D255,OFFSET($I241,-$B255,0))&gt;BG$5,OFFSET(BG252,-$B255,-BF$4+$B255)/OFFSET($I241,-$B255,0),OFFSET(BG252,-$B255,-BF$4+$B255)-SUM($I255:BF255)))</f>
        <v>0</v>
      </c>
      <c r="BH255" s="235">
        <f ca="1">IF(BH$5&lt;=$D255,0,IF(SUM($D255,OFFSET($I241,-$B255,0))&gt;BH$5,OFFSET(BH252,-$B255,-BG$4+$B255)/OFFSET($I241,-$B255,0),OFFSET(BH252,-$B255,-BG$4+$B255)-SUM($I255:BG255)))</f>
        <v>0</v>
      </c>
      <c r="BI255" s="235">
        <f ca="1">IF(BI$5&lt;=$D255,0,IF(SUM($D255,OFFSET($I241,-$B255,0))&gt;BI$5,OFFSET(BI252,-$B255,-BH$4+$B255)/OFFSET($I241,-$B255,0),OFFSET(BI252,-$B255,-BH$4+$B255)-SUM($I255:BH255)))</f>
        <v>0</v>
      </c>
      <c r="BJ255" s="235">
        <f ca="1">IF(BJ$5&lt;=$D255,0,IF(SUM($D255,OFFSET($I241,-$B255,0))&gt;BJ$5,OFFSET(BJ252,-$B255,-BI$4+$B255)/OFFSET($I241,-$B255,0),OFFSET(BJ252,-$B255,-BI$4+$B255)-SUM($I255:BI255)))</f>
        <v>0</v>
      </c>
      <c r="BK255" s="235">
        <f ca="1">IF(BK$5&lt;=$D255,0,IF(SUM($D255,OFFSET($I241,-$B255,0))&gt;BK$5,OFFSET(BK252,-$B255,-BJ$4+$B255)/OFFSET($I241,-$B255,0),OFFSET(BK252,-$B255,-BJ$4+$B255)-SUM($I255:BJ255)))</f>
        <v>0</v>
      </c>
      <c r="BL255" s="235">
        <f ca="1">IF(BL$5&lt;=$D255,0,IF(SUM($D255,OFFSET($I241,-$B255,0))&gt;BL$5,OFFSET(BL252,-$B255,-BK$4+$B255)/OFFSET($I241,-$B255,0),OFFSET(BL252,-$B255,-BK$4+$B255)-SUM($I255:BK255)))</f>
        <v>0</v>
      </c>
      <c r="BM255" s="235">
        <f ca="1">IF(BM$5&lt;=$D255,0,IF(SUM($D255,OFFSET($I241,-$B255,0))&gt;BM$5,OFFSET(BM252,-$B255,-BL$4+$B255)/OFFSET($I241,-$B255,0),OFFSET(BM252,-$B255,-BL$4+$B255)-SUM($I255:BL255)))</f>
        <v>0</v>
      </c>
      <c r="BN255" s="235">
        <f ca="1">IF(BN$5&lt;=$D255,0,IF(SUM($D255,OFFSET($I241,-$B255,0))&gt;BN$5,OFFSET(BN252,-$B255,-BM$4+$B255)/OFFSET($I241,-$B255,0),OFFSET(BN252,-$B255,-BM$4+$B255)-SUM($I255:BM255)))</f>
        <v>0</v>
      </c>
      <c r="BO255" s="235">
        <f ca="1">IF(BO$5&lt;=$D255,0,IF(SUM($D255,OFFSET($I241,-$B255,0))&gt;BO$5,OFFSET(BO252,-$B255,-BN$4+$B255)/OFFSET($I241,-$B255,0),OFFSET(BO252,-$B255,-BN$4+$B255)-SUM($I255:BN255)))</f>
        <v>0</v>
      </c>
      <c r="BP255" s="235">
        <f ca="1">IF(BP$5&lt;=$D255,0,IF(SUM($D255,OFFSET($I241,-$B255,0))&gt;BP$5,OFFSET(BP252,-$B255,-BO$4+$B255)/OFFSET($I241,-$B255,0),OFFSET(BP252,-$B255,-BO$4+$B255)-SUM($I255:BO255)))</f>
        <v>0</v>
      </c>
      <c r="BQ255" s="235">
        <f ca="1">IF(BQ$5&lt;=$D255,0,IF(SUM($D255,OFFSET($I241,-$B255,0))&gt;BQ$5,OFFSET(BQ252,-$B255,-BP$4+$B255)/OFFSET($I241,-$B255,0),OFFSET(BQ252,-$B255,-BP$4+$B255)-SUM($I255:BP255)))</f>
        <v>0</v>
      </c>
      <c r="BR255" s="211">
        <f ca="1">IF(BR$5&lt;=$D255,0,IF(SUM($D255,OFFSET($I241,-$B255,0))&gt;BR$5,OFFSET(BR252,-$B255,-BQ$4+$B255)/OFFSET($I241,-$B255,0),OFFSET(BR252,-$B255,-BQ$4+$B255)-SUM($I255:BQ255)))</f>
        <v>0</v>
      </c>
      <c r="BS255" s="211">
        <f ca="1">IF(BS$5&lt;=$D255,0,IF(SUM($D255,OFFSET($I241,-$B255,0))&gt;BS$5,OFFSET(BS252,-$B255,-BR$4+$B255)/OFFSET($I241,-$B255,0),OFFSET(BS252,-$B255,-BR$4+$B255)-SUM($I255:BR255)))</f>
        <v>0</v>
      </c>
      <c r="BT255" s="211">
        <f ca="1">IF(BT$5&lt;=$D255,0,IF(SUM($D255,OFFSET($I241,-$B255,0))&gt;BT$5,OFFSET(BT252,-$B255,-BS$4+$B255)/OFFSET($I241,-$B255,0),OFFSET(BT252,-$B255,-BS$4+$B255)-SUM($I255:BS255)))</f>
        <v>0</v>
      </c>
      <c r="BU255" s="211">
        <f ca="1">IF(BU$5&lt;=$D255,0,IF(SUM($D255,OFFSET($I241,-$B255,0))&gt;BU$5,OFFSET(BU252,-$B255,-BT$4+$B255)/OFFSET($I241,-$B255,0),OFFSET(BU252,-$B255,-BT$4+$B255)-SUM($I255:BT255)))</f>
        <v>0</v>
      </c>
      <c r="BV255" s="211">
        <f ca="1">IF(BV$5&lt;=$D255,0,IF(SUM($D255,OFFSET($I241,-$B255,0))&gt;BV$5,OFFSET(BV252,-$B255,-BU$4+$B255)/OFFSET($I241,-$B255,0),OFFSET(BV252,-$B255,-BU$4+$B255)-SUM($I255:BU255)))</f>
        <v>0</v>
      </c>
      <c r="BW255" s="211">
        <f ca="1">IF(BW$5&lt;=$D255,0,IF(SUM($D255,OFFSET($I241,-$B255,0))&gt;BW$5,OFFSET(BW252,-$B255,-BV$4+$B255)/OFFSET($I241,-$B255,0),OFFSET(BW252,-$B255,-BV$4+$B255)-SUM($I255:BV255)))</f>
        <v>0</v>
      </c>
    </row>
    <row r="256" spans="1:75" ht="12.75" customHeight="1">
      <c r="A256" s="8"/>
      <c r="B256" s="244">
        <v>15</v>
      </c>
      <c r="C256" s="8"/>
      <c r="D256" s="245">
        <f t="shared" si="422"/>
        <v>2028</v>
      </c>
      <c r="E256" s="8" t="str">
        <f t="shared" si="421"/>
        <v>$m Real (2012)</v>
      </c>
      <c r="F256" s="8"/>
      <c r="G256" s="8"/>
      <c r="H256" s="8"/>
      <c r="I256" s="32"/>
      <c r="J256" s="235">
        <f ca="1">IF(J$5&lt;=$D256,0,IF(SUM($D256,OFFSET($I242,-$B256,0))&gt;J$5,OFFSET(J253,-$B256,-I$4+$B256)/OFFSET($I242,-$B256,0),OFFSET(J253,-$B256,-I$4+$B256)-SUM($I256:I256)))</f>
        <v>0</v>
      </c>
      <c r="K256" s="235">
        <f ca="1">IF(K$5&lt;=$D256,0,IF(SUM($D256,OFFSET($I242,-$B256,0))&gt;K$5,OFFSET(K253,-$B256,-J$4+$B256)/OFFSET($I242,-$B256,0),OFFSET(K253,-$B256,-J$4+$B256)-SUM($I256:J256)))</f>
        <v>0</v>
      </c>
      <c r="L256" s="235">
        <f ca="1">IF(L$5&lt;=$D256,0,IF(SUM($D256,OFFSET($I242,-$B256,0))&gt;L$5,OFFSET(L253,-$B256,-K$4+$B256)/OFFSET($I242,-$B256,0),OFFSET(L253,-$B256,-K$4+$B256)-SUM($I256:K256)))</f>
        <v>0</v>
      </c>
      <c r="M256" s="235">
        <f ca="1">IF(M$5&lt;=$D256,0,IF(SUM($D256,OFFSET($I242,-$B256,0))&gt;M$5,OFFSET(M253,-$B256,-L$4+$B256)/OFFSET($I242,-$B256,0),OFFSET(M253,-$B256,-L$4+$B256)-SUM($I256:L256)))</f>
        <v>0</v>
      </c>
      <c r="N256" s="235">
        <f ca="1">IF(N$5&lt;=$D256,0,IF(SUM($D256,OFFSET($I242,-$B256,0))&gt;N$5,OFFSET(N253,-$B256,-M$4+$B256)/OFFSET($I242,-$B256,0),OFFSET(N253,-$B256,-M$4+$B256)-SUM($I256:M256)))</f>
        <v>0</v>
      </c>
      <c r="O256" s="235">
        <f ca="1">IF(O$5&lt;=$D256,0,IF(SUM($D256,OFFSET($I242,-$B256,0))&gt;O$5,OFFSET(O253,-$B256,-N$4+$B256)/OFFSET($I242,-$B256,0),OFFSET(O253,-$B256,-N$4+$B256)-SUM($I256:N256)))</f>
        <v>0</v>
      </c>
      <c r="P256" s="235">
        <f ca="1">IF(P$5&lt;=$D256,0,IF(SUM($D256,OFFSET($I242,-$B256,0))&gt;P$5,OFFSET(P253,-$B256,-O$4+$B256)/OFFSET($I242,-$B256,0),OFFSET(P253,-$B256,-O$4+$B256)-SUM($I256:O256)))</f>
        <v>0</v>
      </c>
      <c r="Q256" s="235">
        <f ca="1">IF(Q$5&lt;=$D256,0,IF(SUM($D256,OFFSET($I242,-$B256,0))&gt;Q$5,OFFSET(Q253,-$B256,-P$4+$B256)/OFFSET($I242,-$B256,0),OFFSET(Q253,-$B256,-P$4+$B256)-SUM($I256:P256)))</f>
        <v>0</v>
      </c>
      <c r="R256" s="235">
        <f ca="1">IF(R$5&lt;=$D256,0,IF(SUM($D256,OFFSET($I242,-$B256,0))&gt;R$5,OFFSET(R253,-$B256,-Q$4+$B256)/OFFSET($I242,-$B256,0),OFFSET(R253,-$B256,-Q$4+$B256)-SUM($I256:Q256)))</f>
        <v>0</v>
      </c>
      <c r="S256" s="235">
        <f ca="1">IF(S$5&lt;=$D256,0,IF(SUM($D256,OFFSET($I242,-$B256,0))&gt;S$5,OFFSET(S253,-$B256,-R$4+$B256)/OFFSET($I242,-$B256,0),OFFSET(S253,-$B256,-R$4+$B256)-SUM($I256:R256)))</f>
        <v>0</v>
      </c>
      <c r="T256" s="235">
        <f ca="1">IF(T$5&lt;=$D256,0,IF(SUM($D256,OFFSET($I242,-$B256,0))&gt;T$5,OFFSET(T253,-$B256,-S$4+$B256)/OFFSET($I242,-$B256,0),OFFSET(T253,-$B256,-S$4+$B256)-SUM($I256:S256)))</f>
        <v>0</v>
      </c>
      <c r="U256" s="235">
        <f ca="1">IF(U$5&lt;=$D256,0,IF(SUM($D256,OFFSET($I242,-$B256,0))&gt;U$5,OFFSET(U253,-$B256,-T$4+$B256)/OFFSET($I242,-$B256,0),OFFSET(U253,-$B256,-T$4+$B256)-SUM($I256:T256)))</f>
        <v>0</v>
      </c>
      <c r="V256" s="235">
        <f ca="1">IF(V$5&lt;=$D256,0,IF(SUM($D256,OFFSET($I242,-$B256,0))&gt;V$5,OFFSET(V253,-$B256,-U$4+$B256)/OFFSET($I242,-$B256,0),OFFSET(V253,-$B256,-U$4+$B256)-SUM($I256:U256)))</f>
        <v>0</v>
      </c>
      <c r="W256" s="235">
        <f ca="1">IF(W$5&lt;=$D256,0,IF(SUM($D256,OFFSET($I242,-$B256,0))&gt;W$5,OFFSET(W253,-$B256,-V$4+$B256)/OFFSET($I242,-$B256,0),OFFSET(W253,-$B256,-V$4+$B256)-SUM($I256:V256)))</f>
        <v>0</v>
      </c>
      <c r="X256" s="235">
        <f ca="1">IF(X$5&lt;=$D256,0,IF(SUM($D256,OFFSET($I242,-$B256,0))&gt;X$5,OFFSET(X253,-$B256,-W$4+$B256)/OFFSET($I242,-$B256,0),OFFSET(X253,-$B256,-W$4+$B256)-SUM($I256:W256)))</f>
        <v>0</v>
      </c>
      <c r="Y256" s="235">
        <f ca="1">IF(Y$5&lt;=$D256,0,IF(SUM($D256,OFFSET($I242,-$B256,0))&gt;Y$5,OFFSET(Y253,-$B256,-X$4+$B256)/OFFSET($I242,-$B256,0),OFFSET(Y253,-$B256,-X$4+$B256)-SUM($I256:X256)))</f>
        <v>0</v>
      </c>
      <c r="Z256" s="235">
        <f ca="1">IF(Z$5&lt;=$D256,0,IF(SUM($D256,OFFSET($I242,-$B256,0))&gt;Z$5,OFFSET(Z253,-$B256,-Y$4+$B256)/OFFSET($I242,-$B256,0),OFFSET(Z253,-$B256,-Y$4+$B256)-SUM($I256:Y256)))</f>
        <v>0</v>
      </c>
      <c r="AA256" s="235">
        <f ca="1">IF(AA$5&lt;=$D256,0,IF(SUM($D256,OFFSET($I242,-$B256,0))&gt;AA$5,OFFSET(AA253,-$B256,-Z$4+$B256)/OFFSET($I242,-$B256,0),OFFSET(AA253,-$B256,-Z$4+$B256)-SUM($I256:Z256)))</f>
        <v>0</v>
      </c>
      <c r="AB256" s="235">
        <f ca="1">IF(AB$5&lt;=$D256,0,IF(SUM($D256,OFFSET($I242,-$B256,0))&gt;AB$5,OFFSET(AB253,-$B256,-AA$4+$B256)/OFFSET($I242,-$B256,0),OFFSET(AB253,-$B256,-AA$4+$B256)-SUM($I256:AA256)))</f>
        <v>0</v>
      </c>
      <c r="AC256" s="235">
        <f ca="1">IF(AC$5&lt;=$D256,0,IF(SUM($D256,OFFSET($I242,-$B256,0))&gt;AC$5,OFFSET(AC253,-$B256,-AB$4+$B256)/OFFSET($I242,-$B256,0),OFFSET(AC253,-$B256,-AB$4+$B256)-SUM($I256:AB256)))</f>
        <v>0</v>
      </c>
      <c r="AD256" s="235">
        <f ca="1">IF(AD$5&lt;=$D256,0,IF(SUM($D256,OFFSET($I242,-$B256,0))&gt;AD$5,OFFSET(AD253,-$B256,-AC$4+$B256)/OFFSET($I242,-$B256,0),OFFSET(AD253,-$B256,-AC$4+$B256)-SUM($I256:AC256)))</f>
        <v>0</v>
      </c>
      <c r="AE256" s="235">
        <f ca="1">IF(AE$5&lt;=$D256,0,IF(SUM($D256,OFFSET($I242,-$B256,0))&gt;AE$5,OFFSET(AE253,-$B256,-AD$4+$B256)/OFFSET($I242,-$B256,0),OFFSET(AE253,-$B256,-AD$4+$B256)-SUM($I256:AD256)))</f>
        <v>0</v>
      </c>
      <c r="AF256" s="235">
        <f ca="1">IF(AF$5&lt;=$D256,0,IF(SUM($D256,OFFSET($I242,-$B256,0))&gt;AF$5,OFFSET(AF253,-$B256,-AE$4+$B256)/OFFSET($I242,-$B256,0),OFFSET(AF253,-$B256,-AE$4+$B256)-SUM($I256:AE256)))</f>
        <v>0</v>
      </c>
      <c r="AG256" s="235">
        <f ca="1">IF(AG$5&lt;=$D256,0,IF(SUM($D256,OFFSET($I242,-$B256,0))&gt;AG$5,OFFSET(AG253,-$B256,-AF$4+$B256)/OFFSET($I242,-$B256,0),OFFSET(AG253,-$B256,-AF$4+$B256)-SUM($I256:AF256)))</f>
        <v>0</v>
      </c>
      <c r="AH256" s="235">
        <f ca="1">IF(AH$5&lt;=$D256,0,IF(SUM($D256,OFFSET($I242,-$B256,0))&gt;AH$5,OFFSET(AH253,-$B256,-AG$4+$B256)/OFFSET($I242,-$B256,0),OFFSET(AH253,-$B256,-AG$4+$B256)-SUM($I256:AG256)))</f>
        <v>0</v>
      </c>
      <c r="AI256" s="235">
        <f ca="1">IF(AI$5&lt;=$D256,0,IF(SUM($D256,OFFSET($I242,-$B256,0))&gt;AI$5,OFFSET(AI253,-$B256,-AH$4+$B256)/OFFSET($I242,-$B256,0),OFFSET(AI253,-$B256,-AH$4+$B256)-SUM($I256:AH256)))</f>
        <v>0</v>
      </c>
      <c r="AJ256" s="235">
        <f ca="1">IF(AJ$5&lt;=$D256,0,IF(SUM($D256,OFFSET($I242,-$B256,0))&gt;AJ$5,OFFSET(AJ253,-$B256,-AI$4+$B256)/OFFSET($I242,-$B256,0),OFFSET(AJ253,-$B256,-AI$4+$B256)-SUM($I256:AI256)))</f>
        <v>0</v>
      </c>
      <c r="AK256" s="235">
        <f ca="1">IF(AK$5&lt;=$D256,0,IF(SUM($D256,OFFSET($I242,-$B256,0))&gt;AK$5,OFFSET(AK253,-$B256,-AJ$4+$B256)/OFFSET($I242,-$B256,0),OFFSET(AK253,-$B256,-AJ$4+$B256)-SUM($I256:AJ256)))</f>
        <v>0</v>
      </c>
      <c r="AL256" s="235">
        <f ca="1">IF(AL$5&lt;=$D256,0,IF(SUM($D256,OFFSET($I242,-$B256,0))&gt;AL$5,OFFSET(AL253,-$B256,-AK$4+$B256)/OFFSET($I242,-$B256,0),OFFSET(AL253,-$B256,-AK$4+$B256)-SUM($I256:AK256)))</f>
        <v>0</v>
      </c>
      <c r="AM256" s="235">
        <f ca="1">IF(AM$5&lt;=$D256,0,IF(SUM($D256,OFFSET($I242,-$B256,0))&gt;AM$5,OFFSET(AM253,-$B256,-AL$4+$B256)/OFFSET($I242,-$B256,0),OFFSET(AM253,-$B256,-AL$4+$B256)-SUM($I256:AL256)))</f>
        <v>0</v>
      </c>
      <c r="AN256" s="235">
        <f ca="1">IF(AN$5&lt;=$D256,0,IF(SUM($D256,OFFSET($I242,-$B256,0))&gt;AN$5,OFFSET(AN253,-$B256,-AM$4+$B256)/OFFSET($I242,-$B256,0),OFFSET(AN253,-$B256,-AM$4+$B256)-SUM($I256:AM256)))</f>
        <v>0</v>
      </c>
      <c r="AO256" s="235">
        <f ca="1">IF(AO$5&lt;=$D256,0,IF(SUM($D256,OFFSET($I242,-$B256,0))&gt;AO$5,OFFSET(AO253,-$B256,-AN$4+$B256)/OFFSET($I242,-$B256,0),OFFSET(AO253,-$B256,-AN$4+$B256)-SUM($I256:AN256)))</f>
        <v>0</v>
      </c>
      <c r="AP256" s="235">
        <f ca="1">IF(AP$5&lt;=$D256,0,IF(SUM($D256,OFFSET($I242,-$B256,0))&gt;AP$5,OFFSET(AP253,-$B256,-AO$4+$B256)/OFFSET($I242,-$B256,0),OFFSET(AP253,-$B256,-AO$4+$B256)-SUM($I256:AO256)))</f>
        <v>0</v>
      </c>
      <c r="AQ256" s="235">
        <f ca="1">IF(AQ$5&lt;=$D256,0,IF(SUM($D256,OFFSET($I242,-$B256,0))&gt;AQ$5,OFFSET(AQ253,-$B256,-AP$4+$B256)/OFFSET($I242,-$B256,0),OFFSET(AQ253,-$B256,-AP$4+$B256)-SUM($I256:AP256)))</f>
        <v>0</v>
      </c>
      <c r="AR256" s="235">
        <f ca="1">IF(AR$5&lt;=$D256,0,IF(SUM($D256,OFFSET($I242,-$B256,0))&gt;AR$5,OFFSET(AR253,-$B256,-AQ$4+$B256)/OFFSET($I242,-$B256,0),OFFSET(AR253,-$B256,-AQ$4+$B256)-SUM($I256:AQ256)))</f>
        <v>0</v>
      </c>
      <c r="AS256" s="235">
        <f ca="1">IF(AS$5&lt;=$D256,0,IF(SUM($D256,OFFSET($I242,-$B256,0))&gt;AS$5,OFFSET(AS253,-$B256,-AR$4+$B256)/OFFSET($I242,-$B256,0),OFFSET(AS253,-$B256,-AR$4+$B256)-SUM($I256:AR256)))</f>
        <v>0</v>
      </c>
      <c r="AT256" s="235">
        <f ca="1">IF(AT$5&lt;=$D256,0,IF(SUM($D256,OFFSET($I242,-$B256,0))&gt;AT$5,OFFSET(AT253,-$B256,-AS$4+$B256)/OFFSET($I242,-$B256,0),OFFSET(AT253,-$B256,-AS$4+$B256)-SUM($I256:AS256)))</f>
        <v>0</v>
      </c>
      <c r="AU256" s="235">
        <f ca="1">IF(AU$5&lt;=$D256,0,IF(SUM($D256,OFFSET($I242,-$B256,0))&gt;AU$5,OFFSET(AU253,-$B256,-AT$4+$B256)/OFFSET($I242,-$B256,0),OFFSET(AU253,-$B256,-AT$4+$B256)-SUM($I256:AT256)))</f>
        <v>0</v>
      </c>
      <c r="AV256" s="235">
        <f ca="1">IF(AV$5&lt;=$D256,0,IF(SUM($D256,OFFSET($I242,-$B256,0))&gt;AV$5,OFFSET(AV253,-$B256,-AU$4+$B256)/OFFSET($I242,-$B256,0),OFFSET(AV253,-$B256,-AU$4+$B256)-SUM($I256:AU256)))</f>
        <v>0</v>
      </c>
      <c r="AW256" s="235">
        <f ca="1">IF(AW$5&lt;=$D256,0,IF(SUM($D256,OFFSET($I242,-$B256,0))&gt;AW$5,OFFSET(AW253,-$B256,-AV$4+$B256)/OFFSET($I242,-$B256,0),OFFSET(AW253,-$B256,-AV$4+$B256)-SUM($I256:AV256)))</f>
        <v>0</v>
      </c>
      <c r="AX256" s="235">
        <f ca="1">IF(AX$5&lt;=$D256,0,IF(SUM($D256,OFFSET($I242,-$B256,0))&gt;AX$5,OFFSET(AX253,-$B256,-AW$4+$B256)/OFFSET($I242,-$B256,0),OFFSET(AX253,-$B256,-AW$4+$B256)-SUM($I256:AW256)))</f>
        <v>0</v>
      </c>
      <c r="AY256" s="235">
        <f ca="1">IF(AY$5&lt;=$D256,0,IF(SUM($D256,OFFSET($I242,-$B256,0))&gt;AY$5,OFFSET(AY253,-$B256,-AX$4+$B256)/OFFSET($I242,-$B256,0),OFFSET(AY253,-$B256,-AX$4+$B256)-SUM($I256:AX256)))</f>
        <v>0</v>
      </c>
      <c r="AZ256" s="235">
        <f ca="1">IF(AZ$5&lt;=$D256,0,IF(SUM($D256,OFFSET($I242,-$B256,0))&gt;AZ$5,OFFSET(AZ253,-$B256,-AY$4+$B256)/OFFSET($I242,-$B256,0),OFFSET(AZ253,-$B256,-AY$4+$B256)-SUM($I256:AY256)))</f>
        <v>0</v>
      </c>
      <c r="BA256" s="235">
        <f ca="1">IF(BA$5&lt;=$D256,0,IF(SUM($D256,OFFSET($I242,-$B256,0))&gt;BA$5,OFFSET(BA253,-$B256,-AZ$4+$B256)/OFFSET($I242,-$B256,0),OFFSET(BA253,-$B256,-AZ$4+$B256)-SUM($I256:AZ256)))</f>
        <v>0</v>
      </c>
      <c r="BB256" s="235">
        <f ca="1">IF(BB$5&lt;=$D256,0,IF(SUM($D256,OFFSET($I242,-$B256,0))&gt;BB$5,OFFSET(BB253,-$B256,-BA$4+$B256)/OFFSET($I242,-$B256,0),OFFSET(BB253,-$B256,-BA$4+$B256)-SUM($I256:BA256)))</f>
        <v>0</v>
      </c>
      <c r="BC256" s="235">
        <f ca="1">IF(BC$5&lt;=$D256,0,IF(SUM($D256,OFFSET($I242,-$B256,0))&gt;BC$5,OFFSET(BC253,-$B256,-BB$4+$B256)/OFFSET($I242,-$B256,0),OFFSET(BC253,-$B256,-BB$4+$B256)-SUM($I256:BB256)))</f>
        <v>0</v>
      </c>
      <c r="BD256" s="235">
        <f ca="1">IF(BD$5&lt;=$D256,0,IF(SUM($D256,OFFSET($I242,-$B256,0))&gt;BD$5,OFFSET(BD253,-$B256,-BC$4+$B256)/OFFSET($I242,-$B256,0),OFFSET(BD253,-$B256,-BC$4+$B256)-SUM($I256:BC256)))</f>
        <v>0</v>
      </c>
      <c r="BE256" s="235">
        <f ca="1">IF(BE$5&lt;=$D256,0,IF(SUM($D256,OFFSET($I242,-$B256,0))&gt;BE$5,OFFSET(BE253,-$B256,-BD$4+$B256)/OFFSET($I242,-$B256,0),OFFSET(BE253,-$B256,-BD$4+$B256)-SUM($I256:BD256)))</f>
        <v>0</v>
      </c>
      <c r="BF256" s="235">
        <f ca="1">IF(BF$5&lt;=$D256,0,IF(SUM($D256,OFFSET($I242,-$B256,0))&gt;BF$5,OFFSET(BF253,-$B256,-BE$4+$B256)/OFFSET($I242,-$B256,0),OFFSET(BF253,-$B256,-BE$4+$B256)-SUM($I256:BE256)))</f>
        <v>0</v>
      </c>
      <c r="BG256" s="235">
        <f ca="1">IF(BG$5&lt;=$D256,0,IF(SUM($D256,OFFSET($I242,-$B256,0))&gt;BG$5,OFFSET(BG253,-$B256,-BF$4+$B256)/OFFSET($I242,-$B256,0),OFFSET(BG253,-$B256,-BF$4+$B256)-SUM($I256:BF256)))</f>
        <v>0</v>
      </c>
      <c r="BH256" s="235">
        <f ca="1">IF(BH$5&lt;=$D256,0,IF(SUM($D256,OFFSET($I242,-$B256,0))&gt;BH$5,OFFSET(BH253,-$B256,-BG$4+$B256)/OFFSET($I242,-$B256,0),OFFSET(BH253,-$B256,-BG$4+$B256)-SUM($I256:BG256)))</f>
        <v>0</v>
      </c>
      <c r="BI256" s="235">
        <f ca="1">IF(BI$5&lt;=$D256,0,IF(SUM($D256,OFFSET($I242,-$B256,0))&gt;BI$5,OFFSET(BI253,-$B256,-BH$4+$B256)/OFFSET($I242,-$B256,0),OFFSET(BI253,-$B256,-BH$4+$B256)-SUM($I256:BH256)))</f>
        <v>0</v>
      </c>
      <c r="BJ256" s="235">
        <f ca="1">IF(BJ$5&lt;=$D256,0,IF(SUM($D256,OFFSET($I242,-$B256,0))&gt;BJ$5,OFFSET(BJ253,-$B256,-BI$4+$B256)/OFFSET($I242,-$B256,0),OFFSET(BJ253,-$B256,-BI$4+$B256)-SUM($I256:BI256)))</f>
        <v>0</v>
      </c>
      <c r="BK256" s="235">
        <f ca="1">IF(BK$5&lt;=$D256,0,IF(SUM($D256,OFFSET($I242,-$B256,0))&gt;BK$5,OFFSET(BK253,-$B256,-BJ$4+$B256)/OFFSET($I242,-$B256,0),OFFSET(BK253,-$B256,-BJ$4+$B256)-SUM($I256:BJ256)))</f>
        <v>0</v>
      </c>
      <c r="BL256" s="235">
        <f ca="1">IF(BL$5&lt;=$D256,0,IF(SUM($D256,OFFSET($I242,-$B256,0))&gt;BL$5,OFFSET(BL253,-$B256,-BK$4+$B256)/OFFSET($I242,-$B256,0),OFFSET(BL253,-$B256,-BK$4+$B256)-SUM($I256:BK256)))</f>
        <v>0</v>
      </c>
      <c r="BM256" s="235">
        <f ca="1">IF(BM$5&lt;=$D256,0,IF(SUM($D256,OFFSET($I242,-$B256,0))&gt;BM$5,OFFSET(BM253,-$B256,-BL$4+$B256)/OFFSET($I242,-$B256,0),OFFSET(BM253,-$B256,-BL$4+$B256)-SUM($I256:BL256)))</f>
        <v>0</v>
      </c>
      <c r="BN256" s="235">
        <f ca="1">IF(BN$5&lt;=$D256,0,IF(SUM($D256,OFFSET($I242,-$B256,0))&gt;BN$5,OFFSET(BN253,-$B256,-BM$4+$B256)/OFFSET($I242,-$B256,0),OFFSET(BN253,-$B256,-BM$4+$B256)-SUM($I256:BM256)))</f>
        <v>0</v>
      </c>
      <c r="BO256" s="235">
        <f ca="1">IF(BO$5&lt;=$D256,0,IF(SUM($D256,OFFSET($I242,-$B256,0))&gt;BO$5,OFFSET(BO253,-$B256,-BN$4+$B256)/OFFSET($I242,-$B256,0),OFFSET(BO253,-$B256,-BN$4+$B256)-SUM($I256:BN256)))</f>
        <v>0</v>
      </c>
      <c r="BP256" s="235">
        <f ca="1">IF(BP$5&lt;=$D256,0,IF(SUM($D256,OFFSET($I242,-$B256,0))&gt;BP$5,OFFSET(BP253,-$B256,-BO$4+$B256)/OFFSET($I242,-$B256,0),OFFSET(BP253,-$B256,-BO$4+$B256)-SUM($I256:BO256)))</f>
        <v>0</v>
      </c>
      <c r="BQ256" s="235">
        <f ca="1">IF(BQ$5&lt;=$D256,0,IF(SUM($D256,OFFSET($I242,-$B256,0))&gt;BQ$5,OFFSET(BQ253,-$B256,-BP$4+$B256)/OFFSET($I242,-$B256,0),OFFSET(BQ253,-$B256,-BP$4+$B256)-SUM($I256:BP256)))</f>
        <v>0</v>
      </c>
      <c r="BR256" s="211">
        <f ca="1">IF(BR$5&lt;=$D256,0,IF(SUM($D256,OFFSET($I242,-$B256,0))&gt;BR$5,OFFSET(BR253,-$B256,-BQ$4+$B256)/OFFSET($I242,-$B256,0),OFFSET(BR253,-$B256,-BQ$4+$B256)-SUM($I256:BQ256)))</f>
        <v>0</v>
      </c>
      <c r="BS256" s="211">
        <f ca="1">IF(BS$5&lt;=$D256,0,IF(SUM($D256,OFFSET($I242,-$B256,0))&gt;BS$5,OFFSET(BS253,-$B256,-BR$4+$B256)/OFFSET($I242,-$B256,0),OFFSET(BS253,-$B256,-BR$4+$B256)-SUM($I256:BR256)))</f>
        <v>0</v>
      </c>
      <c r="BT256" s="211">
        <f ca="1">IF(BT$5&lt;=$D256,0,IF(SUM($D256,OFFSET($I242,-$B256,0))&gt;BT$5,OFFSET(BT253,-$B256,-BS$4+$B256)/OFFSET($I242,-$B256,0),OFFSET(BT253,-$B256,-BS$4+$B256)-SUM($I256:BS256)))</f>
        <v>0</v>
      </c>
      <c r="BU256" s="211">
        <f ca="1">IF(BU$5&lt;=$D256,0,IF(SUM($D256,OFFSET($I242,-$B256,0))&gt;BU$5,OFFSET(BU253,-$B256,-BT$4+$B256)/OFFSET($I242,-$B256,0),OFFSET(BU253,-$B256,-BT$4+$B256)-SUM($I256:BT256)))</f>
        <v>0</v>
      </c>
      <c r="BV256" s="211">
        <f ca="1">IF(BV$5&lt;=$D256,0,IF(SUM($D256,OFFSET($I242,-$B256,0))&gt;BV$5,OFFSET(BV253,-$B256,-BU$4+$B256)/OFFSET($I242,-$B256,0),OFFSET(BV253,-$B256,-BU$4+$B256)-SUM($I256:BU256)))</f>
        <v>0</v>
      </c>
      <c r="BW256" s="211">
        <f ca="1">IF(BW$5&lt;=$D256,0,IF(SUM($D256,OFFSET($I242,-$B256,0))&gt;BW$5,OFFSET(BW253,-$B256,-BV$4+$B256)/OFFSET($I242,-$B256,0),OFFSET(BW253,-$B256,-BV$4+$B256)-SUM($I256:BV256)))</f>
        <v>0</v>
      </c>
    </row>
    <row r="257" spans="1:75" ht="12.75" customHeight="1">
      <c r="A257" s="8"/>
      <c r="B257" s="244">
        <v>16</v>
      </c>
      <c r="C257" s="8"/>
      <c r="D257" s="245">
        <f t="shared" si="422"/>
        <v>2029</v>
      </c>
      <c r="E257" s="8" t="str">
        <f t="shared" si="421"/>
        <v>$m Real (2012)</v>
      </c>
      <c r="F257" s="8"/>
      <c r="G257" s="8"/>
      <c r="H257" s="8"/>
      <c r="I257" s="32"/>
      <c r="J257" s="235">
        <f ca="1">IF(J$5&lt;=$D257,0,IF(SUM($D257,OFFSET($I243,-$B257,0))&gt;J$5,OFFSET(J254,-$B257,-I$4+$B257)/OFFSET($I243,-$B257,0),OFFSET(J254,-$B257,-I$4+$B257)-SUM($I257:I257)))</f>
        <v>0</v>
      </c>
      <c r="K257" s="235">
        <f ca="1">IF(K$5&lt;=$D257,0,IF(SUM($D257,OFFSET($I243,-$B257,0))&gt;K$5,OFFSET(K254,-$B257,-J$4+$B257)/OFFSET($I243,-$B257,0),OFFSET(K254,-$B257,-J$4+$B257)-SUM($I257:J257)))</f>
        <v>0</v>
      </c>
      <c r="L257" s="235">
        <f ca="1">IF(L$5&lt;=$D257,0,IF(SUM($D257,OFFSET($I243,-$B257,0))&gt;L$5,OFFSET(L254,-$B257,-K$4+$B257)/OFFSET($I243,-$B257,0),OFFSET(L254,-$B257,-K$4+$B257)-SUM($I257:K257)))</f>
        <v>0</v>
      </c>
      <c r="M257" s="235">
        <f ca="1">IF(M$5&lt;=$D257,0,IF(SUM($D257,OFFSET($I243,-$B257,0))&gt;M$5,OFFSET(M254,-$B257,-L$4+$B257)/OFFSET($I243,-$B257,0),OFFSET(M254,-$B257,-L$4+$B257)-SUM($I257:L257)))</f>
        <v>0</v>
      </c>
      <c r="N257" s="235">
        <f ca="1">IF(N$5&lt;=$D257,0,IF(SUM($D257,OFFSET($I243,-$B257,0))&gt;N$5,OFFSET(N254,-$B257,-M$4+$B257)/OFFSET($I243,-$B257,0),OFFSET(N254,-$B257,-M$4+$B257)-SUM($I257:M257)))</f>
        <v>0</v>
      </c>
      <c r="O257" s="235">
        <f ca="1">IF(O$5&lt;=$D257,0,IF(SUM($D257,OFFSET($I243,-$B257,0))&gt;O$5,OFFSET(O254,-$B257,-N$4+$B257)/OFFSET($I243,-$B257,0),OFFSET(O254,-$B257,-N$4+$B257)-SUM($I257:N257)))</f>
        <v>0</v>
      </c>
      <c r="P257" s="235">
        <f ca="1">IF(P$5&lt;=$D257,0,IF(SUM($D257,OFFSET($I243,-$B257,0))&gt;P$5,OFFSET(P254,-$B257,-O$4+$B257)/OFFSET($I243,-$B257,0),OFFSET(P254,-$B257,-O$4+$B257)-SUM($I257:O257)))</f>
        <v>0</v>
      </c>
      <c r="Q257" s="235">
        <f ca="1">IF(Q$5&lt;=$D257,0,IF(SUM($D257,OFFSET($I243,-$B257,0))&gt;Q$5,OFFSET(Q254,-$B257,-P$4+$B257)/OFFSET($I243,-$B257,0),OFFSET(Q254,-$B257,-P$4+$B257)-SUM($I257:P257)))</f>
        <v>0</v>
      </c>
      <c r="R257" s="235">
        <f ca="1">IF(R$5&lt;=$D257,0,IF(SUM($D257,OFFSET($I243,-$B257,0))&gt;R$5,OFFSET(R254,-$B257,-Q$4+$B257)/OFFSET($I243,-$B257,0),OFFSET(R254,-$B257,-Q$4+$B257)-SUM($I257:Q257)))</f>
        <v>0</v>
      </c>
      <c r="S257" s="235">
        <f ca="1">IF(S$5&lt;=$D257,0,IF(SUM($D257,OFFSET($I243,-$B257,0))&gt;S$5,OFFSET(S254,-$B257,-R$4+$B257)/OFFSET($I243,-$B257,0),OFFSET(S254,-$B257,-R$4+$B257)-SUM($I257:R257)))</f>
        <v>0</v>
      </c>
      <c r="T257" s="235">
        <f ca="1">IF(T$5&lt;=$D257,0,IF(SUM($D257,OFFSET($I243,-$B257,0))&gt;T$5,OFFSET(T254,-$B257,-S$4+$B257)/OFFSET($I243,-$B257,0),OFFSET(T254,-$B257,-S$4+$B257)-SUM($I257:S257)))</f>
        <v>0</v>
      </c>
      <c r="U257" s="235">
        <f ca="1">IF(U$5&lt;=$D257,0,IF(SUM($D257,OFFSET($I243,-$B257,0))&gt;U$5,OFFSET(U254,-$B257,-T$4+$B257)/OFFSET($I243,-$B257,0),OFFSET(U254,-$B257,-T$4+$B257)-SUM($I257:T257)))</f>
        <v>0</v>
      </c>
      <c r="V257" s="235">
        <f ca="1">IF(V$5&lt;=$D257,0,IF(SUM($D257,OFFSET($I243,-$B257,0))&gt;V$5,OFFSET(V254,-$B257,-U$4+$B257)/OFFSET($I243,-$B257,0),OFFSET(V254,-$B257,-U$4+$B257)-SUM($I257:U257)))</f>
        <v>0</v>
      </c>
      <c r="W257" s="235">
        <f ca="1">IF(W$5&lt;=$D257,0,IF(SUM($D257,OFFSET($I243,-$B257,0))&gt;W$5,OFFSET(W254,-$B257,-V$4+$B257)/OFFSET($I243,-$B257,0),OFFSET(W254,-$B257,-V$4+$B257)-SUM($I257:V257)))</f>
        <v>0</v>
      </c>
      <c r="X257" s="235">
        <f ca="1">IF(X$5&lt;=$D257,0,IF(SUM($D257,OFFSET($I243,-$B257,0))&gt;X$5,OFFSET(X254,-$B257,-W$4+$B257)/OFFSET($I243,-$B257,0),OFFSET(X254,-$B257,-W$4+$B257)-SUM($I257:W257)))</f>
        <v>0</v>
      </c>
      <c r="Y257" s="235">
        <f ca="1">IF(Y$5&lt;=$D257,0,IF(SUM($D257,OFFSET($I243,-$B257,0))&gt;Y$5,OFFSET(Y254,-$B257,-X$4+$B257)/OFFSET($I243,-$B257,0),OFFSET(Y254,-$B257,-X$4+$B257)-SUM($I257:X257)))</f>
        <v>0</v>
      </c>
      <c r="Z257" s="235">
        <f ca="1">IF(Z$5&lt;=$D257,0,IF(SUM($D257,OFFSET($I243,-$B257,0))&gt;Z$5,OFFSET(Z254,-$B257,-Y$4+$B257)/OFFSET($I243,-$B257,0),OFFSET(Z254,-$B257,-Y$4+$B257)-SUM($I257:Y257)))</f>
        <v>0</v>
      </c>
      <c r="AA257" s="235">
        <f ca="1">IF(AA$5&lt;=$D257,0,IF(SUM($D257,OFFSET($I243,-$B257,0))&gt;AA$5,OFFSET(AA254,-$B257,-Z$4+$B257)/OFFSET($I243,-$B257,0),OFFSET(AA254,-$B257,-Z$4+$B257)-SUM($I257:Z257)))</f>
        <v>0</v>
      </c>
      <c r="AB257" s="235">
        <f ca="1">IF(AB$5&lt;=$D257,0,IF(SUM($D257,OFFSET($I243,-$B257,0))&gt;AB$5,OFFSET(AB254,-$B257,-AA$4+$B257)/OFFSET($I243,-$B257,0),OFFSET(AB254,-$B257,-AA$4+$B257)-SUM($I257:AA257)))</f>
        <v>0</v>
      </c>
      <c r="AC257" s="235">
        <f ca="1">IF(AC$5&lt;=$D257,0,IF(SUM($D257,OFFSET($I243,-$B257,0))&gt;AC$5,OFFSET(AC254,-$B257,-AB$4+$B257)/OFFSET($I243,-$B257,0),OFFSET(AC254,-$B257,-AB$4+$B257)-SUM($I257:AB257)))</f>
        <v>0</v>
      </c>
      <c r="AD257" s="235">
        <f ca="1">IF(AD$5&lt;=$D257,0,IF(SUM($D257,OFFSET($I243,-$B257,0))&gt;AD$5,OFFSET(AD254,-$B257,-AC$4+$B257)/OFFSET($I243,-$B257,0),OFFSET(AD254,-$B257,-AC$4+$B257)-SUM($I257:AC257)))</f>
        <v>0</v>
      </c>
      <c r="AE257" s="235">
        <f ca="1">IF(AE$5&lt;=$D257,0,IF(SUM($D257,OFFSET($I243,-$B257,0))&gt;AE$5,OFFSET(AE254,-$B257,-AD$4+$B257)/OFFSET($I243,-$B257,0),OFFSET(AE254,-$B257,-AD$4+$B257)-SUM($I257:AD257)))</f>
        <v>0</v>
      </c>
      <c r="AF257" s="235">
        <f ca="1">IF(AF$5&lt;=$D257,0,IF(SUM($D257,OFFSET($I243,-$B257,0))&gt;AF$5,OFFSET(AF254,-$B257,-AE$4+$B257)/OFFSET($I243,-$B257,0),OFFSET(AF254,-$B257,-AE$4+$B257)-SUM($I257:AE257)))</f>
        <v>0</v>
      </c>
      <c r="AG257" s="235">
        <f ca="1">IF(AG$5&lt;=$D257,0,IF(SUM($D257,OFFSET($I243,-$B257,0))&gt;AG$5,OFFSET(AG254,-$B257,-AF$4+$B257)/OFFSET($I243,-$B257,0),OFFSET(AG254,-$B257,-AF$4+$B257)-SUM($I257:AF257)))</f>
        <v>0</v>
      </c>
      <c r="AH257" s="235">
        <f ca="1">IF(AH$5&lt;=$D257,0,IF(SUM($D257,OFFSET($I243,-$B257,0))&gt;AH$5,OFFSET(AH254,-$B257,-AG$4+$B257)/OFFSET($I243,-$B257,0),OFFSET(AH254,-$B257,-AG$4+$B257)-SUM($I257:AG257)))</f>
        <v>0</v>
      </c>
      <c r="AI257" s="235">
        <f ca="1">IF(AI$5&lt;=$D257,0,IF(SUM($D257,OFFSET($I243,-$B257,0))&gt;AI$5,OFFSET(AI254,-$B257,-AH$4+$B257)/OFFSET($I243,-$B257,0),OFFSET(AI254,-$B257,-AH$4+$B257)-SUM($I257:AH257)))</f>
        <v>0</v>
      </c>
      <c r="AJ257" s="235">
        <f ca="1">IF(AJ$5&lt;=$D257,0,IF(SUM($D257,OFFSET($I243,-$B257,0))&gt;AJ$5,OFFSET(AJ254,-$B257,-AI$4+$B257)/OFFSET($I243,-$B257,0),OFFSET(AJ254,-$B257,-AI$4+$B257)-SUM($I257:AI257)))</f>
        <v>0</v>
      </c>
      <c r="AK257" s="235">
        <f ca="1">IF(AK$5&lt;=$D257,0,IF(SUM($D257,OFFSET($I243,-$B257,0))&gt;AK$5,OFFSET(AK254,-$B257,-AJ$4+$B257)/OFFSET($I243,-$B257,0),OFFSET(AK254,-$B257,-AJ$4+$B257)-SUM($I257:AJ257)))</f>
        <v>0</v>
      </c>
      <c r="AL257" s="235">
        <f ca="1">IF(AL$5&lt;=$D257,0,IF(SUM($D257,OFFSET($I243,-$B257,0))&gt;AL$5,OFFSET(AL254,-$B257,-AK$4+$B257)/OFFSET($I243,-$B257,0),OFFSET(AL254,-$B257,-AK$4+$B257)-SUM($I257:AK257)))</f>
        <v>0</v>
      </c>
      <c r="AM257" s="235">
        <f ca="1">IF(AM$5&lt;=$D257,0,IF(SUM($D257,OFFSET($I243,-$B257,0))&gt;AM$5,OFFSET(AM254,-$B257,-AL$4+$B257)/OFFSET($I243,-$B257,0),OFFSET(AM254,-$B257,-AL$4+$B257)-SUM($I257:AL257)))</f>
        <v>0</v>
      </c>
      <c r="AN257" s="235">
        <f ca="1">IF(AN$5&lt;=$D257,0,IF(SUM($D257,OFFSET($I243,-$B257,0))&gt;AN$5,OFFSET(AN254,-$B257,-AM$4+$B257)/OFFSET($I243,-$B257,0),OFFSET(AN254,-$B257,-AM$4+$B257)-SUM($I257:AM257)))</f>
        <v>0</v>
      </c>
      <c r="AO257" s="235">
        <f ca="1">IF(AO$5&lt;=$D257,0,IF(SUM($D257,OFFSET($I243,-$B257,0))&gt;AO$5,OFFSET(AO254,-$B257,-AN$4+$B257)/OFFSET($I243,-$B257,0),OFFSET(AO254,-$B257,-AN$4+$B257)-SUM($I257:AN257)))</f>
        <v>0</v>
      </c>
      <c r="AP257" s="235">
        <f ca="1">IF(AP$5&lt;=$D257,0,IF(SUM($D257,OFFSET($I243,-$B257,0))&gt;AP$5,OFFSET(AP254,-$B257,-AO$4+$B257)/OFFSET($I243,-$B257,0),OFFSET(AP254,-$B257,-AO$4+$B257)-SUM($I257:AO257)))</f>
        <v>0</v>
      </c>
      <c r="AQ257" s="235">
        <f ca="1">IF(AQ$5&lt;=$D257,0,IF(SUM($D257,OFFSET($I243,-$B257,0))&gt;AQ$5,OFFSET(AQ254,-$B257,-AP$4+$B257)/OFFSET($I243,-$B257,0),OFFSET(AQ254,-$B257,-AP$4+$B257)-SUM($I257:AP257)))</f>
        <v>0</v>
      </c>
      <c r="AR257" s="235">
        <f ca="1">IF(AR$5&lt;=$D257,0,IF(SUM($D257,OFFSET($I243,-$B257,0))&gt;AR$5,OFFSET(AR254,-$B257,-AQ$4+$B257)/OFFSET($I243,-$B257,0),OFFSET(AR254,-$B257,-AQ$4+$B257)-SUM($I257:AQ257)))</f>
        <v>0</v>
      </c>
      <c r="AS257" s="235">
        <f ca="1">IF(AS$5&lt;=$D257,0,IF(SUM($D257,OFFSET($I243,-$B257,0))&gt;AS$5,OFFSET(AS254,-$B257,-AR$4+$B257)/OFFSET($I243,-$B257,0),OFFSET(AS254,-$B257,-AR$4+$B257)-SUM($I257:AR257)))</f>
        <v>0</v>
      </c>
      <c r="AT257" s="235">
        <f ca="1">IF(AT$5&lt;=$D257,0,IF(SUM($D257,OFFSET($I243,-$B257,0))&gt;AT$5,OFFSET(AT254,-$B257,-AS$4+$B257)/OFFSET($I243,-$B257,0),OFFSET(AT254,-$B257,-AS$4+$B257)-SUM($I257:AS257)))</f>
        <v>0</v>
      </c>
      <c r="AU257" s="235">
        <f ca="1">IF(AU$5&lt;=$D257,0,IF(SUM($D257,OFFSET($I243,-$B257,0))&gt;AU$5,OFFSET(AU254,-$B257,-AT$4+$B257)/OFFSET($I243,-$B257,0),OFFSET(AU254,-$B257,-AT$4+$B257)-SUM($I257:AT257)))</f>
        <v>0</v>
      </c>
      <c r="AV257" s="235">
        <f ca="1">IF(AV$5&lt;=$D257,0,IF(SUM($D257,OFFSET($I243,-$B257,0))&gt;AV$5,OFFSET(AV254,-$B257,-AU$4+$B257)/OFFSET($I243,-$B257,0),OFFSET(AV254,-$B257,-AU$4+$B257)-SUM($I257:AU257)))</f>
        <v>0</v>
      </c>
      <c r="AW257" s="235">
        <f ca="1">IF(AW$5&lt;=$D257,0,IF(SUM($D257,OFFSET($I243,-$B257,0))&gt;AW$5,OFFSET(AW254,-$B257,-AV$4+$B257)/OFFSET($I243,-$B257,0),OFFSET(AW254,-$B257,-AV$4+$B257)-SUM($I257:AV257)))</f>
        <v>0</v>
      </c>
      <c r="AX257" s="235">
        <f ca="1">IF(AX$5&lt;=$D257,0,IF(SUM($D257,OFFSET($I243,-$B257,0))&gt;AX$5,OFFSET(AX254,-$B257,-AW$4+$B257)/OFFSET($I243,-$B257,0),OFFSET(AX254,-$B257,-AW$4+$B257)-SUM($I257:AW257)))</f>
        <v>0</v>
      </c>
      <c r="AY257" s="235">
        <f ca="1">IF(AY$5&lt;=$D257,0,IF(SUM($D257,OFFSET($I243,-$B257,0))&gt;AY$5,OFFSET(AY254,-$B257,-AX$4+$B257)/OFFSET($I243,-$B257,0),OFFSET(AY254,-$B257,-AX$4+$B257)-SUM($I257:AX257)))</f>
        <v>0</v>
      </c>
      <c r="AZ257" s="235">
        <f ca="1">IF(AZ$5&lt;=$D257,0,IF(SUM($D257,OFFSET($I243,-$B257,0))&gt;AZ$5,OFFSET(AZ254,-$B257,-AY$4+$B257)/OFFSET($I243,-$B257,0),OFFSET(AZ254,-$B257,-AY$4+$B257)-SUM($I257:AY257)))</f>
        <v>0</v>
      </c>
      <c r="BA257" s="235">
        <f ca="1">IF(BA$5&lt;=$D257,0,IF(SUM($D257,OFFSET($I243,-$B257,0))&gt;BA$5,OFFSET(BA254,-$B257,-AZ$4+$B257)/OFFSET($I243,-$B257,0),OFFSET(BA254,-$B257,-AZ$4+$B257)-SUM($I257:AZ257)))</f>
        <v>0</v>
      </c>
      <c r="BB257" s="235">
        <f ca="1">IF(BB$5&lt;=$D257,0,IF(SUM($D257,OFFSET($I243,-$B257,0))&gt;BB$5,OFFSET(BB254,-$B257,-BA$4+$B257)/OFFSET($I243,-$B257,0),OFFSET(BB254,-$B257,-BA$4+$B257)-SUM($I257:BA257)))</f>
        <v>0</v>
      </c>
      <c r="BC257" s="235">
        <f ca="1">IF(BC$5&lt;=$D257,0,IF(SUM($D257,OFFSET($I243,-$B257,0))&gt;BC$5,OFFSET(BC254,-$B257,-BB$4+$B257)/OFFSET($I243,-$B257,0),OFFSET(BC254,-$B257,-BB$4+$B257)-SUM($I257:BB257)))</f>
        <v>0</v>
      </c>
      <c r="BD257" s="235">
        <f ca="1">IF(BD$5&lt;=$D257,0,IF(SUM($D257,OFFSET($I243,-$B257,0))&gt;BD$5,OFFSET(BD254,-$B257,-BC$4+$B257)/OFFSET($I243,-$B257,0),OFFSET(BD254,-$B257,-BC$4+$B257)-SUM($I257:BC257)))</f>
        <v>0</v>
      </c>
      <c r="BE257" s="235">
        <f ca="1">IF(BE$5&lt;=$D257,0,IF(SUM($D257,OFFSET($I243,-$B257,0))&gt;BE$5,OFFSET(BE254,-$B257,-BD$4+$B257)/OFFSET($I243,-$B257,0),OFFSET(BE254,-$B257,-BD$4+$B257)-SUM($I257:BD257)))</f>
        <v>0</v>
      </c>
      <c r="BF257" s="235">
        <f ca="1">IF(BF$5&lt;=$D257,0,IF(SUM($D257,OFFSET($I243,-$B257,0))&gt;BF$5,OFFSET(BF254,-$B257,-BE$4+$B257)/OFFSET($I243,-$B257,0),OFFSET(BF254,-$B257,-BE$4+$B257)-SUM($I257:BE257)))</f>
        <v>0</v>
      </c>
      <c r="BG257" s="235">
        <f ca="1">IF(BG$5&lt;=$D257,0,IF(SUM($D257,OFFSET($I243,-$B257,0))&gt;BG$5,OFFSET(BG254,-$B257,-BF$4+$B257)/OFFSET($I243,-$B257,0),OFFSET(BG254,-$B257,-BF$4+$B257)-SUM($I257:BF257)))</f>
        <v>0</v>
      </c>
      <c r="BH257" s="235">
        <f ca="1">IF(BH$5&lt;=$D257,0,IF(SUM($D257,OFFSET($I243,-$B257,0))&gt;BH$5,OFFSET(BH254,-$B257,-BG$4+$B257)/OFFSET($I243,-$B257,0),OFFSET(BH254,-$B257,-BG$4+$B257)-SUM($I257:BG257)))</f>
        <v>0</v>
      </c>
      <c r="BI257" s="235">
        <f ca="1">IF(BI$5&lt;=$D257,0,IF(SUM($D257,OFFSET($I243,-$B257,0))&gt;BI$5,OFFSET(BI254,-$B257,-BH$4+$B257)/OFFSET($I243,-$B257,0),OFFSET(BI254,-$B257,-BH$4+$B257)-SUM($I257:BH257)))</f>
        <v>0</v>
      </c>
      <c r="BJ257" s="235">
        <f ca="1">IF(BJ$5&lt;=$D257,0,IF(SUM($D257,OFFSET($I243,-$B257,0))&gt;BJ$5,OFFSET(BJ254,-$B257,-BI$4+$B257)/OFFSET($I243,-$B257,0),OFFSET(BJ254,-$B257,-BI$4+$B257)-SUM($I257:BI257)))</f>
        <v>0</v>
      </c>
      <c r="BK257" s="235">
        <f ca="1">IF(BK$5&lt;=$D257,0,IF(SUM($D257,OFFSET($I243,-$B257,0))&gt;BK$5,OFFSET(BK254,-$B257,-BJ$4+$B257)/OFFSET($I243,-$B257,0),OFFSET(BK254,-$B257,-BJ$4+$B257)-SUM($I257:BJ257)))</f>
        <v>0</v>
      </c>
      <c r="BL257" s="235">
        <f ca="1">IF(BL$5&lt;=$D257,0,IF(SUM($D257,OFFSET($I243,-$B257,0))&gt;BL$5,OFFSET(BL254,-$B257,-BK$4+$B257)/OFFSET($I243,-$B257,0),OFFSET(BL254,-$B257,-BK$4+$B257)-SUM($I257:BK257)))</f>
        <v>0</v>
      </c>
      <c r="BM257" s="235">
        <f ca="1">IF(BM$5&lt;=$D257,0,IF(SUM($D257,OFFSET($I243,-$B257,0))&gt;BM$5,OFFSET(BM254,-$B257,-BL$4+$B257)/OFFSET($I243,-$B257,0),OFFSET(BM254,-$B257,-BL$4+$B257)-SUM($I257:BL257)))</f>
        <v>0</v>
      </c>
      <c r="BN257" s="235">
        <f ca="1">IF(BN$5&lt;=$D257,0,IF(SUM($D257,OFFSET($I243,-$B257,0))&gt;BN$5,OFFSET(BN254,-$B257,-BM$4+$B257)/OFFSET($I243,-$B257,0),OFFSET(BN254,-$B257,-BM$4+$B257)-SUM($I257:BM257)))</f>
        <v>0</v>
      </c>
      <c r="BO257" s="235">
        <f ca="1">IF(BO$5&lt;=$D257,0,IF(SUM($D257,OFFSET($I243,-$B257,0))&gt;BO$5,OFFSET(BO254,-$B257,-BN$4+$B257)/OFFSET($I243,-$B257,0),OFFSET(BO254,-$B257,-BN$4+$B257)-SUM($I257:BN257)))</f>
        <v>0</v>
      </c>
      <c r="BP257" s="235">
        <f ca="1">IF(BP$5&lt;=$D257,0,IF(SUM($D257,OFFSET($I243,-$B257,0))&gt;BP$5,OFFSET(BP254,-$B257,-BO$4+$B257)/OFFSET($I243,-$B257,0),OFFSET(BP254,-$B257,-BO$4+$B257)-SUM($I257:BO257)))</f>
        <v>0</v>
      </c>
      <c r="BQ257" s="235">
        <f ca="1">IF(BQ$5&lt;=$D257,0,IF(SUM($D257,OFFSET($I243,-$B257,0))&gt;BQ$5,OFFSET(BQ254,-$B257,-BP$4+$B257)/OFFSET($I243,-$B257,0),OFFSET(BQ254,-$B257,-BP$4+$B257)-SUM($I257:BP257)))</f>
        <v>0</v>
      </c>
      <c r="BR257" s="211">
        <f ca="1">IF(BR$5&lt;=$D257,0,IF(SUM($D257,OFFSET($I243,-$B257,0))&gt;BR$5,OFFSET(BR254,-$B257,-BQ$4+$B257)/OFFSET($I243,-$B257,0),OFFSET(BR254,-$B257,-BQ$4+$B257)-SUM($I257:BQ257)))</f>
        <v>0</v>
      </c>
      <c r="BS257" s="211">
        <f ca="1">IF(BS$5&lt;=$D257,0,IF(SUM($D257,OFFSET($I243,-$B257,0))&gt;BS$5,OFFSET(BS254,-$B257,-BR$4+$B257)/OFFSET($I243,-$B257,0),OFFSET(BS254,-$B257,-BR$4+$B257)-SUM($I257:BR257)))</f>
        <v>0</v>
      </c>
      <c r="BT257" s="211">
        <f ca="1">IF(BT$5&lt;=$D257,0,IF(SUM($D257,OFFSET($I243,-$B257,0))&gt;BT$5,OFFSET(BT254,-$B257,-BS$4+$B257)/OFFSET($I243,-$B257,0),OFFSET(BT254,-$B257,-BS$4+$B257)-SUM($I257:BS257)))</f>
        <v>0</v>
      </c>
      <c r="BU257" s="211">
        <f ca="1">IF(BU$5&lt;=$D257,0,IF(SUM($D257,OFFSET($I243,-$B257,0))&gt;BU$5,OFFSET(BU254,-$B257,-BT$4+$B257)/OFFSET($I243,-$B257,0),OFFSET(BU254,-$B257,-BT$4+$B257)-SUM($I257:BT257)))</f>
        <v>0</v>
      </c>
      <c r="BV257" s="211">
        <f ca="1">IF(BV$5&lt;=$D257,0,IF(SUM($D257,OFFSET($I243,-$B257,0))&gt;BV$5,OFFSET(BV254,-$B257,-BU$4+$B257)/OFFSET($I243,-$B257,0),OFFSET(BV254,-$B257,-BU$4+$B257)-SUM($I257:BU257)))</f>
        <v>0</v>
      </c>
      <c r="BW257" s="211">
        <f ca="1">IF(BW$5&lt;=$D257,0,IF(SUM($D257,OFFSET($I243,-$B257,0))&gt;BW$5,OFFSET(BW254,-$B257,-BV$4+$B257)/OFFSET($I243,-$B257,0),OFFSET(BW254,-$B257,-BV$4+$B257)-SUM($I257:BV257)))</f>
        <v>0</v>
      </c>
    </row>
    <row r="258" spans="1:75" ht="12.75" customHeight="1">
      <c r="A258" s="8"/>
      <c r="B258" s="244">
        <v>17</v>
      </c>
      <c r="C258" s="8"/>
      <c r="D258" s="245">
        <f t="shared" si="422"/>
        <v>2030</v>
      </c>
      <c r="E258" s="8" t="str">
        <f t="shared" si="421"/>
        <v>$m Real (2012)</v>
      </c>
      <c r="F258" s="8"/>
      <c r="G258" s="8"/>
      <c r="H258" s="8"/>
      <c r="I258" s="32"/>
      <c r="J258" s="235">
        <f ca="1">IF(J$5&lt;=$D258,0,IF(SUM($D258,OFFSET($I244,-$B258,0))&gt;J$5,OFFSET(J255,-$B258,-I$4+$B258)/OFFSET($I244,-$B258,0),OFFSET(J255,-$B258,-I$4+$B258)-SUM($I258:I258)))</f>
        <v>0</v>
      </c>
      <c r="K258" s="235">
        <f ca="1">IF(K$5&lt;=$D258,0,IF(SUM($D258,OFFSET($I244,-$B258,0))&gt;K$5,OFFSET(K255,-$B258,-J$4+$B258)/OFFSET($I244,-$B258,0),OFFSET(K255,-$B258,-J$4+$B258)-SUM($I258:J258)))</f>
        <v>0</v>
      </c>
      <c r="L258" s="235">
        <f ca="1">IF(L$5&lt;=$D258,0,IF(SUM($D258,OFFSET($I244,-$B258,0))&gt;L$5,OFFSET(L255,-$B258,-K$4+$B258)/OFFSET($I244,-$B258,0),OFFSET(L255,-$B258,-K$4+$B258)-SUM($I258:K258)))</f>
        <v>0</v>
      </c>
      <c r="M258" s="235">
        <f ca="1">IF(M$5&lt;=$D258,0,IF(SUM($D258,OFFSET($I244,-$B258,0))&gt;M$5,OFFSET(M255,-$B258,-L$4+$B258)/OFFSET($I244,-$B258,0),OFFSET(M255,-$B258,-L$4+$B258)-SUM($I258:L258)))</f>
        <v>0</v>
      </c>
      <c r="N258" s="235">
        <f ca="1">IF(N$5&lt;=$D258,0,IF(SUM($D258,OFFSET($I244,-$B258,0))&gt;N$5,OFFSET(N255,-$B258,-M$4+$B258)/OFFSET($I244,-$B258,0),OFFSET(N255,-$B258,-M$4+$B258)-SUM($I258:M258)))</f>
        <v>0</v>
      </c>
      <c r="O258" s="235">
        <f ca="1">IF(O$5&lt;=$D258,0,IF(SUM($D258,OFFSET($I244,-$B258,0))&gt;O$5,OFFSET(O255,-$B258,-N$4+$B258)/OFFSET($I244,-$B258,0),OFFSET(O255,-$B258,-N$4+$B258)-SUM($I258:N258)))</f>
        <v>0</v>
      </c>
      <c r="P258" s="235">
        <f ca="1">IF(P$5&lt;=$D258,0,IF(SUM($D258,OFFSET($I244,-$B258,0))&gt;P$5,OFFSET(P255,-$B258,-O$4+$B258)/OFFSET($I244,-$B258,0),OFFSET(P255,-$B258,-O$4+$B258)-SUM($I258:O258)))</f>
        <v>0</v>
      </c>
      <c r="Q258" s="235">
        <f ca="1">IF(Q$5&lt;=$D258,0,IF(SUM($D258,OFFSET($I244,-$B258,0))&gt;Q$5,OFFSET(Q255,-$B258,-P$4+$B258)/OFFSET($I244,-$B258,0),OFFSET(Q255,-$B258,-P$4+$B258)-SUM($I258:P258)))</f>
        <v>0</v>
      </c>
      <c r="R258" s="235">
        <f ca="1">IF(R$5&lt;=$D258,0,IF(SUM($D258,OFFSET($I244,-$B258,0))&gt;R$5,OFFSET(R255,-$B258,-Q$4+$B258)/OFFSET($I244,-$B258,0),OFFSET(R255,-$B258,-Q$4+$B258)-SUM($I258:Q258)))</f>
        <v>0</v>
      </c>
      <c r="S258" s="235">
        <f ca="1">IF(S$5&lt;=$D258,0,IF(SUM($D258,OFFSET($I244,-$B258,0))&gt;S$5,OFFSET(S255,-$B258,-R$4+$B258)/OFFSET($I244,-$B258,0),OFFSET(S255,-$B258,-R$4+$B258)-SUM($I258:R258)))</f>
        <v>0</v>
      </c>
      <c r="T258" s="235">
        <f ca="1">IF(T$5&lt;=$D258,0,IF(SUM($D258,OFFSET($I244,-$B258,0))&gt;T$5,OFFSET(T255,-$B258,-S$4+$B258)/OFFSET($I244,-$B258,0),OFFSET(T255,-$B258,-S$4+$B258)-SUM($I258:S258)))</f>
        <v>0</v>
      </c>
      <c r="U258" s="235">
        <f ca="1">IF(U$5&lt;=$D258,0,IF(SUM($D258,OFFSET($I244,-$B258,0))&gt;U$5,OFFSET(U255,-$B258,-T$4+$B258)/OFFSET($I244,-$B258,0),OFFSET(U255,-$B258,-T$4+$B258)-SUM($I258:T258)))</f>
        <v>0</v>
      </c>
      <c r="V258" s="235">
        <f ca="1">IF(V$5&lt;=$D258,0,IF(SUM($D258,OFFSET($I244,-$B258,0))&gt;V$5,OFFSET(V255,-$B258,-U$4+$B258)/OFFSET($I244,-$B258,0),OFFSET(V255,-$B258,-U$4+$B258)-SUM($I258:U258)))</f>
        <v>0</v>
      </c>
      <c r="W258" s="235">
        <f ca="1">IF(W$5&lt;=$D258,0,IF(SUM($D258,OFFSET($I244,-$B258,0))&gt;W$5,OFFSET(W255,-$B258,-V$4+$B258)/OFFSET($I244,-$B258,0),OFFSET(W255,-$B258,-V$4+$B258)-SUM($I258:V258)))</f>
        <v>0</v>
      </c>
      <c r="X258" s="235">
        <f ca="1">IF(X$5&lt;=$D258,0,IF(SUM($D258,OFFSET($I244,-$B258,0))&gt;X$5,OFFSET(X255,-$B258,-W$4+$B258)/OFFSET($I244,-$B258,0),OFFSET(X255,-$B258,-W$4+$B258)-SUM($I258:W258)))</f>
        <v>0</v>
      </c>
      <c r="Y258" s="235">
        <f ca="1">IF(Y$5&lt;=$D258,0,IF(SUM($D258,OFFSET($I244,-$B258,0))&gt;Y$5,OFFSET(Y255,-$B258,-X$4+$B258)/OFFSET($I244,-$B258,0),OFFSET(Y255,-$B258,-X$4+$B258)-SUM($I258:X258)))</f>
        <v>0</v>
      </c>
      <c r="Z258" s="235">
        <f ca="1">IF(Z$5&lt;=$D258,0,IF(SUM($D258,OFFSET($I244,-$B258,0))&gt;Z$5,OFFSET(Z255,-$B258,-Y$4+$B258)/OFFSET($I244,-$B258,0),OFFSET(Z255,-$B258,-Y$4+$B258)-SUM($I258:Y258)))</f>
        <v>0</v>
      </c>
      <c r="AA258" s="235">
        <f ca="1">IF(AA$5&lt;=$D258,0,IF(SUM($D258,OFFSET($I244,-$B258,0))&gt;AA$5,OFFSET(AA255,-$B258,-Z$4+$B258)/OFFSET($I244,-$B258,0),OFFSET(AA255,-$B258,-Z$4+$B258)-SUM($I258:Z258)))</f>
        <v>0</v>
      </c>
      <c r="AB258" s="235">
        <f ca="1">IF(AB$5&lt;=$D258,0,IF(SUM($D258,OFFSET($I244,-$B258,0))&gt;AB$5,OFFSET(AB255,-$B258,-AA$4+$B258)/OFFSET($I244,-$B258,0),OFFSET(AB255,-$B258,-AA$4+$B258)-SUM($I258:AA258)))</f>
        <v>0</v>
      </c>
      <c r="AC258" s="235">
        <f ca="1">IF(AC$5&lt;=$D258,0,IF(SUM($D258,OFFSET($I244,-$B258,0))&gt;AC$5,OFFSET(AC255,-$B258,-AB$4+$B258)/OFFSET($I244,-$B258,0),OFFSET(AC255,-$B258,-AB$4+$B258)-SUM($I258:AB258)))</f>
        <v>0</v>
      </c>
      <c r="AD258" s="235">
        <f ca="1">IF(AD$5&lt;=$D258,0,IF(SUM($D258,OFFSET($I244,-$B258,0))&gt;AD$5,OFFSET(AD255,-$B258,-AC$4+$B258)/OFFSET($I244,-$B258,0),OFFSET(AD255,-$B258,-AC$4+$B258)-SUM($I258:AC258)))</f>
        <v>0</v>
      </c>
      <c r="AE258" s="235">
        <f ca="1">IF(AE$5&lt;=$D258,0,IF(SUM($D258,OFFSET($I244,-$B258,0))&gt;AE$5,OFFSET(AE255,-$B258,-AD$4+$B258)/OFFSET($I244,-$B258,0),OFFSET(AE255,-$B258,-AD$4+$B258)-SUM($I258:AD258)))</f>
        <v>0</v>
      </c>
      <c r="AF258" s="235">
        <f ca="1">IF(AF$5&lt;=$D258,0,IF(SUM($D258,OFFSET($I244,-$B258,0))&gt;AF$5,OFFSET(AF255,-$B258,-AE$4+$B258)/OFFSET($I244,-$B258,0),OFFSET(AF255,-$B258,-AE$4+$B258)-SUM($I258:AE258)))</f>
        <v>0</v>
      </c>
      <c r="AG258" s="235">
        <f ca="1">IF(AG$5&lt;=$D258,0,IF(SUM($D258,OFFSET($I244,-$B258,0))&gt;AG$5,OFFSET(AG255,-$B258,-AF$4+$B258)/OFFSET($I244,-$B258,0),OFFSET(AG255,-$B258,-AF$4+$B258)-SUM($I258:AF258)))</f>
        <v>0</v>
      </c>
      <c r="AH258" s="235">
        <f ca="1">IF(AH$5&lt;=$D258,0,IF(SUM($D258,OFFSET($I244,-$B258,0))&gt;AH$5,OFFSET(AH255,-$B258,-AG$4+$B258)/OFFSET($I244,-$B258,0),OFFSET(AH255,-$B258,-AG$4+$B258)-SUM($I258:AG258)))</f>
        <v>0</v>
      </c>
      <c r="AI258" s="235">
        <f ca="1">IF(AI$5&lt;=$D258,0,IF(SUM($D258,OFFSET($I244,-$B258,0))&gt;AI$5,OFFSET(AI255,-$B258,-AH$4+$B258)/OFFSET($I244,-$B258,0),OFFSET(AI255,-$B258,-AH$4+$B258)-SUM($I258:AH258)))</f>
        <v>0</v>
      </c>
      <c r="AJ258" s="235">
        <f ca="1">IF(AJ$5&lt;=$D258,0,IF(SUM($D258,OFFSET($I244,-$B258,0))&gt;AJ$5,OFFSET(AJ255,-$B258,-AI$4+$B258)/OFFSET($I244,-$B258,0),OFFSET(AJ255,-$B258,-AI$4+$B258)-SUM($I258:AI258)))</f>
        <v>0</v>
      </c>
      <c r="AK258" s="235">
        <f ca="1">IF(AK$5&lt;=$D258,0,IF(SUM($D258,OFFSET($I244,-$B258,0))&gt;AK$5,OFFSET(AK255,-$B258,-AJ$4+$B258)/OFFSET($I244,-$B258,0),OFFSET(AK255,-$B258,-AJ$4+$B258)-SUM($I258:AJ258)))</f>
        <v>0</v>
      </c>
      <c r="AL258" s="235">
        <f ca="1">IF(AL$5&lt;=$D258,0,IF(SUM($D258,OFFSET($I244,-$B258,0))&gt;AL$5,OFFSET(AL255,-$B258,-AK$4+$B258)/OFFSET($I244,-$B258,0),OFFSET(AL255,-$B258,-AK$4+$B258)-SUM($I258:AK258)))</f>
        <v>0</v>
      </c>
      <c r="AM258" s="235">
        <f ca="1">IF(AM$5&lt;=$D258,0,IF(SUM($D258,OFFSET($I244,-$B258,0))&gt;AM$5,OFFSET(AM255,-$B258,-AL$4+$B258)/OFFSET($I244,-$B258,0),OFFSET(AM255,-$B258,-AL$4+$B258)-SUM($I258:AL258)))</f>
        <v>0</v>
      </c>
      <c r="AN258" s="235">
        <f ca="1">IF(AN$5&lt;=$D258,0,IF(SUM($D258,OFFSET($I244,-$B258,0))&gt;AN$5,OFFSET(AN255,-$B258,-AM$4+$B258)/OFFSET($I244,-$B258,0),OFFSET(AN255,-$B258,-AM$4+$B258)-SUM($I258:AM258)))</f>
        <v>0</v>
      </c>
      <c r="AO258" s="235">
        <f ca="1">IF(AO$5&lt;=$D258,0,IF(SUM($D258,OFFSET($I244,-$B258,0))&gt;AO$5,OFFSET(AO255,-$B258,-AN$4+$B258)/OFFSET($I244,-$B258,0),OFFSET(AO255,-$B258,-AN$4+$B258)-SUM($I258:AN258)))</f>
        <v>0</v>
      </c>
      <c r="AP258" s="235">
        <f ca="1">IF(AP$5&lt;=$D258,0,IF(SUM($D258,OFFSET($I244,-$B258,0))&gt;AP$5,OFFSET(AP255,-$B258,-AO$4+$B258)/OFFSET($I244,-$B258,0),OFFSET(AP255,-$B258,-AO$4+$B258)-SUM($I258:AO258)))</f>
        <v>0</v>
      </c>
      <c r="AQ258" s="235">
        <f ca="1">IF(AQ$5&lt;=$D258,0,IF(SUM($D258,OFFSET($I244,-$B258,0))&gt;AQ$5,OFFSET(AQ255,-$B258,-AP$4+$B258)/OFFSET($I244,-$B258,0),OFFSET(AQ255,-$B258,-AP$4+$B258)-SUM($I258:AP258)))</f>
        <v>0</v>
      </c>
      <c r="AR258" s="235">
        <f ca="1">IF(AR$5&lt;=$D258,0,IF(SUM($D258,OFFSET($I244,-$B258,0))&gt;AR$5,OFFSET(AR255,-$B258,-AQ$4+$B258)/OFFSET($I244,-$B258,0),OFFSET(AR255,-$B258,-AQ$4+$B258)-SUM($I258:AQ258)))</f>
        <v>0</v>
      </c>
      <c r="AS258" s="235">
        <f ca="1">IF(AS$5&lt;=$D258,0,IF(SUM($D258,OFFSET($I244,-$B258,0))&gt;AS$5,OFFSET(AS255,-$B258,-AR$4+$B258)/OFFSET($I244,-$B258,0),OFFSET(AS255,-$B258,-AR$4+$B258)-SUM($I258:AR258)))</f>
        <v>0</v>
      </c>
      <c r="AT258" s="235">
        <f ca="1">IF(AT$5&lt;=$D258,0,IF(SUM($D258,OFFSET($I244,-$B258,0))&gt;AT$5,OFFSET(AT255,-$B258,-AS$4+$B258)/OFFSET($I244,-$B258,0),OFFSET(AT255,-$B258,-AS$4+$B258)-SUM($I258:AS258)))</f>
        <v>0</v>
      </c>
      <c r="AU258" s="235">
        <f ca="1">IF(AU$5&lt;=$D258,0,IF(SUM($D258,OFFSET($I244,-$B258,0))&gt;AU$5,OFFSET(AU255,-$B258,-AT$4+$B258)/OFFSET($I244,-$B258,0),OFFSET(AU255,-$B258,-AT$4+$B258)-SUM($I258:AT258)))</f>
        <v>0</v>
      </c>
      <c r="AV258" s="235">
        <f ca="1">IF(AV$5&lt;=$D258,0,IF(SUM($D258,OFFSET($I244,-$B258,0))&gt;AV$5,OFFSET(AV255,-$B258,-AU$4+$B258)/OFFSET($I244,-$B258,0),OFFSET(AV255,-$B258,-AU$4+$B258)-SUM($I258:AU258)))</f>
        <v>0</v>
      </c>
      <c r="AW258" s="235">
        <f ca="1">IF(AW$5&lt;=$D258,0,IF(SUM($D258,OFFSET($I244,-$B258,0))&gt;AW$5,OFFSET(AW255,-$B258,-AV$4+$B258)/OFFSET($I244,-$B258,0),OFFSET(AW255,-$B258,-AV$4+$B258)-SUM($I258:AV258)))</f>
        <v>0</v>
      </c>
      <c r="AX258" s="235">
        <f ca="1">IF(AX$5&lt;=$D258,0,IF(SUM($D258,OFFSET($I244,-$B258,0))&gt;AX$5,OFFSET(AX255,-$B258,-AW$4+$B258)/OFFSET($I244,-$B258,0),OFFSET(AX255,-$B258,-AW$4+$B258)-SUM($I258:AW258)))</f>
        <v>0</v>
      </c>
      <c r="AY258" s="235">
        <f ca="1">IF(AY$5&lt;=$D258,0,IF(SUM($D258,OFFSET($I244,-$B258,0))&gt;AY$5,OFFSET(AY255,-$B258,-AX$4+$B258)/OFFSET($I244,-$B258,0),OFFSET(AY255,-$B258,-AX$4+$B258)-SUM($I258:AX258)))</f>
        <v>0</v>
      </c>
      <c r="AZ258" s="235">
        <f ca="1">IF(AZ$5&lt;=$D258,0,IF(SUM($D258,OFFSET($I244,-$B258,0))&gt;AZ$5,OFFSET(AZ255,-$B258,-AY$4+$B258)/OFFSET($I244,-$B258,0),OFFSET(AZ255,-$B258,-AY$4+$B258)-SUM($I258:AY258)))</f>
        <v>0</v>
      </c>
      <c r="BA258" s="235">
        <f ca="1">IF(BA$5&lt;=$D258,0,IF(SUM($D258,OFFSET($I244,-$B258,0))&gt;BA$5,OFFSET(BA255,-$B258,-AZ$4+$B258)/OFFSET($I244,-$B258,0),OFFSET(BA255,-$B258,-AZ$4+$B258)-SUM($I258:AZ258)))</f>
        <v>0</v>
      </c>
      <c r="BB258" s="235">
        <f ca="1">IF(BB$5&lt;=$D258,0,IF(SUM($D258,OFFSET($I244,-$B258,0))&gt;BB$5,OFFSET(BB255,-$B258,-BA$4+$B258)/OFFSET($I244,-$B258,0),OFFSET(BB255,-$B258,-BA$4+$B258)-SUM($I258:BA258)))</f>
        <v>0</v>
      </c>
      <c r="BC258" s="235">
        <f ca="1">IF(BC$5&lt;=$D258,0,IF(SUM($D258,OFFSET($I244,-$B258,0))&gt;BC$5,OFFSET(BC255,-$B258,-BB$4+$B258)/OFFSET($I244,-$B258,0),OFFSET(BC255,-$B258,-BB$4+$B258)-SUM($I258:BB258)))</f>
        <v>0</v>
      </c>
      <c r="BD258" s="235">
        <f ca="1">IF(BD$5&lt;=$D258,0,IF(SUM($D258,OFFSET($I244,-$B258,0))&gt;BD$5,OFFSET(BD255,-$B258,-BC$4+$B258)/OFFSET($I244,-$B258,0),OFFSET(BD255,-$B258,-BC$4+$B258)-SUM($I258:BC258)))</f>
        <v>0</v>
      </c>
      <c r="BE258" s="235">
        <f ca="1">IF(BE$5&lt;=$D258,0,IF(SUM($D258,OFFSET($I244,-$B258,0))&gt;BE$5,OFFSET(BE255,-$B258,-BD$4+$B258)/OFFSET($I244,-$B258,0),OFFSET(BE255,-$B258,-BD$4+$B258)-SUM($I258:BD258)))</f>
        <v>0</v>
      </c>
      <c r="BF258" s="235">
        <f ca="1">IF(BF$5&lt;=$D258,0,IF(SUM($D258,OFFSET($I244,-$B258,0))&gt;BF$5,OFFSET(BF255,-$B258,-BE$4+$B258)/OFFSET($I244,-$B258,0),OFFSET(BF255,-$B258,-BE$4+$B258)-SUM($I258:BE258)))</f>
        <v>0</v>
      </c>
      <c r="BG258" s="235">
        <f ca="1">IF(BG$5&lt;=$D258,0,IF(SUM($D258,OFFSET($I244,-$B258,0))&gt;BG$5,OFFSET(BG255,-$B258,-BF$4+$B258)/OFFSET($I244,-$B258,0),OFFSET(BG255,-$B258,-BF$4+$B258)-SUM($I258:BF258)))</f>
        <v>0</v>
      </c>
      <c r="BH258" s="235">
        <f ca="1">IF(BH$5&lt;=$D258,0,IF(SUM($D258,OFFSET($I244,-$B258,0))&gt;BH$5,OFFSET(BH255,-$B258,-BG$4+$B258)/OFFSET($I244,-$B258,0),OFFSET(BH255,-$B258,-BG$4+$B258)-SUM($I258:BG258)))</f>
        <v>0</v>
      </c>
      <c r="BI258" s="235">
        <f ca="1">IF(BI$5&lt;=$D258,0,IF(SUM($D258,OFFSET($I244,-$B258,0))&gt;BI$5,OFFSET(BI255,-$B258,-BH$4+$B258)/OFFSET($I244,-$B258,0),OFFSET(BI255,-$B258,-BH$4+$B258)-SUM($I258:BH258)))</f>
        <v>0</v>
      </c>
      <c r="BJ258" s="235">
        <f ca="1">IF(BJ$5&lt;=$D258,0,IF(SUM($D258,OFFSET($I244,-$B258,0))&gt;BJ$5,OFFSET(BJ255,-$B258,-BI$4+$B258)/OFFSET($I244,-$B258,0),OFFSET(BJ255,-$B258,-BI$4+$B258)-SUM($I258:BI258)))</f>
        <v>0</v>
      </c>
      <c r="BK258" s="235">
        <f ca="1">IF(BK$5&lt;=$D258,0,IF(SUM($D258,OFFSET($I244,-$B258,0))&gt;BK$5,OFFSET(BK255,-$B258,-BJ$4+$B258)/OFFSET($I244,-$B258,0),OFFSET(BK255,-$B258,-BJ$4+$B258)-SUM($I258:BJ258)))</f>
        <v>0</v>
      </c>
      <c r="BL258" s="235">
        <f ca="1">IF(BL$5&lt;=$D258,0,IF(SUM($D258,OFFSET($I244,-$B258,0))&gt;BL$5,OFFSET(BL255,-$B258,-BK$4+$B258)/OFFSET($I244,-$B258,0),OFFSET(BL255,-$B258,-BK$4+$B258)-SUM($I258:BK258)))</f>
        <v>0</v>
      </c>
      <c r="BM258" s="235">
        <f ca="1">IF(BM$5&lt;=$D258,0,IF(SUM($D258,OFFSET($I244,-$B258,0))&gt;BM$5,OFFSET(BM255,-$B258,-BL$4+$B258)/OFFSET($I244,-$B258,0),OFFSET(BM255,-$B258,-BL$4+$B258)-SUM($I258:BL258)))</f>
        <v>0</v>
      </c>
      <c r="BN258" s="235">
        <f ca="1">IF(BN$5&lt;=$D258,0,IF(SUM($D258,OFFSET($I244,-$B258,0))&gt;BN$5,OFFSET(BN255,-$B258,-BM$4+$B258)/OFFSET($I244,-$B258,0),OFFSET(BN255,-$B258,-BM$4+$B258)-SUM($I258:BM258)))</f>
        <v>0</v>
      </c>
      <c r="BO258" s="235">
        <f ca="1">IF(BO$5&lt;=$D258,0,IF(SUM($D258,OFFSET($I244,-$B258,0))&gt;BO$5,OFFSET(BO255,-$B258,-BN$4+$B258)/OFFSET($I244,-$B258,0),OFFSET(BO255,-$B258,-BN$4+$B258)-SUM($I258:BN258)))</f>
        <v>0</v>
      </c>
      <c r="BP258" s="235">
        <f ca="1">IF(BP$5&lt;=$D258,0,IF(SUM($D258,OFFSET($I244,-$B258,0))&gt;BP$5,OFFSET(BP255,-$B258,-BO$4+$B258)/OFFSET($I244,-$B258,0),OFFSET(BP255,-$B258,-BO$4+$B258)-SUM($I258:BO258)))</f>
        <v>0</v>
      </c>
      <c r="BQ258" s="235">
        <f ca="1">IF(BQ$5&lt;=$D258,0,IF(SUM($D258,OFFSET($I244,-$B258,0))&gt;BQ$5,OFFSET(BQ255,-$B258,-BP$4+$B258)/OFFSET($I244,-$B258,0),OFFSET(BQ255,-$B258,-BP$4+$B258)-SUM($I258:BP258)))</f>
        <v>0</v>
      </c>
      <c r="BR258" s="211">
        <f ca="1">IF(BR$5&lt;=$D258,0,IF(SUM($D258,OFFSET($I244,-$B258,0))&gt;BR$5,OFFSET(BR255,-$B258,-BQ$4+$B258)/OFFSET($I244,-$B258,0),OFFSET(BR255,-$B258,-BQ$4+$B258)-SUM($I258:BQ258)))</f>
        <v>0</v>
      </c>
      <c r="BS258" s="211">
        <f ca="1">IF(BS$5&lt;=$D258,0,IF(SUM($D258,OFFSET($I244,-$B258,0))&gt;BS$5,OFFSET(BS255,-$B258,-BR$4+$B258)/OFFSET($I244,-$B258,0),OFFSET(BS255,-$B258,-BR$4+$B258)-SUM($I258:BR258)))</f>
        <v>0</v>
      </c>
      <c r="BT258" s="211">
        <f ca="1">IF(BT$5&lt;=$D258,0,IF(SUM($D258,OFFSET($I244,-$B258,0))&gt;BT$5,OFFSET(BT255,-$B258,-BS$4+$B258)/OFFSET($I244,-$B258,0),OFFSET(BT255,-$B258,-BS$4+$B258)-SUM($I258:BS258)))</f>
        <v>0</v>
      </c>
      <c r="BU258" s="211">
        <f ca="1">IF(BU$5&lt;=$D258,0,IF(SUM($D258,OFFSET($I244,-$B258,0))&gt;BU$5,OFFSET(BU255,-$B258,-BT$4+$B258)/OFFSET($I244,-$B258,0),OFFSET(BU255,-$B258,-BT$4+$B258)-SUM($I258:BT258)))</f>
        <v>0</v>
      </c>
      <c r="BV258" s="211">
        <f ca="1">IF(BV$5&lt;=$D258,0,IF(SUM($D258,OFFSET($I244,-$B258,0))&gt;BV$5,OFFSET(BV255,-$B258,-BU$4+$B258)/OFFSET($I244,-$B258,0),OFFSET(BV255,-$B258,-BU$4+$B258)-SUM($I258:BU258)))</f>
        <v>0</v>
      </c>
      <c r="BW258" s="211">
        <f ca="1">IF(BW$5&lt;=$D258,0,IF(SUM($D258,OFFSET($I244,-$B258,0))&gt;BW$5,OFFSET(BW255,-$B258,-BV$4+$B258)/OFFSET($I244,-$B258,0),OFFSET(BW255,-$B258,-BV$4+$B258)-SUM($I258:BV258)))</f>
        <v>0</v>
      </c>
    </row>
    <row r="259" spans="1:75" ht="12.75" customHeight="1">
      <c r="A259" s="8"/>
      <c r="B259" s="244">
        <v>18</v>
      </c>
      <c r="C259" s="8"/>
      <c r="D259" s="245">
        <f t="shared" si="422"/>
        <v>2031</v>
      </c>
      <c r="E259" s="8" t="str">
        <f t="shared" si="421"/>
        <v>$m Real (2012)</v>
      </c>
      <c r="F259" s="8"/>
      <c r="G259" s="8"/>
      <c r="H259" s="8"/>
      <c r="I259" s="32"/>
      <c r="J259" s="235">
        <f ca="1">IF(J$5&lt;=$D259,0,IF(SUM($D259,OFFSET($I245,-$B259,0))&gt;J$5,OFFSET(J256,-$B259,-I$4+$B259)/OFFSET($I245,-$B259,0),OFFSET(J256,-$B259,-I$4+$B259)-SUM($I259:I259)))</f>
        <v>0</v>
      </c>
      <c r="K259" s="235">
        <f ca="1">IF(K$5&lt;=$D259,0,IF(SUM($D259,OFFSET($I245,-$B259,0))&gt;K$5,OFFSET(K256,-$B259,-J$4+$B259)/OFFSET($I245,-$B259,0),OFFSET(K256,-$B259,-J$4+$B259)-SUM($I259:J259)))</f>
        <v>0</v>
      </c>
      <c r="L259" s="235">
        <f ca="1">IF(L$5&lt;=$D259,0,IF(SUM($D259,OFFSET($I245,-$B259,0))&gt;L$5,OFFSET(L256,-$B259,-K$4+$B259)/OFFSET($I245,-$B259,0),OFFSET(L256,-$B259,-K$4+$B259)-SUM($I259:K259)))</f>
        <v>0</v>
      </c>
      <c r="M259" s="235">
        <f ca="1">IF(M$5&lt;=$D259,0,IF(SUM($D259,OFFSET($I245,-$B259,0))&gt;M$5,OFFSET(M256,-$B259,-L$4+$B259)/OFFSET($I245,-$B259,0),OFFSET(M256,-$B259,-L$4+$B259)-SUM($I259:L259)))</f>
        <v>0</v>
      </c>
      <c r="N259" s="235">
        <f ca="1">IF(N$5&lt;=$D259,0,IF(SUM($D259,OFFSET($I245,-$B259,0))&gt;N$5,OFFSET(N256,-$B259,-M$4+$B259)/OFFSET($I245,-$B259,0),OFFSET(N256,-$B259,-M$4+$B259)-SUM($I259:M259)))</f>
        <v>0</v>
      </c>
      <c r="O259" s="235">
        <f ca="1">IF(O$5&lt;=$D259,0,IF(SUM($D259,OFFSET($I245,-$B259,0))&gt;O$5,OFFSET(O256,-$B259,-N$4+$B259)/OFFSET($I245,-$B259,0),OFFSET(O256,-$B259,-N$4+$B259)-SUM($I259:N259)))</f>
        <v>0</v>
      </c>
      <c r="P259" s="235">
        <f ca="1">IF(P$5&lt;=$D259,0,IF(SUM($D259,OFFSET($I245,-$B259,0))&gt;P$5,OFFSET(P256,-$B259,-O$4+$B259)/OFFSET($I245,-$B259,0),OFFSET(P256,-$B259,-O$4+$B259)-SUM($I259:O259)))</f>
        <v>0</v>
      </c>
      <c r="Q259" s="235">
        <f ca="1">IF(Q$5&lt;=$D259,0,IF(SUM($D259,OFFSET($I245,-$B259,0))&gt;Q$5,OFFSET(Q256,-$B259,-P$4+$B259)/OFFSET($I245,-$B259,0),OFFSET(Q256,-$B259,-P$4+$B259)-SUM($I259:P259)))</f>
        <v>0</v>
      </c>
      <c r="R259" s="235">
        <f ca="1">IF(R$5&lt;=$D259,0,IF(SUM($D259,OFFSET($I245,-$B259,0))&gt;R$5,OFFSET(R256,-$B259,-Q$4+$B259)/OFFSET($I245,-$B259,0),OFFSET(R256,-$B259,-Q$4+$B259)-SUM($I259:Q259)))</f>
        <v>0</v>
      </c>
      <c r="S259" s="235">
        <f ca="1">IF(S$5&lt;=$D259,0,IF(SUM($D259,OFFSET($I245,-$B259,0))&gt;S$5,OFFSET(S256,-$B259,-R$4+$B259)/OFFSET($I245,-$B259,0),OFFSET(S256,-$B259,-R$4+$B259)-SUM($I259:R259)))</f>
        <v>0</v>
      </c>
      <c r="T259" s="235">
        <f ca="1">IF(T$5&lt;=$D259,0,IF(SUM($D259,OFFSET($I245,-$B259,0))&gt;T$5,OFFSET(T256,-$B259,-S$4+$B259)/OFFSET($I245,-$B259,0),OFFSET(T256,-$B259,-S$4+$B259)-SUM($I259:S259)))</f>
        <v>0</v>
      </c>
      <c r="U259" s="235">
        <f ca="1">IF(U$5&lt;=$D259,0,IF(SUM($D259,OFFSET($I245,-$B259,0))&gt;U$5,OFFSET(U256,-$B259,-T$4+$B259)/OFFSET($I245,-$B259,0),OFFSET(U256,-$B259,-T$4+$B259)-SUM($I259:T259)))</f>
        <v>0</v>
      </c>
      <c r="V259" s="235">
        <f ca="1">IF(V$5&lt;=$D259,0,IF(SUM($D259,OFFSET($I245,-$B259,0))&gt;V$5,OFFSET(V256,-$B259,-U$4+$B259)/OFFSET($I245,-$B259,0),OFFSET(V256,-$B259,-U$4+$B259)-SUM($I259:U259)))</f>
        <v>0</v>
      </c>
      <c r="W259" s="235">
        <f ca="1">IF(W$5&lt;=$D259,0,IF(SUM($D259,OFFSET($I245,-$B259,0))&gt;W$5,OFFSET(W256,-$B259,-V$4+$B259)/OFFSET($I245,-$B259,0),OFFSET(W256,-$B259,-V$4+$B259)-SUM($I259:V259)))</f>
        <v>0</v>
      </c>
      <c r="X259" s="235">
        <f ca="1">IF(X$5&lt;=$D259,0,IF(SUM($D259,OFFSET($I245,-$B259,0))&gt;X$5,OFFSET(X256,-$B259,-W$4+$B259)/OFFSET($I245,-$B259,0),OFFSET(X256,-$B259,-W$4+$B259)-SUM($I259:W259)))</f>
        <v>0</v>
      </c>
      <c r="Y259" s="235">
        <f ca="1">IF(Y$5&lt;=$D259,0,IF(SUM($D259,OFFSET($I245,-$B259,0))&gt;Y$5,OFFSET(Y256,-$B259,-X$4+$B259)/OFFSET($I245,-$B259,0),OFFSET(Y256,-$B259,-X$4+$B259)-SUM($I259:X259)))</f>
        <v>0</v>
      </c>
      <c r="Z259" s="235">
        <f ca="1">IF(Z$5&lt;=$D259,0,IF(SUM($D259,OFFSET($I245,-$B259,0))&gt;Z$5,OFFSET(Z256,-$B259,-Y$4+$B259)/OFFSET($I245,-$B259,0),OFFSET(Z256,-$B259,-Y$4+$B259)-SUM($I259:Y259)))</f>
        <v>0</v>
      </c>
      <c r="AA259" s="235">
        <f ca="1">IF(AA$5&lt;=$D259,0,IF(SUM($D259,OFFSET($I245,-$B259,0))&gt;AA$5,OFFSET(AA256,-$B259,-Z$4+$B259)/OFFSET($I245,-$B259,0),OFFSET(AA256,-$B259,-Z$4+$B259)-SUM($I259:Z259)))</f>
        <v>0</v>
      </c>
      <c r="AB259" s="235">
        <f ca="1">IF(AB$5&lt;=$D259,0,IF(SUM($D259,OFFSET($I245,-$B259,0))&gt;AB$5,OFFSET(AB256,-$B259,-AA$4+$B259)/OFFSET($I245,-$B259,0),OFFSET(AB256,-$B259,-AA$4+$B259)-SUM($I259:AA259)))</f>
        <v>0</v>
      </c>
      <c r="AC259" s="235">
        <f ca="1">IF(AC$5&lt;=$D259,0,IF(SUM($D259,OFFSET($I245,-$B259,0))&gt;AC$5,OFFSET(AC256,-$B259,-AB$4+$B259)/OFFSET($I245,-$B259,0),OFFSET(AC256,-$B259,-AB$4+$B259)-SUM($I259:AB259)))</f>
        <v>0</v>
      </c>
      <c r="AD259" s="235">
        <f ca="1">IF(AD$5&lt;=$D259,0,IF(SUM($D259,OFFSET($I245,-$B259,0))&gt;AD$5,OFFSET(AD256,-$B259,-AC$4+$B259)/OFFSET($I245,-$B259,0),OFFSET(AD256,-$B259,-AC$4+$B259)-SUM($I259:AC259)))</f>
        <v>0</v>
      </c>
      <c r="AE259" s="235">
        <f ca="1">IF(AE$5&lt;=$D259,0,IF(SUM($D259,OFFSET($I245,-$B259,0))&gt;AE$5,OFFSET(AE256,-$B259,-AD$4+$B259)/OFFSET($I245,-$B259,0),OFFSET(AE256,-$B259,-AD$4+$B259)-SUM($I259:AD259)))</f>
        <v>0</v>
      </c>
      <c r="AF259" s="235">
        <f ca="1">IF(AF$5&lt;=$D259,0,IF(SUM($D259,OFFSET($I245,-$B259,0))&gt;AF$5,OFFSET(AF256,-$B259,-AE$4+$B259)/OFFSET($I245,-$B259,0),OFFSET(AF256,-$B259,-AE$4+$B259)-SUM($I259:AE259)))</f>
        <v>0</v>
      </c>
      <c r="AG259" s="235">
        <f ca="1">IF(AG$5&lt;=$D259,0,IF(SUM($D259,OFFSET($I245,-$B259,0))&gt;AG$5,OFFSET(AG256,-$B259,-AF$4+$B259)/OFFSET($I245,-$B259,0),OFFSET(AG256,-$B259,-AF$4+$B259)-SUM($I259:AF259)))</f>
        <v>0</v>
      </c>
      <c r="AH259" s="235">
        <f ca="1">IF(AH$5&lt;=$D259,0,IF(SUM($D259,OFFSET($I245,-$B259,0))&gt;AH$5,OFFSET(AH256,-$B259,-AG$4+$B259)/OFFSET($I245,-$B259,0),OFFSET(AH256,-$B259,-AG$4+$B259)-SUM($I259:AG259)))</f>
        <v>0</v>
      </c>
      <c r="AI259" s="235">
        <f ca="1">IF(AI$5&lt;=$D259,0,IF(SUM($D259,OFFSET($I245,-$B259,0))&gt;AI$5,OFFSET(AI256,-$B259,-AH$4+$B259)/OFFSET($I245,-$B259,0),OFFSET(AI256,-$B259,-AH$4+$B259)-SUM($I259:AH259)))</f>
        <v>0</v>
      </c>
      <c r="AJ259" s="235">
        <f ca="1">IF(AJ$5&lt;=$D259,0,IF(SUM($D259,OFFSET($I245,-$B259,0))&gt;AJ$5,OFFSET(AJ256,-$B259,-AI$4+$B259)/OFFSET($I245,-$B259,0),OFFSET(AJ256,-$B259,-AI$4+$B259)-SUM($I259:AI259)))</f>
        <v>0</v>
      </c>
      <c r="AK259" s="235">
        <f ca="1">IF(AK$5&lt;=$D259,0,IF(SUM($D259,OFFSET($I245,-$B259,0))&gt;AK$5,OFFSET(AK256,-$B259,-AJ$4+$B259)/OFFSET($I245,-$B259,0),OFFSET(AK256,-$B259,-AJ$4+$B259)-SUM($I259:AJ259)))</f>
        <v>0</v>
      </c>
      <c r="AL259" s="235">
        <f ca="1">IF(AL$5&lt;=$D259,0,IF(SUM($D259,OFFSET($I245,-$B259,0))&gt;AL$5,OFFSET(AL256,-$B259,-AK$4+$B259)/OFFSET($I245,-$B259,0),OFFSET(AL256,-$B259,-AK$4+$B259)-SUM($I259:AK259)))</f>
        <v>0</v>
      </c>
      <c r="AM259" s="235">
        <f ca="1">IF(AM$5&lt;=$D259,0,IF(SUM($D259,OFFSET($I245,-$B259,0))&gt;AM$5,OFFSET(AM256,-$B259,-AL$4+$B259)/OFFSET($I245,-$B259,0),OFFSET(AM256,-$B259,-AL$4+$B259)-SUM($I259:AL259)))</f>
        <v>0</v>
      </c>
      <c r="AN259" s="235">
        <f ca="1">IF(AN$5&lt;=$D259,0,IF(SUM($D259,OFFSET($I245,-$B259,0))&gt;AN$5,OFFSET(AN256,-$B259,-AM$4+$B259)/OFFSET($I245,-$B259,0),OFFSET(AN256,-$B259,-AM$4+$B259)-SUM($I259:AM259)))</f>
        <v>0</v>
      </c>
      <c r="AO259" s="235">
        <f ca="1">IF(AO$5&lt;=$D259,0,IF(SUM($D259,OFFSET($I245,-$B259,0))&gt;AO$5,OFFSET(AO256,-$B259,-AN$4+$B259)/OFFSET($I245,-$B259,0),OFFSET(AO256,-$B259,-AN$4+$B259)-SUM($I259:AN259)))</f>
        <v>0</v>
      </c>
      <c r="AP259" s="235">
        <f ca="1">IF(AP$5&lt;=$D259,0,IF(SUM($D259,OFFSET($I245,-$B259,0))&gt;AP$5,OFFSET(AP256,-$B259,-AO$4+$B259)/OFFSET($I245,-$B259,0),OFFSET(AP256,-$B259,-AO$4+$B259)-SUM($I259:AO259)))</f>
        <v>0</v>
      </c>
      <c r="AQ259" s="235">
        <f ca="1">IF(AQ$5&lt;=$D259,0,IF(SUM($D259,OFFSET($I245,-$B259,0))&gt;AQ$5,OFFSET(AQ256,-$B259,-AP$4+$B259)/OFFSET($I245,-$B259,0),OFFSET(AQ256,-$B259,-AP$4+$B259)-SUM($I259:AP259)))</f>
        <v>0</v>
      </c>
      <c r="AR259" s="235">
        <f ca="1">IF(AR$5&lt;=$D259,0,IF(SUM($D259,OFFSET($I245,-$B259,0))&gt;AR$5,OFFSET(AR256,-$B259,-AQ$4+$B259)/OFFSET($I245,-$B259,0),OFFSET(AR256,-$B259,-AQ$4+$B259)-SUM($I259:AQ259)))</f>
        <v>0</v>
      </c>
      <c r="AS259" s="235">
        <f ca="1">IF(AS$5&lt;=$D259,0,IF(SUM($D259,OFFSET($I245,-$B259,0))&gt;AS$5,OFFSET(AS256,-$B259,-AR$4+$B259)/OFFSET($I245,-$B259,0),OFFSET(AS256,-$B259,-AR$4+$B259)-SUM($I259:AR259)))</f>
        <v>0</v>
      </c>
      <c r="AT259" s="235">
        <f ca="1">IF(AT$5&lt;=$D259,0,IF(SUM($D259,OFFSET($I245,-$B259,0))&gt;AT$5,OFFSET(AT256,-$B259,-AS$4+$B259)/OFFSET($I245,-$B259,0),OFFSET(AT256,-$B259,-AS$4+$B259)-SUM($I259:AS259)))</f>
        <v>0</v>
      </c>
      <c r="AU259" s="235">
        <f ca="1">IF(AU$5&lt;=$D259,0,IF(SUM($D259,OFFSET($I245,-$B259,0))&gt;AU$5,OFFSET(AU256,-$B259,-AT$4+$B259)/OFFSET($I245,-$B259,0),OFFSET(AU256,-$B259,-AT$4+$B259)-SUM($I259:AT259)))</f>
        <v>0</v>
      </c>
      <c r="AV259" s="235">
        <f ca="1">IF(AV$5&lt;=$D259,0,IF(SUM($D259,OFFSET($I245,-$B259,0))&gt;AV$5,OFFSET(AV256,-$B259,-AU$4+$B259)/OFFSET($I245,-$B259,0),OFFSET(AV256,-$B259,-AU$4+$B259)-SUM($I259:AU259)))</f>
        <v>0</v>
      </c>
      <c r="AW259" s="235">
        <f ca="1">IF(AW$5&lt;=$D259,0,IF(SUM($D259,OFFSET($I245,-$B259,0))&gt;AW$5,OFFSET(AW256,-$B259,-AV$4+$B259)/OFFSET($I245,-$B259,0),OFFSET(AW256,-$B259,-AV$4+$B259)-SUM($I259:AV259)))</f>
        <v>0</v>
      </c>
      <c r="AX259" s="235">
        <f ca="1">IF(AX$5&lt;=$D259,0,IF(SUM($D259,OFFSET($I245,-$B259,0))&gt;AX$5,OFFSET(AX256,-$B259,-AW$4+$B259)/OFFSET($I245,-$B259,0),OFFSET(AX256,-$B259,-AW$4+$B259)-SUM($I259:AW259)))</f>
        <v>0</v>
      </c>
      <c r="AY259" s="235">
        <f ca="1">IF(AY$5&lt;=$D259,0,IF(SUM($D259,OFFSET($I245,-$B259,0))&gt;AY$5,OFFSET(AY256,-$B259,-AX$4+$B259)/OFFSET($I245,-$B259,0),OFFSET(AY256,-$B259,-AX$4+$B259)-SUM($I259:AX259)))</f>
        <v>0</v>
      </c>
      <c r="AZ259" s="235">
        <f ca="1">IF(AZ$5&lt;=$D259,0,IF(SUM($D259,OFFSET($I245,-$B259,0))&gt;AZ$5,OFFSET(AZ256,-$B259,-AY$4+$B259)/OFFSET($I245,-$B259,0),OFFSET(AZ256,-$B259,-AY$4+$B259)-SUM($I259:AY259)))</f>
        <v>0</v>
      </c>
      <c r="BA259" s="235">
        <f ca="1">IF(BA$5&lt;=$D259,0,IF(SUM($D259,OFFSET($I245,-$B259,0))&gt;BA$5,OFFSET(BA256,-$B259,-AZ$4+$B259)/OFFSET($I245,-$B259,0),OFFSET(BA256,-$B259,-AZ$4+$B259)-SUM($I259:AZ259)))</f>
        <v>0</v>
      </c>
      <c r="BB259" s="235">
        <f ca="1">IF(BB$5&lt;=$D259,0,IF(SUM($D259,OFFSET($I245,-$B259,0))&gt;BB$5,OFFSET(BB256,-$B259,-BA$4+$B259)/OFFSET($I245,-$B259,0),OFFSET(BB256,-$B259,-BA$4+$B259)-SUM($I259:BA259)))</f>
        <v>0</v>
      </c>
      <c r="BC259" s="235">
        <f ca="1">IF(BC$5&lt;=$D259,0,IF(SUM($D259,OFFSET($I245,-$B259,0))&gt;BC$5,OFFSET(BC256,-$B259,-BB$4+$B259)/OFFSET($I245,-$B259,0),OFFSET(BC256,-$B259,-BB$4+$B259)-SUM($I259:BB259)))</f>
        <v>0</v>
      </c>
      <c r="BD259" s="235">
        <f ca="1">IF(BD$5&lt;=$D259,0,IF(SUM($D259,OFFSET($I245,-$B259,0))&gt;BD$5,OFFSET(BD256,-$B259,-BC$4+$B259)/OFFSET($I245,-$B259,0),OFFSET(BD256,-$B259,-BC$4+$B259)-SUM($I259:BC259)))</f>
        <v>0</v>
      </c>
      <c r="BE259" s="235">
        <f ca="1">IF(BE$5&lt;=$D259,0,IF(SUM($D259,OFFSET($I245,-$B259,0))&gt;BE$5,OFFSET(BE256,-$B259,-BD$4+$B259)/OFFSET($I245,-$B259,0),OFFSET(BE256,-$B259,-BD$4+$B259)-SUM($I259:BD259)))</f>
        <v>0</v>
      </c>
      <c r="BF259" s="235">
        <f ca="1">IF(BF$5&lt;=$D259,0,IF(SUM($D259,OFFSET($I245,-$B259,0))&gt;BF$5,OFFSET(BF256,-$B259,-BE$4+$B259)/OFFSET($I245,-$B259,0),OFFSET(BF256,-$B259,-BE$4+$B259)-SUM($I259:BE259)))</f>
        <v>0</v>
      </c>
      <c r="BG259" s="235">
        <f ca="1">IF(BG$5&lt;=$D259,0,IF(SUM($D259,OFFSET($I245,-$B259,0))&gt;BG$5,OFFSET(BG256,-$B259,-BF$4+$B259)/OFFSET($I245,-$B259,0),OFFSET(BG256,-$B259,-BF$4+$B259)-SUM($I259:BF259)))</f>
        <v>0</v>
      </c>
      <c r="BH259" s="235">
        <f ca="1">IF(BH$5&lt;=$D259,0,IF(SUM($D259,OFFSET($I245,-$B259,0))&gt;BH$5,OFFSET(BH256,-$B259,-BG$4+$B259)/OFFSET($I245,-$B259,0),OFFSET(BH256,-$B259,-BG$4+$B259)-SUM($I259:BG259)))</f>
        <v>0</v>
      </c>
      <c r="BI259" s="235">
        <f ca="1">IF(BI$5&lt;=$D259,0,IF(SUM($D259,OFFSET($I245,-$B259,0))&gt;BI$5,OFFSET(BI256,-$B259,-BH$4+$B259)/OFFSET($I245,-$B259,0),OFFSET(BI256,-$B259,-BH$4+$B259)-SUM($I259:BH259)))</f>
        <v>0</v>
      </c>
      <c r="BJ259" s="235">
        <f ca="1">IF(BJ$5&lt;=$D259,0,IF(SUM($D259,OFFSET($I245,-$B259,0))&gt;BJ$5,OFFSET(BJ256,-$B259,-BI$4+$B259)/OFFSET($I245,-$B259,0),OFFSET(BJ256,-$B259,-BI$4+$B259)-SUM($I259:BI259)))</f>
        <v>0</v>
      </c>
      <c r="BK259" s="235">
        <f ca="1">IF(BK$5&lt;=$D259,0,IF(SUM($D259,OFFSET($I245,-$B259,0))&gt;BK$5,OFFSET(BK256,-$B259,-BJ$4+$B259)/OFFSET($I245,-$B259,0),OFFSET(BK256,-$B259,-BJ$4+$B259)-SUM($I259:BJ259)))</f>
        <v>0</v>
      </c>
      <c r="BL259" s="235">
        <f ca="1">IF(BL$5&lt;=$D259,0,IF(SUM($D259,OFFSET($I245,-$B259,0))&gt;BL$5,OFFSET(BL256,-$B259,-BK$4+$B259)/OFFSET($I245,-$B259,0),OFFSET(BL256,-$B259,-BK$4+$B259)-SUM($I259:BK259)))</f>
        <v>0</v>
      </c>
      <c r="BM259" s="235">
        <f ca="1">IF(BM$5&lt;=$D259,0,IF(SUM($D259,OFFSET($I245,-$B259,0))&gt;BM$5,OFFSET(BM256,-$B259,-BL$4+$B259)/OFFSET($I245,-$B259,0),OFFSET(BM256,-$B259,-BL$4+$B259)-SUM($I259:BL259)))</f>
        <v>0</v>
      </c>
      <c r="BN259" s="235">
        <f ca="1">IF(BN$5&lt;=$D259,0,IF(SUM($D259,OFFSET($I245,-$B259,0))&gt;BN$5,OFFSET(BN256,-$B259,-BM$4+$B259)/OFFSET($I245,-$B259,0),OFFSET(BN256,-$B259,-BM$4+$B259)-SUM($I259:BM259)))</f>
        <v>0</v>
      </c>
      <c r="BO259" s="235">
        <f ca="1">IF(BO$5&lt;=$D259,0,IF(SUM($D259,OFFSET($I245,-$B259,0))&gt;BO$5,OFFSET(BO256,-$B259,-BN$4+$B259)/OFFSET($I245,-$B259,0),OFFSET(BO256,-$B259,-BN$4+$B259)-SUM($I259:BN259)))</f>
        <v>0</v>
      </c>
      <c r="BP259" s="235">
        <f ca="1">IF(BP$5&lt;=$D259,0,IF(SUM($D259,OFFSET($I245,-$B259,0))&gt;BP$5,OFFSET(BP256,-$B259,-BO$4+$B259)/OFFSET($I245,-$B259,0),OFFSET(BP256,-$B259,-BO$4+$B259)-SUM($I259:BO259)))</f>
        <v>0</v>
      </c>
      <c r="BQ259" s="235">
        <f ca="1">IF(BQ$5&lt;=$D259,0,IF(SUM($D259,OFFSET($I245,-$B259,0))&gt;BQ$5,OFFSET(BQ256,-$B259,-BP$4+$B259)/OFFSET($I245,-$B259,0),OFFSET(BQ256,-$B259,-BP$4+$B259)-SUM($I259:BP259)))</f>
        <v>0</v>
      </c>
      <c r="BR259" s="211">
        <f ca="1">IF(BR$5&lt;=$D259,0,IF(SUM($D259,OFFSET($I245,-$B259,0))&gt;BR$5,OFFSET(BR256,-$B259,-BQ$4+$B259)/OFFSET($I245,-$B259,0),OFFSET(BR256,-$B259,-BQ$4+$B259)-SUM($I259:BQ259)))</f>
        <v>0</v>
      </c>
      <c r="BS259" s="211">
        <f ca="1">IF(BS$5&lt;=$D259,0,IF(SUM($D259,OFFSET($I245,-$B259,0))&gt;BS$5,OFFSET(BS256,-$B259,-BR$4+$B259)/OFFSET($I245,-$B259,0),OFFSET(BS256,-$B259,-BR$4+$B259)-SUM($I259:BR259)))</f>
        <v>0</v>
      </c>
      <c r="BT259" s="211">
        <f ca="1">IF(BT$5&lt;=$D259,0,IF(SUM($D259,OFFSET($I245,-$B259,0))&gt;BT$5,OFFSET(BT256,-$B259,-BS$4+$B259)/OFFSET($I245,-$B259,0),OFFSET(BT256,-$B259,-BS$4+$B259)-SUM($I259:BS259)))</f>
        <v>0</v>
      </c>
      <c r="BU259" s="211">
        <f ca="1">IF(BU$5&lt;=$D259,0,IF(SUM($D259,OFFSET($I245,-$B259,0))&gt;BU$5,OFFSET(BU256,-$B259,-BT$4+$B259)/OFFSET($I245,-$B259,0),OFFSET(BU256,-$B259,-BT$4+$B259)-SUM($I259:BT259)))</f>
        <v>0</v>
      </c>
      <c r="BV259" s="211">
        <f ca="1">IF(BV$5&lt;=$D259,0,IF(SUM($D259,OFFSET($I245,-$B259,0))&gt;BV$5,OFFSET(BV256,-$B259,-BU$4+$B259)/OFFSET($I245,-$B259,0),OFFSET(BV256,-$B259,-BU$4+$B259)-SUM($I259:BU259)))</f>
        <v>0</v>
      </c>
      <c r="BW259" s="211">
        <f ca="1">IF(BW$5&lt;=$D259,0,IF(SUM($D259,OFFSET($I245,-$B259,0))&gt;BW$5,OFFSET(BW256,-$B259,-BV$4+$B259)/OFFSET($I245,-$B259,0),OFFSET(BW256,-$B259,-BV$4+$B259)-SUM($I259:BV259)))</f>
        <v>0</v>
      </c>
    </row>
    <row r="260" spans="1:75" ht="12.75" customHeight="1">
      <c r="A260" s="8"/>
      <c r="B260" s="244">
        <v>19</v>
      </c>
      <c r="C260" s="8"/>
      <c r="D260" s="245">
        <f t="shared" si="422"/>
        <v>2032</v>
      </c>
      <c r="E260" s="8" t="str">
        <f t="shared" si="421"/>
        <v>$m Real (2012)</v>
      </c>
      <c r="F260" s="8"/>
      <c r="G260" s="8"/>
      <c r="H260" s="8"/>
      <c r="I260" s="32"/>
      <c r="J260" s="235">
        <f ca="1">IF(J$5&lt;=$D260,0,IF(SUM($D260,OFFSET($I246,-$B260,0))&gt;J$5,OFFSET(J257,-$B260,-I$4+$B260)/OFFSET($I246,-$B260,0),OFFSET(J257,-$B260,-I$4+$B260)-SUM($I260:I260)))</f>
        <v>0</v>
      </c>
      <c r="K260" s="235">
        <f ca="1">IF(K$5&lt;=$D260,0,IF(SUM($D260,OFFSET($I246,-$B260,0))&gt;K$5,OFFSET(K257,-$B260,-J$4+$B260)/OFFSET($I246,-$B260,0),OFFSET(K257,-$B260,-J$4+$B260)-SUM($I260:J260)))</f>
        <v>0</v>
      </c>
      <c r="L260" s="235">
        <f ca="1">IF(L$5&lt;=$D260,0,IF(SUM($D260,OFFSET($I246,-$B260,0))&gt;L$5,OFFSET(L257,-$B260,-K$4+$B260)/OFFSET($I246,-$B260,0),OFFSET(L257,-$B260,-K$4+$B260)-SUM($I260:K260)))</f>
        <v>0</v>
      </c>
      <c r="M260" s="235">
        <f ca="1">IF(M$5&lt;=$D260,0,IF(SUM($D260,OFFSET($I246,-$B260,0))&gt;M$5,OFFSET(M257,-$B260,-L$4+$B260)/OFFSET($I246,-$B260,0),OFFSET(M257,-$B260,-L$4+$B260)-SUM($I260:L260)))</f>
        <v>0</v>
      </c>
      <c r="N260" s="235">
        <f ca="1">IF(N$5&lt;=$D260,0,IF(SUM($D260,OFFSET($I246,-$B260,0))&gt;N$5,OFFSET(N257,-$B260,-M$4+$B260)/OFFSET($I246,-$B260,0),OFFSET(N257,-$B260,-M$4+$B260)-SUM($I260:M260)))</f>
        <v>0</v>
      </c>
      <c r="O260" s="235">
        <f ca="1">IF(O$5&lt;=$D260,0,IF(SUM($D260,OFFSET($I246,-$B260,0))&gt;O$5,OFFSET(O257,-$B260,-N$4+$B260)/OFFSET($I246,-$B260,0),OFFSET(O257,-$B260,-N$4+$B260)-SUM($I260:N260)))</f>
        <v>0</v>
      </c>
      <c r="P260" s="235">
        <f ca="1">IF(P$5&lt;=$D260,0,IF(SUM($D260,OFFSET($I246,-$B260,0))&gt;P$5,OFFSET(P257,-$B260,-O$4+$B260)/OFFSET($I246,-$B260,0),OFFSET(P257,-$B260,-O$4+$B260)-SUM($I260:O260)))</f>
        <v>0</v>
      </c>
      <c r="Q260" s="235">
        <f ca="1">IF(Q$5&lt;=$D260,0,IF(SUM($D260,OFFSET($I246,-$B260,0))&gt;Q$5,OFFSET(Q257,-$B260,-P$4+$B260)/OFFSET($I246,-$B260,0),OFFSET(Q257,-$B260,-P$4+$B260)-SUM($I260:P260)))</f>
        <v>0</v>
      </c>
      <c r="R260" s="235">
        <f ca="1">IF(R$5&lt;=$D260,0,IF(SUM($D260,OFFSET($I246,-$B260,0))&gt;R$5,OFFSET(R257,-$B260,-Q$4+$B260)/OFFSET($I246,-$B260,0),OFFSET(R257,-$B260,-Q$4+$B260)-SUM($I260:Q260)))</f>
        <v>0</v>
      </c>
      <c r="S260" s="235">
        <f ca="1">IF(S$5&lt;=$D260,0,IF(SUM($D260,OFFSET($I246,-$B260,0))&gt;S$5,OFFSET(S257,-$B260,-R$4+$B260)/OFFSET($I246,-$B260,0),OFFSET(S257,-$B260,-R$4+$B260)-SUM($I260:R260)))</f>
        <v>0</v>
      </c>
      <c r="T260" s="235">
        <f ca="1">IF(T$5&lt;=$D260,0,IF(SUM($D260,OFFSET($I246,-$B260,0))&gt;T$5,OFFSET(T257,-$B260,-S$4+$B260)/OFFSET($I246,-$B260,0),OFFSET(T257,-$B260,-S$4+$B260)-SUM($I260:S260)))</f>
        <v>0</v>
      </c>
      <c r="U260" s="235">
        <f ca="1">IF(U$5&lt;=$D260,0,IF(SUM($D260,OFFSET($I246,-$B260,0))&gt;U$5,OFFSET(U257,-$B260,-T$4+$B260)/OFFSET($I246,-$B260,0),OFFSET(U257,-$B260,-T$4+$B260)-SUM($I260:T260)))</f>
        <v>0</v>
      </c>
      <c r="V260" s="235">
        <f ca="1">IF(V$5&lt;=$D260,0,IF(SUM($D260,OFFSET($I246,-$B260,0))&gt;V$5,OFFSET(V257,-$B260,-U$4+$B260)/OFFSET($I246,-$B260,0),OFFSET(V257,-$B260,-U$4+$B260)-SUM($I260:U260)))</f>
        <v>0</v>
      </c>
      <c r="W260" s="235">
        <f ca="1">IF(W$5&lt;=$D260,0,IF(SUM($D260,OFFSET($I246,-$B260,0))&gt;W$5,OFFSET(W257,-$B260,-V$4+$B260)/OFFSET($I246,-$B260,0),OFFSET(W257,-$B260,-V$4+$B260)-SUM($I260:V260)))</f>
        <v>0</v>
      </c>
      <c r="X260" s="235">
        <f ca="1">IF(X$5&lt;=$D260,0,IF(SUM($D260,OFFSET($I246,-$B260,0))&gt;X$5,OFFSET(X257,-$B260,-W$4+$B260)/OFFSET($I246,-$B260,0),OFFSET(X257,-$B260,-W$4+$B260)-SUM($I260:W260)))</f>
        <v>0</v>
      </c>
      <c r="Y260" s="235">
        <f ca="1">IF(Y$5&lt;=$D260,0,IF(SUM($D260,OFFSET($I246,-$B260,0))&gt;Y$5,OFFSET(Y257,-$B260,-X$4+$B260)/OFFSET($I246,-$B260,0),OFFSET(Y257,-$B260,-X$4+$B260)-SUM($I260:X260)))</f>
        <v>0</v>
      </c>
      <c r="Z260" s="235">
        <f ca="1">IF(Z$5&lt;=$D260,0,IF(SUM($D260,OFFSET($I246,-$B260,0))&gt;Z$5,OFFSET(Z257,-$B260,-Y$4+$B260)/OFFSET($I246,-$B260,0),OFFSET(Z257,-$B260,-Y$4+$B260)-SUM($I260:Y260)))</f>
        <v>0</v>
      </c>
      <c r="AA260" s="235">
        <f ca="1">IF(AA$5&lt;=$D260,0,IF(SUM($D260,OFFSET($I246,-$B260,0))&gt;AA$5,OFFSET(AA257,-$B260,-Z$4+$B260)/OFFSET($I246,-$B260,0),OFFSET(AA257,-$B260,-Z$4+$B260)-SUM($I260:Z260)))</f>
        <v>0</v>
      </c>
      <c r="AB260" s="235">
        <f ca="1">IF(AB$5&lt;=$D260,0,IF(SUM($D260,OFFSET($I246,-$B260,0))&gt;AB$5,OFFSET(AB257,-$B260,-AA$4+$B260)/OFFSET($I246,-$B260,0),OFFSET(AB257,-$B260,-AA$4+$B260)-SUM($I260:AA260)))</f>
        <v>0</v>
      </c>
      <c r="AC260" s="235">
        <f ca="1">IF(AC$5&lt;=$D260,0,IF(SUM($D260,OFFSET($I246,-$B260,0))&gt;AC$5,OFFSET(AC257,-$B260,-AB$4+$B260)/OFFSET($I246,-$B260,0),OFFSET(AC257,-$B260,-AB$4+$B260)-SUM($I260:AB260)))</f>
        <v>0</v>
      </c>
      <c r="AD260" s="235">
        <f ca="1">IF(AD$5&lt;=$D260,0,IF(SUM($D260,OFFSET($I246,-$B260,0))&gt;AD$5,OFFSET(AD257,-$B260,-AC$4+$B260)/OFFSET($I246,-$B260,0),OFFSET(AD257,-$B260,-AC$4+$B260)-SUM($I260:AC260)))</f>
        <v>0</v>
      </c>
      <c r="AE260" s="235">
        <f ca="1">IF(AE$5&lt;=$D260,0,IF(SUM($D260,OFFSET($I246,-$B260,0))&gt;AE$5,OFFSET(AE257,-$B260,-AD$4+$B260)/OFFSET($I246,-$B260,0),OFFSET(AE257,-$B260,-AD$4+$B260)-SUM($I260:AD260)))</f>
        <v>0</v>
      </c>
      <c r="AF260" s="235">
        <f ca="1">IF(AF$5&lt;=$D260,0,IF(SUM($D260,OFFSET($I246,-$B260,0))&gt;AF$5,OFFSET(AF257,-$B260,-AE$4+$B260)/OFFSET($I246,-$B260,0),OFFSET(AF257,-$B260,-AE$4+$B260)-SUM($I260:AE260)))</f>
        <v>0</v>
      </c>
      <c r="AG260" s="235">
        <f ca="1">IF(AG$5&lt;=$D260,0,IF(SUM($D260,OFFSET($I246,-$B260,0))&gt;AG$5,OFFSET(AG257,-$B260,-AF$4+$B260)/OFFSET($I246,-$B260,0),OFFSET(AG257,-$B260,-AF$4+$B260)-SUM($I260:AF260)))</f>
        <v>0</v>
      </c>
      <c r="AH260" s="235">
        <f ca="1">IF(AH$5&lt;=$D260,0,IF(SUM($D260,OFFSET($I246,-$B260,0))&gt;AH$5,OFFSET(AH257,-$B260,-AG$4+$B260)/OFFSET($I246,-$B260,0),OFFSET(AH257,-$B260,-AG$4+$B260)-SUM($I260:AG260)))</f>
        <v>0</v>
      </c>
      <c r="AI260" s="235">
        <f ca="1">IF(AI$5&lt;=$D260,0,IF(SUM($D260,OFFSET($I246,-$B260,0))&gt;AI$5,OFFSET(AI257,-$B260,-AH$4+$B260)/OFFSET($I246,-$B260,0),OFFSET(AI257,-$B260,-AH$4+$B260)-SUM($I260:AH260)))</f>
        <v>0</v>
      </c>
      <c r="AJ260" s="235">
        <f ca="1">IF(AJ$5&lt;=$D260,0,IF(SUM($D260,OFFSET($I246,-$B260,0))&gt;AJ$5,OFFSET(AJ257,-$B260,-AI$4+$B260)/OFFSET($I246,-$B260,0),OFFSET(AJ257,-$B260,-AI$4+$B260)-SUM($I260:AI260)))</f>
        <v>0</v>
      </c>
      <c r="AK260" s="235">
        <f ca="1">IF(AK$5&lt;=$D260,0,IF(SUM($D260,OFFSET($I246,-$B260,0))&gt;AK$5,OFFSET(AK257,-$B260,-AJ$4+$B260)/OFFSET($I246,-$B260,0),OFFSET(AK257,-$B260,-AJ$4+$B260)-SUM($I260:AJ260)))</f>
        <v>0</v>
      </c>
      <c r="AL260" s="235">
        <f ca="1">IF(AL$5&lt;=$D260,0,IF(SUM($D260,OFFSET($I246,-$B260,0))&gt;AL$5,OFFSET(AL257,-$B260,-AK$4+$B260)/OFFSET($I246,-$B260,0),OFFSET(AL257,-$B260,-AK$4+$B260)-SUM($I260:AK260)))</f>
        <v>0</v>
      </c>
      <c r="AM260" s="235">
        <f ca="1">IF(AM$5&lt;=$D260,0,IF(SUM($D260,OFFSET($I246,-$B260,0))&gt;AM$5,OFFSET(AM257,-$B260,-AL$4+$B260)/OFFSET($I246,-$B260,0),OFFSET(AM257,-$B260,-AL$4+$B260)-SUM($I260:AL260)))</f>
        <v>0</v>
      </c>
      <c r="AN260" s="235">
        <f ca="1">IF(AN$5&lt;=$D260,0,IF(SUM($D260,OFFSET($I246,-$B260,0))&gt;AN$5,OFFSET(AN257,-$B260,-AM$4+$B260)/OFFSET($I246,-$B260,0),OFFSET(AN257,-$B260,-AM$4+$B260)-SUM($I260:AM260)))</f>
        <v>0</v>
      </c>
      <c r="AO260" s="235">
        <f ca="1">IF(AO$5&lt;=$D260,0,IF(SUM($D260,OFFSET($I246,-$B260,0))&gt;AO$5,OFFSET(AO257,-$B260,-AN$4+$B260)/OFFSET($I246,-$B260,0),OFFSET(AO257,-$B260,-AN$4+$B260)-SUM($I260:AN260)))</f>
        <v>0</v>
      </c>
      <c r="AP260" s="235">
        <f ca="1">IF(AP$5&lt;=$D260,0,IF(SUM($D260,OFFSET($I246,-$B260,0))&gt;AP$5,OFFSET(AP257,-$B260,-AO$4+$B260)/OFFSET($I246,-$B260,0),OFFSET(AP257,-$B260,-AO$4+$B260)-SUM($I260:AO260)))</f>
        <v>0</v>
      </c>
      <c r="AQ260" s="235">
        <f ca="1">IF(AQ$5&lt;=$D260,0,IF(SUM($D260,OFFSET($I246,-$B260,0))&gt;AQ$5,OFFSET(AQ257,-$B260,-AP$4+$B260)/OFFSET($I246,-$B260,0),OFFSET(AQ257,-$B260,-AP$4+$B260)-SUM($I260:AP260)))</f>
        <v>0</v>
      </c>
      <c r="AR260" s="235">
        <f ca="1">IF(AR$5&lt;=$D260,0,IF(SUM($D260,OFFSET($I246,-$B260,0))&gt;AR$5,OFFSET(AR257,-$B260,-AQ$4+$B260)/OFFSET($I246,-$B260,0),OFFSET(AR257,-$B260,-AQ$4+$B260)-SUM($I260:AQ260)))</f>
        <v>0</v>
      </c>
      <c r="AS260" s="235">
        <f ca="1">IF(AS$5&lt;=$D260,0,IF(SUM($D260,OFFSET($I246,-$B260,0))&gt;AS$5,OFFSET(AS257,-$B260,-AR$4+$B260)/OFFSET($I246,-$B260,0),OFFSET(AS257,-$B260,-AR$4+$B260)-SUM($I260:AR260)))</f>
        <v>0</v>
      </c>
      <c r="AT260" s="235">
        <f ca="1">IF(AT$5&lt;=$D260,0,IF(SUM($D260,OFFSET($I246,-$B260,0))&gt;AT$5,OFFSET(AT257,-$B260,-AS$4+$B260)/OFFSET($I246,-$B260,0),OFFSET(AT257,-$B260,-AS$4+$B260)-SUM($I260:AS260)))</f>
        <v>0</v>
      </c>
      <c r="AU260" s="235">
        <f ca="1">IF(AU$5&lt;=$D260,0,IF(SUM($D260,OFFSET($I246,-$B260,0))&gt;AU$5,OFFSET(AU257,-$B260,-AT$4+$B260)/OFFSET($I246,-$B260,0),OFFSET(AU257,-$B260,-AT$4+$B260)-SUM($I260:AT260)))</f>
        <v>0</v>
      </c>
      <c r="AV260" s="235">
        <f ca="1">IF(AV$5&lt;=$D260,0,IF(SUM($D260,OFFSET($I246,-$B260,0))&gt;AV$5,OFFSET(AV257,-$B260,-AU$4+$B260)/OFFSET($I246,-$B260,0),OFFSET(AV257,-$B260,-AU$4+$B260)-SUM($I260:AU260)))</f>
        <v>0</v>
      </c>
      <c r="AW260" s="235">
        <f ca="1">IF(AW$5&lt;=$D260,0,IF(SUM($D260,OFFSET($I246,-$B260,0))&gt;AW$5,OFFSET(AW257,-$B260,-AV$4+$B260)/OFFSET($I246,-$B260,0),OFFSET(AW257,-$B260,-AV$4+$B260)-SUM($I260:AV260)))</f>
        <v>0</v>
      </c>
      <c r="AX260" s="235">
        <f ca="1">IF(AX$5&lt;=$D260,0,IF(SUM($D260,OFFSET($I246,-$B260,0))&gt;AX$5,OFFSET(AX257,-$B260,-AW$4+$B260)/OFFSET($I246,-$B260,0),OFFSET(AX257,-$B260,-AW$4+$B260)-SUM($I260:AW260)))</f>
        <v>0</v>
      </c>
      <c r="AY260" s="235">
        <f ca="1">IF(AY$5&lt;=$D260,0,IF(SUM($D260,OFFSET($I246,-$B260,0))&gt;AY$5,OFFSET(AY257,-$B260,-AX$4+$B260)/OFFSET($I246,-$B260,0),OFFSET(AY257,-$B260,-AX$4+$B260)-SUM($I260:AX260)))</f>
        <v>0</v>
      </c>
      <c r="AZ260" s="235">
        <f ca="1">IF(AZ$5&lt;=$D260,0,IF(SUM($D260,OFFSET($I246,-$B260,0))&gt;AZ$5,OFFSET(AZ257,-$B260,-AY$4+$B260)/OFFSET($I246,-$B260,0),OFFSET(AZ257,-$B260,-AY$4+$B260)-SUM($I260:AY260)))</f>
        <v>0</v>
      </c>
      <c r="BA260" s="235">
        <f ca="1">IF(BA$5&lt;=$D260,0,IF(SUM($D260,OFFSET($I246,-$B260,0))&gt;BA$5,OFFSET(BA257,-$B260,-AZ$4+$B260)/OFFSET($I246,-$B260,0),OFFSET(BA257,-$B260,-AZ$4+$B260)-SUM($I260:AZ260)))</f>
        <v>0</v>
      </c>
      <c r="BB260" s="235">
        <f ca="1">IF(BB$5&lt;=$D260,0,IF(SUM($D260,OFFSET($I246,-$B260,0))&gt;BB$5,OFFSET(BB257,-$B260,-BA$4+$B260)/OFFSET($I246,-$B260,0),OFFSET(BB257,-$B260,-BA$4+$B260)-SUM($I260:BA260)))</f>
        <v>0</v>
      </c>
      <c r="BC260" s="235">
        <f ca="1">IF(BC$5&lt;=$D260,0,IF(SUM($D260,OFFSET($I246,-$B260,0))&gt;BC$5,OFFSET(BC257,-$B260,-BB$4+$B260)/OFFSET($I246,-$B260,0),OFFSET(BC257,-$B260,-BB$4+$B260)-SUM($I260:BB260)))</f>
        <v>0</v>
      </c>
      <c r="BD260" s="235">
        <f ca="1">IF(BD$5&lt;=$D260,0,IF(SUM($D260,OFFSET($I246,-$B260,0))&gt;BD$5,OFFSET(BD257,-$B260,-BC$4+$B260)/OFFSET($I246,-$B260,0),OFFSET(BD257,-$B260,-BC$4+$B260)-SUM($I260:BC260)))</f>
        <v>0</v>
      </c>
      <c r="BE260" s="235">
        <f ca="1">IF(BE$5&lt;=$D260,0,IF(SUM($D260,OFFSET($I246,-$B260,0))&gt;BE$5,OFFSET(BE257,-$B260,-BD$4+$B260)/OFFSET($I246,-$B260,0),OFFSET(BE257,-$B260,-BD$4+$B260)-SUM($I260:BD260)))</f>
        <v>0</v>
      </c>
      <c r="BF260" s="235">
        <f ca="1">IF(BF$5&lt;=$D260,0,IF(SUM($D260,OFFSET($I246,-$B260,0))&gt;BF$5,OFFSET(BF257,-$B260,-BE$4+$B260)/OFFSET($I246,-$B260,0),OFFSET(BF257,-$B260,-BE$4+$B260)-SUM($I260:BE260)))</f>
        <v>0</v>
      </c>
      <c r="BG260" s="235">
        <f ca="1">IF(BG$5&lt;=$D260,0,IF(SUM($D260,OFFSET($I246,-$B260,0))&gt;BG$5,OFFSET(BG257,-$B260,-BF$4+$B260)/OFFSET($I246,-$B260,0),OFFSET(BG257,-$B260,-BF$4+$B260)-SUM($I260:BF260)))</f>
        <v>0</v>
      </c>
      <c r="BH260" s="235">
        <f ca="1">IF(BH$5&lt;=$D260,0,IF(SUM($D260,OFFSET($I246,-$B260,0))&gt;BH$5,OFFSET(BH257,-$B260,-BG$4+$B260)/OFFSET($I246,-$B260,0),OFFSET(BH257,-$B260,-BG$4+$B260)-SUM($I260:BG260)))</f>
        <v>0</v>
      </c>
      <c r="BI260" s="235">
        <f ca="1">IF(BI$5&lt;=$D260,0,IF(SUM($D260,OFFSET($I246,-$B260,0))&gt;BI$5,OFFSET(BI257,-$B260,-BH$4+$B260)/OFFSET($I246,-$B260,0),OFFSET(BI257,-$B260,-BH$4+$B260)-SUM($I260:BH260)))</f>
        <v>0</v>
      </c>
      <c r="BJ260" s="235">
        <f ca="1">IF(BJ$5&lt;=$D260,0,IF(SUM($D260,OFFSET($I246,-$B260,0))&gt;BJ$5,OFFSET(BJ257,-$B260,-BI$4+$B260)/OFFSET($I246,-$B260,0),OFFSET(BJ257,-$B260,-BI$4+$B260)-SUM($I260:BI260)))</f>
        <v>0</v>
      </c>
      <c r="BK260" s="235">
        <f ca="1">IF(BK$5&lt;=$D260,0,IF(SUM($D260,OFFSET($I246,-$B260,0))&gt;BK$5,OFFSET(BK257,-$B260,-BJ$4+$B260)/OFFSET($I246,-$B260,0),OFFSET(BK257,-$B260,-BJ$4+$B260)-SUM($I260:BJ260)))</f>
        <v>0</v>
      </c>
      <c r="BL260" s="235">
        <f ca="1">IF(BL$5&lt;=$D260,0,IF(SUM($D260,OFFSET($I246,-$B260,0))&gt;BL$5,OFFSET(BL257,-$B260,-BK$4+$B260)/OFFSET($I246,-$B260,0),OFFSET(BL257,-$B260,-BK$4+$B260)-SUM($I260:BK260)))</f>
        <v>0</v>
      </c>
      <c r="BM260" s="235">
        <f ca="1">IF(BM$5&lt;=$D260,0,IF(SUM($D260,OFFSET($I246,-$B260,0))&gt;BM$5,OFFSET(BM257,-$B260,-BL$4+$B260)/OFFSET($I246,-$B260,0),OFFSET(BM257,-$B260,-BL$4+$B260)-SUM($I260:BL260)))</f>
        <v>0</v>
      </c>
      <c r="BN260" s="235">
        <f ca="1">IF(BN$5&lt;=$D260,0,IF(SUM($D260,OFFSET($I246,-$B260,0))&gt;BN$5,OFFSET(BN257,-$B260,-BM$4+$B260)/OFFSET($I246,-$B260,0),OFFSET(BN257,-$B260,-BM$4+$B260)-SUM($I260:BM260)))</f>
        <v>0</v>
      </c>
      <c r="BO260" s="235">
        <f ca="1">IF(BO$5&lt;=$D260,0,IF(SUM($D260,OFFSET($I246,-$B260,0))&gt;BO$5,OFFSET(BO257,-$B260,-BN$4+$B260)/OFFSET($I246,-$B260,0),OFFSET(BO257,-$B260,-BN$4+$B260)-SUM($I260:BN260)))</f>
        <v>0</v>
      </c>
      <c r="BP260" s="235">
        <f ca="1">IF(BP$5&lt;=$D260,0,IF(SUM($D260,OFFSET($I246,-$B260,0))&gt;BP$5,OFFSET(BP257,-$B260,-BO$4+$B260)/OFFSET($I246,-$B260,0),OFFSET(BP257,-$B260,-BO$4+$B260)-SUM($I260:BO260)))</f>
        <v>0</v>
      </c>
      <c r="BQ260" s="235">
        <f ca="1">IF(BQ$5&lt;=$D260,0,IF(SUM($D260,OFFSET($I246,-$B260,0))&gt;BQ$5,OFFSET(BQ257,-$B260,-BP$4+$B260)/OFFSET($I246,-$B260,0),OFFSET(BQ257,-$B260,-BP$4+$B260)-SUM($I260:BP260)))</f>
        <v>0</v>
      </c>
      <c r="BR260" s="211">
        <f ca="1">IF(BR$5&lt;=$D260,0,IF(SUM($D260,OFFSET($I246,-$B260,0))&gt;BR$5,OFFSET(BR257,-$B260,-BQ$4+$B260)/OFFSET($I246,-$B260,0),OFFSET(BR257,-$B260,-BQ$4+$B260)-SUM($I260:BQ260)))</f>
        <v>0</v>
      </c>
      <c r="BS260" s="211">
        <f ca="1">IF(BS$5&lt;=$D260,0,IF(SUM($D260,OFFSET($I246,-$B260,0))&gt;BS$5,OFFSET(BS257,-$B260,-BR$4+$B260)/OFFSET($I246,-$B260,0),OFFSET(BS257,-$B260,-BR$4+$B260)-SUM($I260:BR260)))</f>
        <v>0</v>
      </c>
      <c r="BT260" s="211">
        <f ca="1">IF(BT$5&lt;=$D260,0,IF(SUM($D260,OFFSET($I246,-$B260,0))&gt;BT$5,OFFSET(BT257,-$B260,-BS$4+$B260)/OFFSET($I246,-$B260,0),OFFSET(BT257,-$B260,-BS$4+$B260)-SUM($I260:BS260)))</f>
        <v>0</v>
      </c>
      <c r="BU260" s="211">
        <f ca="1">IF(BU$5&lt;=$D260,0,IF(SUM($D260,OFFSET($I246,-$B260,0))&gt;BU$5,OFFSET(BU257,-$B260,-BT$4+$B260)/OFFSET($I246,-$B260,0),OFFSET(BU257,-$B260,-BT$4+$B260)-SUM($I260:BT260)))</f>
        <v>0</v>
      </c>
      <c r="BV260" s="211">
        <f ca="1">IF(BV$5&lt;=$D260,0,IF(SUM($D260,OFFSET($I246,-$B260,0))&gt;BV$5,OFFSET(BV257,-$B260,-BU$4+$B260)/OFFSET($I246,-$B260,0),OFFSET(BV257,-$B260,-BU$4+$B260)-SUM($I260:BU260)))</f>
        <v>0</v>
      </c>
      <c r="BW260" s="211">
        <f ca="1">IF(BW$5&lt;=$D260,0,IF(SUM($D260,OFFSET($I246,-$B260,0))&gt;BW$5,OFFSET(BW257,-$B260,-BV$4+$B260)/OFFSET($I246,-$B260,0),OFFSET(BW257,-$B260,-BV$4+$B260)-SUM($I260:BV260)))</f>
        <v>0</v>
      </c>
    </row>
    <row r="261" spans="1:75" ht="12.75" customHeight="1">
      <c r="A261" s="8"/>
      <c r="B261" s="244">
        <v>20</v>
      </c>
      <c r="C261" s="8"/>
      <c r="D261" s="245">
        <f t="shared" si="422"/>
        <v>2033</v>
      </c>
      <c r="E261" s="8" t="str">
        <f t="shared" si="421"/>
        <v>$m Real (2012)</v>
      </c>
      <c r="F261" s="8"/>
      <c r="G261" s="8"/>
      <c r="H261" s="8"/>
      <c r="I261" s="32"/>
      <c r="J261" s="235">
        <f ca="1">IF(J$5&lt;=$D261,0,IF(SUM($D261,OFFSET($I247,-$B261,0))&gt;J$5,OFFSET(J258,-$B261,-I$4+$B261)/OFFSET($I247,-$B261,0),OFFSET(J258,-$B261,-I$4+$B261)-SUM($I261:I261)))</f>
        <v>0</v>
      </c>
      <c r="K261" s="235">
        <f ca="1">IF(K$5&lt;=$D261,0,IF(SUM($D261,OFFSET($I247,-$B261,0))&gt;K$5,OFFSET(K258,-$B261,-J$4+$B261)/OFFSET($I247,-$B261,0),OFFSET(K258,-$B261,-J$4+$B261)-SUM($I261:J261)))</f>
        <v>0</v>
      </c>
      <c r="L261" s="235">
        <f ca="1">IF(L$5&lt;=$D261,0,IF(SUM($D261,OFFSET($I247,-$B261,0))&gt;L$5,OFFSET(L258,-$B261,-K$4+$B261)/OFFSET($I247,-$B261,0),OFFSET(L258,-$B261,-K$4+$B261)-SUM($I261:K261)))</f>
        <v>0</v>
      </c>
      <c r="M261" s="235">
        <f ca="1">IF(M$5&lt;=$D261,0,IF(SUM($D261,OFFSET($I247,-$B261,0))&gt;M$5,OFFSET(M258,-$B261,-L$4+$B261)/OFFSET($I247,-$B261,0),OFFSET(M258,-$B261,-L$4+$B261)-SUM($I261:L261)))</f>
        <v>0</v>
      </c>
      <c r="N261" s="235">
        <f ca="1">IF(N$5&lt;=$D261,0,IF(SUM($D261,OFFSET($I247,-$B261,0))&gt;N$5,OFFSET(N258,-$B261,-M$4+$B261)/OFFSET($I247,-$B261,0),OFFSET(N258,-$B261,-M$4+$B261)-SUM($I261:M261)))</f>
        <v>0</v>
      </c>
      <c r="O261" s="235">
        <f ca="1">IF(O$5&lt;=$D261,0,IF(SUM($D261,OFFSET($I247,-$B261,0))&gt;O$5,OFFSET(O258,-$B261,-N$4+$B261)/OFFSET($I247,-$B261,0),OFFSET(O258,-$B261,-N$4+$B261)-SUM($I261:N261)))</f>
        <v>0</v>
      </c>
      <c r="P261" s="235">
        <f ca="1">IF(P$5&lt;=$D261,0,IF(SUM($D261,OFFSET($I247,-$B261,0))&gt;P$5,OFFSET(P258,-$B261,-O$4+$B261)/OFFSET($I247,-$B261,0),OFFSET(P258,-$B261,-O$4+$B261)-SUM($I261:O261)))</f>
        <v>0</v>
      </c>
      <c r="Q261" s="235">
        <f ca="1">IF(Q$5&lt;=$D261,0,IF(SUM($D261,OFFSET($I247,-$B261,0))&gt;Q$5,OFFSET(Q258,-$B261,-P$4+$B261)/OFFSET($I247,-$B261,0),OFFSET(Q258,-$B261,-P$4+$B261)-SUM($I261:P261)))</f>
        <v>0</v>
      </c>
      <c r="R261" s="235">
        <f ca="1">IF(R$5&lt;=$D261,0,IF(SUM($D261,OFFSET($I247,-$B261,0))&gt;R$5,OFFSET(R258,-$B261,-Q$4+$B261)/OFFSET($I247,-$B261,0),OFFSET(R258,-$B261,-Q$4+$B261)-SUM($I261:Q261)))</f>
        <v>0</v>
      </c>
      <c r="S261" s="235">
        <f ca="1">IF(S$5&lt;=$D261,0,IF(SUM($D261,OFFSET($I247,-$B261,0))&gt;S$5,OFFSET(S258,-$B261,-R$4+$B261)/OFFSET($I247,-$B261,0),OFFSET(S258,-$B261,-R$4+$B261)-SUM($I261:R261)))</f>
        <v>0</v>
      </c>
      <c r="T261" s="235">
        <f ca="1">IF(T$5&lt;=$D261,0,IF(SUM($D261,OFFSET($I247,-$B261,0))&gt;T$5,OFFSET(T258,-$B261,-S$4+$B261)/OFFSET($I247,-$B261,0),OFFSET(T258,-$B261,-S$4+$B261)-SUM($I261:S261)))</f>
        <v>0</v>
      </c>
      <c r="U261" s="235">
        <f ca="1">IF(U$5&lt;=$D261,0,IF(SUM($D261,OFFSET($I247,-$B261,0))&gt;U$5,OFFSET(U258,-$B261,-T$4+$B261)/OFFSET($I247,-$B261,0),OFFSET(U258,-$B261,-T$4+$B261)-SUM($I261:T261)))</f>
        <v>0</v>
      </c>
      <c r="V261" s="235">
        <f ca="1">IF(V$5&lt;=$D261,0,IF(SUM($D261,OFFSET($I247,-$B261,0))&gt;V$5,OFFSET(V258,-$B261,-U$4+$B261)/OFFSET($I247,-$B261,0),OFFSET(V258,-$B261,-U$4+$B261)-SUM($I261:U261)))</f>
        <v>0</v>
      </c>
      <c r="W261" s="235">
        <f ca="1">IF(W$5&lt;=$D261,0,IF(SUM($D261,OFFSET($I247,-$B261,0))&gt;W$5,OFFSET(W258,-$B261,-V$4+$B261)/OFFSET($I247,-$B261,0),OFFSET(W258,-$B261,-V$4+$B261)-SUM($I261:V261)))</f>
        <v>0</v>
      </c>
      <c r="X261" s="235">
        <f ca="1">IF(X$5&lt;=$D261,0,IF(SUM($D261,OFFSET($I247,-$B261,0))&gt;X$5,OFFSET(X258,-$B261,-W$4+$B261)/OFFSET($I247,-$B261,0),OFFSET(X258,-$B261,-W$4+$B261)-SUM($I261:W261)))</f>
        <v>0</v>
      </c>
      <c r="Y261" s="235">
        <f ca="1">IF(Y$5&lt;=$D261,0,IF(SUM($D261,OFFSET($I247,-$B261,0))&gt;Y$5,OFFSET(Y258,-$B261,-X$4+$B261)/OFFSET($I247,-$B261,0),OFFSET(Y258,-$B261,-X$4+$B261)-SUM($I261:X261)))</f>
        <v>0</v>
      </c>
      <c r="Z261" s="235">
        <f ca="1">IF(Z$5&lt;=$D261,0,IF(SUM($D261,OFFSET($I247,-$B261,0))&gt;Z$5,OFFSET(Z258,-$B261,-Y$4+$B261)/OFFSET($I247,-$B261,0),OFFSET(Z258,-$B261,-Y$4+$B261)-SUM($I261:Y261)))</f>
        <v>0</v>
      </c>
      <c r="AA261" s="235">
        <f ca="1">IF(AA$5&lt;=$D261,0,IF(SUM($D261,OFFSET($I247,-$B261,0))&gt;AA$5,OFFSET(AA258,-$B261,-Z$4+$B261)/OFFSET($I247,-$B261,0),OFFSET(AA258,-$B261,-Z$4+$B261)-SUM($I261:Z261)))</f>
        <v>0</v>
      </c>
      <c r="AB261" s="235">
        <f ca="1">IF(AB$5&lt;=$D261,0,IF(SUM($D261,OFFSET($I247,-$B261,0))&gt;AB$5,OFFSET(AB258,-$B261,-AA$4+$B261)/OFFSET($I247,-$B261,0),OFFSET(AB258,-$B261,-AA$4+$B261)-SUM($I261:AA261)))</f>
        <v>0</v>
      </c>
      <c r="AC261" s="235">
        <f ca="1">IF(AC$5&lt;=$D261,0,IF(SUM($D261,OFFSET($I247,-$B261,0))&gt;AC$5,OFFSET(AC258,-$B261,-AB$4+$B261)/OFFSET($I247,-$B261,0),OFFSET(AC258,-$B261,-AB$4+$B261)-SUM($I261:AB261)))</f>
        <v>0</v>
      </c>
      <c r="AD261" s="235">
        <f ca="1">IF(AD$5&lt;=$D261,0,IF(SUM($D261,OFFSET($I247,-$B261,0))&gt;AD$5,OFFSET(AD258,-$B261,-AC$4+$B261)/OFFSET($I247,-$B261,0),OFFSET(AD258,-$B261,-AC$4+$B261)-SUM($I261:AC261)))</f>
        <v>0</v>
      </c>
      <c r="AE261" s="235">
        <f ca="1">IF(AE$5&lt;=$D261,0,IF(SUM($D261,OFFSET($I247,-$B261,0))&gt;AE$5,OFFSET(AE258,-$B261,-AD$4+$B261)/OFFSET($I247,-$B261,0),OFFSET(AE258,-$B261,-AD$4+$B261)-SUM($I261:AD261)))</f>
        <v>0</v>
      </c>
      <c r="AF261" s="235">
        <f ca="1">IF(AF$5&lt;=$D261,0,IF(SUM($D261,OFFSET($I247,-$B261,0))&gt;AF$5,OFFSET(AF258,-$B261,-AE$4+$B261)/OFFSET($I247,-$B261,0),OFFSET(AF258,-$B261,-AE$4+$B261)-SUM($I261:AE261)))</f>
        <v>0</v>
      </c>
      <c r="AG261" s="235">
        <f ca="1">IF(AG$5&lt;=$D261,0,IF(SUM($D261,OFFSET($I247,-$B261,0))&gt;AG$5,OFFSET(AG258,-$B261,-AF$4+$B261)/OFFSET($I247,-$B261,0),OFFSET(AG258,-$B261,-AF$4+$B261)-SUM($I261:AF261)))</f>
        <v>0</v>
      </c>
      <c r="AH261" s="235">
        <f ca="1">IF(AH$5&lt;=$D261,0,IF(SUM($D261,OFFSET($I247,-$B261,0))&gt;AH$5,OFFSET(AH258,-$B261,-AG$4+$B261)/OFFSET($I247,-$B261,0),OFFSET(AH258,-$B261,-AG$4+$B261)-SUM($I261:AG261)))</f>
        <v>0</v>
      </c>
      <c r="AI261" s="235">
        <f ca="1">IF(AI$5&lt;=$D261,0,IF(SUM($D261,OFFSET($I247,-$B261,0))&gt;AI$5,OFFSET(AI258,-$B261,-AH$4+$B261)/OFFSET($I247,-$B261,0),OFFSET(AI258,-$B261,-AH$4+$B261)-SUM($I261:AH261)))</f>
        <v>0</v>
      </c>
      <c r="AJ261" s="235">
        <f ca="1">IF(AJ$5&lt;=$D261,0,IF(SUM($D261,OFFSET($I247,-$B261,0))&gt;AJ$5,OFFSET(AJ258,-$B261,-AI$4+$B261)/OFFSET($I247,-$B261,0),OFFSET(AJ258,-$B261,-AI$4+$B261)-SUM($I261:AI261)))</f>
        <v>0</v>
      </c>
      <c r="AK261" s="235">
        <f ca="1">IF(AK$5&lt;=$D261,0,IF(SUM($D261,OFFSET($I247,-$B261,0))&gt;AK$5,OFFSET(AK258,-$B261,-AJ$4+$B261)/OFFSET($I247,-$B261,0),OFFSET(AK258,-$B261,-AJ$4+$B261)-SUM($I261:AJ261)))</f>
        <v>0</v>
      </c>
      <c r="AL261" s="235">
        <f ca="1">IF(AL$5&lt;=$D261,0,IF(SUM($D261,OFFSET($I247,-$B261,0))&gt;AL$5,OFFSET(AL258,-$B261,-AK$4+$B261)/OFFSET($I247,-$B261,0),OFFSET(AL258,-$B261,-AK$4+$B261)-SUM($I261:AK261)))</f>
        <v>0</v>
      </c>
      <c r="AM261" s="235">
        <f ca="1">IF(AM$5&lt;=$D261,0,IF(SUM($D261,OFFSET($I247,-$B261,0))&gt;AM$5,OFFSET(AM258,-$B261,-AL$4+$B261)/OFFSET($I247,-$B261,0),OFFSET(AM258,-$B261,-AL$4+$B261)-SUM($I261:AL261)))</f>
        <v>0</v>
      </c>
      <c r="AN261" s="235">
        <f ca="1">IF(AN$5&lt;=$D261,0,IF(SUM($D261,OFFSET($I247,-$B261,0))&gt;AN$5,OFFSET(AN258,-$B261,-AM$4+$B261)/OFFSET($I247,-$B261,0),OFFSET(AN258,-$B261,-AM$4+$B261)-SUM($I261:AM261)))</f>
        <v>0</v>
      </c>
      <c r="AO261" s="235">
        <f ca="1">IF(AO$5&lt;=$D261,0,IF(SUM($D261,OFFSET($I247,-$B261,0))&gt;AO$5,OFFSET(AO258,-$B261,-AN$4+$B261)/OFFSET($I247,-$B261,0),OFFSET(AO258,-$B261,-AN$4+$B261)-SUM($I261:AN261)))</f>
        <v>0</v>
      </c>
      <c r="AP261" s="235">
        <f ca="1">IF(AP$5&lt;=$D261,0,IF(SUM($D261,OFFSET($I247,-$B261,0))&gt;AP$5,OFFSET(AP258,-$B261,-AO$4+$B261)/OFFSET($I247,-$B261,0),OFFSET(AP258,-$B261,-AO$4+$B261)-SUM($I261:AO261)))</f>
        <v>0</v>
      </c>
      <c r="AQ261" s="235">
        <f ca="1">IF(AQ$5&lt;=$D261,0,IF(SUM($D261,OFFSET($I247,-$B261,0))&gt;AQ$5,OFFSET(AQ258,-$B261,-AP$4+$B261)/OFFSET($I247,-$B261,0),OFFSET(AQ258,-$B261,-AP$4+$B261)-SUM($I261:AP261)))</f>
        <v>0</v>
      </c>
      <c r="AR261" s="235">
        <f ca="1">IF(AR$5&lt;=$D261,0,IF(SUM($D261,OFFSET($I247,-$B261,0))&gt;AR$5,OFFSET(AR258,-$B261,-AQ$4+$B261)/OFFSET($I247,-$B261,0),OFFSET(AR258,-$B261,-AQ$4+$B261)-SUM($I261:AQ261)))</f>
        <v>0</v>
      </c>
      <c r="AS261" s="235">
        <f ca="1">IF(AS$5&lt;=$D261,0,IF(SUM($D261,OFFSET($I247,-$B261,0))&gt;AS$5,OFFSET(AS258,-$B261,-AR$4+$B261)/OFFSET($I247,-$B261,0),OFFSET(AS258,-$B261,-AR$4+$B261)-SUM($I261:AR261)))</f>
        <v>0</v>
      </c>
      <c r="AT261" s="235">
        <f ca="1">IF(AT$5&lt;=$D261,0,IF(SUM($D261,OFFSET($I247,-$B261,0))&gt;AT$5,OFFSET(AT258,-$B261,-AS$4+$B261)/OFFSET($I247,-$B261,0),OFFSET(AT258,-$B261,-AS$4+$B261)-SUM($I261:AS261)))</f>
        <v>0</v>
      </c>
      <c r="AU261" s="235">
        <f ca="1">IF(AU$5&lt;=$D261,0,IF(SUM($D261,OFFSET($I247,-$B261,0))&gt;AU$5,OFFSET(AU258,-$B261,-AT$4+$B261)/OFFSET($I247,-$B261,0),OFFSET(AU258,-$B261,-AT$4+$B261)-SUM($I261:AT261)))</f>
        <v>0</v>
      </c>
      <c r="AV261" s="235">
        <f ca="1">IF(AV$5&lt;=$D261,0,IF(SUM($D261,OFFSET($I247,-$B261,0))&gt;AV$5,OFFSET(AV258,-$B261,-AU$4+$B261)/OFFSET($I247,-$B261,0),OFFSET(AV258,-$B261,-AU$4+$B261)-SUM($I261:AU261)))</f>
        <v>0</v>
      </c>
      <c r="AW261" s="235">
        <f ca="1">IF(AW$5&lt;=$D261,0,IF(SUM($D261,OFFSET($I247,-$B261,0))&gt;AW$5,OFFSET(AW258,-$B261,-AV$4+$B261)/OFFSET($I247,-$B261,0),OFFSET(AW258,-$B261,-AV$4+$B261)-SUM($I261:AV261)))</f>
        <v>0</v>
      </c>
      <c r="AX261" s="235">
        <f ca="1">IF(AX$5&lt;=$D261,0,IF(SUM($D261,OFFSET($I247,-$B261,0))&gt;AX$5,OFFSET(AX258,-$B261,-AW$4+$B261)/OFFSET($I247,-$B261,0),OFFSET(AX258,-$B261,-AW$4+$B261)-SUM($I261:AW261)))</f>
        <v>0</v>
      </c>
      <c r="AY261" s="235">
        <f ca="1">IF(AY$5&lt;=$D261,0,IF(SUM($D261,OFFSET($I247,-$B261,0))&gt;AY$5,OFFSET(AY258,-$B261,-AX$4+$B261)/OFFSET($I247,-$B261,0),OFFSET(AY258,-$B261,-AX$4+$B261)-SUM($I261:AX261)))</f>
        <v>0</v>
      </c>
      <c r="AZ261" s="235">
        <f ca="1">IF(AZ$5&lt;=$D261,0,IF(SUM($D261,OFFSET($I247,-$B261,0))&gt;AZ$5,OFFSET(AZ258,-$B261,-AY$4+$B261)/OFFSET($I247,-$B261,0),OFFSET(AZ258,-$B261,-AY$4+$B261)-SUM($I261:AY261)))</f>
        <v>0</v>
      </c>
      <c r="BA261" s="235">
        <f ca="1">IF(BA$5&lt;=$D261,0,IF(SUM($D261,OFFSET($I247,-$B261,0))&gt;BA$5,OFFSET(BA258,-$B261,-AZ$4+$B261)/OFFSET($I247,-$B261,0),OFFSET(BA258,-$B261,-AZ$4+$B261)-SUM($I261:AZ261)))</f>
        <v>0</v>
      </c>
      <c r="BB261" s="235">
        <f ca="1">IF(BB$5&lt;=$D261,0,IF(SUM($D261,OFFSET($I247,-$B261,0))&gt;BB$5,OFFSET(BB258,-$B261,-BA$4+$B261)/OFFSET($I247,-$B261,0),OFFSET(BB258,-$B261,-BA$4+$B261)-SUM($I261:BA261)))</f>
        <v>0</v>
      </c>
      <c r="BC261" s="235">
        <f ca="1">IF(BC$5&lt;=$D261,0,IF(SUM($D261,OFFSET($I247,-$B261,0))&gt;BC$5,OFFSET(BC258,-$B261,-BB$4+$B261)/OFFSET($I247,-$B261,0),OFFSET(BC258,-$B261,-BB$4+$B261)-SUM($I261:BB261)))</f>
        <v>0</v>
      </c>
      <c r="BD261" s="235">
        <f ca="1">IF(BD$5&lt;=$D261,0,IF(SUM($D261,OFFSET($I247,-$B261,0))&gt;BD$5,OFFSET(BD258,-$B261,-BC$4+$B261)/OFFSET($I247,-$B261,0),OFFSET(BD258,-$B261,-BC$4+$B261)-SUM($I261:BC261)))</f>
        <v>0</v>
      </c>
      <c r="BE261" s="235">
        <f ca="1">IF(BE$5&lt;=$D261,0,IF(SUM($D261,OFFSET($I247,-$B261,0))&gt;BE$5,OFFSET(BE258,-$B261,-BD$4+$B261)/OFFSET($I247,-$B261,0),OFFSET(BE258,-$B261,-BD$4+$B261)-SUM($I261:BD261)))</f>
        <v>0</v>
      </c>
      <c r="BF261" s="235">
        <f ca="1">IF(BF$5&lt;=$D261,0,IF(SUM($D261,OFFSET($I247,-$B261,0))&gt;BF$5,OFFSET(BF258,-$B261,-BE$4+$B261)/OFFSET($I247,-$B261,0),OFFSET(BF258,-$B261,-BE$4+$B261)-SUM($I261:BE261)))</f>
        <v>0</v>
      </c>
      <c r="BG261" s="235">
        <f ca="1">IF(BG$5&lt;=$D261,0,IF(SUM($D261,OFFSET($I247,-$B261,0))&gt;BG$5,OFFSET(BG258,-$B261,-BF$4+$B261)/OFFSET($I247,-$B261,0),OFFSET(BG258,-$B261,-BF$4+$B261)-SUM($I261:BF261)))</f>
        <v>0</v>
      </c>
      <c r="BH261" s="235">
        <f ca="1">IF(BH$5&lt;=$D261,0,IF(SUM($D261,OFFSET($I247,-$B261,0))&gt;BH$5,OFFSET(BH258,-$B261,-BG$4+$B261)/OFFSET($I247,-$B261,0),OFFSET(BH258,-$B261,-BG$4+$B261)-SUM($I261:BG261)))</f>
        <v>0</v>
      </c>
      <c r="BI261" s="235">
        <f ca="1">IF(BI$5&lt;=$D261,0,IF(SUM($D261,OFFSET($I247,-$B261,0))&gt;BI$5,OFFSET(BI258,-$B261,-BH$4+$B261)/OFFSET($I247,-$B261,0),OFFSET(BI258,-$B261,-BH$4+$B261)-SUM($I261:BH261)))</f>
        <v>0</v>
      </c>
      <c r="BJ261" s="235">
        <f ca="1">IF(BJ$5&lt;=$D261,0,IF(SUM($D261,OFFSET($I247,-$B261,0))&gt;BJ$5,OFFSET(BJ258,-$B261,-BI$4+$B261)/OFFSET($I247,-$B261,0),OFFSET(BJ258,-$B261,-BI$4+$B261)-SUM($I261:BI261)))</f>
        <v>0</v>
      </c>
      <c r="BK261" s="235">
        <f ca="1">IF(BK$5&lt;=$D261,0,IF(SUM($D261,OFFSET($I247,-$B261,0))&gt;BK$5,OFFSET(BK258,-$B261,-BJ$4+$B261)/OFFSET($I247,-$B261,0),OFFSET(BK258,-$B261,-BJ$4+$B261)-SUM($I261:BJ261)))</f>
        <v>0</v>
      </c>
      <c r="BL261" s="235">
        <f ca="1">IF(BL$5&lt;=$D261,0,IF(SUM($D261,OFFSET($I247,-$B261,0))&gt;BL$5,OFFSET(BL258,-$B261,-BK$4+$B261)/OFFSET($I247,-$B261,0),OFFSET(BL258,-$B261,-BK$4+$B261)-SUM($I261:BK261)))</f>
        <v>0</v>
      </c>
      <c r="BM261" s="235">
        <f ca="1">IF(BM$5&lt;=$D261,0,IF(SUM($D261,OFFSET($I247,-$B261,0))&gt;BM$5,OFFSET(BM258,-$B261,-BL$4+$B261)/OFFSET($I247,-$B261,0),OFFSET(BM258,-$B261,-BL$4+$B261)-SUM($I261:BL261)))</f>
        <v>0</v>
      </c>
      <c r="BN261" s="235">
        <f ca="1">IF(BN$5&lt;=$D261,0,IF(SUM($D261,OFFSET($I247,-$B261,0))&gt;BN$5,OFFSET(BN258,-$B261,-BM$4+$B261)/OFFSET($I247,-$B261,0),OFFSET(BN258,-$B261,-BM$4+$B261)-SUM($I261:BM261)))</f>
        <v>0</v>
      </c>
      <c r="BO261" s="235">
        <f ca="1">IF(BO$5&lt;=$D261,0,IF(SUM($D261,OFFSET($I247,-$B261,0))&gt;BO$5,OFFSET(BO258,-$B261,-BN$4+$B261)/OFFSET($I247,-$B261,0),OFFSET(BO258,-$B261,-BN$4+$B261)-SUM($I261:BN261)))</f>
        <v>0</v>
      </c>
      <c r="BP261" s="235">
        <f ca="1">IF(BP$5&lt;=$D261,0,IF(SUM($D261,OFFSET($I247,-$B261,0))&gt;BP$5,OFFSET(BP258,-$B261,-BO$4+$B261)/OFFSET($I247,-$B261,0),OFFSET(BP258,-$B261,-BO$4+$B261)-SUM($I261:BO261)))</f>
        <v>0</v>
      </c>
      <c r="BQ261" s="235">
        <f ca="1">IF(BQ$5&lt;=$D261,0,IF(SUM($D261,OFFSET($I247,-$B261,0))&gt;BQ$5,OFFSET(BQ258,-$B261,-BP$4+$B261)/OFFSET($I247,-$B261,0),OFFSET(BQ258,-$B261,-BP$4+$B261)-SUM($I261:BP261)))</f>
        <v>0</v>
      </c>
      <c r="BR261" s="211">
        <f ca="1">IF(BR$5&lt;=$D261,0,IF(SUM($D261,OFFSET($I247,-$B261,0))&gt;BR$5,OFFSET(BR258,-$B261,-BQ$4+$B261)/OFFSET($I247,-$B261,0),OFFSET(BR258,-$B261,-BQ$4+$B261)-SUM($I261:BQ261)))</f>
        <v>0</v>
      </c>
      <c r="BS261" s="211">
        <f ca="1">IF(BS$5&lt;=$D261,0,IF(SUM($D261,OFFSET($I247,-$B261,0))&gt;BS$5,OFFSET(BS258,-$B261,-BR$4+$B261)/OFFSET($I247,-$B261,0),OFFSET(BS258,-$B261,-BR$4+$B261)-SUM($I261:BR261)))</f>
        <v>0</v>
      </c>
      <c r="BT261" s="211">
        <f ca="1">IF(BT$5&lt;=$D261,0,IF(SUM($D261,OFFSET($I247,-$B261,0))&gt;BT$5,OFFSET(BT258,-$B261,-BS$4+$B261)/OFFSET($I247,-$B261,0),OFFSET(BT258,-$B261,-BS$4+$B261)-SUM($I261:BS261)))</f>
        <v>0</v>
      </c>
      <c r="BU261" s="211">
        <f ca="1">IF(BU$5&lt;=$D261,0,IF(SUM($D261,OFFSET($I247,-$B261,0))&gt;BU$5,OFFSET(BU258,-$B261,-BT$4+$B261)/OFFSET($I247,-$B261,0),OFFSET(BU258,-$B261,-BT$4+$B261)-SUM($I261:BT261)))</f>
        <v>0</v>
      </c>
      <c r="BV261" s="211">
        <f ca="1">IF(BV$5&lt;=$D261,0,IF(SUM($D261,OFFSET($I247,-$B261,0))&gt;BV$5,OFFSET(BV258,-$B261,-BU$4+$B261)/OFFSET($I247,-$B261,0),OFFSET(BV258,-$B261,-BU$4+$B261)-SUM($I261:BU261)))</f>
        <v>0</v>
      </c>
      <c r="BW261" s="211">
        <f ca="1">IF(BW$5&lt;=$D261,0,IF(SUM($D261,OFFSET($I247,-$B261,0))&gt;BW$5,OFFSET(BW258,-$B261,-BV$4+$B261)/OFFSET($I247,-$B261,0),OFFSET(BW258,-$B261,-BV$4+$B261)-SUM($I261:BV261)))</f>
        <v>0</v>
      </c>
    </row>
    <row r="262" spans="1:75" ht="12.75" customHeight="1">
      <c r="A262" s="8"/>
      <c r="B262" s="244">
        <v>21</v>
      </c>
      <c r="C262" s="8"/>
      <c r="D262" s="245">
        <f t="shared" si="422"/>
        <v>2034</v>
      </c>
      <c r="E262" s="8" t="str">
        <f t="shared" si="421"/>
        <v>$m Real (2012)</v>
      </c>
      <c r="F262" s="8"/>
      <c r="G262" s="8"/>
      <c r="H262" s="8"/>
      <c r="I262" s="32"/>
      <c r="J262" s="235">
        <f ca="1">IF(J$5&lt;=$D262,0,IF(SUM($D262,OFFSET($I248,-$B262,0))&gt;J$5,OFFSET(J259,-$B262,-I$4+$B262)/OFFSET($I248,-$B262,0),OFFSET(J259,-$B262,-I$4+$B262)-SUM($I262:I262)))</f>
        <v>0</v>
      </c>
      <c r="K262" s="235">
        <f ca="1">IF(K$5&lt;=$D262,0,IF(SUM($D262,OFFSET($I248,-$B262,0))&gt;K$5,OFFSET(K259,-$B262,-J$4+$B262)/OFFSET($I248,-$B262,0),OFFSET(K259,-$B262,-J$4+$B262)-SUM($I262:J262)))</f>
        <v>0</v>
      </c>
      <c r="L262" s="235">
        <f ca="1">IF(L$5&lt;=$D262,0,IF(SUM($D262,OFFSET($I248,-$B262,0))&gt;L$5,OFFSET(L259,-$B262,-K$4+$B262)/OFFSET($I248,-$B262,0),OFFSET(L259,-$B262,-K$4+$B262)-SUM($I262:K262)))</f>
        <v>0</v>
      </c>
      <c r="M262" s="235">
        <f ca="1">IF(M$5&lt;=$D262,0,IF(SUM($D262,OFFSET($I248,-$B262,0))&gt;M$5,OFFSET(M259,-$B262,-L$4+$B262)/OFFSET($I248,-$B262,0),OFFSET(M259,-$B262,-L$4+$B262)-SUM($I262:L262)))</f>
        <v>0</v>
      </c>
      <c r="N262" s="235">
        <f ca="1">IF(N$5&lt;=$D262,0,IF(SUM($D262,OFFSET($I248,-$B262,0))&gt;N$5,OFFSET(N259,-$B262,-M$4+$B262)/OFFSET($I248,-$B262,0),OFFSET(N259,-$B262,-M$4+$B262)-SUM($I262:M262)))</f>
        <v>0</v>
      </c>
      <c r="O262" s="235">
        <f ca="1">IF(O$5&lt;=$D262,0,IF(SUM($D262,OFFSET($I248,-$B262,0))&gt;O$5,OFFSET(O259,-$B262,-N$4+$B262)/OFFSET($I248,-$B262,0),OFFSET(O259,-$B262,-N$4+$B262)-SUM($I262:N262)))</f>
        <v>0</v>
      </c>
      <c r="P262" s="235">
        <f ca="1">IF(P$5&lt;=$D262,0,IF(SUM($D262,OFFSET($I248,-$B262,0))&gt;P$5,OFFSET(P259,-$B262,-O$4+$B262)/OFFSET($I248,-$B262,0),OFFSET(P259,-$B262,-O$4+$B262)-SUM($I262:O262)))</f>
        <v>0</v>
      </c>
      <c r="Q262" s="235">
        <f ca="1">IF(Q$5&lt;=$D262,0,IF(SUM($D262,OFFSET($I248,-$B262,0))&gt;Q$5,OFFSET(Q259,-$B262,-P$4+$B262)/OFFSET($I248,-$B262,0),OFFSET(Q259,-$B262,-P$4+$B262)-SUM($I262:P262)))</f>
        <v>0</v>
      </c>
      <c r="R262" s="235">
        <f ca="1">IF(R$5&lt;=$D262,0,IF(SUM($D262,OFFSET($I248,-$B262,0))&gt;R$5,OFFSET(R259,-$B262,-Q$4+$B262)/OFFSET($I248,-$B262,0),OFFSET(R259,-$B262,-Q$4+$B262)-SUM($I262:Q262)))</f>
        <v>0</v>
      </c>
      <c r="S262" s="235">
        <f ca="1">IF(S$5&lt;=$D262,0,IF(SUM($D262,OFFSET($I248,-$B262,0))&gt;S$5,OFFSET(S259,-$B262,-R$4+$B262)/OFFSET($I248,-$B262,0),OFFSET(S259,-$B262,-R$4+$B262)-SUM($I262:R262)))</f>
        <v>0</v>
      </c>
      <c r="T262" s="235">
        <f ca="1">IF(T$5&lt;=$D262,0,IF(SUM($D262,OFFSET($I248,-$B262,0))&gt;T$5,OFFSET(T259,-$B262,-S$4+$B262)/OFFSET($I248,-$B262,0),OFFSET(T259,-$B262,-S$4+$B262)-SUM($I262:S262)))</f>
        <v>0</v>
      </c>
      <c r="U262" s="235">
        <f ca="1">IF(U$5&lt;=$D262,0,IF(SUM($D262,OFFSET($I248,-$B262,0))&gt;U$5,OFFSET(U259,-$B262,-T$4+$B262)/OFFSET($I248,-$B262,0),OFFSET(U259,-$B262,-T$4+$B262)-SUM($I262:T262)))</f>
        <v>0</v>
      </c>
      <c r="V262" s="235">
        <f ca="1">IF(V$5&lt;=$D262,0,IF(SUM($D262,OFFSET($I248,-$B262,0))&gt;V$5,OFFSET(V259,-$B262,-U$4+$B262)/OFFSET($I248,-$B262,0),OFFSET(V259,-$B262,-U$4+$B262)-SUM($I262:U262)))</f>
        <v>0</v>
      </c>
      <c r="W262" s="235">
        <f ca="1">IF(W$5&lt;=$D262,0,IF(SUM($D262,OFFSET($I248,-$B262,0))&gt;W$5,OFFSET(W259,-$B262,-V$4+$B262)/OFFSET($I248,-$B262,0),OFFSET(W259,-$B262,-V$4+$B262)-SUM($I262:V262)))</f>
        <v>0</v>
      </c>
      <c r="X262" s="235">
        <f ca="1">IF(X$5&lt;=$D262,0,IF(SUM($D262,OFFSET($I248,-$B262,0))&gt;X$5,OFFSET(X259,-$B262,-W$4+$B262)/OFFSET($I248,-$B262,0),OFFSET(X259,-$B262,-W$4+$B262)-SUM($I262:W262)))</f>
        <v>0</v>
      </c>
      <c r="Y262" s="235">
        <f ca="1">IF(Y$5&lt;=$D262,0,IF(SUM($D262,OFFSET($I248,-$B262,0))&gt;Y$5,OFFSET(Y259,-$B262,-X$4+$B262)/OFFSET($I248,-$B262,0),OFFSET(Y259,-$B262,-X$4+$B262)-SUM($I262:X262)))</f>
        <v>0</v>
      </c>
      <c r="Z262" s="235">
        <f ca="1">IF(Z$5&lt;=$D262,0,IF(SUM($D262,OFFSET($I248,-$B262,0))&gt;Z$5,OFFSET(Z259,-$B262,-Y$4+$B262)/OFFSET($I248,-$B262,0),OFFSET(Z259,-$B262,-Y$4+$B262)-SUM($I262:Y262)))</f>
        <v>0</v>
      </c>
      <c r="AA262" s="235">
        <f ca="1">IF(AA$5&lt;=$D262,0,IF(SUM($D262,OFFSET($I248,-$B262,0))&gt;AA$5,OFFSET(AA259,-$B262,-Z$4+$B262)/OFFSET($I248,-$B262,0),OFFSET(AA259,-$B262,-Z$4+$B262)-SUM($I262:Z262)))</f>
        <v>0</v>
      </c>
      <c r="AB262" s="235">
        <f ca="1">IF(AB$5&lt;=$D262,0,IF(SUM($D262,OFFSET($I248,-$B262,0))&gt;AB$5,OFFSET(AB259,-$B262,-AA$4+$B262)/OFFSET($I248,-$B262,0),OFFSET(AB259,-$B262,-AA$4+$B262)-SUM($I262:AA262)))</f>
        <v>0</v>
      </c>
      <c r="AC262" s="235">
        <f ca="1">IF(AC$5&lt;=$D262,0,IF(SUM($D262,OFFSET($I248,-$B262,0))&gt;AC$5,OFFSET(AC259,-$B262,-AB$4+$B262)/OFFSET($I248,-$B262,0),OFFSET(AC259,-$B262,-AB$4+$B262)-SUM($I262:AB262)))</f>
        <v>0</v>
      </c>
      <c r="AD262" s="235">
        <f ca="1">IF(AD$5&lt;=$D262,0,IF(SUM($D262,OFFSET($I248,-$B262,0))&gt;AD$5,OFFSET(AD259,-$B262,-AC$4+$B262)/OFFSET($I248,-$B262,0),OFFSET(AD259,-$B262,-AC$4+$B262)-SUM($I262:AC262)))</f>
        <v>0</v>
      </c>
      <c r="AE262" s="235">
        <f ca="1">IF(AE$5&lt;=$D262,0,IF(SUM($D262,OFFSET($I248,-$B262,0))&gt;AE$5,OFFSET(AE259,-$B262,-AD$4+$B262)/OFFSET($I248,-$B262,0),OFFSET(AE259,-$B262,-AD$4+$B262)-SUM($I262:AD262)))</f>
        <v>0</v>
      </c>
      <c r="AF262" s="235">
        <f ca="1">IF(AF$5&lt;=$D262,0,IF(SUM($D262,OFFSET($I248,-$B262,0))&gt;AF$5,OFFSET(AF259,-$B262,-AE$4+$B262)/OFFSET($I248,-$B262,0),OFFSET(AF259,-$B262,-AE$4+$B262)-SUM($I262:AE262)))</f>
        <v>0</v>
      </c>
      <c r="AG262" s="235">
        <f ca="1">IF(AG$5&lt;=$D262,0,IF(SUM($D262,OFFSET($I248,-$B262,0))&gt;AG$5,OFFSET(AG259,-$B262,-AF$4+$B262)/OFFSET($I248,-$B262,0),OFFSET(AG259,-$B262,-AF$4+$B262)-SUM($I262:AF262)))</f>
        <v>0</v>
      </c>
      <c r="AH262" s="235">
        <f ca="1">IF(AH$5&lt;=$D262,0,IF(SUM($D262,OFFSET($I248,-$B262,0))&gt;AH$5,OFFSET(AH259,-$B262,-AG$4+$B262)/OFFSET($I248,-$B262,0),OFFSET(AH259,-$B262,-AG$4+$B262)-SUM($I262:AG262)))</f>
        <v>0</v>
      </c>
      <c r="AI262" s="235">
        <f ca="1">IF(AI$5&lt;=$D262,0,IF(SUM($D262,OFFSET($I248,-$B262,0))&gt;AI$5,OFFSET(AI259,-$B262,-AH$4+$B262)/OFFSET($I248,-$B262,0),OFFSET(AI259,-$B262,-AH$4+$B262)-SUM($I262:AH262)))</f>
        <v>0</v>
      </c>
      <c r="AJ262" s="235">
        <f ca="1">IF(AJ$5&lt;=$D262,0,IF(SUM($D262,OFFSET($I248,-$B262,0))&gt;AJ$5,OFFSET(AJ259,-$B262,-AI$4+$B262)/OFFSET($I248,-$B262,0),OFFSET(AJ259,-$B262,-AI$4+$B262)-SUM($I262:AI262)))</f>
        <v>0</v>
      </c>
      <c r="AK262" s="235">
        <f ca="1">IF(AK$5&lt;=$D262,0,IF(SUM($D262,OFFSET($I248,-$B262,0))&gt;AK$5,OFFSET(AK259,-$B262,-AJ$4+$B262)/OFFSET($I248,-$B262,0),OFFSET(AK259,-$B262,-AJ$4+$B262)-SUM($I262:AJ262)))</f>
        <v>0</v>
      </c>
      <c r="AL262" s="235">
        <f ca="1">IF(AL$5&lt;=$D262,0,IF(SUM($D262,OFFSET($I248,-$B262,0))&gt;AL$5,OFFSET(AL259,-$B262,-AK$4+$B262)/OFFSET($I248,-$B262,0),OFFSET(AL259,-$B262,-AK$4+$B262)-SUM($I262:AK262)))</f>
        <v>0</v>
      </c>
      <c r="AM262" s="235">
        <f ca="1">IF(AM$5&lt;=$D262,0,IF(SUM($D262,OFFSET($I248,-$B262,0))&gt;AM$5,OFFSET(AM259,-$B262,-AL$4+$B262)/OFFSET($I248,-$B262,0),OFFSET(AM259,-$B262,-AL$4+$B262)-SUM($I262:AL262)))</f>
        <v>0</v>
      </c>
      <c r="AN262" s="235">
        <f ca="1">IF(AN$5&lt;=$D262,0,IF(SUM($D262,OFFSET($I248,-$B262,0))&gt;AN$5,OFFSET(AN259,-$B262,-AM$4+$B262)/OFFSET($I248,-$B262,0),OFFSET(AN259,-$B262,-AM$4+$B262)-SUM($I262:AM262)))</f>
        <v>0</v>
      </c>
      <c r="AO262" s="235">
        <f ca="1">IF(AO$5&lt;=$D262,0,IF(SUM($D262,OFFSET($I248,-$B262,0))&gt;AO$5,OFFSET(AO259,-$B262,-AN$4+$B262)/OFFSET($I248,-$B262,0),OFFSET(AO259,-$B262,-AN$4+$B262)-SUM($I262:AN262)))</f>
        <v>0</v>
      </c>
      <c r="AP262" s="235">
        <f ca="1">IF(AP$5&lt;=$D262,0,IF(SUM($D262,OFFSET($I248,-$B262,0))&gt;AP$5,OFFSET(AP259,-$B262,-AO$4+$B262)/OFFSET($I248,-$B262,0),OFFSET(AP259,-$B262,-AO$4+$B262)-SUM($I262:AO262)))</f>
        <v>0</v>
      </c>
      <c r="AQ262" s="235">
        <f ca="1">IF(AQ$5&lt;=$D262,0,IF(SUM($D262,OFFSET($I248,-$B262,0))&gt;AQ$5,OFFSET(AQ259,-$B262,-AP$4+$B262)/OFFSET($I248,-$B262,0),OFFSET(AQ259,-$B262,-AP$4+$B262)-SUM($I262:AP262)))</f>
        <v>0</v>
      </c>
      <c r="AR262" s="235">
        <f ca="1">IF(AR$5&lt;=$D262,0,IF(SUM($D262,OFFSET($I248,-$B262,0))&gt;AR$5,OFFSET(AR259,-$B262,-AQ$4+$B262)/OFFSET($I248,-$B262,0),OFFSET(AR259,-$B262,-AQ$4+$B262)-SUM($I262:AQ262)))</f>
        <v>0</v>
      </c>
      <c r="AS262" s="235">
        <f ca="1">IF(AS$5&lt;=$D262,0,IF(SUM($D262,OFFSET($I248,-$B262,0))&gt;AS$5,OFFSET(AS259,-$B262,-AR$4+$B262)/OFFSET($I248,-$B262,0),OFFSET(AS259,-$B262,-AR$4+$B262)-SUM($I262:AR262)))</f>
        <v>0</v>
      </c>
      <c r="AT262" s="235">
        <f ca="1">IF(AT$5&lt;=$D262,0,IF(SUM($D262,OFFSET($I248,-$B262,0))&gt;AT$5,OFFSET(AT259,-$B262,-AS$4+$B262)/OFFSET($I248,-$B262,0),OFFSET(AT259,-$B262,-AS$4+$B262)-SUM($I262:AS262)))</f>
        <v>0</v>
      </c>
      <c r="AU262" s="235">
        <f ca="1">IF(AU$5&lt;=$D262,0,IF(SUM($D262,OFFSET($I248,-$B262,0))&gt;AU$5,OFFSET(AU259,-$B262,-AT$4+$B262)/OFFSET($I248,-$B262,0),OFFSET(AU259,-$B262,-AT$4+$B262)-SUM($I262:AT262)))</f>
        <v>0</v>
      </c>
      <c r="AV262" s="235">
        <f ca="1">IF(AV$5&lt;=$D262,0,IF(SUM($D262,OFFSET($I248,-$B262,0))&gt;AV$5,OFFSET(AV259,-$B262,-AU$4+$B262)/OFFSET($I248,-$B262,0),OFFSET(AV259,-$B262,-AU$4+$B262)-SUM($I262:AU262)))</f>
        <v>0</v>
      </c>
      <c r="AW262" s="235">
        <f ca="1">IF(AW$5&lt;=$D262,0,IF(SUM($D262,OFFSET($I248,-$B262,0))&gt;AW$5,OFFSET(AW259,-$B262,-AV$4+$B262)/OFFSET($I248,-$B262,0),OFFSET(AW259,-$B262,-AV$4+$B262)-SUM($I262:AV262)))</f>
        <v>0</v>
      </c>
      <c r="AX262" s="235">
        <f ca="1">IF(AX$5&lt;=$D262,0,IF(SUM($D262,OFFSET($I248,-$B262,0))&gt;AX$5,OFFSET(AX259,-$B262,-AW$4+$B262)/OFFSET($I248,-$B262,0),OFFSET(AX259,-$B262,-AW$4+$B262)-SUM($I262:AW262)))</f>
        <v>0</v>
      </c>
      <c r="AY262" s="235">
        <f ca="1">IF(AY$5&lt;=$D262,0,IF(SUM($D262,OFFSET($I248,-$B262,0))&gt;AY$5,OFFSET(AY259,-$B262,-AX$4+$B262)/OFFSET($I248,-$B262,0),OFFSET(AY259,-$B262,-AX$4+$B262)-SUM($I262:AX262)))</f>
        <v>0</v>
      </c>
      <c r="AZ262" s="235">
        <f ca="1">IF(AZ$5&lt;=$D262,0,IF(SUM($D262,OFFSET($I248,-$B262,0))&gt;AZ$5,OFFSET(AZ259,-$B262,-AY$4+$B262)/OFFSET($I248,-$B262,0),OFFSET(AZ259,-$B262,-AY$4+$B262)-SUM($I262:AY262)))</f>
        <v>0</v>
      </c>
      <c r="BA262" s="235">
        <f ca="1">IF(BA$5&lt;=$D262,0,IF(SUM($D262,OFFSET($I248,-$B262,0))&gt;BA$5,OFFSET(BA259,-$B262,-AZ$4+$B262)/OFFSET($I248,-$B262,0),OFFSET(BA259,-$B262,-AZ$4+$B262)-SUM($I262:AZ262)))</f>
        <v>0</v>
      </c>
      <c r="BB262" s="235">
        <f ca="1">IF(BB$5&lt;=$D262,0,IF(SUM($D262,OFFSET($I248,-$B262,0))&gt;BB$5,OFFSET(BB259,-$B262,-BA$4+$B262)/OFFSET($I248,-$B262,0),OFFSET(BB259,-$B262,-BA$4+$B262)-SUM($I262:BA262)))</f>
        <v>0</v>
      </c>
      <c r="BC262" s="235">
        <f ca="1">IF(BC$5&lt;=$D262,0,IF(SUM($D262,OFFSET($I248,-$B262,0))&gt;BC$5,OFFSET(BC259,-$B262,-BB$4+$B262)/OFFSET($I248,-$B262,0),OFFSET(BC259,-$B262,-BB$4+$B262)-SUM($I262:BB262)))</f>
        <v>0</v>
      </c>
      <c r="BD262" s="235">
        <f ca="1">IF(BD$5&lt;=$D262,0,IF(SUM($D262,OFFSET($I248,-$B262,0))&gt;BD$5,OFFSET(BD259,-$B262,-BC$4+$B262)/OFFSET($I248,-$B262,0),OFFSET(BD259,-$B262,-BC$4+$B262)-SUM($I262:BC262)))</f>
        <v>0</v>
      </c>
      <c r="BE262" s="235">
        <f ca="1">IF(BE$5&lt;=$D262,0,IF(SUM($D262,OFFSET($I248,-$B262,0))&gt;BE$5,OFFSET(BE259,-$B262,-BD$4+$B262)/OFFSET($I248,-$B262,0),OFFSET(BE259,-$B262,-BD$4+$B262)-SUM($I262:BD262)))</f>
        <v>0</v>
      </c>
      <c r="BF262" s="235">
        <f ca="1">IF(BF$5&lt;=$D262,0,IF(SUM($D262,OFFSET($I248,-$B262,0))&gt;BF$5,OFFSET(BF259,-$B262,-BE$4+$B262)/OFFSET($I248,-$B262,0),OFFSET(BF259,-$B262,-BE$4+$B262)-SUM($I262:BE262)))</f>
        <v>0</v>
      </c>
      <c r="BG262" s="235">
        <f ca="1">IF(BG$5&lt;=$D262,0,IF(SUM($D262,OFFSET($I248,-$B262,0))&gt;BG$5,OFFSET(BG259,-$B262,-BF$4+$B262)/OFFSET($I248,-$B262,0),OFFSET(BG259,-$B262,-BF$4+$B262)-SUM($I262:BF262)))</f>
        <v>0</v>
      </c>
      <c r="BH262" s="235">
        <f ca="1">IF(BH$5&lt;=$D262,0,IF(SUM($D262,OFFSET($I248,-$B262,0))&gt;BH$5,OFFSET(BH259,-$B262,-BG$4+$B262)/OFFSET($I248,-$B262,0),OFFSET(BH259,-$B262,-BG$4+$B262)-SUM($I262:BG262)))</f>
        <v>0</v>
      </c>
      <c r="BI262" s="235">
        <f ca="1">IF(BI$5&lt;=$D262,0,IF(SUM($D262,OFFSET($I248,-$B262,0))&gt;BI$5,OFFSET(BI259,-$B262,-BH$4+$B262)/OFFSET($I248,-$B262,0),OFFSET(BI259,-$B262,-BH$4+$B262)-SUM($I262:BH262)))</f>
        <v>0</v>
      </c>
      <c r="BJ262" s="235">
        <f ca="1">IF(BJ$5&lt;=$D262,0,IF(SUM($D262,OFFSET($I248,-$B262,0))&gt;BJ$5,OFFSET(BJ259,-$B262,-BI$4+$B262)/OFFSET($I248,-$B262,0),OFFSET(BJ259,-$B262,-BI$4+$B262)-SUM($I262:BI262)))</f>
        <v>0</v>
      </c>
      <c r="BK262" s="235">
        <f ca="1">IF(BK$5&lt;=$D262,0,IF(SUM($D262,OFFSET($I248,-$B262,0))&gt;BK$5,OFFSET(BK259,-$B262,-BJ$4+$B262)/OFFSET($I248,-$B262,0),OFFSET(BK259,-$B262,-BJ$4+$B262)-SUM($I262:BJ262)))</f>
        <v>0</v>
      </c>
      <c r="BL262" s="235">
        <f ca="1">IF(BL$5&lt;=$D262,0,IF(SUM($D262,OFFSET($I248,-$B262,0))&gt;BL$5,OFFSET(BL259,-$B262,-BK$4+$B262)/OFFSET($I248,-$B262,0),OFFSET(BL259,-$B262,-BK$4+$B262)-SUM($I262:BK262)))</f>
        <v>0</v>
      </c>
      <c r="BM262" s="235">
        <f ca="1">IF(BM$5&lt;=$D262,0,IF(SUM($D262,OFFSET($I248,-$B262,0))&gt;BM$5,OFFSET(BM259,-$B262,-BL$4+$B262)/OFFSET($I248,-$B262,0),OFFSET(BM259,-$B262,-BL$4+$B262)-SUM($I262:BL262)))</f>
        <v>0</v>
      </c>
      <c r="BN262" s="235">
        <f ca="1">IF(BN$5&lt;=$D262,0,IF(SUM($D262,OFFSET($I248,-$B262,0))&gt;BN$5,OFFSET(BN259,-$B262,-BM$4+$B262)/OFFSET($I248,-$B262,0),OFFSET(BN259,-$B262,-BM$4+$B262)-SUM($I262:BM262)))</f>
        <v>0</v>
      </c>
      <c r="BO262" s="235">
        <f ca="1">IF(BO$5&lt;=$D262,0,IF(SUM($D262,OFFSET($I248,-$B262,0))&gt;BO$5,OFFSET(BO259,-$B262,-BN$4+$B262)/OFFSET($I248,-$B262,0),OFFSET(BO259,-$B262,-BN$4+$B262)-SUM($I262:BN262)))</f>
        <v>0</v>
      </c>
      <c r="BP262" s="235">
        <f ca="1">IF(BP$5&lt;=$D262,0,IF(SUM($D262,OFFSET($I248,-$B262,0))&gt;BP$5,OFFSET(BP259,-$B262,-BO$4+$B262)/OFFSET($I248,-$B262,0),OFFSET(BP259,-$B262,-BO$4+$B262)-SUM($I262:BO262)))</f>
        <v>0</v>
      </c>
      <c r="BQ262" s="235">
        <f ca="1">IF(BQ$5&lt;=$D262,0,IF(SUM($D262,OFFSET($I248,-$B262,0))&gt;BQ$5,OFFSET(BQ259,-$B262,-BP$4+$B262)/OFFSET($I248,-$B262,0),OFFSET(BQ259,-$B262,-BP$4+$B262)-SUM($I262:BP262)))</f>
        <v>0</v>
      </c>
      <c r="BR262" s="211">
        <f ca="1">IF(BR$5&lt;=$D262,0,IF(SUM($D262,OFFSET($I248,-$B262,0))&gt;BR$5,OFFSET(BR259,-$B262,-BQ$4+$B262)/OFFSET($I248,-$B262,0),OFFSET(BR259,-$B262,-BQ$4+$B262)-SUM($I262:BQ262)))</f>
        <v>0</v>
      </c>
      <c r="BS262" s="211">
        <f ca="1">IF(BS$5&lt;=$D262,0,IF(SUM($D262,OFFSET($I248,-$B262,0))&gt;BS$5,OFFSET(BS259,-$B262,-BR$4+$B262)/OFFSET($I248,-$B262,0),OFFSET(BS259,-$B262,-BR$4+$B262)-SUM($I262:BR262)))</f>
        <v>0</v>
      </c>
      <c r="BT262" s="211">
        <f ca="1">IF(BT$5&lt;=$D262,0,IF(SUM($D262,OFFSET($I248,-$B262,0))&gt;BT$5,OFFSET(BT259,-$B262,-BS$4+$B262)/OFFSET($I248,-$B262,0),OFFSET(BT259,-$B262,-BS$4+$B262)-SUM($I262:BS262)))</f>
        <v>0</v>
      </c>
      <c r="BU262" s="211">
        <f ca="1">IF(BU$5&lt;=$D262,0,IF(SUM($D262,OFFSET($I248,-$B262,0))&gt;BU$5,OFFSET(BU259,-$B262,-BT$4+$B262)/OFFSET($I248,-$B262,0),OFFSET(BU259,-$B262,-BT$4+$B262)-SUM($I262:BT262)))</f>
        <v>0</v>
      </c>
      <c r="BV262" s="211">
        <f ca="1">IF(BV$5&lt;=$D262,0,IF(SUM($D262,OFFSET($I248,-$B262,0))&gt;BV$5,OFFSET(BV259,-$B262,-BU$4+$B262)/OFFSET($I248,-$B262,0),OFFSET(BV259,-$B262,-BU$4+$B262)-SUM($I262:BU262)))</f>
        <v>0</v>
      </c>
      <c r="BW262" s="211">
        <f ca="1">IF(BW$5&lt;=$D262,0,IF(SUM($D262,OFFSET($I248,-$B262,0))&gt;BW$5,OFFSET(BW259,-$B262,-BV$4+$B262)/OFFSET($I248,-$B262,0),OFFSET(BW259,-$B262,-BV$4+$B262)-SUM($I262:BV262)))</f>
        <v>0</v>
      </c>
    </row>
    <row r="263" spans="1:75" ht="12.75" customHeight="1">
      <c r="A263" s="8"/>
      <c r="B263" s="244">
        <v>22</v>
      </c>
      <c r="C263" s="8"/>
      <c r="D263" s="245">
        <f t="shared" si="422"/>
        <v>2035</v>
      </c>
      <c r="E263" s="8" t="str">
        <f t="shared" si="421"/>
        <v>$m Real (2012)</v>
      </c>
      <c r="F263" s="8"/>
      <c r="G263" s="8"/>
      <c r="H263" s="8"/>
      <c r="I263" s="32"/>
      <c r="J263" s="235">
        <f ca="1">IF(J$5&lt;=$D263,0,IF(SUM($D263,OFFSET($I249,-$B263,0))&gt;J$5,OFFSET(J260,-$B263,-I$4+$B263)/OFFSET($I249,-$B263,0),OFFSET(J260,-$B263,-I$4+$B263)-SUM($I263:I263)))</f>
        <v>0</v>
      </c>
      <c r="K263" s="235">
        <f ca="1">IF(K$5&lt;=$D263,0,IF(SUM($D263,OFFSET($I249,-$B263,0))&gt;K$5,OFFSET(K260,-$B263,-J$4+$B263)/OFFSET($I249,-$B263,0),OFFSET(K260,-$B263,-J$4+$B263)-SUM($I263:J263)))</f>
        <v>0</v>
      </c>
      <c r="L263" s="235">
        <f ca="1">IF(L$5&lt;=$D263,0,IF(SUM($D263,OFFSET($I249,-$B263,0))&gt;L$5,OFFSET(L260,-$B263,-K$4+$B263)/OFFSET($I249,-$B263,0),OFFSET(L260,-$B263,-K$4+$B263)-SUM($I263:K263)))</f>
        <v>0</v>
      </c>
      <c r="M263" s="235">
        <f ca="1">IF(M$5&lt;=$D263,0,IF(SUM($D263,OFFSET($I249,-$B263,0))&gt;M$5,OFFSET(M260,-$B263,-L$4+$B263)/OFFSET($I249,-$B263,0),OFFSET(M260,-$B263,-L$4+$B263)-SUM($I263:L263)))</f>
        <v>0</v>
      </c>
      <c r="N263" s="235">
        <f ca="1">IF(N$5&lt;=$D263,0,IF(SUM($D263,OFFSET($I249,-$B263,0))&gt;N$5,OFFSET(N260,-$B263,-M$4+$B263)/OFFSET($I249,-$B263,0),OFFSET(N260,-$B263,-M$4+$B263)-SUM($I263:M263)))</f>
        <v>0</v>
      </c>
      <c r="O263" s="235">
        <f ca="1">IF(O$5&lt;=$D263,0,IF(SUM($D263,OFFSET($I249,-$B263,0))&gt;O$5,OFFSET(O260,-$B263,-N$4+$B263)/OFFSET($I249,-$B263,0),OFFSET(O260,-$B263,-N$4+$B263)-SUM($I263:N263)))</f>
        <v>0</v>
      </c>
      <c r="P263" s="235">
        <f ca="1">IF(P$5&lt;=$D263,0,IF(SUM($D263,OFFSET($I249,-$B263,0))&gt;P$5,OFFSET(P260,-$B263,-O$4+$B263)/OFFSET($I249,-$B263,0),OFFSET(P260,-$B263,-O$4+$B263)-SUM($I263:O263)))</f>
        <v>0</v>
      </c>
      <c r="Q263" s="235">
        <f ca="1">IF(Q$5&lt;=$D263,0,IF(SUM($D263,OFFSET($I249,-$B263,0))&gt;Q$5,OFFSET(Q260,-$B263,-P$4+$B263)/OFFSET($I249,-$B263,0),OFFSET(Q260,-$B263,-P$4+$B263)-SUM($I263:P263)))</f>
        <v>0</v>
      </c>
      <c r="R263" s="235">
        <f ca="1">IF(R$5&lt;=$D263,0,IF(SUM($D263,OFFSET($I249,-$B263,0))&gt;R$5,OFFSET(R260,-$B263,-Q$4+$B263)/OFFSET($I249,-$B263,0),OFFSET(R260,-$B263,-Q$4+$B263)-SUM($I263:Q263)))</f>
        <v>0</v>
      </c>
      <c r="S263" s="235">
        <f ca="1">IF(S$5&lt;=$D263,0,IF(SUM($D263,OFFSET($I249,-$B263,0))&gt;S$5,OFFSET(S260,-$B263,-R$4+$B263)/OFFSET($I249,-$B263,0),OFFSET(S260,-$B263,-R$4+$B263)-SUM($I263:R263)))</f>
        <v>0</v>
      </c>
      <c r="T263" s="235">
        <f ca="1">IF(T$5&lt;=$D263,0,IF(SUM($D263,OFFSET($I249,-$B263,0))&gt;T$5,OFFSET(T260,-$B263,-S$4+$B263)/OFFSET($I249,-$B263,0),OFFSET(T260,-$B263,-S$4+$B263)-SUM($I263:S263)))</f>
        <v>0</v>
      </c>
      <c r="U263" s="235">
        <f ca="1">IF(U$5&lt;=$D263,0,IF(SUM($D263,OFFSET($I249,-$B263,0))&gt;U$5,OFFSET(U260,-$B263,-T$4+$B263)/OFFSET($I249,-$B263,0),OFFSET(U260,-$B263,-T$4+$B263)-SUM($I263:T263)))</f>
        <v>0</v>
      </c>
      <c r="V263" s="235">
        <f ca="1">IF(V$5&lt;=$D263,0,IF(SUM($D263,OFFSET($I249,-$B263,0))&gt;V$5,OFFSET(V260,-$B263,-U$4+$B263)/OFFSET($I249,-$B263,0),OFFSET(V260,-$B263,-U$4+$B263)-SUM($I263:U263)))</f>
        <v>0</v>
      </c>
      <c r="W263" s="235">
        <f ca="1">IF(W$5&lt;=$D263,0,IF(SUM($D263,OFFSET($I249,-$B263,0))&gt;W$5,OFFSET(W260,-$B263,-V$4+$B263)/OFFSET($I249,-$B263,0),OFFSET(W260,-$B263,-V$4+$B263)-SUM($I263:V263)))</f>
        <v>0</v>
      </c>
      <c r="X263" s="235">
        <f ca="1">IF(X$5&lt;=$D263,0,IF(SUM($D263,OFFSET($I249,-$B263,0))&gt;X$5,OFFSET(X260,-$B263,-W$4+$B263)/OFFSET($I249,-$B263,0),OFFSET(X260,-$B263,-W$4+$B263)-SUM($I263:W263)))</f>
        <v>0</v>
      </c>
      <c r="Y263" s="235">
        <f ca="1">IF(Y$5&lt;=$D263,0,IF(SUM($D263,OFFSET($I249,-$B263,0))&gt;Y$5,OFFSET(Y260,-$B263,-X$4+$B263)/OFFSET($I249,-$B263,0),OFFSET(Y260,-$B263,-X$4+$B263)-SUM($I263:X263)))</f>
        <v>0</v>
      </c>
      <c r="Z263" s="235">
        <f ca="1">IF(Z$5&lt;=$D263,0,IF(SUM($D263,OFFSET($I249,-$B263,0))&gt;Z$5,OFFSET(Z260,-$B263,-Y$4+$B263)/OFFSET($I249,-$B263,0),OFFSET(Z260,-$B263,-Y$4+$B263)-SUM($I263:Y263)))</f>
        <v>0</v>
      </c>
      <c r="AA263" s="235">
        <f ca="1">IF(AA$5&lt;=$D263,0,IF(SUM($D263,OFFSET($I249,-$B263,0))&gt;AA$5,OFFSET(AA260,-$B263,-Z$4+$B263)/OFFSET($I249,-$B263,0),OFFSET(AA260,-$B263,-Z$4+$B263)-SUM($I263:Z263)))</f>
        <v>0</v>
      </c>
      <c r="AB263" s="235">
        <f ca="1">IF(AB$5&lt;=$D263,0,IF(SUM($D263,OFFSET($I249,-$B263,0))&gt;AB$5,OFFSET(AB260,-$B263,-AA$4+$B263)/OFFSET($I249,-$B263,0),OFFSET(AB260,-$B263,-AA$4+$B263)-SUM($I263:AA263)))</f>
        <v>0</v>
      </c>
      <c r="AC263" s="235">
        <f ca="1">IF(AC$5&lt;=$D263,0,IF(SUM($D263,OFFSET($I249,-$B263,0))&gt;AC$5,OFFSET(AC260,-$B263,-AB$4+$B263)/OFFSET($I249,-$B263,0),OFFSET(AC260,-$B263,-AB$4+$B263)-SUM($I263:AB263)))</f>
        <v>0</v>
      </c>
      <c r="AD263" s="235">
        <f ca="1">IF(AD$5&lt;=$D263,0,IF(SUM($D263,OFFSET($I249,-$B263,0))&gt;AD$5,OFFSET(AD260,-$B263,-AC$4+$B263)/OFFSET($I249,-$B263,0),OFFSET(AD260,-$B263,-AC$4+$B263)-SUM($I263:AC263)))</f>
        <v>0</v>
      </c>
      <c r="AE263" s="235">
        <f ca="1">IF(AE$5&lt;=$D263,0,IF(SUM($D263,OFFSET($I249,-$B263,0))&gt;AE$5,OFFSET(AE260,-$B263,-AD$4+$B263)/OFFSET($I249,-$B263,0),OFFSET(AE260,-$B263,-AD$4+$B263)-SUM($I263:AD263)))</f>
        <v>0</v>
      </c>
      <c r="AF263" s="235">
        <f ca="1">IF(AF$5&lt;=$D263,0,IF(SUM($D263,OFFSET($I249,-$B263,0))&gt;AF$5,OFFSET(AF260,-$B263,-AE$4+$B263)/OFFSET($I249,-$B263,0),OFFSET(AF260,-$B263,-AE$4+$B263)-SUM($I263:AE263)))</f>
        <v>0</v>
      </c>
      <c r="AG263" s="235">
        <f ca="1">IF(AG$5&lt;=$D263,0,IF(SUM($D263,OFFSET($I249,-$B263,0))&gt;AG$5,OFFSET(AG260,-$B263,-AF$4+$B263)/OFFSET($I249,-$B263,0),OFFSET(AG260,-$B263,-AF$4+$B263)-SUM($I263:AF263)))</f>
        <v>0</v>
      </c>
      <c r="AH263" s="235">
        <f ca="1">IF(AH$5&lt;=$D263,0,IF(SUM($D263,OFFSET($I249,-$B263,0))&gt;AH$5,OFFSET(AH260,-$B263,-AG$4+$B263)/OFFSET($I249,-$B263,0),OFFSET(AH260,-$B263,-AG$4+$B263)-SUM($I263:AG263)))</f>
        <v>0</v>
      </c>
      <c r="AI263" s="235">
        <f ca="1">IF(AI$5&lt;=$D263,0,IF(SUM($D263,OFFSET($I249,-$B263,0))&gt;AI$5,OFFSET(AI260,-$B263,-AH$4+$B263)/OFFSET($I249,-$B263,0),OFFSET(AI260,-$B263,-AH$4+$B263)-SUM($I263:AH263)))</f>
        <v>0</v>
      </c>
      <c r="AJ263" s="235">
        <f ca="1">IF(AJ$5&lt;=$D263,0,IF(SUM($D263,OFFSET($I249,-$B263,0))&gt;AJ$5,OFFSET(AJ260,-$B263,-AI$4+$B263)/OFFSET($I249,-$B263,0),OFFSET(AJ260,-$B263,-AI$4+$B263)-SUM($I263:AI263)))</f>
        <v>0</v>
      </c>
      <c r="AK263" s="235">
        <f ca="1">IF(AK$5&lt;=$D263,0,IF(SUM($D263,OFFSET($I249,-$B263,0))&gt;AK$5,OFFSET(AK260,-$B263,-AJ$4+$B263)/OFFSET($I249,-$B263,0),OFFSET(AK260,-$B263,-AJ$4+$B263)-SUM($I263:AJ263)))</f>
        <v>0</v>
      </c>
      <c r="AL263" s="235">
        <f ca="1">IF(AL$5&lt;=$D263,0,IF(SUM($D263,OFFSET($I249,-$B263,0))&gt;AL$5,OFFSET(AL260,-$B263,-AK$4+$B263)/OFFSET($I249,-$B263,0),OFFSET(AL260,-$B263,-AK$4+$B263)-SUM($I263:AK263)))</f>
        <v>0</v>
      </c>
      <c r="AM263" s="235">
        <f ca="1">IF(AM$5&lt;=$D263,0,IF(SUM($D263,OFFSET($I249,-$B263,0))&gt;AM$5,OFFSET(AM260,-$B263,-AL$4+$B263)/OFFSET($I249,-$B263,0),OFFSET(AM260,-$B263,-AL$4+$B263)-SUM($I263:AL263)))</f>
        <v>0</v>
      </c>
      <c r="AN263" s="235">
        <f ca="1">IF(AN$5&lt;=$D263,0,IF(SUM($D263,OFFSET($I249,-$B263,0))&gt;AN$5,OFFSET(AN260,-$B263,-AM$4+$B263)/OFFSET($I249,-$B263,0),OFFSET(AN260,-$B263,-AM$4+$B263)-SUM($I263:AM263)))</f>
        <v>0</v>
      </c>
      <c r="AO263" s="235">
        <f ca="1">IF(AO$5&lt;=$D263,0,IF(SUM($D263,OFFSET($I249,-$B263,0))&gt;AO$5,OFFSET(AO260,-$B263,-AN$4+$B263)/OFFSET($I249,-$B263,0),OFFSET(AO260,-$B263,-AN$4+$B263)-SUM($I263:AN263)))</f>
        <v>0</v>
      </c>
      <c r="AP263" s="235">
        <f ca="1">IF(AP$5&lt;=$D263,0,IF(SUM($D263,OFFSET($I249,-$B263,0))&gt;AP$5,OFFSET(AP260,-$B263,-AO$4+$B263)/OFFSET($I249,-$B263,0),OFFSET(AP260,-$B263,-AO$4+$B263)-SUM($I263:AO263)))</f>
        <v>0</v>
      </c>
      <c r="AQ263" s="235">
        <f ca="1">IF(AQ$5&lt;=$D263,0,IF(SUM($D263,OFFSET($I249,-$B263,0))&gt;AQ$5,OFFSET(AQ260,-$B263,-AP$4+$B263)/OFFSET($I249,-$B263,0),OFFSET(AQ260,-$B263,-AP$4+$B263)-SUM($I263:AP263)))</f>
        <v>0</v>
      </c>
      <c r="AR263" s="235">
        <f ca="1">IF(AR$5&lt;=$D263,0,IF(SUM($D263,OFFSET($I249,-$B263,0))&gt;AR$5,OFFSET(AR260,-$B263,-AQ$4+$B263)/OFFSET($I249,-$B263,0),OFFSET(AR260,-$B263,-AQ$4+$B263)-SUM($I263:AQ263)))</f>
        <v>0</v>
      </c>
      <c r="AS263" s="235">
        <f ca="1">IF(AS$5&lt;=$D263,0,IF(SUM($D263,OFFSET($I249,-$B263,0))&gt;AS$5,OFFSET(AS260,-$B263,-AR$4+$B263)/OFFSET($I249,-$B263,0),OFFSET(AS260,-$B263,-AR$4+$B263)-SUM($I263:AR263)))</f>
        <v>0</v>
      </c>
      <c r="AT263" s="235">
        <f ca="1">IF(AT$5&lt;=$D263,0,IF(SUM($D263,OFFSET($I249,-$B263,0))&gt;AT$5,OFFSET(AT260,-$B263,-AS$4+$B263)/OFFSET($I249,-$B263,0),OFFSET(AT260,-$B263,-AS$4+$B263)-SUM($I263:AS263)))</f>
        <v>0</v>
      </c>
      <c r="AU263" s="235">
        <f ca="1">IF(AU$5&lt;=$D263,0,IF(SUM($D263,OFFSET($I249,-$B263,0))&gt;AU$5,OFFSET(AU260,-$B263,-AT$4+$B263)/OFFSET($I249,-$B263,0),OFFSET(AU260,-$B263,-AT$4+$B263)-SUM($I263:AT263)))</f>
        <v>0</v>
      </c>
      <c r="AV263" s="235">
        <f ca="1">IF(AV$5&lt;=$D263,0,IF(SUM($D263,OFFSET($I249,-$B263,0))&gt;AV$5,OFFSET(AV260,-$B263,-AU$4+$B263)/OFFSET($I249,-$B263,0),OFFSET(AV260,-$B263,-AU$4+$B263)-SUM($I263:AU263)))</f>
        <v>0</v>
      </c>
      <c r="AW263" s="235">
        <f ca="1">IF(AW$5&lt;=$D263,0,IF(SUM($D263,OFFSET($I249,-$B263,0))&gt;AW$5,OFFSET(AW260,-$B263,-AV$4+$B263)/OFFSET($I249,-$B263,0),OFFSET(AW260,-$B263,-AV$4+$B263)-SUM($I263:AV263)))</f>
        <v>0</v>
      </c>
      <c r="AX263" s="235">
        <f ca="1">IF(AX$5&lt;=$D263,0,IF(SUM($D263,OFFSET($I249,-$B263,0))&gt;AX$5,OFFSET(AX260,-$B263,-AW$4+$B263)/OFFSET($I249,-$B263,0),OFFSET(AX260,-$B263,-AW$4+$B263)-SUM($I263:AW263)))</f>
        <v>0</v>
      </c>
      <c r="AY263" s="235">
        <f ca="1">IF(AY$5&lt;=$D263,0,IF(SUM($D263,OFFSET($I249,-$B263,0))&gt;AY$5,OFFSET(AY260,-$B263,-AX$4+$B263)/OFFSET($I249,-$B263,0),OFFSET(AY260,-$B263,-AX$4+$B263)-SUM($I263:AX263)))</f>
        <v>0</v>
      </c>
      <c r="AZ263" s="235">
        <f ca="1">IF(AZ$5&lt;=$D263,0,IF(SUM($D263,OFFSET($I249,-$B263,0))&gt;AZ$5,OFFSET(AZ260,-$B263,-AY$4+$B263)/OFFSET($I249,-$B263,0),OFFSET(AZ260,-$B263,-AY$4+$B263)-SUM($I263:AY263)))</f>
        <v>0</v>
      </c>
      <c r="BA263" s="235">
        <f ca="1">IF(BA$5&lt;=$D263,0,IF(SUM($D263,OFFSET($I249,-$B263,0))&gt;BA$5,OFFSET(BA260,-$B263,-AZ$4+$B263)/OFFSET($I249,-$B263,0),OFFSET(BA260,-$B263,-AZ$4+$B263)-SUM($I263:AZ263)))</f>
        <v>0</v>
      </c>
      <c r="BB263" s="235">
        <f ca="1">IF(BB$5&lt;=$D263,0,IF(SUM($D263,OFFSET($I249,-$B263,0))&gt;BB$5,OFFSET(BB260,-$B263,-BA$4+$B263)/OFFSET($I249,-$B263,0),OFFSET(BB260,-$B263,-BA$4+$B263)-SUM($I263:BA263)))</f>
        <v>0</v>
      </c>
      <c r="BC263" s="235">
        <f ca="1">IF(BC$5&lt;=$D263,0,IF(SUM($D263,OFFSET($I249,-$B263,0))&gt;BC$5,OFFSET(BC260,-$B263,-BB$4+$B263)/OFFSET($I249,-$B263,0),OFFSET(BC260,-$B263,-BB$4+$B263)-SUM($I263:BB263)))</f>
        <v>0</v>
      </c>
      <c r="BD263" s="235">
        <f ca="1">IF(BD$5&lt;=$D263,0,IF(SUM($D263,OFFSET($I249,-$B263,0))&gt;BD$5,OFFSET(BD260,-$B263,-BC$4+$B263)/OFFSET($I249,-$B263,0),OFFSET(BD260,-$B263,-BC$4+$B263)-SUM($I263:BC263)))</f>
        <v>0</v>
      </c>
      <c r="BE263" s="235">
        <f ca="1">IF(BE$5&lt;=$D263,0,IF(SUM($D263,OFFSET($I249,-$B263,0))&gt;BE$5,OFFSET(BE260,-$B263,-BD$4+$B263)/OFFSET($I249,-$B263,0),OFFSET(BE260,-$B263,-BD$4+$B263)-SUM($I263:BD263)))</f>
        <v>0</v>
      </c>
      <c r="BF263" s="235">
        <f ca="1">IF(BF$5&lt;=$D263,0,IF(SUM($D263,OFFSET($I249,-$B263,0))&gt;BF$5,OFFSET(BF260,-$B263,-BE$4+$B263)/OFFSET($I249,-$B263,0),OFFSET(BF260,-$B263,-BE$4+$B263)-SUM($I263:BE263)))</f>
        <v>0</v>
      </c>
      <c r="BG263" s="235">
        <f ca="1">IF(BG$5&lt;=$D263,0,IF(SUM($D263,OFFSET($I249,-$B263,0))&gt;BG$5,OFFSET(BG260,-$B263,-BF$4+$B263)/OFFSET($I249,-$B263,0),OFFSET(BG260,-$B263,-BF$4+$B263)-SUM($I263:BF263)))</f>
        <v>0</v>
      </c>
      <c r="BH263" s="235">
        <f ca="1">IF(BH$5&lt;=$D263,0,IF(SUM($D263,OFFSET($I249,-$B263,0))&gt;BH$5,OFFSET(BH260,-$B263,-BG$4+$B263)/OFFSET($I249,-$B263,0),OFFSET(BH260,-$B263,-BG$4+$B263)-SUM($I263:BG263)))</f>
        <v>0</v>
      </c>
      <c r="BI263" s="235">
        <f ca="1">IF(BI$5&lt;=$D263,0,IF(SUM($D263,OFFSET($I249,-$B263,0))&gt;BI$5,OFFSET(BI260,-$B263,-BH$4+$B263)/OFFSET($I249,-$B263,0),OFFSET(BI260,-$B263,-BH$4+$B263)-SUM($I263:BH263)))</f>
        <v>0</v>
      </c>
      <c r="BJ263" s="235">
        <f ca="1">IF(BJ$5&lt;=$D263,0,IF(SUM($D263,OFFSET($I249,-$B263,0))&gt;BJ$5,OFFSET(BJ260,-$B263,-BI$4+$B263)/OFFSET($I249,-$B263,0),OFFSET(BJ260,-$B263,-BI$4+$B263)-SUM($I263:BI263)))</f>
        <v>0</v>
      </c>
      <c r="BK263" s="235">
        <f ca="1">IF(BK$5&lt;=$D263,0,IF(SUM($D263,OFFSET($I249,-$B263,0))&gt;BK$5,OFFSET(BK260,-$B263,-BJ$4+$B263)/OFFSET($I249,-$B263,0),OFFSET(BK260,-$B263,-BJ$4+$B263)-SUM($I263:BJ263)))</f>
        <v>0</v>
      </c>
      <c r="BL263" s="235">
        <f ca="1">IF(BL$5&lt;=$D263,0,IF(SUM($D263,OFFSET($I249,-$B263,0))&gt;BL$5,OFFSET(BL260,-$B263,-BK$4+$B263)/OFFSET($I249,-$B263,0),OFFSET(BL260,-$B263,-BK$4+$B263)-SUM($I263:BK263)))</f>
        <v>0</v>
      </c>
      <c r="BM263" s="235">
        <f ca="1">IF(BM$5&lt;=$D263,0,IF(SUM($D263,OFFSET($I249,-$B263,0))&gt;BM$5,OFFSET(BM260,-$B263,-BL$4+$B263)/OFFSET($I249,-$B263,0),OFFSET(BM260,-$B263,-BL$4+$B263)-SUM($I263:BL263)))</f>
        <v>0</v>
      </c>
      <c r="BN263" s="235">
        <f ca="1">IF(BN$5&lt;=$D263,0,IF(SUM($D263,OFFSET($I249,-$B263,0))&gt;BN$5,OFFSET(BN260,-$B263,-BM$4+$B263)/OFFSET($I249,-$B263,0),OFFSET(BN260,-$B263,-BM$4+$B263)-SUM($I263:BM263)))</f>
        <v>0</v>
      </c>
      <c r="BO263" s="235">
        <f ca="1">IF(BO$5&lt;=$D263,0,IF(SUM($D263,OFFSET($I249,-$B263,0))&gt;BO$5,OFFSET(BO260,-$B263,-BN$4+$B263)/OFFSET($I249,-$B263,0),OFFSET(BO260,-$B263,-BN$4+$B263)-SUM($I263:BN263)))</f>
        <v>0</v>
      </c>
      <c r="BP263" s="235">
        <f ca="1">IF(BP$5&lt;=$D263,0,IF(SUM($D263,OFFSET($I249,-$B263,0))&gt;BP$5,OFFSET(BP260,-$B263,-BO$4+$B263)/OFFSET($I249,-$B263,0),OFFSET(BP260,-$B263,-BO$4+$B263)-SUM($I263:BO263)))</f>
        <v>0</v>
      </c>
      <c r="BQ263" s="235">
        <f ca="1">IF(BQ$5&lt;=$D263,0,IF(SUM($D263,OFFSET($I249,-$B263,0))&gt;BQ$5,OFFSET(BQ260,-$B263,-BP$4+$B263)/OFFSET($I249,-$B263,0),OFFSET(BQ260,-$B263,-BP$4+$B263)-SUM($I263:BP263)))</f>
        <v>0</v>
      </c>
      <c r="BR263" s="211">
        <f ca="1">IF(BR$5&lt;=$D263,0,IF(SUM($D263,OFFSET($I249,-$B263,0))&gt;BR$5,OFFSET(BR260,-$B263,-BQ$4+$B263)/OFFSET($I249,-$B263,0),OFFSET(BR260,-$B263,-BQ$4+$B263)-SUM($I263:BQ263)))</f>
        <v>0</v>
      </c>
      <c r="BS263" s="211">
        <f ca="1">IF(BS$5&lt;=$D263,0,IF(SUM($D263,OFFSET($I249,-$B263,0))&gt;BS$5,OFFSET(BS260,-$B263,-BR$4+$B263)/OFFSET($I249,-$B263,0),OFFSET(BS260,-$B263,-BR$4+$B263)-SUM($I263:BR263)))</f>
        <v>0</v>
      </c>
      <c r="BT263" s="211">
        <f ca="1">IF(BT$5&lt;=$D263,0,IF(SUM($D263,OFFSET($I249,-$B263,0))&gt;BT$5,OFFSET(BT260,-$B263,-BS$4+$B263)/OFFSET($I249,-$B263,0),OFFSET(BT260,-$B263,-BS$4+$B263)-SUM($I263:BS263)))</f>
        <v>0</v>
      </c>
      <c r="BU263" s="211">
        <f ca="1">IF(BU$5&lt;=$D263,0,IF(SUM($D263,OFFSET($I249,-$B263,0))&gt;BU$5,OFFSET(BU260,-$B263,-BT$4+$B263)/OFFSET($I249,-$B263,0),OFFSET(BU260,-$B263,-BT$4+$B263)-SUM($I263:BT263)))</f>
        <v>0</v>
      </c>
      <c r="BV263" s="211">
        <f ca="1">IF(BV$5&lt;=$D263,0,IF(SUM($D263,OFFSET($I249,-$B263,0))&gt;BV$5,OFFSET(BV260,-$B263,-BU$4+$B263)/OFFSET($I249,-$B263,0),OFFSET(BV260,-$B263,-BU$4+$B263)-SUM($I263:BU263)))</f>
        <v>0</v>
      </c>
      <c r="BW263" s="211">
        <f ca="1">IF(BW$5&lt;=$D263,0,IF(SUM($D263,OFFSET($I249,-$B263,0))&gt;BW$5,OFFSET(BW260,-$B263,-BV$4+$B263)/OFFSET($I249,-$B263,0),OFFSET(BW260,-$B263,-BV$4+$B263)-SUM($I263:BV263)))</f>
        <v>0</v>
      </c>
    </row>
    <row r="264" spans="1:75" ht="12.75" customHeight="1">
      <c r="A264" s="8"/>
      <c r="B264" s="244">
        <v>23</v>
      </c>
      <c r="C264" s="8"/>
      <c r="D264" s="245">
        <f t="shared" si="422"/>
        <v>2036</v>
      </c>
      <c r="E264" s="8" t="str">
        <f t="shared" si="421"/>
        <v>$m Real (2012)</v>
      </c>
      <c r="F264" s="8"/>
      <c r="G264" s="8"/>
      <c r="H264" s="8"/>
      <c r="I264" s="32"/>
      <c r="J264" s="235">
        <f ca="1">IF(J$5&lt;=$D264,0,IF(SUM($D264,OFFSET($I250,-$B264,0))&gt;J$5,OFFSET(J261,-$B264,-I$4+$B264)/OFFSET($I250,-$B264,0),OFFSET(J261,-$B264,-I$4+$B264)-SUM($I264:I264)))</f>
        <v>0</v>
      </c>
      <c r="K264" s="235">
        <f ca="1">IF(K$5&lt;=$D264,0,IF(SUM($D264,OFFSET($I250,-$B264,0))&gt;K$5,OFFSET(K261,-$B264,-J$4+$B264)/OFFSET($I250,-$B264,0),OFFSET(K261,-$B264,-J$4+$B264)-SUM($I264:J264)))</f>
        <v>0</v>
      </c>
      <c r="L264" s="235">
        <f ca="1">IF(L$5&lt;=$D264,0,IF(SUM($D264,OFFSET($I250,-$B264,0))&gt;L$5,OFFSET(L261,-$B264,-K$4+$B264)/OFFSET($I250,-$B264,0),OFFSET(L261,-$B264,-K$4+$B264)-SUM($I264:K264)))</f>
        <v>0</v>
      </c>
      <c r="M264" s="235">
        <f ca="1">IF(M$5&lt;=$D264,0,IF(SUM($D264,OFFSET($I250,-$B264,0))&gt;M$5,OFFSET(M261,-$B264,-L$4+$B264)/OFFSET($I250,-$B264,0),OFFSET(M261,-$B264,-L$4+$B264)-SUM($I264:L264)))</f>
        <v>0</v>
      </c>
      <c r="N264" s="235">
        <f ca="1">IF(N$5&lt;=$D264,0,IF(SUM($D264,OFFSET($I250,-$B264,0))&gt;N$5,OFFSET(N261,-$B264,-M$4+$B264)/OFFSET($I250,-$B264,0),OFFSET(N261,-$B264,-M$4+$B264)-SUM($I264:M264)))</f>
        <v>0</v>
      </c>
      <c r="O264" s="235">
        <f ca="1">IF(O$5&lt;=$D264,0,IF(SUM($D264,OFFSET($I250,-$B264,0))&gt;O$5,OFFSET(O261,-$B264,-N$4+$B264)/OFFSET($I250,-$B264,0),OFFSET(O261,-$B264,-N$4+$B264)-SUM($I264:N264)))</f>
        <v>0</v>
      </c>
      <c r="P264" s="235">
        <f ca="1">IF(P$5&lt;=$D264,0,IF(SUM($D264,OFFSET($I250,-$B264,0))&gt;P$5,OFFSET(P261,-$B264,-O$4+$B264)/OFFSET($I250,-$B264,0),OFFSET(P261,-$B264,-O$4+$B264)-SUM($I264:O264)))</f>
        <v>0</v>
      </c>
      <c r="Q264" s="235">
        <f ca="1">IF(Q$5&lt;=$D264,0,IF(SUM($D264,OFFSET($I250,-$B264,0))&gt;Q$5,OFFSET(Q261,-$B264,-P$4+$B264)/OFFSET($I250,-$B264,0),OFFSET(Q261,-$B264,-P$4+$B264)-SUM($I264:P264)))</f>
        <v>0</v>
      </c>
      <c r="R264" s="235">
        <f ca="1">IF(R$5&lt;=$D264,0,IF(SUM($D264,OFFSET($I250,-$B264,0))&gt;R$5,OFFSET(R261,-$B264,-Q$4+$B264)/OFFSET($I250,-$B264,0),OFFSET(R261,-$B264,-Q$4+$B264)-SUM($I264:Q264)))</f>
        <v>0</v>
      </c>
      <c r="S264" s="235">
        <f ca="1">IF(S$5&lt;=$D264,0,IF(SUM($D264,OFFSET($I250,-$B264,0))&gt;S$5,OFFSET(S261,-$B264,-R$4+$B264)/OFFSET($I250,-$B264,0),OFFSET(S261,-$B264,-R$4+$B264)-SUM($I264:R264)))</f>
        <v>0</v>
      </c>
      <c r="T264" s="235">
        <f ca="1">IF(T$5&lt;=$D264,0,IF(SUM($D264,OFFSET($I250,-$B264,0))&gt;T$5,OFFSET(T261,-$B264,-S$4+$B264)/OFFSET($I250,-$B264,0),OFFSET(T261,-$B264,-S$4+$B264)-SUM($I264:S264)))</f>
        <v>0</v>
      </c>
      <c r="U264" s="235">
        <f ca="1">IF(U$5&lt;=$D264,0,IF(SUM($D264,OFFSET($I250,-$B264,0))&gt;U$5,OFFSET(U261,-$B264,-T$4+$B264)/OFFSET($I250,-$B264,0),OFFSET(U261,-$B264,-T$4+$B264)-SUM($I264:T264)))</f>
        <v>0</v>
      </c>
      <c r="V264" s="235">
        <f ca="1">IF(V$5&lt;=$D264,0,IF(SUM($D264,OFFSET($I250,-$B264,0))&gt;V$5,OFFSET(V261,-$B264,-U$4+$B264)/OFFSET($I250,-$B264,0),OFFSET(V261,-$B264,-U$4+$B264)-SUM($I264:U264)))</f>
        <v>0</v>
      </c>
      <c r="W264" s="235">
        <f ca="1">IF(W$5&lt;=$D264,0,IF(SUM($D264,OFFSET($I250,-$B264,0))&gt;W$5,OFFSET(W261,-$B264,-V$4+$B264)/OFFSET($I250,-$B264,0),OFFSET(W261,-$B264,-V$4+$B264)-SUM($I264:V264)))</f>
        <v>0</v>
      </c>
      <c r="X264" s="235">
        <f ca="1">IF(X$5&lt;=$D264,0,IF(SUM($D264,OFFSET($I250,-$B264,0))&gt;X$5,OFFSET(X261,-$B264,-W$4+$B264)/OFFSET($I250,-$B264,0),OFFSET(X261,-$B264,-W$4+$B264)-SUM($I264:W264)))</f>
        <v>0</v>
      </c>
      <c r="Y264" s="235">
        <f ca="1">IF(Y$5&lt;=$D264,0,IF(SUM($D264,OFFSET($I250,-$B264,0))&gt;Y$5,OFFSET(Y261,-$B264,-X$4+$B264)/OFFSET($I250,-$B264,0),OFFSET(Y261,-$B264,-X$4+$B264)-SUM($I264:X264)))</f>
        <v>0</v>
      </c>
      <c r="Z264" s="235">
        <f ca="1">IF(Z$5&lt;=$D264,0,IF(SUM($D264,OFFSET($I250,-$B264,0))&gt;Z$5,OFFSET(Z261,-$B264,-Y$4+$B264)/OFFSET($I250,-$B264,0),OFFSET(Z261,-$B264,-Y$4+$B264)-SUM($I264:Y264)))</f>
        <v>0</v>
      </c>
      <c r="AA264" s="235">
        <f ca="1">IF(AA$5&lt;=$D264,0,IF(SUM($D264,OFFSET($I250,-$B264,0))&gt;AA$5,OFFSET(AA261,-$B264,-Z$4+$B264)/OFFSET($I250,-$B264,0),OFFSET(AA261,-$B264,-Z$4+$B264)-SUM($I264:Z264)))</f>
        <v>0</v>
      </c>
      <c r="AB264" s="235">
        <f ca="1">IF(AB$5&lt;=$D264,0,IF(SUM($D264,OFFSET($I250,-$B264,0))&gt;AB$5,OFFSET(AB261,-$B264,-AA$4+$B264)/OFFSET($I250,-$B264,0),OFFSET(AB261,-$B264,-AA$4+$B264)-SUM($I264:AA264)))</f>
        <v>0</v>
      </c>
      <c r="AC264" s="235">
        <f ca="1">IF(AC$5&lt;=$D264,0,IF(SUM($D264,OFFSET($I250,-$B264,0))&gt;AC$5,OFFSET(AC261,-$B264,-AB$4+$B264)/OFFSET($I250,-$B264,0),OFFSET(AC261,-$B264,-AB$4+$B264)-SUM($I264:AB264)))</f>
        <v>0</v>
      </c>
      <c r="AD264" s="235">
        <f ca="1">IF(AD$5&lt;=$D264,0,IF(SUM($D264,OFFSET($I250,-$B264,0))&gt;AD$5,OFFSET(AD261,-$B264,-AC$4+$B264)/OFFSET($I250,-$B264,0),OFFSET(AD261,-$B264,-AC$4+$B264)-SUM($I264:AC264)))</f>
        <v>0</v>
      </c>
      <c r="AE264" s="235">
        <f ca="1">IF(AE$5&lt;=$D264,0,IF(SUM($D264,OFFSET($I250,-$B264,0))&gt;AE$5,OFFSET(AE261,-$B264,-AD$4+$B264)/OFFSET($I250,-$B264,0),OFFSET(AE261,-$B264,-AD$4+$B264)-SUM($I264:AD264)))</f>
        <v>0</v>
      </c>
      <c r="AF264" s="235">
        <f ca="1">IF(AF$5&lt;=$D264,0,IF(SUM($D264,OFFSET($I250,-$B264,0))&gt;AF$5,OFFSET(AF261,-$B264,-AE$4+$B264)/OFFSET($I250,-$B264,0),OFFSET(AF261,-$B264,-AE$4+$B264)-SUM($I264:AE264)))</f>
        <v>0</v>
      </c>
      <c r="AG264" s="235">
        <f ca="1">IF(AG$5&lt;=$D264,0,IF(SUM($D264,OFFSET($I250,-$B264,0))&gt;AG$5,OFFSET(AG261,-$B264,-AF$4+$B264)/OFFSET($I250,-$B264,0),OFFSET(AG261,-$B264,-AF$4+$B264)-SUM($I264:AF264)))</f>
        <v>0</v>
      </c>
      <c r="AH264" s="235">
        <f ca="1">IF(AH$5&lt;=$D264,0,IF(SUM($D264,OFFSET($I250,-$B264,0))&gt;AH$5,OFFSET(AH261,-$B264,-AG$4+$B264)/OFFSET($I250,-$B264,0),OFFSET(AH261,-$B264,-AG$4+$B264)-SUM($I264:AG264)))</f>
        <v>0</v>
      </c>
      <c r="AI264" s="235">
        <f ca="1">IF(AI$5&lt;=$D264,0,IF(SUM($D264,OFFSET($I250,-$B264,0))&gt;AI$5,OFFSET(AI261,-$B264,-AH$4+$B264)/OFFSET($I250,-$B264,0),OFFSET(AI261,-$B264,-AH$4+$B264)-SUM($I264:AH264)))</f>
        <v>0</v>
      </c>
      <c r="AJ264" s="235">
        <f ca="1">IF(AJ$5&lt;=$D264,0,IF(SUM($D264,OFFSET($I250,-$B264,0))&gt;AJ$5,OFFSET(AJ261,-$B264,-AI$4+$B264)/OFFSET($I250,-$B264,0),OFFSET(AJ261,-$B264,-AI$4+$B264)-SUM($I264:AI264)))</f>
        <v>0</v>
      </c>
      <c r="AK264" s="235">
        <f ca="1">IF(AK$5&lt;=$D264,0,IF(SUM($D264,OFFSET($I250,-$B264,0))&gt;AK$5,OFFSET(AK261,-$B264,-AJ$4+$B264)/OFFSET($I250,-$B264,0),OFFSET(AK261,-$B264,-AJ$4+$B264)-SUM($I264:AJ264)))</f>
        <v>0</v>
      </c>
      <c r="AL264" s="235">
        <f ca="1">IF(AL$5&lt;=$D264,0,IF(SUM($D264,OFFSET($I250,-$B264,0))&gt;AL$5,OFFSET(AL261,-$B264,-AK$4+$B264)/OFFSET($I250,-$B264,0),OFFSET(AL261,-$B264,-AK$4+$B264)-SUM($I264:AK264)))</f>
        <v>0</v>
      </c>
      <c r="AM264" s="235">
        <f ca="1">IF(AM$5&lt;=$D264,0,IF(SUM($D264,OFFSET($I250,-$B264,0))&gt;AM$5,OFFSET(AM261,-$B264,-AL$4+$B264)/OFFSET($I250,-$B264,0),OFFSET(AM261,-$B264,-AL$4+$B264)-SUM($I264:AL264)))</f>
        <v>0</v>
      </c>
      <c r="AN264" s="235">
        <f ca="1">IF(AN$5&lt;=$D264,0,IF(SUM($D264,OFFSET($I250,-$B264,0))&gt;AN$5,OFFSET(AN261,-$B264,-AM$4+$B264)/OFFSET($I250,-$B264,0),OFFSET(AN261,-$B264,-AM$4+$B264)-SUM($I264:AM264)))</f>
        <v>0</v>
      </c>
      <c r="AO264" s="235">
        <f ca="1">IF(AO$5&lt;=$D264,0,IF(SUM($D264,OFFSET($I250,-$B264,0))&gt;AO$5,OFFSET(AO261,-$B264,-AN$4+$B264)/OFFSET($I250,-$B264,0),OFFSET(AO261,-$B264,-AN$4+$B264)-SUM($I264:AN264)))</f>
        <v>0</v>
      </c>
      <c r="AP264" s="235">
        <f ca="1">IF(AP$5&lt;=$D264,0,IF(SUM($D264,OFFSET($I250,-$B264,0))&gt;AP$5,OFFSET(AP261,-$B264,-AO$4+$B264)/OFFSET($I250,-$B264,0),OFFSET(AP261,-$B264,-AO$4+$B264)-SUM($I264:AO264)))</f>
        <v>0</v>
      </c>
      <c r="AQ264" s="235">
        <f ca="1">IF(AQ$5&lt;=$D264,0,IF(SUM($D264,OFFSET($I250,-$B264,0))&gt;AQ$5,OFFSET(AQ261,-$B264,-AP$4+$B264)/OFFSET($I250,-$B264,0),OFFSET(AQ261,-$B264,-AP$4+$B264)-SUM($I264:AP264)))</f>
        <v>0</v>
      </c>
      <c r="AR264" s="235">
        <f ca="1">IF(AR$5&lt;=$D264,0,IF(SUM($D264,OFFSET($I250,-$B264,0))&gt;AR$5,OFFSET(AR261,-$B264,-AQ$4+$B264)/OFFSET($I250,-$B264,0),OFFSET(AR261,-$B264,-AQ$4+$B264)-SUM($I264:AQ264)))</f>
        <v>0</v>
      </c>
      <c r="AS264" s="235">
        <f ca="1">IF(AS$5&lt;=$D264,0,IF(SUM($D264,OFFSET($I250,-$B264,0))&gt;AS$5,OFFSET(AS261,-$B264,-AR$4+$B264)/OFFSET($I250,-$B264,0),OFFSET(AS261,-$B264,-AR$4+$B264)-SUM($I264:AR264)))</f>
        <v>0</v>
      </c>
      <c r="AT264" s="235">
        <f ca="1">IF(AT$5&lt;=$D264,0,IF(SUM($D264,OFFSET($I250,-$B264,0))&gt;AT$5,OFFSET(AT261,-$B264,-AS$4+$B264)/OFFSET($I250,-$B264,0),OFFSET(AT261,-$B264,-AS$4+$B264)-SUM($I264:AS264)))</f>
        <v>0</v>
      </c>
      <c r="AU264" s="235">
        <f ca="1">IF(AU$5&lt;=$D264,0,IF(SUM($D264,OFFSET($I250,-$B264,0))&gt;AU$5,OFFSET(AU261,-$B264,-AT$4+$B264)/OFFSET($I250,-$B264,0),OFFSET(AU261,-$B264,-AT$4+$B264)-SUM($I264:AT264)))</f>
        <v>0</v>
      </c>
      <c r="AV264" s="235">
        <f ca="1">IF(AV$5&lt;=$D264,0,IF(SUM($D264,OFFSET($I250,-$B264,0))&gt;AV$5,OFFSET(AV261,-$B264,-AU$4+$B264)/OFFSET($I250,-$B264,0),OFFSET(AV261,-$B264,-AU$4+$B264)-SUM($I264:AU264)))</f>
        <v>0</v>
      </c>
      <c r="AW264" s="235">
        <f ca="1">IF(AW$5&lt;=$D264,0,IF(SUM($D264,OFFSET($I250,-$B264,0))&gt;AW$5,OFFSET(AW261,-$B264,-AV$4+$B264)/OFFSET($I250,-$B264,0),OFFSET(AW261,-$B264,-AV$4+$B264)-SUM($I264:AV264)))</f>
        <v>0</v>
      </c>
      <c r="AX264" s="235">
        <f ca="1">IF(AX$5&lt;=$D264,0,IF(SUM($D264,OFFSET($I250,-$B264,0))&gt;AX$5,OFFSET(AX261,-$B264,-AW$4+$B264)/OFFSET($I250,-$B264,0),OFFSET(AX261,-$B264,-AW$4+$B264)-SUM($I264:AW264)))</f>
        <v>0</v>
      </c>
      <c r="AY264" s="235">
        <f ca="1">IF(AY$5&lt;=$D264,0,IF(SUM($D264,OFFSET($I250,-$B264,0))&gt;AY$5,OFFSET(AY261,-$B264,-AX$4+$B264)/OFFSET($I250,-$B264,0),OFFSET(AY261,-$B264,-AX$4+$B264)-SUM($I264:AX264)))</f>
        <v>0</v>
      </c>
      <c r="AZ264" s="235">
        <f ca="1">IF(AZ$5&lt;=$D264,0,IF(SUM($D264,OFFSET($I250,-$B264,0))&gt;AZ$5,OFFSET(AZ261,-$B264,-AY$4+$B264)/OFFSET($I250,-$B264,0),OFFSET(AZ261,-$B264,-AY$4+$B264)-SUM($I264:AY264)))</f>
        <v>0</v>
      </c>
      <c r="BA264" s="235">
        <f ca="1">IF(BA$5&lt;=$D264,0,IF(SUM($D264,OFFSET($I250,-$B264,0))&gt;BA$5,OFFSET(BA261,-$B264,-AZ$4+$B264)/OFFSET($I250,-$B264,0),OFFSET(BA261,-$B264,-AZ$4+$B264)-SUM($I264:AZ264)))</f>
        <v>0</v>
      </c>
      <c r="BB264" s="235">
        <f ca="1">IF(BB$5&lt;=$D264,0,IF(SUM($D264,OFFSET($I250,-$B264,0))&gt;BB$5,OFFSET(BB261,-$B264,-BA$4+$B264)/OFFSET($I250,-$B264,0),OFFSET(BB261,-$B264,-BA$4+$B264)-SUM($I264:BA264)))</f>
        <v>0</v>
      </c>
      <c r="BC264" s="235">
        <f ca="1">IF(BC$5&lt;=$D264,0,IF(SUM($D264,OFFSET($I250,-$B264,0))&gt;BC$5,OFFSET(BC261,-$B264,-BB$4+$B264)/OFFSET($I250,-$B264,0),OFFSET(BC261,-$B264,-BB$4+$B264)-SUM($I264:BB264)))</f>
        <v>0</v>
      </c>
      <c r="BD264" s="235">
        <f ca="1">IF(BD$5&lt;=$D264,0,IF(SUM($D264,OFFSET($I250,-$B264,0))&gt;BD$5,OFFSET(BD261,-$B264,-BC$4+$B264)/OFFSET($I250,-$B264,0),OFFSET(BD261,-$B264,-BC$4+$B264)-SUM($I264:BC264)))</f>
        <v>0</v>
      </c>
      <c r="BE264" s="235">
        <f ca="1">IF(BE$5&lt;=$D264,0,IF(SUM($D264,OFFSET($I250,-$B264,0))&gt;BE$5,OFFSET(BE261,-$B264,-BD$4+$B264)/OFFSET($I250,-$B264,0),OFFSET(BE261,-$B264,-BD$4+$B264)-SUM($I264:BD264)))</f>
        <v>0</v>
      </c>
      <c r="BF264" s="235">
        <f ca="1">IF(BF$5&lt;=$D264,0,IF(SUM($D264,OFFSET($I250,-$B264,0))&gt;BF$5,OFFSET(BF261,-$B264,-BE$4+$B264)/OFFSET($I250,-$B264,0),OFFSET(BF261,-$B264,-BE$4+$B264)-SUM($I264:BE264)))</f>
        <v>0</v>
      </c>
      <c r="BG264" s="235">
        <f ca="1">IF(BG$5&lt;=$D264,0,IF(SUM($D264,OFFSET($I250,-$B264,0))&gt;BG$5,OFFSET(BG261,-$B264,-BF$4+$B264)/OFFSET($I250,-$B264,0),OFFSET(BG261,-$B264,-BF$4+$B264)-SUM($I264:BF264)))</f>
        <v>0</v>
      </c>
      <c r="BH264" s="235">
        <f ca="1">IF(BH$5&lt;=$D264,0,IF(SUM($D264,OFFSET($I250,-$B264,0))&gt;BH$5,OFFSET(BH261,-$B264,-BG$4+$B264)/OFFSET($I250,-$B264,0),OFFSET(BH261,-$B264,-BG$4+$B264)-SUM($I264:BG264)))</f>
        <v>0</v>
      </c>
      <c r="BI264" s="235">
        <f ca="1">IF(BI$5&lt;=$D264,0,IF(SUM($D264,OFFSET($I250,-$B264,0))&gt;BI$5,OFFSET(BI261,-$B264,-BH$4+$B264)/OFFSET($I250,-$B264,0),OFFSET(BI261,-$B264,-BH$4+$B264)-SUM($I264:BH264)))</f>
        <v>0</v>
      </c>
      <c r="BJ264" s="235">
        <f ca="1">IF(BJ$5&lt;=$D264,0,IF(SUM($D264,OFFSET($I250,-$B264,0))&gt;BJ$5,OFFSET(BJ261,-$B264,-BI$4+$B264)/OFFSET($I250,-$B264,0),OFFSET(BJ261,-$B264,-BI$4+$B264)-SUM($I264:BI264)))</f>
        <v>0</v>
      </c>
      <c r="BK264" s="235">
        <f ca="1">IF(BK$5&lt;=$D264,0,IF(SUM($D264,OFFSET($I250,-$B264,0))&gt;BK$5,OFFSET(BK261,-$B264,-BJ$4+$B264)/OFFSET($I250,-$B264,0),OFFSET(BK261,-$B264,-BJ$4+$B264)-SUM($I264:BJ264)))</f>
        <v>0</v>
      </c>
      <c r="BL264" s="235">
        <f ca="1">IF(BL$5&lt;=$D264,0,IF(SUM($D264,OFFSET($I250,-$B264,0))&gt;BL$5,OFFSET(BL261,-$B264,-BK$4+$B264)/OFFSET($I250,-$B264,0),OFFSET(BL261,-$B264,-BK$4+$B264)-SUM($I264:BK264)))</f>
        <v>0</v>
      </c>
      <c r="BM264" s="235">
        <f ca="1">IF(BM$5&lt;=$D264,0,IF(SUM($D264,OFFSET($I250,-$B264,0))&gt;BM$5,OFFSET(BM261,-$B264,-BL$4+$B264)/OFFSET($I250,-$B264,0),OFFSET(BM261,-$B264,-BL$4+$B264)-SUM($I264:BL264)))</f>
        <v>0</v>
      </c>
      <c r="BN264" s="235">
        <f ca="1">IF(BN$5&lt;=$D264,0,IF(SUM($D264,OFFSET($I250,-$B264,0))&gt;BN$5,OFFSET(BN261,-$B264,-BM$4+$B264)/OFFSET($I250,-$B264,0),OFFSET(BN261,-$B264,-BM$4+$B264)-SUM($I264:BM264)))</f>
        <v>0</v>
      </c>
      <c r="BO264" s="235">
        <f ca="1">IF(BO$5&lt;=$D264,0,IF(SUM($D264,OFFSET($I250,-$B264,0))&gt;BO$5,OFFSET(BO261,-$B264,-BN$4+$B264)/OFFSET($I250,-$B264,0),OFFSET(BO261,-$B264,-BN$4+$B264)-SUM($I264:BN264)))</f>
        <v>0</v>
      </c>
      <c r="BP264" s="235">
        <f ca="1">IF(BP$5&lt;=$D264,0,IF(SUM($D264,OFFSET($I250,-$B264,0))&gt;BP$5,OFFSET(BP261,-$B264,-BO$4+$B264)/OFFSET($I250,-$B264,0),OFFSET(BP261,-$B264,-BO$4+$B264)-SUM($I264:BO264)))</f>
        <v>0</v>
      </c>
      <c r="BQ264" s="235">
        <f ca="1">IF(BQ$5&lt;=$D264,0,IF(SUM($D264,OFFSET($I250,-$B264,0))&gt;BQ$5,OFFSET(BQ261,-$B264,-BP$4+$B264)/OFFSET($I250,-$B264,0),OFFSET(BQ261,-$B264,-BP$4+$B264)-SUM($I264:BP264)))</f>
        <v>0</v>
      </c>
      <c r="BR264" s="211">
        <f ca="1">IF(BR$5&lt;=$D264,0,IF(SUM($D264,OFFSET($I250,-$B264,0))&gt;BR$5,OFFSET(BR261,-$B264,-BQ$4+$B264)/OFFSET($I250,-$B264,0),OFFSET(BR261,-$B264,-BQ$4+$B264)-SUM($I264:BQ264)))</f>
        <v>0</v>
      </c>
      <c r="BS264" s="211">
        <f ca="1">IF(BS$5&lt;=$D264,0,IF(SUM($D264,OFFSET($I250,-$B264,0))&gt;BS$5,OFFSET(BS261,-$B264,-BR$4+$B264)/OFFSET($I250,-$B264,0),OFFSET(BS261,-$B264,-BR$4+$B264)-SUM($I264:BR264)))</f>
        <v>0</v>
      </c>
      <c r="BT264" s="211">
        <f ca="1">IF(BT$5&lt;=$D264,0,IF(SUM($D264,OFFSET($I250,-$B264,0))&gt;BT$5,OFFSET(BT261,-$B264,-BS$4+$B264)/OFFSET($I250,-$B264,0),OFFSET(BT261,-$B264,-BS$4+$B264)-SUM($I264:BS264)))</f>
        <v>0</v>
      </c>
      <c r="BU264" s="211">
        <f ca="1">IF(BU$5&lt;=$D264,0,IF(SUM($D264,OFFSET($I250,-$B264,0))&gt;BU$5,OFFSET(BU261,-$B264,-BT$4+$B264)/OFFSET($I250,-$B264,0),OFFSET(BU261,-$B264,-BT$4+$B264)-SUM($I264:BT264)))</f>
        <v>0</v>
      </c>
      <c r="BV264" s="211">
        <f ca="1">IF(BV$5&lt;=$D264,0,IF(SUM($D264,OFFSET($I250,-$B264,0))&gt;BV$5,OFFSET(BV261,-$B264,-BU$4+$B264)/OFFSET($I250,-$B264,0),OFFSET(BV261,-$B264,-BU$4+$B264)-SUM($I264:BU264)))</f>
        <v>0</v>
      </c>
      <c r="BW264" s="211">
        <f ca="1">IF(BW$5&lt;=$D264,0,IF(SUM($D264,OFFSET($I250,-$B264,0))&gt;BW$5,OFFSET(BW261,-$B264,-BV$4+$B264)/OFFSET($I250,-$B264,0),OFFSET(BW261,-$B264,-BV$4+$B264)-SUM($I264:BV264)))</f>
        <v>0</v>
      </c>
    </row>
    <row r="265" spans="1:75" ht="12.75" customHeight="1">
      <c r="A265" s="8"/>
      <c r="B265" s="244">
        <v>24</v>
      </c>
      <c r="C265" s="8"/>
      <c r="D265" s="245">
        <f t="shared" si="422"/>
        <v>2037</v>
      </c>
      <c r="E265" s="8" t="str">
        <f t="shared" si="421"/>
        <v>$m Real (2012)</v>
      </c>
      <c r="F265" s="8"/>
      <c r="G265" s="8"/>
      <c r="H265" s="8"/>
      <c r="I265" s="32"/>
      <c r="J265" s="235">
        <f ca="1">IF(J$5&lt;=$D265,0,IF(SUM($D265,OFFSET($I251,-$B265,0))&gt;J$5,OFFSET(J262,-$B265,-I$4+$B265)/OFFSET($I251,-$B265,0),OFFSET(J262,-$B265,-I$4+$B265)-SUM($I265:I265)))</f>
        <v>0</v>
      </c>
      <c r="K265" s="235">
        <f ca="1">IF(K$5&lt;=$D265,0,IF(SUM($D265,OFFSET($I251,-$B265,0))&gt;K$5,OFFSET(K262,-$B265,-J$4+$B265)/OFFSET($I251,-$B265,0),OFFSET(K262,-$B265,-J$4+$B265)-SUM($I265:J265)))</f>
        <v>0</v>
      </c>
      <c r="L265" s="235">
        <f ca="1">IF(L$5&lt;=$D265,0,IF(SUM($D265,OFFSET($I251,-$B265,0))&gt;L$5,OFFSET(L262,-$B265,-K$4+$B265)/OFFSET($I251,-$B265,0),OFFSET(L262,-$B265,-K$4+$B265)-SUM($I265:K265)))</f>
        <v>0</v>
      </c>
      <c r="M265" s="235">
        <f ca="1">IF(M$5&lt;=$D265,0,IF(SUM($D265,OFFSET($I251,-$B265,0))&gt;M$5,OFFSET(M262,-$B265,-L$4+$B265)/OFFSET($I251,-$B265,0),OFFSET(M262,-$B265,-L$4+$B265)-SUM($I265:L265)))</f>
        <v>0</v>
      </c>
      <c r="N265" s="235">
        <f ca="1">IF(N$5&lt;=$D265,0,IF(SUM($D265,OFFSET($I251,-$B265,0))&gt;N$5,OFFSET(N262,-$B265,-M$4+$B265)/OFFSET($I251,-$B265,0),OFFSET(N262,-$B265,-M$4+$B265)-SUM($I265:M265)))</f>
        <v>0</v>
      </c>
      <c r="O265" s="235">
        <f ca="1">IF(O$5&lt;=$D265,0,IF(SUM($D265,OFFSET($I251,-$B265,0))&gt;O$5,OFFSET(O262,-$B265,-N$4+$B265)/OFFSET($I251,-$B265,0),OFFSET(O262,-$B265,-N$4+$B265)-SUM($I265:N265)))</f>
        <v>0</v>
      </c>
      <c r="P265" s="235">
        <f ca="1">IF(P$5&lt;=$D265,0,IF(SUM($D265,OFFSET($I251,-$B265,0))&gt;P$5,OFFSET(P262,-$B265,-O$4+$B265)/OFFSET($I251,-$B265,0),OFFSET(P262,-$B265,-O$4+$B265)-SUM($I265:O265)))</f>
        <v>0</v>
      </c>
      <c r="Q265" s="235">
        <f ca="1">IF(Q$5&lt;=$D265,0,IF(SUM($D265,OFFSET($I251,-$B265,0))&gt;Q$5,OFFSET(Q262,-$B265,-P$4+$B265)/OFFSET($I251,-$B265,0),OFFSET(Q262,-$B265,-P$4+$B265)-SUM($I265:P265)))</f>
        <v>0</v>
      </c>
      <c r="R265" s="235">
        <f ca="1">IF(R$5&lt;=$D265,0,IF(SUM($D265,OFFSET($I251,-$B265,0))&gt;R$5,OFFSET(R262,-$B265,-Q$4+$B265)/OFFSET($I251,-$B265,0),OFFSET(R262,-$B265,-Q$4+$B265)-SUM($I265:Q265)))</f>
        <v>0</v>
      </c>
      <c r="S265" s="235">
        <f ca="1">IF(S$5&lt;=$D265,0,IF(SUM($D265,OFFSET($I251,-$B265,0))&gt;S$5,OFFSET(S262,-$B265,-R$4+$B265)/OFFSET($I251,-$B265,0),OFFSET(S262,-$B265,-R$4+$B265)-SUM($I265:R265)))</f>
        <v>0</v>
      </c>
      <c r="T265" s="235">
        <f ca="1">IF(T$5&lt;=$D265,0,IF(SUM($D265,OFFSET($I251,-$B265,0))&gt;T$5,OFFSET(T262,-$B265,-S$4+$B265)/OFFSET($I251,-$B265,0),OFFSET(T262,-$B265,-S$4+$B265)-SUM($I265:S265)))</f>
        <v>0</v>
      </c>
      <c r="U265" s="235">
        <f ca="1">IF(U$5&lt;=$D265,0,IF(SUM($D265,OFFSET($I251,-$B265,0))&gt;U$5,OFFSET(U262,-$B265,-T$4+$B265)/OFFSET($I251,-$B265,0),OFFSET(U262,-$B265,-T$4+$B265)-SUM($I265:T265)))</f>
        <v>0</v>
      </c>
      <c r="V265" s="235">
        <f ca="1">IF(V$5&lt;=$D265,0,IF(SUM($D265,OFFSET($I251,-$B265,0))&gt;V$5,OFFSET(V262,-$B265,-U$4+$B265)/OFFSET($I251,-$B265,0),OFFSET(V262,-$B265,-U$4+$B265)-SUM($I265:U265)))</f>
        <v>0</v>
      </c>
      <c r="W265" s="235">
        <f ca="1">IF(W$5&lt;=$D265,0,IF(SUM($D265,OFFSET($I251,-$B265,0))&gt;W$5,OFFSET(W262,-$B265,-V$4+$B265)/OFFSET($I251,-$B265,0),OFFSET(W262,-$B265,-V$4+$B265)-SUM($I265:V265)))</f>
        <v>0</v>
      </c>
      <c r="X265" s="235">
        <f ca="1">IF(X$5&lt;=$D265,0,IF(SUM($D265,OFFSET($I251,-$B265,0))&gt;X$5,OFFSET(X262,-$B265,-W$4+$B265)/OFFSET($I251,-$B265,0),OFFSET(X262,-$B265,-W$4+$B265)-SUM($I265:W265)))</f>
        <v>0</v>
      </c>
      <c r="Y265" s="235">
        <f ca="1">IF(Y$5&lt;=$D265,0,IF(SUM($D265,OFFSET($I251,-$B265,0))&gt;Y$5,OFFSET(Y262,-$B265,-X$4+$B265)/OFFSET($I251,-$B265,0),OFFSET(Y262,-$B265,-X$4+$B265)-SUM($I265:X265)))</f>
        <v>0</v>
      </c>
      <c r="Z265" s="235">
        <f ca="1">IF(Z$5&lt;=$D265,0,IF(SUM($D265,OFFSET($I251,-$B265,0))&gt;Z$5,OFFSET(Z262,-$B265,-Y$4+$B265)/OFFSET($I251,-$B265,0),OFFSET(Z262,-$B265,-Y$4+$B265)-SUM($I265:Y265)))</f>
        <v>0</v>
      </c>
      <c r="AA265" s="235">
        <f ca="1">IF(AA$5&lt;=$D265,0,IF(SUM($D265,OFFSET($I251,-$B265,0))&gt;AA$5,OFFSET(AA262,-$B265,-Z$4+$B265)/OFFSET($I251,-$B265,0),OFFSET(AA262,-$B265,-Z$4+$B265)-SUM($I265:Z265)))</f>
        <v>0</v>
      </c>
      <c r="AB265" s="235">
        <f ca="1">IF(AB$5&lt;=$D265,0,IF(SUM($D265,OFFSET($I251,-$B265,0))&gt;AB$5,OFFSET(AB262,-$B265,-AA$4+$B265)/OFFSET($I251,-$B265,0),OFFSET(AB262,-$B265,-AA$4+$B265)-SUM($I265:AA265)))</f>
        <v>0</v>
      </c>
      <c r="AC265" s="235">
        <f ca="1">IF(AC$5&lt;=$D265,0,IF(SUM($D265,OFFSET($I251,-$B265,0))&gt;AC$5,OFFSET(AC262,-$B265,-AB$4+$B265)/OFFSET($I251,-$B265,0),OFFSET(AC262,-$B265,-AB$4+$B265)-SUM($I265:AB265)))</f>
        <v>0</v>
      </c>
      <c r="AD265" s="235">
        <f ca="1">IF(AD$5&lt;=$D265,0,IF(SUM($D265,OFFSET($I251,-$B265,0))&gt;AD$5,OFFSET(AD262,-$B265,-AC$4+$B265)/OFFSET($I251,-$B265,0),OFFSET(AD262,-$B265,-AC$4+$B265)-SUM($I265:AC265)))</f>
        <v>0</v>
      </c>
      <c r="AE265" s="235">
        <f ca="1">IF(AE$5&lt;=$D265,0,IF(SUM($D265,OFFSET($I251,-$B265,0))&gt;AE$5,OFFSET(AE262,-$B265,-AD$4+$B265)/OFFSET($I251,-$B265,0),OFFSET(AE262,-$B265,-AD$4+$B265)-SUM($I265:AD265)))</f>
        <v>0</v>
      </c>
      <c r="AF265" s="235">
        <f ca="1">IF(AF$5&lt;=$D265,0,IF(SUM($D265,OFFSET($I251,-$B265,0))&gt;AF$5,OFFSET(AF262,-$B265,-AE$4+$B265)/OFFSET($I251,-$B265,0),OFFSET(AF262,-$B265,-AE$4+$B265)-SUM($I265:AE265)))</f>
        <v>0</v>
      </c>
      <c r="AG265" s="235">
        <f ca="1">IF(AG$5&lt;=$D265,0,IF(SUM($D265,OFFSET($I251,-$B265,0))&gt;AG$5,OFFSET(AG262,-$B265,-AF$4+$B265)/OFFSET($I251,-$B265,0),OFFSET(AG262,-$B265,-AF$4+$B265)-SUM($I265:AF265)))</f>
        <v>0</v>
      </c>
      <c r="AH265" s="235">
        <f ca="1">IF(AH$5&lt;=$D265,0,IF(SUM($D265,OFFSET($I251,-$B265,0))&gt;AH$5,OFFSET(AH262,-$B265,-AG$4+$B265)/OFFSET($I251,-$B265,0),OFFSET(AH262,-$B265,-AG$4+$B265)-SUM($I265:AG265)))</f>
        <v>0</v>
      </c>
      <c r="AI265" s="235">
        <f ca="1">IF(AI$5&lt;=$D265,0,IF(SUM($D265,OFFSET($I251,-$B265,0))&gt;AI$5,OFFSET(AI262,-$B265,-AH$4+$B265)/OFFSET($I251,-$B265,0),OFFSET(AI262,-$B265,-AH$4+$B265)-SUM($I265:AH265)))</f>
        <v>0</v>
      </c>
      <c r="AJ265" s="235">
        <f ca="1">IF(AJ$5&lt;=$D265,0,IF(SUM($D265,OFFSET($I251,-$B265,0))&gt;AJ$5,OFFSET(AJ262,-$B265,-AI$4+$B265)/OFFSET($I251,-$B265,0),OFFSET(AJ262,-$B265,-AI$4+$B265)-SUM($I265:AI265)))</f>
        <v>0</v>
      </c>
      <c r="AK265" s="235">
        <f ca="1">IF(AK$5&lt;=$D265,0,IF(SUM($D265,OFFSET($I251,-$B265,0))&gt;AK$5,OFFSET(AK262,-$B265,-AJ$4+$B265)/OFFSET($I251,-$B265,0),OFFSET(AK262,-$B265,-AJ$4+$B265)-SUM($I265:AJ265)))</f>
        <v>0</v>
      </c>
      <c r="AL265" s="235">
        <f ca="1">IF(AL$5&lt;=$D265,0,IF(SUM($D265,OFFSET($I251,-$B265,0))&gt;AL$5,OFFSET(AL262,-$B265,-AK$4+$B265)/OFFSET($I251,-$B265,0),OFFSET(AL262,-$B265,-AK$4+$B265)-SUM($I265:AK265)))</f>
        <v>0</v>
      </c>
      <c r="AM265" s="235">
        <f ca="1">IF(AM$5&lt;=$D265,0,IF(SUM($D265,OFFSET($I251,-$B265,0))&gt;AM$5,OFFSET(AM262,-$B265,-AL$4+$B265)/OFFSET($I251,-$B265,0),OFFSET(AM262,-$B265,-AL$4+$B265)-SUM($I265:AL265)))</f>
        <v>0</v>
      </c>
      <c r="AN265" s="235">
        <f ca="1">IF(AN$5&lt;=$D265,0,IF(SUM($D265,OFFSET($I251,-$B265,0))&gt;AN$5,OFFSET(AN262,-$B265,-AM$4+$B265)/OFFSET($I251,-$B265,0),OFFSET(AN262,-$B265,-AM$4+$B265)-SUM($I265:AM265)))</f>
        <v>0</v>
      </c>
      <c r="AO265" s="235">
        <f ca="1">IF(AO$5&lt;=$D265,0,IF(SUM($D265,OFFSET($I251,-$B265,0))&gt;AO$5,OFFSET(AO262,-$B265,-AN$4+$B265)/OFFSET($I251,-$B265,0),OFFSET(AO262,-$B265,-AN$4+$B265)-SUM($I265:AN265)))</f>
        <v>0</v>
      </c>
      <c r="AP265" s="235">
        <f ca="1">IF(AP$5&lt;=$D265,0,IF(SUM($D265,OFFSET($I251,-$B265,0))&gt;AP$5,OFFSET(AP262,-$B265,-AO$4+$B265)/OFFSET($I251,-$B265,0),OFFSET(AP262,-$B265,-AO$4+$B265)-SUM($I265:AO265)))</f>
        <v>0</v>
      </c>
      <c r="AQ265" s="235">
        <f ca="1">IF(AQ$5&lt;=$D265,0,IF(SUM($D265,OFFSET($I251,-$B265,0))&gt;AQ$5,OFFSET(AQ262,-$B265,-AP$4+$B265)/OFFSET($I251,-$B265,0),OFFSET(AQ262,-$B265,-AP$4+$B265)-SUM($I265:AP265)))</f>
        <v>0</v>
      </c>
      <c r="AR265" s="235">
        <f ca="1">IF(AR$5&lt;=$D265,0,IF(SUM($D265,OFFSET($I251,-$B265,0))&gt;AR$5,OFFSET(AR262,-$B265,-AQ$4+$B265)/OFFSET($I251,-$B265,0),OFFSET(AR262,-$B265,-AQ$4+$B265)-SUM($I265:AQ265)))</f>
        <v>0</v>
      </c>
      <c r="AS265" s="235">
        <f ca="1">IF(AS$5&lt;=$D265,0,IF(SUM($D265,OFFSET($I251,-$B265,0))&gt;AS$5,OFFSET(AS262,-$B265,-AR$4+$B265)/OFFSET($I251,-$B265,0),OFFSET(AS262,-$B265,-AR$4+$B265)-SUM($I265:AR265)))</f>
        <v>0</v>
      </c>
      <c r="AT265" s="235">
        <f ca="1">IF(AT$5&lt;=$D265,0,IF(SUM($D265,OFFSET($I251,-$B265,0))&gt;AT$5,OFFSET(AT262,-$B265,-AS$4+$B265)/OFFSET($I251,-$B265,0),OFFSET(AT262,-$B265,-AS$4+$B265)-SUM($I265:AS265)))</f>
        <v>0</v>
      </c>
      <c r="AU265" s="235">
        <f ca="1">IF(AU$5&lt;=$D265,0,IF(SUM($D265,OFFSET($I251,-$B265,0))&gt;AU$5,OFFSET(AU262,-$B265,-AT$4+$B265)/OFFSET($I251,-$B265,0),OFFSET(AU262,-$B265,-AT$4+$B265)-SUM($I265:AT265)))</f>
        <v>0</v>
      </c>
      <c r="AV265" s="235">
        <f ca="1">IF(AV$5&lt;=$D265,0,IF(SUM($D265,OFFSET($I251,-$B265,0))&gt;AV$5,OFFSET(AV262,-$B265,-AU$4+$B265)/OFFSET($I251,-$B265,0),OFFSET(AV262,-$B265,-AU$4+$B265)-SUM($I265:AU265)))</f>
        <v>0</v>
      </c>
      <c r="AW265" s="235">
        <f ca="1">IF(AW$5&lt;=$D265,0,IF(SUM($D265,OFFSET($I251,-$B265,0))&gt;AW$5,OFFSET(AW262,-$B265,-AV$4+$B265)/OFFSET($I251,-$B265,0),OFFSET(AW262,-$B265,-AV$4+$B265)-SUM($I265:AV265)))</f>
        <v>0</v>
      </c>
      <c r="AX265" s="235">
        <f ca="1">IF(AX$5&lt;=$D265,0,IF(SUM($D265,OFFSET($I251,-$B265,0))&gt;AX$5,OFFSET(AX262,-$B265,-AW$4+$B265)/OFFSET($I251,-$B265,0),OFFSET(AX262,-$B265,-AW$4+$B265)-SUM($I265:AW265)))</f>
        <v>0</v>
      </c>
      <c r="AY265" s="235">
        <f ca="1">IF(AY$5&lt;=$D265,0,IF(SUM($D265,OFFSET($I251,-$B265,0))&gt;AY$5,OFFSET(AY262,-$B265,-AX$4+$B265)/OFFSET($I251,-$B265,0),OFFSET(AY262,-$B265,-AX$4+$B265)-SUM($I265:AX265)))</f>
        <v>0</v>
      </c>
      <c r="AZ265" s="235">
        <f ca="1">IF(AZ$5&lt;=$D265,0,IF(SUM($D265,OFFSET($I251,-$B265,0))&gt;AZ$5,OFFSET(AZ262,-$B265,-AY$4+$B265)/OFFSET($I251,-$B265,0),OFFSET(AZ262,-$B265,-AY$4+$B265)-SUM($I265:AY265)))</f>
        <v>0</v>
      </c>
      <c r="BA265" s="235">
        <f ca="1">IF(BA$5&lt;=$D265,0,IF(SUM($D265,OFFSET($I251,-$B265,0))&gt;BA$5,OFFSET(BA262,-$B265,-AZ$4+$B265)/OFFSET($I251,-$B265,0),OFFSET(BA262,-$B265,-AZ$4+$B265)-SUM($I265:AZ265)))</f>
        <v>0</v>
      </c>
      <c r="BB265" s="235">
        <f ca="1">IF(BB$5&lt;=$D265,0,IF(SUM($D265,OFFSET($I251,-$B265,0))&gt;BB$5,OFFSET(BB262,-$B265,-BA$4+$B265)/OFFSET($I251,-$B265,0),OFFSET(BB262,-$B265,-BA$4+$B265)-SUM($I265:BA265)))</f>
        <v>0</v>
      </c>
      <c r="BC265" s="235">
        <f ca="1">IF(BC$5&lt;=$D265,0,IF(SUM($D265,OFFSET($I251,-$B265,0))&gt;BC$5,OFFSET(BC262,-$B265,-BB$4+$B265)/OFFSET($I251,-$B265,0),OFFSET(BC262,-$B265,-BB$4+$B265)-SUM($I265:BB265)))</f>
        <v>0</v>
      </c>
      <c r="BD265" s="235">
        <f ca="1">IF(BD$5&lt;=$D265,0,IF(SUM($D265,OFFSET($I251,-$B265,0))&gt;BD$5,OFFSET(BD262,-$B265,-BC$4+$B265)/OFFSET($I251,-$B265,0),OFFSET(BD262,-$B265,-BC$4+$B265)-SUM($I265:BC265)))</f>
        <v>0</v>
      </c>
      <c r="BE265" s="235">
        <f ca="1">IF(BE$5&lt;=$D265,0,IF(SUM($D265,OFFSET($I251,-$B265,0))&gt;BE$5,OFFSET(BE262,-$B265,-BD$4+$B265)/OFFSET($I251,-$B265,0),OFFSET(BE262,-$B265,-BD$4+$B265)-SUM($I265:BD265)))</f>
        <v>0</v>
      </c>
      <c r="BF265" s="235">
        <f ca="1">IF(BF$5&lt;=$D265,0,IF(SUM($D265,OFFSET($I251,-$B265,0))&gt;BF$5,OFFSET(BF262,-$B265,-BE$4+$B265)/OFFSET($I251,-$B265,0),OFFSET(BF262,-$B265,-BE$4+$B265)-SUM($I265:BE265)))</f>
        <v>0</v>
      </c>
      <c r="BG265" s="235">
        <f ca="1">IF(BG$5&lt;=$D265,0,IF(SUM($D265,OFFSET($I251,-$B265,0))&gt;BG$5,OFFSET(BG262,-$B265,-BF$4+$B265)/OFFSET($I251,-$B265,0),OFFSET(BG262,-$B265,-BF$4+$B265)-SUM($I265:BF265)))</f>
        <v>0</v>
      </c>
      <c r="BH265" s="235">
        <f ca="1">IF(BH$5&lt;=$D265,0,IF(SUM($D265,OFFSET($I251,-$B265,0))&gt;BH$5,OFFSET(BH262,-$B265,-BG$4+$B265)/OFFSET($I251,-$B265,0),OFFSET(BH262,-$B265,-BG$4+$B265)-SUM($I265:BG265)))</f>
        <v>0</v>
      </c>
      <c r="BI265" s="235">
        <f ca="1">IF(BI$5&lt;=$D265,0,IF(SUM($D265,OFFSET($I251,-$B265,0))&gt;BI$5,OFFSET(BI262,-$B265,-BH$4+$B265)/OFFSET($I251,-$B265,0),OFFSET(BI262,-$B265,-BH$4+$B265)-SUM($I265:BH265)))</f>
        <v>0</v>
      </c>
      <c r="BJ265" s="235">
        <f ca="1">IF(BJ$5&lt;=$D265,0,IF(SUM($D265,OFFSET($I251,-$B265,0))&gt;BJ$5,OFFSET(BJ262,-$B265,-BI$4+$B265)/OFFSET($I251,-$B265,0),OFFSET(BJ262,-$B265,-BI$4+$B265)-SUM($I265:BI265)))</f>
        <v>0</v>
      </c>
      <c r="BK265" s="235">
        <f ca="1">IF(BK$5&lt;=$D265,0,IF(SUM($D265,OFFSET($I251,-$B265,0))&gt;BK$5,OFFSET(BK262,-$B265,-BJ$4+$B265)/OFFSET($I251,-$B265,0),OFFSET(BK262,-$B265,-BJ$4+$B265)-SUM($I265:BJ265)))</f>
        <v>0</v>
      </c>
      <c r="BL265" s="235">
        <f ca="1">IF(BL$5&lt;=$D265,0,IF(SUM($D265,OFFSET($I251,-$B265,0))&gt;BL$5,OFFSET(BL262,-$B265,-BK$4+$B265)/OFFSET($I251,-$B265,0),OFFSET(BL262,-$B265,-BK$4+$B265)-SUM($I265:BK265)))</f>
        <v>0</v>
      </c>
      <c r="BM265" s="235">
        <f ca="1">IF(BM$5&lt;=$D265,0,IF(SUM($D265,OFFSET($I251,-$B265,0))&gt;BM$5,OFFSET(BM262,-$B265,-BL$4+$B265)/OFFSET($I251,-$B265,0),OFFSET(BM262,-$B265,-BL$4+$B265)-SUM($I265:BL265)))</f>
        <v>0</v>
      </c>
      <c r="BN265" s="235">
        <f ca="1">IF(BN$5&lt;=$D265,0,IF(SUM($D265,OFFSET($I251,-$B265,0))&gt;BN$5,OFFSET(BN262,-$B265,-BM$4+$B265)/OFFSET($I251,-$B265,0),OFFSET(BN262,-$B265,-BM$4+$B265)-SUM($I265:BM265)))</f>
        <v>0</v>
      </c>
      <c r="BO265" s="235">
        <f ca="1">IF(BO$5&lt;=$D265,0,IF(SUM($D265,OFFSET($I251,-$B265,0))&gt;BO$5,OFFSET(BO262,-$B265,-BN$4+$B265)/OFFSET($I251,-$B265,0),OFFSET(BO262,-$B265,-BN$4+$B265)-SUM($I265:BN265)))</f>
        <v>0</v>
      </c>
      <c r="BP265" s="235">
        <f ca="1">IF(BP$5&lt;=$D265,0,IF(SUM($D265,OFFSET($I251,-$B265,0))&gt;BP$5,OFFSET(BP262,-$B265,-BO$4+$B265)/OFFSET($I251,-$B265,0),OFFSET(BP262,-$B265,-BO$4+$B265)-SUM($I265:BO265)))</f>
        <v>0</v>
      </c>
      <c r="BQ265" s="235">
        <f ca="1">IF(BQ$5&lt;=$D265,0,IF(SUM($D265,OFFSET($I251,-$B265,0))&gt;BQ$5,OFFSET(BQ262,-$B265,-BP$4+$B265)/OFFSET($I251,-$B265,0),OFFSET(BQ262,-$B265,-BP$4+$B265)-SUM($I265:BP265)))</f>
        <v>0</v>
      </c>
      <c r="BR265" s="211">
        <f ca="1">IF(BR$5&lt;=$D265,0,IF(SUM($D265,OFFSET($I251,-$B265,0))&gt;BR$5,OFFSET(BR262,-$B265,-BQ$4+$B265)/OFFSET($I251,-$B265,0),OFFSET(BR262,-$B265,-BQ$4+$B265)-SUM($I265:BQ265)))</f>
        <v>0</v>
      </c>
      <c r="BS265" s="211">
        <f ca="1">IF(BS$5&lt;=$D265,0,IF(SUM($D265,OFFSET($I251,-$B265,0))&gt;BS$5,OFFSET(BS262,-$B265,-BR$4+$B265)/OFFSET($I251,-$B265,0),OFFSET(BS262,-$B265,-BR$4+$B265)-SUM($I265:BR265)))</f>
        <v>0</v>
      </c>
      <c r="BT265" s="211">
        <f ca="1">IF(BT$5&lt;=$D265,0,IF(SUM($D265,OFFSET($I251,-$B265,0))&gt;BT$5,OFFSET(BT262,-$B265,-BS$4+$B265)/OFFSET($I251,-$B265,0),OFFSET(BT262,-$B265,-BS$4+$B265)-SUM($I265:BS265)))</f>
        <v>0</v>
      </c>
      <c r="BU265" s="211">
        <f ca="1">IF(BU$5&lt;=$D265,0,IF(SUM($D265,OFFSET($I251,-$B265,0))&gt;BU$5,OFFSET(BU262,-$B265,-BT$4+$B265)/OFFSET($I251,-$B265,0),OFFSET(BU262,-$B265,-BT$4+$B265)-SUM($I265:BT265)))</f>
        <v>0</v>
      </c>
      <c r="BV265" s="211">
        <f ca="1">IF(BV$5&lt;=$D265,0,IF(SUM($D265,OFFSET($I251,-$B265,0))&gt;BV$5,OFFSET(BV262,-$B265,-BU$4+$B265)/OFFSET($I251,-$B265,0),OFFSET(BV262,-$B265,-BU$4+$B265)-SUM($I265:BU265)))</f>
        <v>0</v>
      </c>
      <c r="BW265" s="211">
        <f ca="1">IF(BW$5&lt;=$D265,0,IF(SUM($D265,OFFSET($I251,-$B265,0))&gt;BW$5,OFFSET(BW262,-$B265,-BV$4+$B265)/OFFSET($I251,-$B265,0),OFFSET(BW262,-$B265,-BV$4+$B265)-SUM($I265:BV265)))</f>
        <v>0</v>
      </c>
    </row>
    <row r="266" spans="1:75" ht="12.75" customHeight="1">
      <c r="A266" s="8"/>
      <c r="B266" s="244">
        <v>25</v>
      </c>
      <c r="C266" s="8"/>
      <c r="D266" s="245">
        <f t="shared" si="422"/>
        <v>2038</v>
      </c>
      <c r="E266" s="8" t="str">
        <f t="shared" si="421"/>
        <v>$m Real (2012)</v>
      </c>
      <c r="F266" s="8"/>
      <c r="G266" s="8"/>
      <c r="H266" s="8"/>
      <c r="I266" s="32"/>
      <c r="J266" s="235">
        <f ca="1">IF(J$5&lt;=$D266,0,IF(SUM($D266,OFFSET($I252,-$B266,0))&gt;J$5,OFFSET(J263,-$B266,-I$4+$B266)/OFFSET($I252,-$B266,0),OFFSET(J263,-$B266,-I$4+$B266)-SUM($I266:I266)))</f>
        <v>0</v>
      </c>
      <c r="K266" s="235">
        <f ca="1">IF(K$5&lt;=$D266,0,IF(SUM($D266,OFFSET($I252,-$B266,0))&gt;K$5,OFFSET(K263,-$B266,-J$4+$B266)/OFFSET($I252,-$B266,0),OFFSET(K263,-$B266,-J$4+$B266)-SUM($I266:J266)))</f>
        <v>0</v>
      </c>
      <c r="L266" s="235">
        <f ca="1">IF(L$5&lt;=$D266,0,IF(SUM($D266,OFFSET($I252,-$B266,0))&gt;L$5,OFFSET(L263,-$B266,-K$4+$B266)/OFFSET($I252,-$B266,0),OFFSET(L263,-$B266,-K$4+$B266)-SUM($I266:K266)))</f>
        <v>0</v>
      </c>
      <c r="M266" s="235">
        <f ca="1">IF(M$5&lt;=$D266,0,IF(SUM($D266,OFFSET($I252,-$B266,0))&gt;M$5,OFFSET(M263,-$B266,-L$4+$B266)/OFFSET($I252,-$B266,0),OFFSET(M263,-$B266,-L$4+$B266)-SUM($I266:L266)))</f>
        <v>0</v>
      </c>
      <c r="N266" s="235">
        <f ca="1">IF(N$5&lt;=$D266,0,IF(SUM($D266,OFFSET($I252,-$B266,0))&gt;N$5,OFFSET(N263,-$B266,-M$4+$B266)/OFFSET($I252,-$B266,0),OFFSET(N263,-$B266,-M$4+$B266)-SUM($I266:M266)))</f>
        <v>0</v>
      </c>
      <c r="O266" s="235">
        <f ca="1">IF(O$5&lt;=$D266,0,IF(SUM($D266,OFFSET($I252,-$B266,0))&gt;O$5,OFFSET(O263,-$B266,-N$4+$B266)/OFFSET($I252,-$B266,0),OFFSET(O263,-$B266,-N$4+$B266)-SUM($I266:N266)))</f>
        <v>0</v>
      </c>
      <c r="P266" s="235">
        <f ca="1">IF(P$5&lt;=$D266,0,IF(SUM($D266,OFFSET($I252,-$B266,0))&gt;P$5,OFFSET(P263,-$B266,-O$4+$B266)/OFFSET($I252,-$B266,0),OFFSET(P263,-$B266,-O$4+$B266)-SUM($I266:O266)))</f>
        <v>0</v>
      </c>
      <c r="Q266" s="235">
        <f ca="1">IF(Q$5&lt;=$D266,0,IF(SUM($D266,OFFSET($I252,-$B266,0))&gt;Q$5,OFFSET(Q263,-$B266,-P$4+$B266)/OFFSET($I252,-$B266,0),OFFSET(Q263,-$B266,-P$4+$B266)-SUM($I266:P266)))</f>
        <v>0</v>
      </c>
      <c r="R266" s="235">
        <f ca="1">IF(R$5&lt;=$D266,0,IF(SUM($D266,OFFSET($I252,-$B266,0))&gt;R$5,OFFSET(R263,-$B266,-Q$4+$B266)/OFFSET($I252,-$B266,0),OFFSET(R263,-$B266,-Q$4+$B266)-SUM($I266:Q266)))</f>
        <v>0</v>
      </c>
      <c r="S266" s="235">
        <f ca="1">IF(S$5&lt;=$D266,0,IF(SUM($D266,OFFSET($I252,-$B266,0))&gt;S$5,OFFSET(S263,-$B266,-R$4+$B266)/OFFSET($I252,-$B266,0),OFFSET(S263,-$B266,-R$4+$B266)-SUM($I266:R266)))</f>
        <v>0</v>
      </c>
      <c r="T266" s="235">
        <f ca="1">IF(T$5&lt;=$D266,0,IF(SUM($D266,OFFSET($I252,-$B266,0))&gt;T$5,OFFSET(T263,-$B266,-S$4+$B266)/OFFSET($I252,-$B266,0),OFFSET(T263,-$B266,-S$4+$B266)-SUM($I266:S266)))</f>
        <v>0</v>
      </c>
      <c r="U266" s="235">
        <f ca="1">IF(U$5&lt;=$D266,0,IF(SUM($D266,OFFSET($I252,-$B266,0))&gt;U$5,OFFSET(U263,-$B266,-T$4+$B266)/OFFSET($I252,-$B266,0),OFFSET(U263,-$B266,-T$4+$B266)-SUM($I266:T266)))</f>
        <v>0</v>
      </c>
      <c r="V266" s="235">
        <f ca="1">IF(V$5&lt;=$D266,0,IF(SUM($D266,OFFSET($I252,-$B266,0))&gt;V$5,OFFSET(V263,-$B266,-U$4+$B266)/OFFSET($I252,-$B266,0),OFFSET(V263,-$B266,-U$4+$B266)-SUM($I266:U266)))</f>
        <v>0</v>
      </c>
      <c r="W266" s="235">
        <f ca="1">IF(W$5&lt;=$D266,0,IF(SUM($D266,OFFSET($I252,-$B266,0))&gt;W$5,OFFSET(W263,-$B266,-V$4+$B266)/OFFSET($I252,-$B266,0),OFFSET(W263,-$B266,-V$4+$B266)-SUM($I266:V266)))</f>
        <v>0</v>
      </c>
      <c r="X266" s="235">
        <f ca="1">IF(X$5&lt;=$D266,0,IF(SUM($D266,OFFSET($I252,-$B266,0))&gt;X$5,OFFSET(X263,-$B266,-W$4+$B266)/OFFSET($I252,-$B266,0),OFFSET(X263,-$B266,-W$4+$B266)-SUM($I266:W266)))</f>
        <v>0</v>
      </c>
      <c r="Y266" s="235">
        <f ca="1">IF(Y$5&lt;=$D266,0,IF(SUM($D266,OFFSET($I252,-$B266,0))&gt;Y$5,OFFSET(Y263,-$B266,-X$4+$B266)/OFFSET($I252,-$B266,0),OFFSET(Y263,-$B266,-X$4+$B266)-SUM($I266:X266)))</f>
        <v>0</v>
      </c>
      <c r="Z266" s="235">
        <f ca="1">IF(Z$5&lt;=$D266,0,IF(SUM($D266,OFFSET($I252,-$B266,0))&gt;Z$5,OFFSET(Z263,-$B266,-Y$4+$B266)/OFFSET($I252,-$B266,0),OFFSET(Z263,-$B266,-Y$4+$B266)-SUM($I266:Y266)))</f>
        <v>0</v>
      </c>
      <c r="AA266" s="235">
        <f ca="1">IF(AA$5&lt;=$D266,0,IF(SUM($D266,OFFSET($I252,-$B266,0))&gt;AA$5,OFFSET(AA263,-$B266,-Z$4+$B266)/OFFSET($I252,-$B266,0),OFFSET(AA263,-$B266,-Z$4+$B266)-SUM($I266:Z266)))</f>
        <v>0</v>
      </c>
      <c r="AB266" s="235">
        <f ca="1">IF(AB$5&lt;=$D266,0,IF(SUM($D266,OFFSET($I252,-$B266,0))&gt;AB$5,OFFSET(AB263,-$B266,-AA$4+$B266)/OFFSET($I252,-$B266,0),OFFSET(AB263,-$B266,-AA$4+$B266)-SUM($I266:AA266)))</f>
        <v>0</v>
      </c>
      <c r="AC266" s="235">
        <f ca="1">IF(AC$5&lt;=$D266,0,IF(SUM($D266,OFFSET($I252,-$B266,0))&gt;AC$5,OFFSET(AC263,-$B266,-AB$4+$B266)/OFFSET($I252,-$B266,0),OFFSET(AC263,-$B266,-AB$4+$B266)-SUM($I266:AB266)))</f>
        <v>0</v>
      </c>
      <c r="AD266" s="235">
        <f ca="1">IF(AD$5&lt;=$D266,0,IF(SUM($D266,OFFSET($I252,-$B266,0))&gt;AD$5,OFFSET(AD263,-$B266,-AC$4+$B266)/OFFSET($I252,-$B266,0),OFFSET(AD263,-$B266,-AC$4+$B266)-SUM($I266:AC266)))</f>
        <v>0</v>
      </c>
      <c r="AE266" s="235">
        <f ca="1">IF(AE$5&lt;=$D266,0,IF(SUM($D266,OFFSET($I252,-$B266,0))&gt;AE$5,OFFSET(AE263,-$B266,-AD$4+$B266)/OFFSET($I252,-$B266,0),OFFSET(AE263,-$B266,-AD$4+$B266)-SUM($I266:AD266)))</f>
        <v>0</v>
      </c>
      <c r="AF266" s="235">
        <f ca="1">IF(AF$5&lt;=$D266,0,IF(SUM($D266,OFFSET($I252,-$B266,0))&gt;AF$5,OFFSET(AF263,-$B266,-AE$4+$B266)/OFFSET($I252,-$B266,0),OFFSET(AF263,-$B266,-AE$4+$B266)-SUM($I266:AE266)))</f>
        <v>0</v>
      </c>
      <c r="AG266" s="235">
        <f ca="1">IF(AG$5&lt;=$D266,0,IF(SUM($D266,OFFSET($I252,-$B266,0))&gt;AG$5,OFFSET(AG263,-$B266,-AF$4+$B266)/OFFSET($I252,-$B266,0),OFFSET(AG263,-$B266,-AF$4+$B266)-SUM($I266:AF266)))</f>
        <v>0</v>
      </c>
      <c r="AH266" s="235">
        <f ca="1">IF(AH$5&lt;=$D266,0,IF(SUM($D266,OFFSET($I252,-$B266,0))&gt;AH$5,OFFSET(AH263,-$B266,-AG$4+$B266)/OFFSET($I252,-$B266,0),OFFSET(AH263,-$B266,-AG$4+$B266)-SUM($I266:AG266)))</f>
        <v>0</v>
      </c>
      <c r="AI266" s="235">
        <f ca="1">IF(AI$5&lt;=$D266,0,IF(SUM($D266,OFFSET($I252,-$B266,0))&gt;AI$5,OFFSET(AI263,-$B266,-AH$4+$B266)/OFFSET($I252,-$B266,0),OFFSET(AI263,-$B266,-AH$4+$B266)-SUM($I266:AH266)))</f>
        <v>0</v>
      </c>
      <c r="AJ266" s="235">
        <f ca="1">IF(AJ$5&lt;=$D266,0,IF(SUM($D266,OFFSET($I252,-$B266,0))&gt;AJ$5,OFFSET(AJ263,-$B266,-AI$4+$B266)/OFFSET($I252,-$B266,0),OFFSET(AJ263,-$B266,-AI$4+$B266)-SUM($I266:AI266)))</f>
        <v>0</v>
      </c>
      <c r="AK266" s="235">
        <f ca="1">IF(AK$5&lt;=$D266,0,IF(SUM($D266,OFFSET($I252,-$B266,0))&gt;AK$5,OFFSET(AK263,-$B266,-AJ$4+$B266)/OFFSET($I252,-$B266,0),OFFSET(AK263,-$B266,-AJ$4+$B266)-SUM($I266:AJ266)))</f>
        <v>0</v>
      </c>
      <c r="AL266" s="235">
        <f ca="1">IF(AL$5&lt;=$D266,0,IF(SUM($D266,OFFSET($I252,-$B266,0))&gt;AL$5,OFFSET(AL263,-$B266,-AK$4+$B266)/OFFSET($I252,-$B266,0),OFFSET(AL263,-$B266,-AK$4+$B266)-SUM($I266:AK266)))</f>
        <v>0</v>
      </c>
      <c r="AM266" s="235">
        <f ca="1">IF(AM$5&lt;=$D266,0,IF(SUM($D266,OFFSET($I252,-$B266,0))&gt;AM$5,OFFSET(AM263,-$B266,-AL$4+$B266)/OFFSET($I252,-$B266,0),OFFSET(AM263,-$B266,-AL$4+$B266)-SUM($I266:AL266)))</f>
        <v>0</v>
      </c>
      <c r="AN266" s="235">
        <f ca="1">IF(AN$5&lt;=$D266,0,IF(SUM($D266,OFFSET($I252,-$B266,0))&gt;AN$5,OFFSET(AN263,-$B266,-AM$4+$B266)/OFFSET($I252,-$B266,0),OFFSET(AN263,-$B266,-AM$4+$B266)-SUM($I266:AM266)))</f>
        <v>0</v>
      </c>
      <c r="AO266" s="235">
        <f ca="1">IF(AO$5&lt;=$D266,0,IF(SUM($D266,OFFSET($I252,-$B266,0))&gt;AO$5,OFFSET(AO263,-$B266,-AN$4+$B266)/OFFSET($I252,-$B266,0),OFFSET(AO263,-$B266,-AN$4+$B266)-SUM($I266:AN266)))</f>
        <v>0</v>
      </c>
      <c r="AP266" s="235">
        <f ca="1">IF(AP$5&lt;=$D266,0,IF(SUM($D266,OFFSET($I252,-$B266,0))&gt;AP$5,OFFSET(AP263,-$B266,-AO$4+$B266)/OFFSET($I252,-$B266,0),OFFSET(AP263,-$B266,-AO$4+$B266)-SUM($I266:AO266)))</f>
        <v>0</v>
      </c>
      <c r="AQ266" s="235">
        <f ca="1">IF(AQ$5&lt;=$D266,0,IF(SUM($D266,OFFSET($I252,-$B266,0))&gt;AQ$5,OFFSET(AQ263,-$B266,-AP$4+$B266)/OFFSET($I252,-$B266,0),OFFSET(AQ263,-$B266,-AP$4+$B266)-SUM($I266:AP266)))</f>
        <v>0</v>
      </c>
      <c r="AR266" s="235">
        <f ca="1">IF(AR$5&lt;=$D266,0,IF(SUM($D266,OFFSET($I252,-$B266,0))&gt;AR$5,OFFSET(AR263,-$B266,-AQ$4+$B266)/OFFSET($I252,-$B266,0),OFFSET(AR263,-$B266,-AQ$4+$B266)-SUM($I266:AQ266)))</f>
        <v>0</v>
      </c>
      <c r="AS266" s="235">
        <f ca="1">IF(AS$5&lt;=$D266,0,IF(SUM($D266,OFFSET($I252,-$B266,0))&gt;AS$5,OFFSET(AS263,-$B266,-AR$4+$B266)/OFFSET($I252,-$B266,0),OFFSET(AS263,-$B266,-AR$4+$B266)-SUM($I266:AR266)))</f>
        <v>0</v>
      </c>
      <c r="AT266" s="235">
        <f ca="1">IF(AT$5&lt;=$D266,0,IF(SUM($D266,OFFSET($I252,-$B266,0))&gt;AT$5,OFFSET(AT263,-$B266,-AS$4+$B266)/OFFSET($I252,-$B266,0),OFFSET(AT263,-$B266,-AS$4+$B266)-SUM($I266:AS266)))</f>
        <v>0</v>
      </c>
      <c r="AU266" s="235">
        <f ca="1">IF(AU$5&lt;=$D266,0,IF(SUM($D266,OFFSET($I252,-$B266,0))&gt;AU$5,OFFSET(AU263,-$B266,-AT$4+$B266)/OFFSET($I252,-$B266,0),OFFSET(AU263,-$B266,-AT$4+$B266)-SUM($I266:AT266)))</f>
        <v>0</v>
      </c>
      <c r="AV266" s="235">
        <f ca="1">IF(AV$5&lt;=$D266,0,IF(SUM($D266,OFFSET($I252,-$B266,0))&gt;AV$5,OFFSET(AV263,-$B266,-AU$4+$B266)/OFFSET($I252,-$B266,0),OFFSET(AV263,-$B266,-AU$4+$B266)-SUM($I266:AU266)))</f>
        <v>0</v>
      </c>
      <c r="AW266" s="235">
        <f ca="1">IF(AW$5&lt;=$D266,0,IF(SUM($D266,OFFSET($I252,-$B266,0))&gt;AW$5,OFFSET(AW263,-$B266,-AV$4+$B266)/OFFSET($I252,-$B266,0),OFFSET(AW263,-$B266,-AV$4+$B266)-SUM($I266:AV266)))</f>
        <v>0</v>
      </c>
      <c r="AX266" s="235">
        <f ca="1">IF(AX$5&lt;=$D266,0,IF(SUM($D266,OFFSET($I252,-$B266,0))&gt;AX$5,OFFSET(AX263,-$B266,-AW$4+$B266)/OFFSET($I252,-$B266,0),OFFSET(AX263,-$B266,-AW$4+$B266)-SUM($I266:AW266)))</f>
        <v>0</v>
      </c>
      <c r="AY266" s="235">
        <f ca="1">IF(AY$5&lt;=$D266,0,IF(SUM($D266,OFFSET($I252,-$B266,0))&gt;AY$5,OFFSET(AY263,-$B266,-AX$4+$B266)/OFFSET($I252,-$B266,0),OFFSET(AY263,-$B266,-AX$4+$B266)-SUM($I266:AX266)))</f>
        <v>0</v>
      </c>
      <c r="AZ266" s="235">
        <f ca="1">IF(AZ$5&lt;=$D266,0,IF(SUM($D266,OFFSET($I252,-$B266,0))&gt;AZ$5,OFFSET(AZ263,-$B266,-AY$4+$B266)/OFFSET($I252,-$B266,0),OFFSET(AZ263,-$B266,-AY$4+$B266)-SUM($I266:AY266)))</f>
        <v>0</v>
      </c>
      <c r="BA266" s="235">
        <f ca="1">IF(BA$5&lt;=$D266,0,IF(SUM($D266,OFFSET($I252,-$B266,0))&gt;BA$5,OFFSET(BA263,-$B266,-AZ$4+$B266)/OFFSET($I252,-$B266,0),OFFSET(BA263,-$B266,-AZ$4+$B266)-SUM($I266:AZ266)))</f>
        <v>0</v>
      </c>
      <c r="BB266" s="235">
        <f ca="1">IF(BB$5&lt;=$D266,0,IF(SUM($D266,OFFSET($I252,-$B266,0))&gt;BB$5,OFFSET(BB263,-$B266,-BA$4+$B266)/OFFSET($I252,-$B266,0),OFFSET(BB263,-$B266,-BA$4+$B266)-SUM($I266:BA266)))</f>
        <v>0</v>
      </c>
      <c r="BC266" s="235">
        <f ca="1">IF(BC$5&lt;=$D266,0,IF(SUM($D266,OFFSET($I252,-$B266,0))&gt;BC$5,OFFSET(BC263,-$B266,-BB$4+$B266)/OFFSET($I252,-$B266,0),OFFSET(BC263,-$B266,-BB$4+$B266)-SUM($I266:BB266)))</f>
        <v>0</v>
      </c>
      <c r="BD266" s="235">
        <f ca="1">IF(BD$5&lt;=$D266,0,IF(SUM($D266,OFFSET($I252,-$B266,0))&gt;BD$5,OFFSET(BD263,-$B266,-BC$4+$B266)/OFFSET($I252,-$B266,0),OFFSET(BD263,-$B266,-BC$4+$B266)-SUM($I266:BC266)))</f>
        <v>0</v>
      </c>
      <c r="BE266" s="235">
        <f ca="1">IF(BE$5&lt;=$D266,0,IF(SUM($D266,OFFSET($I252,-$B266,0))&gt;BE$5,OFFSET(BE263,-$B266,-BD$4+$B266)/OFFSET($I252,-$B266,0),OFFSET(BE263,-$B266,-BD$4+$B266)-SUM($I266:BD266)))</f>
        <v>0</v>
      </c>
      <c r="BF266" s="235">
        <f ca="1">IF(BF$5&lt;=$D266,0,IF(SUM($D266,OFFSET($I252,-$B266,0))&gt;BF$5,OFFSET(BF263,-$B266,-BE$4+$B266)/OFFSET($I252,-$B266,0),OFFSET(BF263,-$B266,-BE$4+$B266)-SUM($I266:BE266)))</f>
        <v>0</v>
      </c>
      <c r="BG266" s="235">
        <f ca="1">IF(BG$5&lt;=$D266,0,IF(SUM($D266,OFFSET($I252,-$B266,0))&gt;BG$5,OFFSET(BG263,-$B266,-BF$4+$B266)/OFFSET($I252,-$B266,0),OFFSET(BG263,-$B266,-BF$4+$B266)-SUM($I266:BF266)))</f>
        <v>0</v>
      </c>
      <c r="BH266" s="235">
        <f ca="1">IF(BH$5&lt;=$D266,0,IF(SUM($D266,OFFSET($I252,-$B266,0))&gt;BH$5,OFFSET(BH263,-$B266,-BG$4+$B266)/OFFSET($I252,-$B266,0),OFFSET(BH263,-$B266,-BG$4+$B266)-SUM($I266:BG266)))</f>
        <v>0</v>
      </c>
      <c r="BI266" s="235">
        <f ca="1">IF(BI$5&lt;=$D266,0,IF(SUM($D266,OFFSET($I252,-$B266,0))&gt;BI$5,OFFSET(BI263,-$B266,-BH$4+$B266)/OFFSET($I252,-$B266,0),OFFSET(BI263,-$B266,-BH$4+$B266)-SUM($I266:BH266)))</f>
        <v>0</v>
      </c>
      <c r="BJ266" s="235">
        <f ca="1">IF(BJ$5&lt;=$D266,0,IF(SUM($D266,OFFSET($I252,-$B266,0))&gt;BJ$5,OFFSET(BJ263,-$B266,-BI$4+$B266)/OFFSET($I252,-$B266,0),OFFSET(BJ263,-$B266,-BI$4+$B266)-SUM($I266:BI266)))</f>
        <v>0</v>
      </c>
      <c r="BK266" s="235">
        <f ca="1">IF(BK$5&lt;=$D266,0,IF(SUM($D266,OFFSET($I252,-$B266,0))&gt;BK$5,OFFSET(BK263,-$B266,-BJ$4+$B266)/OFFSET($I252,-$B266,0),OFFSET(BK263,-$B266,-BJ$4+$B266)-SUM($I266:BJ266)))</f>
        <v>0</v>
      </c>
      <c r="BL266" s="235">
        <f ca="1">IF(BL$5&lt;=$D266,0,IF(SUM($D266,OFFSET($I252,-$B266,0))&gt;BL$5,OFFSET(BL263,-$B266,-BK$4+$B266)/OFFSET($I252,-$B266,0),OFFSET(BL263,-$B266,-BK$4+$B266)-SUM($I266:BK266)))</f>
        <v>0</v>
      </c>
      <c r="BM266" s="235">
        <f ca="1">IF(BM$5&lt;=$D266,0,IF(SUM($D266,OFFSET($I252,-$B266,0))&gt;BM$5,OFFSET(BM263,-$B266,-BL$4+$B266)/OFFSET($I252,-$B266,0),OFFSET(BM263,-$B266,-BL$4+$B266)-SUM($I266:BL266)))</f>
        <v>0</v>
      </c>
      <c r="BN266" s="235">
        <f ca="1">IF(BN$5&lt;=$D266,0,IF(SUM($D266,OFFSET($I252,-$B266,0))&gt;BN$5,OFFSET(BN263,-$B266,-BM$4+$B266)/OFFSET($I252,-$B266,0),OFFSET(BN263,-$B266,-BM$4+$B266)-SUM($I266:BM266)))</f>
        <v>0</v>
      </c>
      <c r="BO266" s="235">
        <f ca="1">IF(BO$5&lt;=$D266,0,IF(SUM($D266,OFFSET($I252,-$B266,0))&gt;BO$5,OFFSET(BO263,-$B266,-BN$4+$B266)/OFFSET($I252,-$B266,0),OFFSET(BO263,-$B266,-BN$4+$B266)-SUM($I266:BN266)))</f>
        <v>0</v>
      </c>
      <c r="BP266" s="235">
        <f ca="1">IF(BP$5&lt;=$D266,0,IF(SUM($D266,OFFSET($I252,-$B266,0))&gt;BP$5,OFFSET(BP263,-$B266,-BO$4+$B266)/OFFSET($I252,-$B266,0),OFFSET(BP263,-$B266,-BO$4+$B266)-SUM($I266:BO266)))</f>
        <v>0</v>
      </c>
      <c r="BQ266" s="235">
        <f ca="1">IF(BQ$5&lt;=$D266,0,IF(SUM($D266,OFFSET($I252,-$B266,0))&gt;BQ$5,OFFSET(BQ263,-$B266,-BP$4+$B266)/OFFSET($I252,-$B266,0),OFFSET(BQ263,-$B266,-BP$4+$B266)-SUM($I266:BP266)))</f>
        <v>0</v>
      </c>
      <c r="BR266" s="211">
        <f ca="1">IF(BR$5&lt;=$D266,0,IF(SUM($D266,OFFSET($I252,-$B266,0))&gt;BR$5,OFFSET(BR263,-$B266,-BQ$4+$B266)/OFFSET($I252,-$B266,0),OFFSET(BR263,-$B266,-BQ$4+$B266)-SUM($I266:BQ266)))</f>
        <v>0</v>
      </c>
      <c r="BS266" s="211">
        <f ca="1">IF(BS$5&lt;=$D266,0,IF(SUM($D266,OFFSET($I252,-$B266,0))&gt;BS$5,OFFSET(BS263,-$B266,-BR$4+$B266)/OFFSET($I252,-$B266,0),OFFSET(BS263,-$B266,-BR$4+$B266)-SUM($I266:BR266)))</f>
        <v>0</v>
      </c>
      <c r="BT266" s="211">
        <f ca="1">IF(BT$5&lt;=$D266,0,IF(SUM($D266,OFFSET($I252,-$B266,0))&gt;BT$5,OFFSET(BT263,-$B266,-BS$4+$B266)/OFFSET($I252,-$B266,0),OFFSET(BT263,-$B266,-BS$4+$B266)-SUM($I266:BS266)))</f>
        <v>0</v>
      </c>
      <c r="BU266" s="211">
        <f ca="1">IF(BU$5&lt;=$D266,0,IF(SUM($D266,OFFSET($I252,-$B266,0))&gt;BU$5,OFFSET(BU263,-$B266,-BT$4+$B266)/OFFSET($I252,-$B266,0),OFFSET(BU263,-$B266,-BT$4+$B266)-SUM($I266:BT266)))</f>
        <v>0</v>
      </c>
      <c r="BV266" s="211">
        <f ca="1">IF(BV$5&lt;=$D266,0,IF(SUM($D266,OFFSET($I252,-$B266,0))&gt;BV$5,OFFSET(BV263,-$B266,-BU$4+$B266)/OFFSET($I252,-$B266,0),OFFSET(BV263,-$B266,-BU$4+$B266)-SUM($I266:BU266)))</f>
        <v>0</v>
      </c>
      <c r="BW266" s="211">
        <f ca="1">IF(BW$5&lt;=$D266,0,IF(SUM($D266,OFFSET($I252,-$B266,0))&gt;BW$5,OFFSET(BW263,-$B266,-BV$4+$B266)/OFFSET($I252,-$B266,0),OFFSET(BW263,-$B266,-BV$4+$B266)-SUM($I266:BV266)))</f>
        <v>0</v>
      </c>
    </row>
    <row r="267" spans="1:75" ht="12.75" customHeight="1">
      <c r="A267" s="8"/>
      <c r="B267" s="244">
        <v>26</v>
      </c>
      <c r="C267" s="8"/>
      <c r="D267" s="245">
        <f t="shared" si="422"/>
        <v>2039</v>
      </c>
      <c r="E267" s="8" t="str">
        <f t="shared" si="421"/>
        <v>$m Real (2012)</v>
      </c>
      <c r="F267" s="8"/>
      <c r="G267" s="8"/>
      <c r="H267" s="8"/>
      <c r="I267" s="32"/>
      <c r="J267" s="235">
        <f ca="1">IF(J$5&lt;=$D267,0,IF(SUM($D267,OFFSET($I253,-$B267,0))&gt;J$5,OFFSET(J264,-$B267,-I$4+$B267)/OFFSET($I253,-$B267,0),OFFSET(J264,-$B267,-I$4+$B267)-SUM($I267:I267)))</f>
        <v>0</v>
      </c>
      <c r="K267" s="235">
        <f ca="1">IF(K$5&lt;=$D267,0,IF(SUM($D267,OFFSET($I253,-$B267,0))&gt;K$5,OFFSET(K264,-$B267,-J$4+$B267)/OFFSET($I253,-$B267,0),OFFSET(K264,-$B267,-J$4+$B267)-SUM($I267:J267)))</f>
        <v>0</v>
      </c>
      <c r="L267" s="235">
        <f ca="1">IF(L$5&lt;=$D267,0,IF(SUM($D267,OFFSET($I253,-$B267,0))&gt;L$5,OFFSET(L264,-$B267,-K$4+$B267)/OFFSET($I253,-$B267,0),OFFSET(L264,-$B267,-K$4+$B267)-SUM($I267:K267)))</f>
        <v>0</v>
      </c>
      <c r="M267" s="235">
        <f ca="1">IF(M$5&lt;=$D267,0,IF(SUM($D267,OFFSET($I253,-$B267,0))&gt;M$5,OFFSET(M264,-$B267,-L$4+$B267)/OFFSET($I253,-$B267,0),OFFSET(M264,-$B267,-L$4+$B267)-SUM($I267:L267)))</f>
        <v>0</v>
      </c>
      <c r="N267" s="235">
        <f ca="1">IF(N$5&lt;=$D267,0,IF(SUM($D267,OFFSET($I253,-$B267,0))&gt;N$5,OFFSET(N264,-$B267,-M$4+$B267)/OFFSET($I253,-$B267,0),OFFSET(N264,-$B267,-M$4+$B267)-SUM($I267:M267)))</f>
        <v>0</v>
      </c>
      <c r="O267" s="235">
        <f ca="1">IF(O$5&lt;=$D267,0,IF(SUM($D267,OFFSET($I253,-$B267,0))&gt;O$5,OFFSET(O264,-$B267,-N$4+$B267)/OFFSET($I253,-$B267,0),OFFSET(O264,-$B267,-N$4+$B267)-SUM($I267:N267)))</f>
        <v>0</v>
      </c>
      <c r="P267" s="235">
        <f ca="1">IF(P$5&lt;=$D267,0,IF(SUM($D267,OFFSET($I253,-$B267,0))&gt;P$5,OFFSET(P264,-$B267,-O$4+$B267)/OFFSET($I253,-$B267,0),OFFSET(P264,-$B267,-O$4+$B267)-SUM($I267:O267)))</f>
        <v>0</v>
      </c>
      <c r="Q267" s="235">
        <f ca="1">IF(Q$5&lt;=$D267,0,IF(SUM($D267,OFFSET($I253,-$B267,0))&gt;Q$5,OFFSET(Q264,-$B267,-P$4+$B267)/OFFSET($I253,-$B267,0),OFFSET(Q264,-$B267,-P$4+$B267)-SUM($I267:P267)))</f>
        <v>0</v>
      </c>
      <c r="R267" s="235">
        <f ca="1">IF(R$5&lt;=$D267,0,IF(SUM($D267,OFFSET($I253,-$B267,0))&gt;R$5,OFFSET(R264,-$B267,-Q$4+$B267)/OFFSET($I253,-$B267,0),OFFSET(R264,-$B267,-Q$4+$B267)-SUM($I267:Q267)))</f>
        <v>0</v>
      </c>
      <c r="S267" s="235">
        <f ca="1">IF(S$5&lt;=$D267,0,IF(SUM($D267,OFFSET($I253,-$B267,0))&gt;S$5,OFFSET(S264,-$B267,-R$4+$B267)/OFFSET($I253,-$B267,0),OFFSET(S264,-$B267,-R$4+$B267)-SUM($I267:R267)))</f>
        <v>0</v>
      </c>
      <c r="T267" s="235">
        <f ca="1">IF(T$5&lt;=$D267,0,IF(SUM($D267,OFFSET($I253,-$B267,0))&gt;T$5,OFFSET(T264,-$B267,-S$4+$B267)/OFFSET($I253,-$B267,0),OFFSET(T264,-$B267,-S$4+$B267)-SUM($I267:S267)))</f>
        <v>0</v>
      </c>
      <c r="U267" s="235">
        <f ca="1">IF(U$5&lt;=$D267,0,IF(SUM($D267,OFFSET($I253,-$B267,0))&gt;U$5,OFFSET(U264,-$B267,-T$4+$B267)/OFFSET($I253,-$B267,0),OFFSET(U264,-$B267,-T$4+$B267)-SUM($I267:T267)))</f>
        <v>0</v>
      </c>
      <c r="V267" s="235">
        <f ca="1">IF(V$5&lt;=$D267,0,IF(SUM($D267,OFFSET($I253,-$B267,0))&gt;V$5,OFFSET(V264,-$B267,-U$4+$B267)/OFFSET($I253,-$B267,0),OFFSET(V264,-$B267,-U$4+$B267)-SUM($I267:U267)))</f>
        <v>0</v>
      </c>
      <c r="W267" s="235">
        <f ca="1">IF(W$5&lt;=$D267,0,IF(SUM($D267,OFFSET($I253,-$B267,0))&gt;W$5,OFFSET(W264,-$B267,-V$4+$B267)/OFFSET($I253,-$B267,0),OFFSET(W264,-$B267,-V$4+$B267)-SUM($I267:V267)))</f>
        <v>0</v>
      </c>
      <c r="X267" s="235">
        <f ca="1">IF(X$5&lt;=$D267,0,IF(SUM($D267,OFFSET($I253,-$B267,0))&gt;X$5,OFFSET(X264,-$B267,-W$4+$B267)/OFFSET($I253,-$B267,0),OFFSET(X264,-$B267,-W$4+$B267)-SUM($I267:W267)))</f>
        <v>0</v>
      </c>
      <c r="Y267" s="235">
        <f ca="1">IF(Y$5&lt;=$D267,0,IF(SUM($D267,OFFSET($I253,-$B267,0))&gt;Y$5,OFFSET(Y264,-$B267,-X$4+$B267)/OFFSET($I253,-$B267,0),OFFSET(Y264,-$B267,-X$4+$B267)-SUM($I267:X267)))</f>
        <v>0</v>
      </c>
      <c r="Z267" s="235">
        <f ca="1">IF(Z$5&lt;=$D267,0,IF(SUM($D267,OFFSET($I253,-$B267,0))&gt;Z$5,OFFSET(Z264,-$B267,-Y$4+$B267)/OFFSET($I253,-$B267,0),OFFSET(Z264,-$B267,-Y$4+$B267)-SUM($I267:Y267)))</f>
        <v>0</v>
      </c>
      <c r="AA267" s="235">
        <f ca="1">IF(AA$5&lt;=$D267,0,IF(SUM($D267,OFFSET($I253,-$B267,0))&gt;AA$5,OFFSET(AA264,-$B267,-Z$4+$B267)/OFFSET($I253,-$B267,0),OFFSET(AA264,-$B267,-Z$4+$B267)-SUM($I267:Z267)))</f>
        <v>0</v>
      </c>
      <c r="AB267" s="235">
        <f ca="1">IF(AB$5&lt;=$D267,0,IF(SUM($D267,OFFSET($I253,-$B267,0))&gt;AB$5,OFFSET(AB264,-$B267,-AA$4+$B267)/OFFSET($I253,-$B267,0),OFFSET(AB264,-$B267,-AA$4+$B267)-SUM($I267:AA267)))</f>
        <v>0</v>
      </c>
      <c r="AC267" s="235">
        <f ca="1">IF(AC$5&lt;=$D267,0,IF(SUM($D267,OFFSET($I253,-$B267,0))&gt;AC$5,OFFSET(AC264,-$B267,-AB$4+$B267)/OFFSET($I253,-$B267,0),OFFSET(AC264,-$B267,-AB$4+$B267)-SUM($I267:AB267)))</f>
        <v>0</v>
      </c>
      <c r="AD267" s="235">
        <f ca="1">IF(AD$5&lt;=$D267,0,IF(SUM($D267,OFFSET($I253,-$B267,0))&gt;AD$5,OFFSET(AD264,-$B267,-AC$4+$B267)/OFFSET($I253,-$B267,0),OFFSET(AD264,-$B267,-AC$4+$B267)-SUM($I267:AC267)))</f>
        <v>0</v>
      </c>
      <c r="AE267" s="235">
        <f ca="1">IF(AE$5&lt;=$D267,0,IF(SUM($D267,OFFSET($I253,-$B267,0))&gt;AE$5,OFFSET(AE264,-$B267,-AD$4+$B267)/OFFSET($I253,-$B267,0),OFFSET(AE264,-$B267,-AD$4+$B267)-SUM($I267:AD267)))</f>
        <v>0</v>
      </c>
      <c r="AF267" s="235">
        <f ca="1">IF(AF$5&lt;=$D267,0,IF(SUM($D267,OFFSET($I253,-$B267,0))&gt;AF$5,OFFSET(AF264,-$B267,-AE$4+$B267)/OFFSET($I253,-$B267,0),OFFSET(AF264,-$B267,-AE$4+$B267)-SUM($I267:AE267)))</f>
        <v>0</v>
      </c>
      <c r="AG267" s="235">
        <f ca="1">IF(AG$5&lt;=$D267,0,IF(SUM($D267,OFFSET($I253,-$B267,0))&gt;AG$5,OFFSET(AG264,-$B267,-AF$4+$B267)/OFFSET($I253,-$B267,0),OFFSET(AG264,-$B267,-AF$4+$B267)-SUM($I267:AF267)))</f>
        <v>0</v>
      </c>
      <c r="AH267" s="235">
        <f ca="1">IF(AH$5&lt;=$D267,0,IF(SUM($D267,OFFSET($I253,-$B267,0))&gt;AH$5,OFFSET(AH264,-$B267,-AG$4+$B267)/OFFSET($I253,-$B267,0),OFFSET(AH264,-$B267,-AG$4+$B267)-SUM($I267:AG267)))</f>
        <v>0</v>
      </c>
      <c r="AI267" s="235">
        <f ca="1">IF(AI$5&lt;=$D267,0,IF(SUM($D267,OFFSET($I253,-$B267,0))&gt;AI$5,OFFSET(AI264,-$B267,-AH$4+$B267)/OFFSET($I253,-$B267,0),OFFSET(AI264,-$B267,-AH$4+$B267)-SUM($I267:AH267)))</f>
        <v>0</v>
      </c>
      <c r="AJ267" s="235">
        <f ca="1">IF(AJ$5&lt;=$D267,0,IF(SUM($D267,OFFSET($I253,-$B267,0))&gt;AJ$5,OFFSET(AJ264,-$B267,-AI$4+$B267)/OFFSET($I253,-$B267,0),OFFSET(AJ264,-$B267,-AI$4+$B267)-SUM($I267:AI267)))</f>
        <v>0</v>
      </c>
      <c r="AK267" s="235">
        <f ca="1">IF(AK$5&lt;=$D267,0,IF(SUM($D267,OFFSET($I253,-$B267,0))&gt;AK$5,OFFSET(AK264,-$B267,-AJ$4+$B267)/OFFSET($I253,-$B267,0),OFFSET(AK264,-$B267,-AJ$4+$B267)-SUM($I267:AJ267)))</f>
        <v>0</v>
      </c>
      <c r="AL267" s="235">
        <f ca="1">IF(AL$5&lt;=$D267,0,IF(SUM($D267,OFFSET($I253,-$B267,0))&gt;AL$5,OFFSET(AL264,-$B267,-AK$4+$B267)/OFFSET($I253,-$B267,0),OFFSET(AL264,-$B267,-AK$4+$B267)-SUM($I267:AK267)))</f>
        <v>0</v>
      </c>
      <c r="AM267" s="235">
        <f ca="1">IF(AM$5&lt;=$D267,0,IF(SUM($D267,OFFSET($I253,-$B267,0))&gt;AM$5,OFFSET(AM264,-$B267,-AL$4+$B267)/OFFSET($I253,-$B267,0),OFFSET(AM264,-$B267,-AL$4+$B267)-SUM($I267:AL267)))</f>
        <v>0</v>
      </c>
      <c r="AN267" s="235">
        <f ca="1">IF(AN$5&lt;=$D267,0,IF(SUM($D267,OFFSET($I253,-$B267,0))&gt;AN$5,OFFSET(AN264,-$B267,-AM$4+$B267)/OFFSET($I253,-$B267,0),OFFSET(AN264,-$B267,-AM$4+$B267)-SUM($I267:AM267)))</f>
        <v>0</v>
      </c>
      <c r="AO267" s="235">
        <f ca="1">IF(AO$5&lt;=$D267,0,IF(SUM($D267,OFFSET($I253,-$B267,0))&gt;AO$5,OFFSET(AO264,-$B267,-AN$4+$B267)/OFFSET($I253,-$B267,0),OFFSET(AO264,-$B267,-AN$4+$B267)-SUM($I267:AN267)))</f>
        <v>0</v>
      </c>
      <c r="AP267" s="235">
        <f ca="1">IF(AP$5&lt;=$D267,0,IF(SUM($D267,OFFSET($I253,-$B267,0))&gt;AP$5,OFFSET(AP264,-$B267,-AO$4+$B267)/OFFSET($I253,-$B267,0),OFFSET(AP264,-$B267,-AO$4+$B267)-SUM($I267:AO267)))</f>
        <v>0</v>
      </c>
      <c r="AQ267" s="235">
        <f ca="1">IF(AQ$5&lt;=$D267,0,IF(SUM($D267,OFFSET($I253,-$B267,0))&gt;AQ$5,OFFSET(AQ264,-$B267,-AP$4+$B267)/OFFSET($I253,-$B267,0),OFFSET(AQ264,-$B267,-AP$4+$B267)-SUM($I267:AP267)))</f>
        <v>0</v>
      </c>
      <c r="AR267" s="235">
        <f ca="1">IF(AR$5&lt;=$D267,0,IF(SUM($D267,OFFSET($I253,-$B267,0))&gt;AR$5,OFFSET(AR264,-$B267,-AQ$4+$B267)/OFFSET($I253,-$B267,0),OFFSET(AR264,-$B267,-AQ$4+$B267)-SUM($I267:AQ267)))</f>
        <v>0</v>
      </c>
      <c r="AS267" s="235">
        <f ca="1">IF(AS$5&lt;=$D267,0,IF(SUM($D267,OFFSET($I253,-$B267,0))&gt;AS$5,OFFSET(AS264,-$B267,-AR$4+$B267)/OFFSET($I253,-$B267,0),OFFSET(AS264,-$B267,-AR$4+$B267)-SUM($I267:AR267)))</f>
        <v>0</v>
      </c>
      <c r="AT267" s="235">
        <f ca="1">IF(AT$5&lt;=$D267,0,IF(SUM($D267,OFFSET($I253,-$B267,0))&gt;AT$5,OFFSET(AT264,-$B267,-AS$4+$B267)/OFFSET($I253,-$B267,0),OFFSET(AT264,-$B267,-AS$4+$B267)-SUM($I267:AS267)))</f>
        <v>0</v>
      </c>
      <c r="AU267" s="235">
        <f ca="1">IF(AU$5&lt;=$D267,0,IF(SUM($D267,OFFSET($I253,-$B267,0))&gt;AU$5,OFFSET(AU264,-$B267,-AT$4+$B267)/OFFSET($I253,-$B267,0),OFFSET(AU264,-$B267,-AT$4+$B267)-SUM($I267:AT267)))</f>
        <v>0</v>
      </c>
      <c r="AV267" s="235">
        <f ca="1">IF(AV$5&lt;=$D267,0,IF(SUM($D267,OFFSET($I253,-$B267,0))&gt;AV$5,OFFSET(AV264,-$B267,-AU$4+$B267)/OFFSET($I253,-$B267,0),OFFSET(AV264,-$B267,-AU$4+$B267)-SUM($I267:AU267)))</f>
        <v>0</v>
      </c>
      <c r="AW267" s="235">
        <f ca="1">IF(AW$5&lt;=$D267,0,IF(SUM($D267,OFFSET($I253,-$B267,0))&gt;AW$5,OFFSET(AW264,-$B267,-AV$4+$B267)/OFFSET($I253,-$B267,0),OFFSET(AW264,-$B267,-AV$4+$B267)-SUM($I267:AV267)))</f>
        <v>0</v>
      </c>
      <c r="AX267" s="235">
        <f ca="1">IF(AX$5&lt;=$D267,0,IF(SUM($D267,OFFSET($I253,-$B267,0))&gt;AX$5,OFFSET(AX264,-$B267,-AW$4+$B267)/OFFSET($I253,-$B267,0),OFFSET(AX264,-$B267,-AW$4+$B267)-SUM($I267:AW267)))</f>
        <v>0</v>
      </c>
      <c r="AY267" s="235">
        <f ca="1">IF(AY$5&lt;=$D267,0,IF(SUM($D267,OFFSET($I253,-$B267,0))&gt;AY$5,OFFSET(AY264,-$B267,-AX$4+$B267)/OFFSET($I253,-$B267,0),OFFSET(AY264,-$B267,-AX$4+$B267)-SUM($I267:AX267)))</f>
        <v>0</v>
      </c>
      <c r="AZ267" s="235">
        <f ca="1">IF(AZ$5&lt;=$D267,0,IF(SUM($D267,OFFSET($I253,-$B267,0))&gt;AZ$5,OFFSET(AZ264,-$B267,-AY$4+$B267)/OFFSET($I253,-$B267,0),OFFSET(AZ264,-$B267,-AY$4+$B267)-SUM($I267:AY267)))</f>
        <v>0</v>
      </c>
      <c r="BA267" s="235">
        <f ca="1">IF(BA$5&lt;=$D267,0,IF(SUM($D267,OFFSET($I253,-$B267,0))&gt;BA$5,OFFSET(BA264,-$B267,-AZ$4+$B267)/OFFSET($I253,-$B267,0),OFFSET(BA264,-$B267,-AZ$4+$B267)-SUM($I267:AZ267)))</f>
        <v>0</v>
      </c>
      <c r="BB267" s="235">
        <f ca="1">IF(BB$5&lt;=$D267,0,IF(SUM($D267,OFFSET($I253,-$B267,0))&gt;BB$5,OFFSET(BB264,-$B267,-BA$4+$B267)/OFFSET($I253,-$B267,0),OFFSET(BB264,-$B267,-BA$4+$B267)-SUM($I267:BA267)))</f>
        <v>0</v>
      </c>
      <c r="BC267" s="235">
        <f ca="1">IF(BC$5&lt;=$D267,0,IF(SUM($D267,OFFSET($I253,-$B267,0))&gt;BC$5,OFFSET(BC264,-$B267,-BB$4+$B267)/OFFSET($I253,-$B267,0),OFFSET(BC264,-$B267,-BB$4+$B267)-SUM($I267:BB267)))</f>
        <v>0</v>
      </c>
      <c r="BD267" s="235">
        <f ca="1">IF(BD$5&lt;=$D267,0,IF(SUM($D267,OFFSET($I253,-$B267,0))&gt;BD$5,OFFSET(BD264,-$B267,-BC$4+$B267)/OFFSET($I253,-$B267,0),OFFSET(BD264,-$B267,-BC$4+$B267)-SUM($I267:BC267)))</f>
        <v>0</v>
      </c>
      <c r="BE267" s="235">
        <f ca="1">IF(BE$5&lt;=$D267,0,IF(SUM($D267,OFFSET($I253,-$B267,0))&gt;BE$5,OFFSET(BE264,-$B267,-BD$4+$B267)/OFFSET($I253,-$B267,0),OFFSET(BE264,-$B267,-BD$4+$B267)-SUM($I267:BD267)))</f>
        <v>0</v>
      </c>
      <c r="BF267" s="235">
        <f ca="1">IF(BF$5&lt;=$D267,0,IF(SUM($D267,OFFSET($I253,-$B267,0))&gt;BF$5,OFFSET(BF264,-$B267,-BE$4+$B267)/OFFSET($I253,-$B267,0),OFFSET(BF264,-$B267,-BE$4+$B267)-SUM($I267:BE267)))</f>
        <v>0</v>
      </c>
      <c r="BG267" s="235">
        <f ca="1">IF(BG$5&lt;=$D267,0,IF(SUM($D267,OFFSET($I253,-$B267,0))&gt;BG$5,OFFSET(BG264,-$B267,-BF$4+$B267)/OFFSET($I253,-$B267,0),OFFSET(BG264,-$B267,-BF$4+$B267)-SUM($I267:BF267)))</f>
        <v>0</v>
      </c>
      <c r="BH267" s="235">
        <f ca="1">IF(BH$5&lt;=$D267,0,IF(SUM($D267,OFFSET($I253,-$B267,0))&gt;BH$5,OFFSET(BH264,-$B267,-BG$4+$B267)/OFFSET($I253,-$B267,0),OFFSET(BH264,-$B267,-BG$4+$B267)-SUM($I267:BG267)))</f>
        <v>0</v>
      </c>
      <c r="BI267" s="235">
        <f ca="1">IF(BI$5&lt;=$D267,0,IF(SUM($D267,OFFSET($I253,-$B267,0))&gt;BI$5,OFFSET(BI264,-$B267,-BH$4+$B267)/OFFSET($I253,-$B267,0),OFFSET(BI264,-$B267,-BH$4+$B267)-SUM($I267:BH267)))</f>
        <v>0</v>
      </c>
      <c r="BJ267" s="235">
        <f ca="1">IF(BJ$5&lt;=$D267,0,IF(SUM($D267,OFFSET($I253,-$B267,0))&gt;BJ$5,OFFSET(BJ264,-$B267,-BI$4+$B267)/OFFSET($I253,-$B267,0),OFFSET(BJ264,-$B267,-BI$4+$B267)-SUM($I267:BI267)))</f>
        <v>0</v>
      </c>
      <c r="BK267" s="235">
        <f ca="1">IF(BK$5&lt;=$D267,0,IF(SUM($D267,OFFSET($I253,-$B267,0))&gt;BK$5,OFFSET(BK264,-$B267,-BJ$4+$B267)/OFFSET($I253,-$B267,0),OFFSET(BK264,-$B267,-BJ$4+$B267)-SUM($I267:BJ267)))</f>
        <v>0</v>
      </c>
      <c r="BL267" s="235">
        <f ca="1">IF(BL$5&lt;=$D267,0,IF(SUM($D267,OFFSET($I253,-$B267,0))&gt;BL$5,OFFSET(BL264,-$B267,-BK$4+$B267)/OFFSET($I253,-$B267,0),OFFSET(BL264,-$B267,-BK$4+$B267)-SUM($I267:BK267)))</f>
        <v>0</v>
      </c>
      <c r="BM267" s="235">
        <f ca="1">IF(BM$5&lt;=$D267,0,IF(SUM($D267,OFFSET($I253,-$B267,0))&gt;BM$5,OFFSET(BM264,-$B267,-BL$4+$B267)/OFFSET($I253,-$B267,0),OFFSET(BM264,-$B267,-BL$4+$B267)-SUM($I267:BL267)))</f>
        <v>0</v>
      </c>
      <c r="BN267" s="235">
        <f ca="1">IF(BN$5&lt;=$D267,0,IF(SUM($D267,OFFSET($I253,-$B267,0))&gt;BN$5,OFFSET(BN264,-$B267,-BM$4+$B267)/OFFSET($I253,-$B267,0),OFFSET(BN264,-$B267,-BM$4+$B267)-SUM($I267:BM267)))</f>
        <v>0</v>
      </c>
      <c r="BO267" s="235">
        <f ca="1">IF(BO$5&lt;=$D267,0,IF(SUM($D267,OFFSET($I253,-$B267,0))&gt;BO$5,OFFSET(BO264,-$B267,-BN$4+$B267)/OFFSET($I253,-$B267,0),OFFSET(BO264,-$B267,-BN$4+$B267)-SUM($I267:BN267)))</f>
        <v>0</v>
      </c>
      <c r="BP267" s="235">
        <f ca="1">IF(BP$5&lt;=$D267,0,IF(SUM($D267,OFFSET($I253,-$B267,0))&gt;BP$5,OFFSET(BP264,-$B267,-BO$4+$B267)/OFFSET($I253,-$B267,0),OFFSET(BP264,-$B267,-BO$4+$B267)-SUM($I267:BO267)))</f>
        <v>0</v>
      </c>
      <c r="BQ267" s="235">
        <f ca="1">IF(BQ$5&lt;=$D267,0,IF(SUM($D267,OFFSET($I253,-$B267,0))&gt;BQ$5,OFFSET(BQ264,-$B267,-BP$4+$B267)/OFFSET($I253,-$B267,0),OFFSET(BQ264,-$B267,-BP$4+$B267)-SUM($I267:BP267)))</f>
        <v>0</v>
      </c>
      <c r="BR267" s="211">
        <f ca="1">IF(BR$5&lt;=$D267,0,IF(SUM($D267,OFFSET($I253,-$B267,0))&gt;BR$5,OFFSET(BR264,-$B267,-BQ$4+$B267)/OFFSET($I253,-$B267,0),OFFSET(BR264,-$B267,-BQ$4+$B267)-SUM($I267:BQ267)))</f>
        <v>0</v>
      </c>
      <c r="BS267" s="211">
        <f ca="1">IF(BS$5&lt;=$D267,0,IF(SUM($D267,OFFSET($I253,-$B267,0))&gt;BS$5,OFFSET(BS264,-$B267,-BR$4+$B267)/OFFSET($I253,-$B267,0),OFFSET(BS264,-$B267,-BR$4+$B267)-SUM($I267:BR267)))</f>
        <v>0</v>
      </c>
      <c r="BT267" s="211">
        <f ca="1">IF(BT$5&lt;=$D267,0,IF(SUM($D267,OFFSET($I253,-$B267,0))&gt;BT$5,OFFSET(BT264,-$B267,-BS$4+$B267)/OFFSET($I253,-$B267,0),OFFSET(BT264,-$B267,-BS$4+$B267)-SUM($I267:BS267)))</f>
        <v>0</v>
      </c>
      <c r="BU267" s="211">
        <f ca="1">IF(BU$5&lt;=$D267,0,IF(SUM($D267,OFFSET($I253,-$B267,0))&gt;BU$5,OFFSET(BU264,-$B267,-BT$4+$B267)/OFFSET($I253,-$B267,0),OFFSET(BU264,-$B267,-BT$4+$B267)-SUM($I267:BT267)))</f>
        <v>0</v>
      </c>
      <c r="BV267" s="211">
        <f ca="1">IF(BV$5&lt;=$D267,0,IF(SUM($D267,OFFSET($I253,-$B267,0))&gt;BV$5,OFFSET(BV264,-$B267,-BU$4+$B267)/OFFSET($I253,-$B267,0),OFFSET(BV264,-$B267,-BU$4+$B267)-SUM($I267:BU267)))</f>
        <v>0</v>
      </c>
      <c r="BW267" s="211">
        <f ca="1">IF(BW$5&lt;=$D267,0,IF(SUM($D267,OFFSET($I253,-$B267,0))&gt;BW$5,OFFSET(BW264,-$B267,-BV$4+$B267)/OFFSET($I253,-$B267,0),OFFSET(BW264,-$B267,-BV$4+$B267)-SUM($I267:BV267)))</f>
        <v>0</v>
      </c>
    </row>
    <row r="268" spans="1:75" ht="12.75" customHeight="1">
      <c r="A268" s="8"/>
      <c r="B268" s="244">
        <v>27</v>
      </c>
      <c r="C268" s="8"/>
      <c r="D268" s="245">
        <f t="shared" si="422"/>
        <v>2040</v>
      </c>
      <c r="E268" s="8" t="str">
        <f t="shared" si="421"/>
        <v>$m Real (2012)</v>
      </c>
      <c r="F268" s="8"/>
      <c r="G268" s="8"/>
      <c r="H268" s="8"/>
      <c r="I268" s="32"/>
      <c r="J268" s="235">
        <f ca="1">IF(J$5&lt;=$D268,0,IF(SUM($D268,OFFSET($I254,-$B268,0))&gt;J$5,OFFSET(J265,-$B268,-I$4+$B268)/OFFSET($I254,-$B268,0),OFFSET(J265,-$B268,-I$4+$B268)-SUM($I268:I268)))</f>
        <v>0</v>
      </c>
      <c r="K268" s="235">
        <f ca="1">IF(K$5&lt;=$D268,0,IF(SUM($D268,OFFSET($I254,-$B268,0))&gt;K$5,OFFSET(K265,-$B268,-J$4+$B268)/OFFSET($I254,-$B268,0),OFFSET(K265,-$B268,-J$4+$B268)-SUM($I268:J268)))</f>
        <v>0</v>
      </c>
      <c r="L268" s="235">
        <f ca="1">IF(L$5&lt;=$D268,0,IF(SUM($D268,OFFSET($I254,-$B268,0))&gt;L$5,OFFSET(L265,-$B268,-K$4+$B268)/OFFSET($I254,-$B268,0),OFFSET(L265,-$B268,-K$4+$B268)-SUM($I268:K268)))</f>
        <v>0</v>
      </c>
      <c r="M268" s="235">
        <f ca="1">IF(M$5&lt;=$D268,0,IF(SUM($D268,OFFSET($I254,-$B268,0))&gt;M$5,OFFSET(M265,-$B268,-L$4+$B268)/OFFSET($I254,-$B268,0),OFFSET(M265,-$B268,-L$4+$B268)-SUM($I268:L268)))</f>
        <v>0</v>
      </c>
      <c r="N268" s="235">
        <f ca="1">IF(N$5&lt;=$D268,0,IF(SUM($D268,OFFSET($I254,-$B268,0))&gt;N$5,OFFSET(N265,-$B268,-M$4+$B268)/OFFSET($I254,-$B268,0),OFFSET(N265,-$B268,-M$4+$B268)-SUM($I268:M268)))</f>
        <v>0</v>
      </c>
      <c r="O268" s="235">
        <f ca="1">IF(O$5&lt;=$D268,0,IF(SUM($D268,OFFSET($I254,-$B268,0))&gt;O$5,OFFSET(O265,-$B268,-N$4+$B268)/OFFSET($I254,-$B268,0),OFFSET(O265,-$B268,-N$4+$B268)-SUM($I268:N268)))</f>
        <v>0</v>
      </c>
      <c r="P268" s="235">
        <f ca="1">IF(P$5&lt;=$D268,0,IF(SUM($D268,OFFSET($I254,-$B268,0))&gt;P$5,OFFSET(P265,-$B268,-O$4+$B268)/OFFSET($I254,-$B268,0),OFFSET(P265,-$B268,-O$4+$B268)-SUM($I268:O268)))</f>
        <v>0</v>
      </c>
      <c r="Q268" s="235">
        <f ca="1">IF(Q$5&lt;=$D268,0,IF(SUM($D268,OFFSET($I254,-$B268,0))&gt;Q$5,OFFSET(Q265,-$B268,-P$4+$B268)/OFFSET($I254,-$B268,0),OFFSET(Q265,-$B268,-P$4+$B268)-SUM($I268:P268)))</f>
        <v>0</v>
      </c>
      <c r="R268" s="235">
        <f ca="1">IF(R$5&lt;=$D268,0,IF(SUM($D268,OFFSET($I254,-$B268,0))&gt;R$5,OFFSET(R265,-$B268,-Q$4+$B268)/OFFSET($I254,-$B268,0),OFFSET(R265,-$B268,-Q$4+$B268)-SUM($I268:Q268)))</f>
        <v>0</v>
      </c>
      <c r="S268" s="235">
        <f ca="1">IF(S$5&lt;=$D268,0,IF(SUM($D268,OFFSET($I254,-$B268,0))&gt;S$5,OFFSET(S265,-$B268,-R$4+$B268)/OFFSET($I254,-$B268,0),OFFSET(S265,-$B268,-R$4+$B268)-SUM($I268:R268)))</f>
        <v>0</v>
      </c>
      <c r="T268" s="235">
        <f ca="1">IF(T$5&lt;=$D268,0,IF(SUM($D268,OFFSET($I254,-$B268,0))&gt;T$5,OFFSET(T265,-$B268,-S$4+$B268)/OFFSET($I254,-$B268,0),OFFSET(T265,-$B268,-S$4+$B268)-SUM($I268:S268)))</f>
        <v>0</v>
      </c>
      <c r="U268" s="235">
        <f ca="1">IF(U$5&lt;=$D268,0,IF(SUM($D268,OFFSET($I254,-$B268,0))&gt;U$5,OFFSET(U265,-$B268,-T$4+$B268)/OFFSET($I254,-$B268,0),OFFSET(U265,-$B268,-T$4+$B268)-SUM($I268:T268)))</f>
        <v>0</v>
      </c>
      <c r="V268" s="235">
        <f ca="1">IF(V$5&lt;=$D268,0,IF(SUM($D268,OFFSET($I254,-$B268,0))&gt;V$5,OFFSET(V265,-$B268,-U$4+$B268)/OFFSET($I254,-$B268,0),OFFSET(V265,-$B268,-U$4+$B268)-SUM($I268:U268)))</f>
        <v>0</v>
      </c>
      <c r="W268" s="235">
        <f ca="1">IF(W$5&lt;=$D268,0,IF(SUM($D268,OFFSET($I254,-$B268,0))&gt;W$5,OFFSET(W265,-$B268,-V$4+$B268)/OFFSET($I254,-$B268,0),OFFSET(W265,-$B268,-V$4+$B268)-SUM($I268:V268)))</f>
        <v>0</v>
      </c>
      <c r="X268" s="235">
        <f ca="1">IF(X$5&lt;=$D268,0,IF(SUM($D268,OFFSET($I254,-$B268,0))&gt;X$5,OFFSET(X265,-$B268,-W$4+$B268)/OFFSET($I254,-$B268,0),OFFSET(X265,-$B268,-W$4+$B268)-SUM($I268:W268)))</f>
        <v>0</v>
      </c>
      <c r="Y268" s="235">
        <f ca="1">IF(Y$5&lt;=$D268,0,IF(SUM($D268,OFFSET($I254,-$B268,0))&gt;Y$5,OFFSET(Y265,-$B268,-X$4+$B268)/OFFSET($I254,-$B268,0),OFFSET(Y265,-$B268,-X$4+$B268)-SUM($I268:X268)))</f>
        <v>0</v>
      </c>
      <c r="Z268" s="235">
        <f ca="1">IF(Z$5&lt;=$D268,0,IF(SUM($D268,OFFSET($I254,-$B268,0))&gt;Z$5,OFFSET(Z265,-$B268,-Y$4+$B268)/OFFSET($I254,-$B268,0),OFFSET(Z265,-$B268,-Y$4+$B268)-SUM($I268:Y268)))</f>
        <v>0</v>
      </c>
      <c r="AA268" s="235">
        <f ca="1">IF(AA$5&lt;=$D268,0,IF(SUM($D268,OFFSET($I254,-$B268,0))&gt;AA$5,OFFSET(AA265,-$B268,-Z$4+$B268)/OFFSET($I254,-$B268,0),OFFSET(AA265,-$B268,-Z$4+$B268)-SUM($I268:Z268)))</f>
        <v>0</v>
      </c>
      <c r="AB268" s="235">
        <f ca="1">IF(AB$5&lt;=$D268,0,IF(SUM($D268,OFFSET($I254,-$B268,0))&gt;AB$5,OFFSET(AB265,-$B268,-AA$4+$B268)/OFFSET($I254,-$B268,0),OFFSET(AB265,-$B268,-AA$4+$B268)-SUM($I268:AA268)))</f>
        <v>0</v>
      </c>
      <c r="AC268" s="235">
        <f ca="1">IF(AC$5&lt;=$D268,0,IF(SUM($D268,OFFSET($I254,-$B268,0))&gt;AC$5,OFFSET(AC265,-$B268,-AB$4+$B268)/OFFSET($I254,-$B268,0),OFFSET(AC265,-$B268,-AB$4+$B268)-SUM($I268:AB268)))</f>
        <v>0</v>
      </c>
      <c r="AD268" s="235">
        <f ca="1">IF(AD$5&lt;=$D268,0,IF(SUM($D268,OFFSET($I254,-$B268,0))&gt;AD$5,OFFSET(AD265,-$B268,-AC$4+$B268)/OFFSET($I254,-$B268,0),OFFSET(AD265,-$B268,-AC$4+$B268)-SUM($I268:AC268)))</f>
        <v>0</v>
      </c>
      <c r="AE268" s="235">
        <f ca="1">IF(AE$5&lt;=$D268,0,IF(SUM($D268,OFFSET($I254,-$B268,0))&gt;AE$5,OFFSET(AE265,-$B268,-AD$4+$B268)/OFFSET($I254,-$B268,0),OFFSET(AE265,-$B268,-AD$4+$B268)-SUM($I268:AD268)))</f>
        <v>0</v>
      </c>
      <c r="AF268" s="235">
        <f ca="1">IF(AF$5&lt;=$D268,0,IF(SUM($D268,OFFSET($I254,-$B268,0))&gt;AF$5,OFFSET(AF265,-$B268,-AE$4+$B268)/OFFSET($I254,-$B268,0),OFFSET(AF265,-$B268,-AE$4+$B268)-SUM($I268:AE268)))</f>
        <v>0</v>
      </c>
      <c r="AG268" s="235">
        <f ca="1">IF(AG$5&lt;=$D268,0,IF(SUM($D268,OFFSET($I254,-$B268,0))&gt;AG$5,OFFSET(AG265,-$B268,-AF$4+$B268)/OFFSET($I254,-$B268,0),OFFSET(AG265,-$B268,-AF$4+$B268)-SUM($I268:AF268)))</f>
        <v>0</v>
      </c>
      <c r="AH268" s="235">
        <f ca="1">IF(AH$5&lt;=$D268,0,IF(SUM($D268,OFFSET($I254,-$B268,0))&gt;AH$5,OFFSET(AH265,-$B268,-AG$4+$B268)/OFFSET($I254,-$B268,0),OFFSET(AH265,-$B268,-AG$4+$B268)-SUM($I268:AG268)))</f>
        <v>0</v>
      </c>
      <c r="AI268" s="235">
        <f ca="1">IF(AI$5&lt;=$D268,0,IF(SUM($D268,OFFSET($I254,-$B268,0))&gt;AI$5,OFFSET(AI265,-$B268,-AH$4+$B268)/OFFSET($I254,-$B268,0),OFFSET(AI265,-$B268,-AH$4+$B268)-SUM($I268:AH268)))</f>
        <v>0</v>
      </c>
      <c r="AJ268" s="235">
        <f ca="1">IF(AJ$5&lt;=$D268,0,IF(SUM($D268,OFFSET($I254,-$B268,0))&gt;AJ$5,OFFSET(AJ265,-$B268,-AI$4+$B268)/OFFSET($I254,-$B268,0),OFFSET(AJ265,-$B268,-AI$4+$B268)-SUM($I268:AI268)))</f>
        <v>0</v>
      </c>
      <c r="AK268" s="235">
        <f ca="1">IF(AK$5&lt;=$D268,0,IF(SUM($D268,OFFSET($I254,-$B268,0))&gt;AK$5,OFFSET(AK265,-$B268,-AJ$4+$B268)/OFFSET($I254,-$B268,0),OFFSET(AK265,-$B268,-AJ$4+$B268)-SUM($I268:AJ268)))</f>
        <v>0</v>
      </c>
      <c r="AL268" s="235">
        <f ca="1">IF(AL$5&lt;=$D268,0,IF(SUM($D268,OFFSET($I254,-$B268,0))&gt;AL$5,OFFSET(AL265,-$B268,-AK$4+$B268)/OFFSET($I254,-$B268,0),OFFSET(AL265,-$B268,-AK$4+$B268)-SUM($I268:AK268)))</f>
        <v>0</v>
      </c>
      <c r="AM268" s="235">
        <f ca="1">IF(AM$5&lt;=$D268,0,IF(SUM($D268,OFFSET($I254,-$B268,0))&gt;AM$5,OFFSET(AM265,-$B268,-AL$4+$B268)/OFFSET($I254,-$B268,0),OFFSET(AM265,-$B268,-AL$4+$B268)-SUM($I268:AL268)))</f>
        <v>0</v>
      </c>
      <c r="AN268" s="235">
        <f ca="1">IF(AN$5&lt;=$D268,0,IF(SUM($D268,OFFSET($I254,-$B268,0))&gt;AN$5,OFFSET(AN265,-$B268,-AM$4+$B268)/OFFSET($I254,-$B268,0),OFFSET(AN265,-$B268,-AM$4+$B268)-SUM($I268:AM268)))</f>
        <v>0</v>
      </c>
      <c r="AO268" s="235">
        <f ca="1">IF(AO$5&lt;=$D268,0,IF(SUM($D268,OFFSET($I254,-$B268,0))&gt;AO$5,OFFSET(AO265,-$B268,-AN$4+$B268)/OFFSET($I254,-$B268,0),OFFSET(AO265,-$B268,-AN$4+$B268)-SUM($I268:AN268)))</f>
        <v>0</v>
      </c>
      <c r="AP268" s="235">
        <f ca="1">IF(AP$5&lt;=$D268,0,IF(SUM($D268,OFFSET($I254,-$B268,0))&gt;AP$5,OFFSET(AP265,-$B268,-AO$4+$B268)/OFFSET($I254,-$B268,0),OFFSET(AP265,-$B268,-AO$4+$B268)-SUM($I268:AO268)))</f>
        <v>0</v>
      </c>
      <c r="AQ268" s="235">
        <f ca="1">IF(AQ$5&lt;=$D268,0,IF(SUM($D268,OFFSET($I254,-$B268,0))&gt;AQ$5,OFFSET(AQ265,-$B268,-AP$4+$B268)/OFFSET($I254,-$B268,0),OFFSET(AQ265,-$B268,-AP$4+$B268)-SUM($I268:AP268)))</f>
        <v>0</v>
      </c>
      <c r="AR268" s="235">
        <f ca="1">IF(AR$5&lt;=$D268,0,IF(SUM($D268,OFFSET($I254,-$B268,0))&gt;AR$5,OFFSET(AR265,-$B268,-AQ$4+$B268)/OFFSET($I254,-$B268,0),OFFSET(AR265,-$B268,-AQ$4+$B268)-SUM($I268:AQ268)))</f>
        <v>0</v>
      </c>
      <c r="AS268" s="235">
        <f ca="1">IF(AS$5&lt;=$D268,0,IF(SUM($D268,OFFSET($I254,-$B268,0))&gt;AS$5,OFFSET(AS265,-$B268,-AR$4+$B268)/OFFSET($I254,-$B268,0),OFFSET(AS265,-$B268,-AR$4+$B268)-SUM($I268:AR268)))</f>
        <v>0</v>
      </c>
      <c r="AT268" s="235">
        <f ca="1">IF(AT$5&lt;=$D268,0,IF(SUM($D268,OFFSET($I254,-$B268,0))&gt;AT$5,OFFSET(AT265,-$B268,-AS$4+$B268)/OFFSET($I254,-$B268,0),OFFSET(AT265,-$B268,-AS$4+$B268)-SUM($I268:AS268)))</f>
        <v>0</v>
      </c>
      <c r="AU268" s="235">
        <f ca="1">IF(AU$5&lt;=$D268,0,IF(SUM($D268,OFFSET($I254,-$B268,0))&gt;AU$5,OFFSET(AU265,-$B268,-AT$4+$B268)/OFFSET($I254,-$B268,0),OFFSET(AU265,-$B268,-AT$4+$B268)-SUM($I268:AT268)))</f>
        <v>0</v>
      </c>
      <c r="AV268" s="235">
        <f ca="1">IF(AV$5&lt;=$D268,0,IF(SUM($D268,OFFSET($I254,-$B268,0))&gt;AV$5,OFFSET(AV265,-$B268,-AU$4+$B268)/OFFSET($I254,-$B268,0),OFFSET(AV265,-$B268,-AU$4+$B268)-SUM($I268:AU268)))</f>
        <v>0</v>
      </c>
      <c r="AW268" s="235">
        <f ca="1">IF(AW$5&lt;=$D268,0,IF(SUM($D268,OFFSET($I254,-$B268,0))&gt;AW$5,OFFSET(AW265,-$B268,-AV$4+$B268)/OFFSET($I254,-$B268,0),OFFSET(AW265,-$B268,-AV$4+$B268)-SUM($I268:AV268)))</f>
        <v>0</v>
      </c>
      <c r="AX268" s="235">
        <f ca="1">IF(AX$5&lt;=$D268,0,IF(SUM($D268,OFFSET($I254,-$B268,0))&gt;AX$5,OFFSET(AX265,-$B268,-AW$4+$B268)/OFFSET($I254,-$B268,0),OFFSET(AX265,-$B268,-AW$4+$B268)-SUM($I268:AW268)))</f>
        <v>0</v>
      </c>
      <c r="AY268" s="235">
        <f ca="1">IF(AY$5&lt;=$D268,0,IF(SUM($D268,OFFSET($I254,-$B268,0))&gt;AY$5,OFFSET(AY265,-$B268,-AX$4+$B268)/OFFSET($I254,-$B268,0),OFFSET(AY265,-$B268,-AX$4+$B268)-SUM($I268:AX268)))</f>
        <v>0</v>
      </c>
      <c r="AZ268" s="235">
        <f ca="1">IF(AZ$5&lt;=$D268,0,IF(SUM($D268,OFFSET($I254,-$B268,0))&gt;AZ$5,OFFSET(AZ265,-$B268,-AY$4+$B268)/OFFSET($I254,-$B268,0),OFFSET(AZ265,-$B268,-AY$4+$B268)-SUM($I268:AY268)))</f>
        <v>0</v>
      </c>
      <c r="BA268" s="235">
        <f ca="1">IF(BA$5&lt;=$D268,0,IF(SUM($D268,OFFSET($I254,-$B268,0))&gt;BA$5,OFFSET(BA265,-$B268,-AZ$4+$B268)/OFFSET($I254,-$B268,0),OFFSET(BA265,-$B268,-AZ$4+$B268)-SUM($I268:AZ268)))</f>
        <v>0</v>
      </c>
      <c r="BB268" s="235">
        <f ca="1">IF(BB$5&lt;=$D268,0,IF(SUM($D268,OFFSET($I254,-$B268,0))&gt;BB$5,OFFSET(BB265,-$B268,-BA$4+$B268)/OFFSET($I254,-$B268,0),OFFSET(BB265,-$B268,-BA$4+$B268)-SUM($I268:BA268)))</f>
        <v>0</v>
      </c>
      <c r="BC268" s="235">
        <f ca="1">IF(BC$5&lt;=$D268,0,IF(SUM($D268,OFFSET($I254,-$B268,0))&gt;BC$5,OFFSET(BC265,-$B268,-BB$4+$B268)/OFFSET($I254,-$B268,0),OFFSET(BC265,-$B268,-BB$4+$B268)-SUM($I268:BB268)))</f>
        <v>0</v>
      </c>
      <c r="BD268" s="235">
        <f ca="1">IF(BD$5&lt;=$D268,0,IF(SUM($D268,OFFSET($I254,-$B268,0))&gt;BD$5,OFFSET(BD265,-$B268,-BC$4+$B268)/OFFSET($I254,-$B268,0),OFFSET(BD265,-$B268,-BC$4+$B268)-SUM($I268:BC268)))</f>
        <v>0</v>
      </c>
      <c r="BE268" s="235">
        <f ca="1">IF(BE$5&lt;=$D268,0,IF(SUM($D268,OFFSET($I254,-$B268,0))&gt;BE$5,OFFSET(BE265,-$B268,-BD$4+$B268)/OFFSET($I254,-$B268,0),OFFSET(BE265,-$B268,-BD$4+$B268)-SUM($I268:BD268)))</f>
        <v>0</v>
      </c>
      <c r="BF268" s="235">
        <f ca="1">IF(BF$5&lt;=$D268,0,IF(SUM($D268,OFFSET($I254,-$B268,0))&gt;BF$5,OFFSET(BF265,-$B268,-BE$4+$B268)/OFFSET($I254,-$B268,0),OFFSET(BF265,-$B268,-BE$4+$B268)-SUM($I268:BE268)))</f>
        <v>0</v>
      </c>
      <c r="BG268" s="235">
        <f ca="1">IF(BG$5&lt;=$D268,0,IF(SUM($D268,OFFSET($I254,-$B268,0))&gt;BG$5,OFFSET(BG265,-$B268,-BF$4+$B268)/OFFSET($I254,-$B268,0),OFFSET(BG265,-$B268,-BF$4+$B268)-SUM($I268:BF268)))</f>
        <v>0</v>
      </c>
      <c r="BH268" s="235">
        <f ca="1">IF(BH$5&lt;=$D268,0,IF(SUM($D268,OFFSET($I254,-$B268,0))&gt;BH$5,OFFSET(BH265,-$B268,-BG$4+$B268)/OFFSET($I254,-$B268,0),OFFSET(BH265,-$B268,-BG$4+$B268)-SUM($I268:BG268)))</f>
        <v>0</v>
      </c>
      <c r="BI268" s="235">
        <f ca="1">IF(BI$5&lt;=$D268,0,IF(SUM($D268,OFFSET($I254,-$B268,0))&gt;BI$5,OFFSET(BI265,-$B268,-BH$4+$B268)/OFFSET($I254,-$B268,0),OFFSET(BI265,-$B268,-BH$4+$B268)-SUM($I268:BH268)))</f>
        <v>0</v>
      </c>
      <c r="BJ268" s="235">
        <f ca="1">IF(BJ$5&lt;=$D268,0,IF(SUM($D268,OFFSET($I254,-$B268,0))&gt;BJ$5,OFFSET(BJ265,-$B268,-BI$4+$B268)/OFFSET($I254,-$B268,0),OFFSET(BJ265,-$B268,-BI$4+$B268)-SUM($I268:BI268)))</f>
        <v>0</v>
      </c>
      <c r="BK268" s="235">
        <f ca="1">IF(BK$5&lt;=$D268,0,IF(SUM($D268,OFFSET($I254,-$B268,0))&gt;BK$5,OFFSET(BK265,-$B268,-BJ$4+$B268)/OFFSET($I254,-$B268,0),OFFSET(BK265,-$B268,-BJ$4+$B268)-SUM($I268:BJ268)))</f>
        <v>0</v>
      </c>
      <c r="BL268" s="235">
        <f ca="1">IF(BL$5&lt;=$D268,0,IF(SUM($D268,OFFSET($I254,-$B268,0))&gt;BL$5,OFFSET(BL265,-$B268,-BK$4+$B268)/OFFSET($I254,-$B268,0),OFFSET(BL265,-$B268,-BK$4+$B268)-SUM($I268:BK268)))</f>
        <v>0</v>
      </c>
      <c r="BM268" s="235">
        <f ca="1">IF(BM$5&lt;=$D268,0,IF(SUM($D268,OFFSET($I254,-$B268,0))&gt;BM$5,OFFSET(BM265,-$B268,-BL$4+$B268)/OFFSET($I254,-$B268,0),OFFSET(BM265,-$B268,-BL$4+$B268)-SUM($I268:BL268)))</f>
        <v>0</v>
      </c>
      <c r="BN268" s="235">
        <f ca="1">IF(BN$5&lt;=$D268,0,IF(SUM($D268,OFFSET($I254,-$B268,0))&gt;BN$5,OFFSET(BN265,-$B268,-BM$4+$B268)/OFFSET($I254,-$B268,0),OFFSET(BN265,-$B268,-BM$4+$B268)-SUM($I268:BM268)))</f>
        <v>0</v>
      </c>
      <c r="BO268" s="235">
        <f ca="1">IF(BO$5&lt;=$D268,0,IF(SUM($D268,OFFSET($I254,-$B268,0))&gt;BO$5,OFFSET(BO265,-$B268,-BN$4+$B268)/OFFSET($I254,-$B268,0),OFFSET(BO265,-$B268,-BN$4+$B268)-SUM($I268:BN268)))</f>
        <v>0</v>
      </c>
      <c r="BP268" s="235">
        <f ca="1">IF(BP$5&lt;=$D268,0,IF(SUM($D268,OFFSET($I254,-$B268,0))&gt;BP$5,OFFSET(BP265,-$B268,-BO$4+$B268)/OFFSET($I254,-$B268,0),OFFSET(BP265,-$B268,-BO$4+$B268)-SUM($I268:BO268)))</f>
        <v>0</v>
      </c>
      <c r="BQ268" s="235">
        <f ca="1">IF(BQ$5&lt;=$D268,0,IF(SUM($D268,OFFSET($I254,-$B268,0))&gt;BQ$5,OFFSET(BQ265,-$B268,-BP$4+$B268)/OFFSET($I254,-$B268,0),OFFSET(BQ265,-$B268,-BP$4+$B268)-SUM($I268:BP268)))</f>
        <v>0</v>
      </c>
      <c r="BR268" s="211">
        <f ca="1">IF(BR$5&lt;=$D268,0,IF(SUM($D268,OFFSET($I254,-$B268,0))&gt;BR$5,OFFSET(BR265,-$B268,-BQ$4+$B268)/OFFSET($I254,-$B268,0),OFFSET(BR265,-$B268,-BQ$4+$B268)-SUM($I268:BQ268)))</f>
        <v>0</v>
      </c>
      <c r="BS268" s="211">
        <f ca="1">IF(BS$5&lt;=$D268,0,IF(SUM($D268,OFFSET($I254,-$B268,0))&gt;BS$5,OFFSET(BS265,-$B268,-BR$4+$B268)/OFFSET($I254,-$B268,0),OFFSET(BS265,-$B268,-BR$4+$B268)-SUM($I268:BR268)))</f>
        <v>0</v>
      </c>
      <c r="BT268" s="211">
        <f ca="1">IF(BT$5&lt;=$D268,0,IF(SUM($D268,OFFSET($I254,-$B268,0))&gt;BT$5,OFFSET(BT265,-$B268,-BS$4+$B268)/OFFSET($I254,-$B268,0),OFFSET(BT265,-$B268,-BS$4+$B268)-SUM($I268:BS268)))</f>
        <v>0</v>
      </c>
      <c r="BU268" s="211">
        <f ca="1">IF(BU$5&lt;=$D268,0,IF(SUM($D268,OFFSET($I254,-$B268,0))&gt;BU$5,OFFSET(BU265,-$B268,-BT$4+$B268)/OFFSET($I254,-$B268,0),OFFSET(BU265,-$B268,-BT$4+$B268)-SUM($I268:BT268)))</f>
        <v>0</v>
      </c>
      <c r="BV268" s="211">
        <f ca="1">IF(BV$5&lt;=$D268,0,IF(SUM($D268,OFFSET($I254,-$B268,0))&gt;BV$5,OFFSET(BV265,-$B268,-BU$4+$B268)/OFFSET($I254,-$B268,0),OFFSET(BV265,-$B268,-BU$4+$B268)-SUM($I268:BU268)))</f>
        <v>0</v>
      </c>
      <c r="BW268" s="211">
        <f ca="1">IF(BW$5&lt;=$D268,0,IF(SUM($D268,OFFSET($I254,-$B268,0))&gt;BW$5,OFFSET(BW265,-$B268,-BV$4+$B268)/OFFSET($I254,-$B268,0),OFFSET(BW265,-$B268,-BV$4+$B268)-SUM($I268:BV268)))</f>
        <v>0</v>
      </c>
    </row>
    <row r="269" spans="1:75" ht="12.75" customHeight="1">
      <c r="A269" s="8"/>
      <c r="B269" s="244">
        <v>28</v>
      </c>
      <c r="C269" s="8"/>
      <c r="D269" s="245">
        <f t="shared" si="422"/>
        <v>2041</v>
      </c>
      <c r="E269" s="8" t="str">
        <f t="shared" si="421"/>
        <v>$m Real (2012)</v>
      </c>
      <c r="F269" s="8"/>
      <c r="G269" s="8"/>
      <c r="H269" s="8"/>
      <c r="I269" s="32"/>
      <c r="J269" s="235">
        <f ca="1">IF(J$5&lt;=$D269,0,IF(SUM($D269,OFFSET($I255,-$B269,0))&gt;J$5,OFFSET(J266,-$B269,-I$4+$B269)/OFFSET($I255,-$B269,0),OFFSET(J266,-$B269,-I$4+$B269)-SUM($I269:I269)))</f>
        <v>0</v>
      </c>
      <c r="K269" s="235">
        <f ca="1">IF(K$5&lt;=$D269,0,IF(SUM($D269,OFFSET($I255,-$B269,0))&gt;K$5,OFFSET(K266,-$B269,-J$4+$B269)/OFFSET($I255,-$B269,0),OFFSET(K266,-$B269,-J$4+$B269)-SUM($I269:J269)))</f>
        <v>0</v>
      </c>
      <c r="L269" s="235">
        <f ca="1">IF(L$5&lt;=$D269,0,IF(SUM($D269,OFFSET($I255,-$B269,0))&gt;L$5,OFFSET(L266,-$B269,-K$4+$B269)/OFFSET($I255,-$B269,0),OFFSET(L266,-$B269,-K$4+$B269)-SUM($I269:K269)))</f>
        <v>0</v>
      </c>
      <c r="M269" s="235">
        <f ca="1">IF(M$5&lt;=$D269,0,IF(SUM($D269,OFFSET($I255,-$B269,0))&gt;M$5,OFFSET(M266,-$B269,-L$4+$B269)/OFFSET($I255,-$B269,0),OFFSET(M266,-$B269,-L$4+$B269)-SUM($I269:L269)))</f>
        <v>0</v>
      </c>
      <c r="N269" s="235">
        <f ca="1">IF(N$5&lt;=$D269,0,IF(SUM($D269,OFFSET($I255,-$B269,0))&gt;N$5,OFFSET(N266,-$B269,-M$4+$B269)/OFFSET($I255,-$B269,0),OFFSET(N266,-$B269,-M$4+$B269)-SUM($I269:M269)))</f>
        <v>0</v>
      </c>
      <c r="O269" s="235">
        <f ca="1">IF(O$5&lt;=$D269,0,IF(SUM($D269,OFFSET($I255,-$B269,0))&gt;O$5,OFFSET(O266,-$B269,-N$4+$B269)/OFFSET($I255,-$B269,0),OFFSET(O266,-$B269,-N$4+$B269)-SUM($I269:N269)))</f>
        <v>0</v>
      </c>
      <c r="P269" s="235">
        <f ca="1">IF(P$5&lt;=$D269,0,IF(SUM($D269,OFFSET($I255,-$B269,0))&gt;P$5,OFFSET(P266,-$B269,-O$4+$B269)/OFFSET($I255,-$B269,0),OFFSET(P266,-$B269,-O$4+$B269)-SUM($I269:O269)))</f>
        <v>0</v>
      </c>
      <c r="Q269" s="235">
        <f ca="1">IF(Q$5&lt;=$D269,0,IF(SUM($D269,OFFSET($I255,-$B269,0))&gt;Q$5,OFFSET(Q266,-$B269,-P$4+$B269)/OFFSET($I255,-$B269,0),OFFSET(Q266,-$B269,-P$4+$B269)-SUM($I269:P269)))</f>
        <v>0</v>
      </c>
      <c r="R269" s="235">
        <f ca="1">IF(R$5&lt;=$D269,0,IF(SUM($D269,OFFSET($I255,-$B269,0))&gt;R$5,OFFSET(R266,-$B269,-Q$4+$B269)/OFFSET($I255,-$B269,0),OFFSET(R266,-$B269,-Q$4+$B269)-SUM($I269:Q269)))</f>
        <v>0</v>
      </c>
      <c r="S269" s="235">
        <f ca="1">IF(S$5&lt;=$D269,0,IF(SUM($D269,OFFSET($I255,-$B269,0))&gt;S$5,OFFSET(S266,-$B269,-R$4+$B269)/OFFSET($I255,-$B269,0),OFFSET(S266,-$B269,-R$4+$B269)-SUM($I269:R269)))</f>
        <v>0</v>
      </c>
      <c r="T269" s="235">
        <f ca="1">IF(T$5&lt;=$D269,0,IF(SUM($D269,OFFSET($I255,-$B269,0))&gt;T$5,OFFSET(T266,-$B269,-S$4+$B269)/OFFSET($I255,-$B269,0),OFFSET(T266,-$B269,-S$4+$B269)-SUM($I269:S269)))</f>
        <v>0</v>
      </c>
      <c r="U269" s="235">
        <f ca="1">IF(U$5&lt;=$D269,0,IF(SUM($D269,OFFSET($I255,-$B269,0))&gt;U$5,OFFSET(U266,-$B269,-T$4+$B269)/OFFSET($I255,-$B269,0),OFFSET(U266,-$B269,-T$4+$B269)-SUM($I269:T269)))</f>
        <v>0</v>
      </c>
      <c r="V269" s="235">
        <f ca="1">IF(V$5&lt;=$D269,0,IF(SUM($D269,OFFSET($I255,-$B269,0))&gt;V$5,OFFSET(V266,-$B269,-U$4+$B269)/OFFSET($I255,-$B269,0),OFFSET(V266,-$B269,-U$4+$B269)-SUM($I269:U269)))</f>
        <v>0</v>
      </c>
      <c r="W269" s="235">
        <f ca="1">IF(W$5&lt;=$D269,0,IF(SUM($D269,OFFSET($I255,-$B269,0))&gt;W$5,OFFSET(W266,-$B269,-V$4+$B269)/OFFSET($I255,-$B269,0),OFFSET(W266,-$B269,-V$4+$B269)-SUM($I269:V269)))</f>
        <v>0</v>
      </c>
      <c r="X269" s="235">
        <f ca="1">IF(X$5&lt;=$D269,0,IF(SUM($D269,OFFSET($I255,-$B269,0))&gt;X$5,OFFSET(X266,-$B269,-W$4+$B269)/OFFSET($I255,-$B269,0),OFFSET(X266,-$B269,-W$4+$B269)-SUM($I269:W269)))</f>
        <v>0</v>
      </c>
      <c r="Y269" s="235">
        <f ca="1">IF(Y$5&lt;=$D269,0,IF(SUM($D269,OFFSET($I255,-$B269,0))&gt;Y$5,OFFSET(Y266,-$B269,-X$4+$B269)/OFFSET($I255,-$B269,0),OFFSET(Y266,-$B269,-X$4+$B269)-SUM($I269:X269)))</f>
        <v>0</v>
      </c>
      <c r="Z269" s="235">
        <f ca="1">IF(Z$5&lt;=$D269,0,IF(SUM($D269,OFFSET($I255,-$B269,0))&gt;Z$5,OFFSET(Z266,-$B269,-Y$4+$B269)/OFFSET($I255,-$B269,0),OFFSET(Z266,-$B269,-Y$4+$B269)-SUM($I269:Y269)))</f>
        <v>0</v>
      </c>
      <c r="AA269" s="235">
        <f ca="1">IF(AA$5&lt;=$D269,0,IF(SUM($D269,OFFSET($I255,-$B269,0))&gt;AA$5,OFFSET(AA266,-$B269,-Z$4+$B269)/OFFSET($I255,-$B269,0),OFFSET(AA266,-$B269,-Z$4+$B269)-SUM($I269:Z269)))</f>
        <v>0</v>
      </c>
      <c r="AB269" s="235">
        <f ca="1">IF(AB$5&lt;=$D269,0,IF(SUM($D269,OFFSET($I255,-$B269,0))&gt;AB$5,OFFSET(AB266,-$B269,-AA$4+$B269)/OFFSET($I255,-$B269,0),OFFSET(AB266,-$B269,-AA$4+$B269)-SUM($I269:AA269)))</f>
        <v>0</v>
      </c>
      <c r="AC269" s="235">
        <f ca="1">IF(AC$5&lt;=$D269,0,IF(SUM($D269,OFFSET($I255,-$B269,0))&gt;AC$5,OFFSET(AC266,-$B269,-AB$4+$B269)/OFFSET($I255,-$B269,0),OFFSET(AC266,-$B269,-AB$4+$B269)-SUM($I269:AB269)))</f>
        <v>0</v>
      </c>
      <c r="AD269" s="235">
        <f ca="1">IF(AD$5&lt;=$D269,0,IF(SUM($D269,OFFSET($I255,-$B269,0))&gt;AD$5,OFFSET(AD266,-$B269,-AC$4+$B269)/OFFSET($I255,-$B269,0),OFFSET(AD266,-$B269,-AC$4+$B269)-SUM($I269:AC269)))</f>
        <v>0</v>
      </c>
      <c r="AE269" s="235">
        <f ca="1">IF(AE$5&lt;=$D269,0,IF(SUM($D269,OFFSET($I255,-$B269,0))&gt;AE$5,OFFSET(AE266,-$B269,-AD$4+$B269)/OFFSET($I255,-$B269,0),OFFSET(AE266,-$B269,-AD$4+$B269)-SUM($I269:AD269)))</f>
        <v>0</v>
      </c>
      <c r="AF269" s="235">
        <f ca="1">IF(AF$5&lt;=$D269,0,IF(SUM($D269,OFFSET($I255,-$B269,0))&gt;AF$5,OFFSET(AF266,-$B269,-AE$4+$B269)/OFFSET($I255,-$B269,0),OFFSET(AF266,-$B269,-AE$4+$B269)-SUM($I269:AE269)))</f>
        <v>0</v>
      </c>
      <c r="AG269" s="235">
        <f ca="1">IF(AG$5&lt;=$D269,0,IF(SUM($D269,OFFSET($I255,-$B269,0))&gt;AG$5,OFFSET(AG266,-$B269,-AF$4+$B269)/OFFSET($I255,-$B269,0),OFFSET(AG266,-$B269,-AF$4+$B269)-SUM($I269:AF269)))</f>
        <v>0</v>
      </c>
      <c r="AH269" s="235">
        <f ca="1">IF(AH$5&lt;=$D269,0,IF(SUM($D269,OFFSET($I255,-$B269,0))&gt;AH$5,OFFSET(AH266,-$B269,-AG$4+$B269)/OFFSET($I255,-$B269,0),OFFSET(AH266,-$B269,-AG$4+$B269)-SUM($I269:AG269)))</f>
        <v>0</v>
      </c>
      <c r="AI269" s="235">
        <f ca="1">IF(AI$5&lt;=$D269,0,IF(SUM($D269,OFFSET($I255,-$B269,0))&gt;AI$5,OFFSET(AI266,-$B269,-AH$4+$B269)/OFFSET($I255,-$B269,0),OFFSET(AI266,-$B269,-AH$4+$B269)-SUM($I269:AH269)))</f>
        <v>0</v>
      </c>
      <c r="AJ269" s="235">
        <f ca="1">IF(AJ$5&lt;=$D269,0,IF(SUM($D269,OFFSET($I255,-$B269,0))&gt;AJ$5,OFFSET(AJ266,-$B269,-AI$4+$B269)/OFFSET($I255,-$B269,0),OFFSET(AJ266,-$B269,-AI$4+$B269)-SUM($I269:AI269)))</f>
        <v>0</v>
      </c>
      <c r="AK269" s="235">
        <f ca="1">IF(AK$5&lt;=$D269,0,IF(SUM($D269,OFFSET($I255,-$B269,0))&gt;AK$5,OFFSET(AK266,-$B269,-AJ$4+$B269)/OFFSET($I255,-$B269,0),OFFSET(AK266,-$B269,-AJ$4+$B269)-SUM($I269:AJ269)))</f>
        <v>0</v>
      </c>
      <c r="AL269" s="235">
        <f ca="1">IF(AL$5&lt;=$D269,0,IF(SUM($D269,OFFSET($I255,-$B269,0))&gt;AL$5,OFFSET(AL266,-$B269,-AK$4+$B269)/OFFSET($I255,-$B269,0),OFFSET(AL266,-$B269,-AK$4+$B269)-SUM($I269:AK269)))</f>
        <v>0</v>
      </c>
      <c r="AM269" s="235">
        <f ca="1">IF(AM$5&lt;=$D269,0,IF(SUM($D269,OFFSET($I255,-$B269,0))&gt;AM$5,OFFSET(AM266,-$B269,-AL$4+$B269)/OFFSET($I255,-$B269,0),OFFSET(AM266,-$B269,-AL$4+$B269)-SUM($I269:AL269)))</f>
        <v>0</v>
      </c>
      <c r="AN269" s="235">
        <f ca="1">IF(AN$5&lt;=$D269,0,IF(SUM($D269,OFFSET($I255,-$B269,0))&gt;AN$5,OFFSET(AN266,-$B269,-AM$4+$B269)/OFFSET($I255,-$B269,0),OFFSET(AN266,-$B269,-AM$4+$B269)-SUM($I269:AM269)))</f>
        <v>0</v>
      </c>
      <c r="AO269" s="235">
        <f ca="1">IF(AO$5&lt;=$D269,0,IF(SUM($D269,OFFSET($I255,-$B269,0))&gt;AO$5,OFFSET(AO266,-$B269,-AN$4+$B269)/OFFSET($I255,-$B269,0),OFFSET(AO266,-$B269,-AN$4+$B269)-SUM($I269:AN269)))</f>
        <v>0</v>
      </c>
      <c r="AP269" s="235">
        <f ca="1">IF(AP$5&lt;=$D269,0,IF(SUM($D269,OFFSET($I255,-$B269,0))&gt;AP$5,OFFSET(AP266,-$B269,-AO$4+$B269)/OFFSET($I255,-$B269,0),OFFSET(AP266,-$B269,-AO$4+$B269)-SUM($I269:AO269)))</f>
        <v>0</v>
      </c>
      <c r="AQ269" s="235">
        <f ca="1">IF(AQ$5&lt;=$D269,0,IF(SUM($D269,OFFSET($I255,-$B269,0))&gt;AQ$5,OFFSET(AQ266,-$B269,-AP$4+$B269)/OFFSET($I255,-$B269,0),OFFSET(AQ266,-$B269,-AP$4+$B269)-SUM($I269:AP269)))</f>
        <v>0</v>
      </c>
      <c r="AR269" s="235">
        <f ca="1">IF(AR$5&lt;=$D269,0,IF(SUM($D269,OFFSET($I255,-$B269,0))&gt;AR$5,OFFSET(AR266,-$B269,-AQ$4+$B269)/OFFSET($I255,-$B269,0),OFFSET(AR266,-$B269,-AQ$4+$B269)-SUM($I269:AQ269)))</f>
        <v>0</v>
      </c>
      <c r="AS269" s="235">
        <f ca="1">IF(AS$5&lt;=$D269,0,IF(SUM($D269,OFFSET($I255,-$B269,0))&gt;AS$5,OFFSET(AS266,-$B269,-AR$4+$B269)/OFFSET($I255,-$B269,0),OFFSET(AS266,-$B269,-AR$4+$B269)-SUM($I269:AR269)))</f>
        <v>0</v>
      </c>
      <c r="AT269" s="235">
        <f ca="1">IF(AT$5&lt;=$D269,0,IF(SUM($D269,OFFSET($I255,-$B269,0))&gt;AT$5,OFFSET(AT266,-$B269,-AS$4+$B269)/OFFSET($I255,-$B269,0),OFFSET(AT266,-$B269,-AS$4+$B269)-SUM($I269:AS269)))</f>
        <v>0</v>
      </c>
      <c r="AU269" s="235">
        <f ca="1">IF(AU$5&lt;=$D269,0,IF(SUM($D269,OFFSET($I255,-$B269,0))&gt;AU$5,OFFSET(AU266,-$B269,-AT$4+$B269)/OFFSET($I255,-$B269,0),OFFSET(AU266,-$B269,-AT$4+$B269)-SUM($I269:AT269)))</f>
        <v>0</v>
      </c>
      <c r="AV269" s="235">
        <f ca="1">IF(AV$5&lt;=$D269,0,IF(SUM($D269,OFFSET($I255,-$B269,0))&gt;AV$5,OFFSET(AV266,-$B269,-AU$4+$B269)/OFFSET($I255,-$B269,0),OFFSET(AV266,-$B269,-AU$4+$B269)-SUM($I269:AU269)))</f>
        <v>0</v>
      </c>
      <c r="AW269" s="235">
        <f ca="1">IF(AW$5&lt;=$D269,0,IF(SUM($D269,OFFSET($I255,-$B269,0))&gt;AW$5,OFFSET(AW266,-$B269,-AV$4+$B269)/OFFSET($I255,-$B269,0),OFFSET(AW266,-$B269,-AV$4+$B269)-SUM($I269:AV269)))</f>
        <v>0</v>
      </c>
      <c r="AX269" s="235">
        <f ca="1">IF(AX$5&lt;=$D269,0,IF(SUM($D269,OFFSET($I255,-$B269,0))&gt;AX$5,OFFSET(AX266,-$B269,-AW$4+$B269)/OFFSET($I255,-$B269,0),OFFSET(AX266,-$B269,-AW$4+$B269)-SUM($I269:AW269)))</f>
        <v>0</v>
      </c>
      <c r="AY269" s="235">
        <f ca="1">IF(AY$5&lt;=$D269,0,IF(SUM($D269,OFFSET($I255,-$B269,0))&gt;AY$5,OFFSET(AY266,-$B269,-AX$4+$B269)/OFFSET($I255,-$B269,0),OFFSET(AY266,-$B269,-AX$4+$B269)-SUM($I269:AX269)))</f>
        <v>0</v>
      </c>
      <c r="AZ269" s="235">
        <f ca="1">IF(AZ$5&lt;=$D269,0,IF(SUM($D269,OFFSET($I255,-$B269,0))&gt;AZ$5,OFFSET(AZ266,-$B269,-AY$4+$B269)/OFFSET($I255,-$B269,0),OFFSET(AZ266,-$B269,-AY$4+$B269)-SUM($I269:AY269)))</f>
        <v>0</v>
      </c>
      <c r="BA269" s="235">
        <f ca="1">IF(BA$5&lt;=$D269,0,IF(SUM($D269,OFFSET($I255,-$B269,0))&gt;BA$5,OFFSET(BA266,-$B269,-AZ$4+$B269)/OFFSET($I255,-$B269,0),OFFSET(BA266,-$B269,-AZ$4+$B269)-SUM($I269:AZ269)))</f>
        <v>0</v>
      </c>
      <c r="BB269" s="235">
        <f ca="1">IF(BB$5&lt;=$D269,0,IF(SUM($D269,OFFSET($I255,-$B269,0))&gt;BB$5,OFFSET(BB266,-$B269,-BA$4+$B269)/OFFSET($I255,-$B269,0),OFFSET(BB266,-$B269,-BA$4+$B269)-SUM($I269:BA269)))</f>
        <v>0</v>
      </c>
      <c r="BC269" s="235">
        <f ca="1">IF(BC$5&lt;=$D269,0,IF(SUM($D269,OFFSET($I255,-$B269,0))&gt;BC$5,OFFSET(BC266,-$B269,-BB$4+$B269)/OFFSET($I255,-$B269,0),OFFSET(BC266,-$B269,-BB$4+$B269)-SUM($I269:BB269)))</f>
        <v>0</v>
      </c>
      <c r="BD269" s="235">
        <f ca="1">IF(BD$5&lt;=$D269,0,IF(SUM($D269,OFFSET($I255,-$B269,0))&gt;BD$5,OFFSET(BD266,-$B269,-BC$4+$B269)/OFFSET($I255,-$B269,0),OFFSET(BD266,-$B269,-BC$4+$B269)-SUM($I269:BC269)))</f>
        <v>0</v>
      </c>
      <c r="BE269" s="235">
        <f ca="1">IF(BE$5&lt;=$D269,0,IF(SUM($D269,OFFSET($I255,-$B269,0))&gt;BE$5,OFFSET(BE266,-$B269,-BD$4+$B269)/OFFSET($I255,-$B269,0),OFFSET(BE266,-$B269,-BD$4+$B269)-SUM($I269:BD269)))</f>
        <v>0</v>
      </c>
      <c r="BF269" s="235">
        <f ca="1">IF(BF$5&lt;=$D269,0,IF(SUM($D269,OFFSET($I255,-$B269,0))&gt;BF$5,OFFSET(BF266,-$B269,-BE$4+$B269)/OFFSET($I255,-$B269,0),OFFSET(BF266,-$B269,-BE$4+$B269)-SUM($I269:BE269)))</f>
        <v>0</v>
      </c>
      <c r="BG269" s="235">
        <f ca="1">IF(BG$5&lt;=$D269,0,IF(SUM($D269,OFFSET($I255,-$B269,0))&gt;BG$5,OFFSET(BG266,-$B269,-BF$4+$B269)/OFFSET($I255,-$B269,0),OFFSET(BG266,-$B269,-BF$4+$B269)-SUM($I269:BF269)))</f>
        <v>0</v>
      </c>
      <c r="BH269" s="235">
        <f ca="1">IF(BH$5&lt;=$D269,0,IF(SUM($D269,OFFSET($I255,-$B269,0))&gt;BH$5,OFFSET(BH266,-$B269,-BG$4+$B269)/OFFSET($I255,-$B269,0),OFFSET(BH266,-$B269,-BG$4+$B269)-SUM($I269:BG269)))</f>
        <v>0</v>
      </c>
      <c r="BI269" s="235">
        <f ca="1">IF(BI$5&lt;=$D269,0,IF(SUM($D269,OFFSET($I255,-$B269,0))&gt;BI$5,OFFSET(BI266,-$B269,-BH$4+$B269)/OFFSET($I255,-$B269,0),OFFSET(BI266,-$B269,-BH$4+$B269)-SUM($I269:BH269)))</f>
        <v>0</v>
      </c>
      <c r="BJ269" s="235">
        <f ca="1">IF(BJ$5&lt;=$D269,0,IF(SUM($D269,OFFSET($I255,-$B269,0))&gt;BJ$5,OFFSET(BJ266,-$B269,-BI$4+$B269)/OFFSET($I255,-$B269,0),OFFSET(BJ266,-$B269,-BI$4+$B269)-SUM($I269:BI269)))</f>
        <v>0</v>
      </c>
      <c r="BK269" s="235">
        <f ca="1">IF(BK$5&lt;=$D269,0,IF(SUM($D269,OFFSET($I255,-$B269,0))&gt;BK$5,OFFSET(BK266,-$B269,-BJ$4+$B269)/OFFSET($I255,-$B269,0),OFFSET(BK266,-$B269,-BJ$4+$B269)-SUM($I269:BJ269)))</f>
        <v>0</v>
      </c>
      <c r="BL269" s="235">
        <f ca="1">IF(BL$5&lt;=$D269,0,IF(SUM($D269,OFFSET($I255,-$B269,0))&gt;BL$5,OFFSET(BL266,-$B269,-BK$4+$B269)/OFFSET($I255,-$B269,0),OFFSET(BL266,-$B269,-BK$4+$B269)-SUM($I269:BK269)))</f>
        <v>0</v>
      </c>
      <c r="BM269" s="235">
        <f ca="1">IF(BM$5&lt;=$D269,0,IF(SUM($D269,OFFSET($I255,-$B269,0))&gt;BM$5,OFFSET(BM266,-$B269,-BL$4+$B269)/OFFSET($I255,-$B269,0),OFFSET(BM266,-$B269,-BL$4+$B269)-SUM($I269:BL269)))</f>
        <v>0</v>
      </c>
      <c r="BN269" s="235">
        <f ca="1">IF(BN$5&lt;=$D269,0,IF(SUM($D269,OFFSET($I255,-$B269,0))&gt;BN$5,OFFSET(BN266,-$B269,-BM$4+$B269)/OFFSET($I255,-$B269,0),OFFSET(BN266,-$B269,-BM$4+$B269)-SUM($I269:BM269)))</f>
        <v>0</v>
      </c>
      <c r="BO269" s="235">
        <f ca="1">IF(BO$5&lt;=$D269,0,IF(SUM($D269,OFFSET($I255,-$B269,0))&gt;BO$5,OFFSET(BO266,-$B269,-BN$4+$B269)/OFFSET($I255,-$B269,0),OFFSET(BO266,-$B269,-BN$4+$B269)-SUM($I269:BN269)))</f>
        <v>0</v>
      </c>
      <c r="BP269" s="235">
        <f ca="1">IF(BP$5&lt;=$D269,0,IF(SUM($D269,OFFSET($I255,-$B269,0))&gt;BP$5,OFFSET(BP266,-$B269,-BO$4+$B269)/OFFSET($I255,-$B269,0),OFFSET(BP266,-$B269,-BO$4+$B269)-SUM($I269:BO269)))</f>
        <v>0</v>
      </c>
      <c r="BQ269" s="235">
        <f ca="1">IF(BQ$5&lt;=$D269,0,IF(SUM($D269,OFFSET($I255,-$B269,0))&gt;BQ$5,OFFSET(BQ266,-$B269,-BP$4+$B269)/OFFSET($I255,-$B269,0),OFFSET(BQ266,-$B269,-BP$4+$B269)-SUM($I269:BP269)))</f>
        <v>0</v>
      </c>
      <c r="BR269" s="211">
        <f ca="1">IF(BR$5&lt;=$D269,0,IF(SUM($D269,OFFSET($I255,-$B269,0))&gt;BR$5,OFFSET(BR266,-$B269,-BQ$4+$B269)/OFFSET($I255,-$B269,0),OFFSET(BR266,-$B269,-BQ$4+$B269)-SUM($I269:BQ269)))</f>
        <v>0</v>
      </c>
      <c r="BS269" s="211">
        <f ca="1">IF(BS$5&lt;=$D269,0,IF(SUM($D269,OFFSET($I255,-$B269,0))&gt;BS$5,OFFSET(BS266,-$B269,-BR$4+$B269)/OFFSET($I255,-$B269,0),OFFSET(BS266,-$B269,-BR$4+$B269)-SUM($I269:BR269)))</f>
        <v>0</v>
      </c>
      <c r="BT269" s="211">
        <f ca="1">IF(BT$5&lt;=$D269,0,IF(SUM($D269,OFFSET($I255,-$B269,0))&gt;BT$5,OFFSET(BT266,-$B269,-BS$4+$B269)/OFFSET($I255,-$B269,0),OFFSET(BT266,-$B269,-BS$4+$B269)-SUM($I269:BS269)))</f>
        <v>0</v>
      </c>
      <c r="BU269" s="211">
        <f ca="1">IF(BU$5&lt;=$D269,0,IF(SUM($D269,OFFSET($I255,-$B269,0))&gt;BU$5,OFFSET(BU266,-$B269,-BT$4+$B269)/OFFSET($I255,-$B269,0),OFFSET(BU266,-$B269,-BT$4+$B269)-SUM($I269:BT269)))</f>
        <v>0</v>
      </c>
      <c r="BV269" s="211">
        <f ca="1">IF(BV$5&lt;=$D269,0,IF(SUM($D269,OFFSET($I255,-$B269,0))&gt;BV$5,OFFSET(BV266,-$B269,-BU$4+$B269)/OFFSET($I255,-$B269,0),OFFSET(BV266,-$B269,-BU$4+$B269)-SUM($I269:BU269)))</f>
        <v>0</v>
      </c>
      <c r="BW269" s="211">
        <f ca="1">IF(BW$5&lt;=$D269,0,IF(SUM($D269,OFFSET($I255,-$B269,0))&gt;BW$5,OFFSET(BW266,-$B269,-BV$4+$B269)/OFFSET($I255,-$B269,0),OFFSET(BW266,-$B269,-BV$4+$B269)-SUM($I269:BV269)))</f>
        <v>0</v>
      </c>
    </row>
    <row r="270" spans="1:75" ht="12.75" customHeight="1">
      <c r="A270" s="8"/>
      <c r="B270" s="244">
        <v>29</v>
      </c>
      <c r="C270" s="8"/>
      <c r="D270" s="245">
        <f t="shared" si="422"/>
        <v>2042</v>
      </c>
      <c r="E270" s="8" t="str">
        <f t="shared" si="421"/>
        <v>$m Real (2012)</v>
      </c>
      <c r="F270" s="8"/>
      <c r="G270" s="8"/>
      <c r="H270" s="8"/>
      <c r="I270" s="32"/>
      <c r="J270" s="235">
        <f ca="1">IF(J$5&lt;=$D270,0,IF(SUM($D270,OFFSET($I256,-$B270,0))&gt;J$5,OFFSET(J267,-$B270,-I$4+$B270)/OFFSET($I256,-$B270,0),OFFSET(J267,-$B270,-I$4+$B270)-SUM($I270:I270)))</f>
        <v>0</v>
      </c>
      <c r="K270" s="235">
        <f ca="1">IF(K$5&lt;=$D270,0,IF(SUM($D270,OFFSET($I256,-$B270,0))&gt;K$5,OFFSET(K267,-$B270,-J$4+$B270)/OFFSET($I256,-$B270,0),OFFSET(K267,-$B270,-J$4+$B270)-SUM($I270:J270)))</f>
        <v>0</v>
      </c>
      <c r="L270" s="235">
        <f ca="1">IF(L$5&lt;=$D270,0,IF(SUM($D270,OFFSET($I256,-$B270,0))&gt;L$5,OFFSET(L267,-$B270,-K$4+$B270)/OFFSET($I256,-$B270,0),OFFSET(L267,-$B270,-K$4+$B270)-SUM($I270:K270)))</f>
        <v>0</v>
      </c>
      <c r="M270" s="235">
        <f ca="1">IF(M$5&lt;=$D270,0,IF(SUM($D270,OFFSET($I256,-$B270,0))&gt;M$5,OFFSET(M267,-$B270,-L$4+$B270)/OFFSET($I256,-$B270,0),OFFSET(M267,-$B270,-L$4+$B270)-SUM($I270:L270)))</f>
        <v>0</v>
      </c>
      <c r="N270" s="235">
        <f ca="1">IF(N$5&lt;=$D270,0,IF(SUM($D270,OFFSET($I256,-$B270,0))&gt;N$5,OFFSET(N267,-$B270,-M$4+$B270)/OFFSET($I256,-$B270,0),OFFSET(N267,-$B270,-M$4+$B270)-SUM($I270:M270)))</f>
        <v>0</v>
      </c>
      <c r="O270" s="235">
        <f ca="1">IF(O$5&lt;=$D270,0,IF(SUM($D270,OFFSET($I256,-$B270,0))&gt;O$5,OFFSET(O267,-$B270,-N$4+$B270)/OFFSET($I256,-$B270,0),OFFSET(O267,-$B270,-N$4+$B270)-SUM($I270:N270)))</f>
        <v>0</v>
      </c>
      <c r="P270" s="235">
        <f ca="1">IF(P$5&lt;=$D270,0,IF(SUM($D270,OFFSET($I256,-$B270,0))&gt;P$5,OFFSET(P267,-$B270,-O$4+$B270)/OFFSET($I256,-$B270,0),OFFSET(P267,-$B270,-O$4+$B270)-SUM($I270:O270)))</f>
        <v>0</v>
      </c>
      <c r="Q270" s="235">
        <f ca="1">IF(Q$5&lt;=$D270,0,IF(SUM($D270,OFFSET($I256,-$B270,0))&gt;Q$5,OFFSET(Q267,-$B270,-P$4+$B270)/OFFSET($I256,-$B270,0),OFFSET(Q267,-$B270,-P$4+$B270)-SUM($I270:P270)))</f>
        <v>0</v>
      </c>
      <c r="R270" s="235">
        <f ca="1">IF(R$5&lt;=$D270,0,IF(SUM($D270,OFFSET($I256,-$B270,0))&gt;R$5,OFFSET(R267,-$B270,-Q$4+$B270)/OFFSET($I256,-$B270,0),OFFSET(R267,-$B270,-Q$4+$B270)-SUM($I270:Q270)))</f>
        <v>0</v>
      </c>
      <c r="S270" s="235">
        <f ca="1">IF(S$5&lt;=$D270,0,IF(SUM($D270,OFFSET($I256,-$B270,0))&gt;S$5,OFFSET(S267,-$B270,-R$4+$B270)/OFFSET($I256,-$B270,0),OFFSET(S267,-$B270,-R$4+$B270)-SUM($I270:R270)))</f>
        <v>0</v>
      </c>
      <c r="T270" s="235">
        <f ca="1">IF(T$5&lt;=$D270,0,IF(SUM($D270,OFFSET($I256,-$B270,0))&gt;T$5,OFFSET(T267,-$B270,-S$4+$B270)/OFFSET($I256,-$B270,0),OFFSET(T267,-$B270,-S$4+$B270)-SUM($I270:S270)))</f>
        <v>0</v>
      </c>
      <c r="U270" s="235">
        <f ca="1">IF(U$5&lt;=$D270,0,IF(SUM($D270,OFFSET($I256,-$B270,0))&gt;U$5,OFFSET(U267,-$B270,-T$4+$B270)/OFFSET($I256,-$B270,0),OFFSET(U267,-$B270,-T$4+$B270)-SUM($I270:T270)))</f>
        <v>0</v>
      </c>
      <c r="V270" s="235">
        <f ca="1">IF(V$5&lt;=$D270,0,IF(SUM($D270,OFFSET($I256,-$B270,0))&gt;V$5,OFFSET(V267,-$B270,-U$4+$B270)/OFFSET($I256,-$B270,0),OFFSET(V267,-$B270,-U$4+$B270)-SUM($I270:U270)))</f>
        <v>0</v>
      </c>
      <c r="W270" s="235">
        <f ca="1">IF(W$5&lt;=$D270,0,IF(SUM($D270,OFFSET($I256,-$B270,0))&gt;W$5,OFFSET(W267,-$B270,-V$4+$B270)/OFFSET($I256,-$B270,0),OFFSET(W267,-$B270,-V$4+$B270)-SUM($I270:V270)))</f>
        <v>0</v>
      </c>
      <c r="X270" s="235">
        <f ca="1">IF(X$5&lt;=$D270,0,IF(SUM($D270,OFFSET($I256,-$B270,0))&gt;X$5,OFFSET(X267,-$B270,-W$4+$B270)/OFFSET($I256,-$B270,0),OFFSET(X267,-$B270,-W$4+$B270)-SUM($I270:W270)))</f>
        <v>0</v>
      </c>
      <c r="Y270" s="235">
        <f ca="1">IF(Y$5&lt;=$D270,0,IF(SUM($D270,OFFSET($I256,-$B270,0))&gt;Y$5,OFFSET(Y267,-$B270,-X$4+$B270)/OFFSET($I256,-$B270,0),OFFSET(Y267,-$B270,-X$4+$B270)-SUM($I270:X270)))</f>
        <v>0</v>
      </c>
      <c r="Z270" s="235">
        <f ca="1">IF(Z$5&lt;=$D270,0,IF(SUM($D270,OFFSET($I256,-$B270,0))&gt;Z$5,OFFSET(Z267,-$B270,-Y$4+$B270)/OFFSET($I256,-$B270,0),OFFSET(Z267,-$B270,-Y$4+$B270)-SUM($I270:Y270)))</f>
        <v>0</v>
      </c>
      <c r="AA270" s="235">
        <f ca="1">IF(AA$5&lt;=$D270,0,IF(SUM($D270,OFFSET($I256,-$B270,0))&gt;AA$5,OFFSET(AA267,-$B270,-Z$4+$B270)/OFFSET($I256,-$B270,0),OFFSET(AA267,-$B270,-Z$4+$B270)-SUM($I270:Z270)))</f>
        <v>0</v>
      </c>
      <c r="AB270" s="235">
        <f ca="1">IF(AB$5&lt;=$D270,0,IF(SUM($D270,OFFSET($I256,-$B270,0))&gt;AB$5,OFFSET(AB267,-$B270,-AA$4+$B270)/OFFSET($I256,-$B270,0),OFFSET(AB267,-$B270,-AA$4+$B270)-SUM($I270:AA270)))</f>
        <v>0</v>
      </c>
      <c r="AC270" s="235">
        <f ca="1">IF(AC$5&lt;=$D270,0,IF(SUM($D270,OFFSET($I256,-$B270,0))&gt;AC$5,OFFSET(AC267,-$B270,-AB$4+$B270)/OFFSET($I256,-$B270,0),OFFSET(AC267,-$B270,-AB$4+$B270)-SUM($I270:AB270)))</f>
        <v>0</v>
      </c>
      <c r="AD270" s="235">
        <f ca="1">IF(AD$5&lt;=$D270,0,IF(SUM($D270,OFFSET($I256,-$B270,0))&gt;AD$5,OFFSET(AD267,-$B270,-AC$4+$B270)/OFFSET($I256,-$B270,0),OFFSET(AD267,-$B270,-AC$4+$B270)-SUM($I270:AC270)))</f>
        <v>0</v>
      </c>
      <c r="AE270" s="235">
        <f ca="1">IF(AE$5&lt;=$D270,0,IF(SUM($D270,OFFSET($I256,-$B270,0))&gt;AE$5,OFFSET(AE267,-$B270,-AD$4+$B270)/OFFSET($I256,-$B270,0),OFFSET(AE267,-$B270,-AD$4+$B270)-SUM($I270:AD270)))</f>
        <v>0</v>
      </c>
      <c r="AF270" s="235">
        <f ca="1">IF(AF$5&lt;=$D270,0,IF(SUM($D270,OFFSET($I256,-$B270,0))&gt;AF$5,OFFSET(AF267,-$B270,-AE$4+$B270)/OFFSET($I256,-$B270,0),OFFSET(AF267,-$B270,-AE$4+$B270)-SUM($I270:AE270)))</f>
        <v>0</v>
      </c>
      <c r="AG270" s="235">
        <f ca="1">IF(AG$5&lt;=$D270,0,IF(SUM($D270,OFFSET($I256,-$B270,0))&gt;AG$5,OFFSET(AG267,-$B270,-AF$4+$B270)/OFFSET($I256,-$B270,0),OFFSET(AG267,-$B270,-AF$4+$B270)-SUM($I270:AF270)))</f>
        <v>0</v>
      </c>
      <c r="AH270" s="235">
        <f ca="1">IF(AH$5&lt;=$D270,0,IF(SUM($D270,OFFSET($I256,-$B270,0))&gt;AH$5,OFFSET(AH267,-$B270,-AG$4+$B270)/OFFSET($I256,-$B270,0),OFFSET(AH267,-$B270,-AG$4+$B270)-SUM($I270:AG270)))</f>
        <v>0</v>
      </c>
      <c r="AI270" s="235">
        <f ca="1">IF(AI$5&lt;=$D270,0,IF(SUM($D270,OFFSET($I256,-$B270,0))&gt;AI$5,OFFSET(AI267,-$B270,-AH$4+$B270)/OFFSET($I256,-$B270,0),OFFSET(AI267,-$B270,-AH$4+$B270)-SUM($I270:AH270)))</f>
        <v>0</v>
      </c>
      <c r="AJ270" s="235">
        <f ca="1">IF(AJ$5&lt;=$D270,0,IF(SUM($D270,OFFSET($I256,-$B270,0))&gt;AJ$5,OFFSET(AJ267,-$B270,-AI$4+$B270)/OFFSET($I256,-$B270,0),OFFSET(AJ267,-$B270,-AI$4+$B270)-SUM($I270:AI270)))</f>
        <v>0</v>
      </c>
      <c r="AK270" s="235">
        <f ca="1">IF(AK$5&lt;=$D270,0,IF(SUM($D270,OFFSET($I256,-$B270,0))&gt;AK$5,OFFSET(AK267,-$B270,-AJ$4+$B270)/OFFSET($I256,-$B270,0),OFFSET(AK267,-$B270,-AJ$4+$B270)-SUM($I270:AJ270)))</f>
        <v>0</v>
      </c>
      <c r="AL270" s="235">
        <f ca="1">IF(AL$5&lt;=$D270,0,IF(SUM($D270,OFFSET($I256,-$B270,0))&gt;AL$5,OFFSET(AL267,-$B270,-AK$4+$B270)/OFFSET($I256,-$B270,0),OFFSET(AL267,-$B270,-AK$4+$B270)-SUM($I270:AK270)))</f>
        <v>0</v>
      </c>
      <c r="AM270" s="235">
        <f ca="1">IF(AM$5&lt;=$D270,0,IF(SUM($D270,OFFSET($I256,-$B270,0))&gt;AM$5,OFFSET(AM267,-$B270,-AL$4+$B270)/OFFSET($I256,-$B270,0),OFFSET(AM267,-$B270,-AL$4+$B270)-SUM($I270:AL270)))</f>
        <v>0</v>
      </c>
      <c r="AN270" s="235">
        <f ca="1">IF(AN$5&lt;=$D270,0,IF(SUM($D270,OFFSET($I256,-$B270,0))&gt;AN$5,OFFSET(AN267,-$B270,-AM$4+$B270)/OFFSET($I256,-$B270,0),OFFSET(AN267,-$B270,-AM$4+$B270)-SUM($I270:AM270)))</f>
        <v>0</v>
      </c>
      <c r="AO270" s="235">
        <f ca="1">IF(AO$5&lt;=$D270,0,IF(SUM($D270,OFFSET($I256,-$B270,0))&gt;AO$5,OFFSET(AO267,-$B270,-AN$4+$B270)/OFFSET($I256,-$B270,0),OFFSET(AO267,-$B270,-AN$4+$B270)-SUM($I270:AN270)))</f>
        <v>0</v>
      </c>
      <c r="AP270" s="235">
        <f ca="1">IF(AP$5&lt;=$D270,0,IF(SUM($D270,OFFSET($I256,-$B270,0))&gt;AP$5,OFFSET(AP267,-$B270,-AO$4+$B270)/OFFSET($I256,-$B270,0),OFFSET(AP267,-$B270,-AO$4+$B270)-SUM($I270:AO270)))</f>
        <v>0</v>
      </c>
      <c r="AQ270" s="235">
        <f ca="1">IF(AQ$5&lt;=$D270,0,IF(SUM($D270,OFFSET($I256,-$B270,0))&gt;AQ$5,OFFSET(AQ267,-$B270,-AP$4+$B270)/OFFSET($I256,-$B270,0),OFFSET(AQ267,-$B270,-AP$4+$B270)-SUM($I270:AP270)))</f>
        <v>0</v>
      </c>
      <c r="AR270" s="235">
        <f ca="1">IF(AR$5&lt;=$D270,0,IF(SUM($D270,OFFSET($I256,-$B270,0))&gt;AR$5,OFFSET(AR267,-$B270,-AQ$4+$B270)/OFFSET($I256,-$B270,0),OFFSET(AR267,-$B270,-AQ$4+$B270)-SUM($I270:AQ270)))</f>
        <v>0</v>
      </c>
      <c r="AS270" s="235">
        <f ca="1">IF(AS$5&lt;=$D270,0,IF(SUM($D270,OFFSET($I256,-$B270,0))&gt;AS$5,OFFSET(AS267,-$B270,-AR$4+$B270)/OFFSET($I256,-$B270,0),OFFSET(AS267,-$B270,-AR$4+$B270)-SUM($I270:AR270)))</f>
        <v>0</v>
      </c>
      <c r="AT270" s="235">
        <f ca="1">IF(AT$5&lt;=$D270,0,IF(SUM($D270,OFFSET($I256,-$B270,0))&gt;AT$5,OFFSET(AT267,-$B270,-AS$4+$B270)/OFFSET($I256,-$B270,0),OFFSET(AT267,-$B270,-AS$4+$B270)-SUM($I270:AS270)))</f>
        <v>0</v>
      </c>
      <c r="AU270" s="235">
        <f ca="1">IF(AU$5&lt;=$D270,0,IF(SUM($D270,OFFSET($I256,-$B270,0))&gt;AU$5,OFFSET(AU267,-$B270,-AT$4+$B270)/OFFSET($I256,-$B270,0),OFFSET(AU267,-$B270,-AT$4+$B270)-SUM($I270:AT270)))</f>
        <v>0</v>
      </c>
      <c r="AV270" s="235">
        <f ca="1">IF(AV$5&lt;=$D270,0,IF(SUM($D270,OFFSET($I256,-$B270,0))&gt;AV$5,OFFSET(AV267,-$B270,-AU$4+$B270)/OFFSET($I256,-$B270,0),OFFSET(AV267,-$B270,-AU$4+$B270)-SUM($I270:AU270)))</f>
        <v>0</v>
      </c>
      <c r="AW270" s="235">
        <f ca="1">IF(AW$5&lt;=$D270,0,IF(SUM($D270,OFFSET($I256,-$B270,0))&gt;AW$5,OFFSET(AW267,-$B270,-AV$4+$B270)/OFFSET($I256,-$B270,0),OFFSET(AW267,-$B270,-AV$4+$B270)-SUM($I270:AV270)))</f>
        <v>0</v>
      </c>
      <c r="AX270" s="235">
        <f ca="1">IF(AX$5&lt;=$D270,0,IF(SUM($D270,OFFSET($I256,-$B270,0))&gt;AX$5,OFFSET(AX267,-$B270,-AW$4+$B270)/OFFSET($I256,-$B270,0),OFFSET(AX267,-$B270,-AW$4+$B270)-SUM($I270:AW270)))</f>
        <v>0</v>
      </c>
      <c r="AY270" s="235">
        <f ca="1">IF(AY$5&lt;=$D270,0,IF(SUM($D270,OFFSET($I256,-$B270,0))&gt;AY$5,OFFSET(AY267,-$B270,-AX$4+$B270)/OFFSET($I256,-$B270,0),OFFSET(AY267,-$B270,-AX$4+$B270)-SUM($I270:AX270)))</f>
        <v>0</v>
      </c>
      <c r="AZ270" s="235">
        <f ca="1">IF(AZ$5&lt;=$D270,0,IF(SUM($D270,OFFSET($I256,-$B270,0))&gt;AZ$5,OFFSET(AZ267,-$B270,-AY$4+$B270)/OFFSET($I256,-$B270,0),OFFSET(AZ267,-$B270,-AY$4+$B270)-SUM($I270:AY270)))</f>
        <v>0</v>
      </c>
      <c r="BA270" s="235">
        <f ca="1">IF(BA$5&lt;=$D270,0,IF(SUM($D270,OFFSET($I256,-$B270,0))&gt;BA$5,OFFSET(BA267,-$B270,-AZ$4+$B270)/OFFSET($I256,-$B270,0),OFFSET(BA267,-$B270,-AZ$4+$B270)-SUM($I270:AZ270)))</f>
        <v>0</v>
      </c>
      <c r="BB270" s="235">
        <f ca="1">IF(BB$5&lt;=$D270,0,IF(SUM($D270,OFFSET($I256,-$B270,0))&gt;BB$5,OFFSET(BB267,-$B270,-BA$4+$B270)/OFFSET($I256,-$B270,0),OFFSET(BB267,-$B270,-BA$4+$B270)-SUM($I270:BA270)))</f>
        <v>0</v>
      </c>
      <c r="BC270" s="235">
        <f ca="1">IF(BC$5&lt;=$D270,0,IF(SUM($D270,OFFSET($I256,-$B270,0))&gt;BC$5,OFFSET(BC267,-$B270,-BB$4+$B270)/OFFSET($I256,-$B270,0),OFFSET(BC267,-$B270,-BB$4+$B270)-SUM($I270:BB270)))</f>
        <v>0</v>
      </c>
      <c r="BD270" s="235">
        <f ca="1">IF(BD$5&lt;=$D270,0,IF(SUM($D270,OFFSET($I256,-$B270,0))&gt;BD$5,OFFSET(BD267,-$B270,-BC$4+$B270)/OFFSET($I256,-$B270,0),OFFSET(BD267,-$B270,-BC$4+$B270)-SUM($I270:BC270)))</f>
        <v>0</v>
      </c>
      <c r="BE270" s="235">
        <f ca="1">IF(BE$5&lt;=$D270,0,IF(SUM($D270,OFFSET($I256,-$B270,0))&gt;BE$5,OFFSET(BE267,-$B270,-BD$4+$B270)/OFFSET($I256,-$B270,0),OFFSET(BE267,-$B270,-BD$4+$B270)-SUM($I270:BD270)))</f>
        <v>0</v>
      </c>
      <c r="BF270" s="235">
        <f ca="1">IF(BF$5&lt;=$D270,0,IF(SUM($D270,OFFSET($I256,-$B270,0))&gt;BF$5,OFFSET(BF267,-$B270,-BE$4+$B270)/OFFSET($I256,-$B270,0),OFFSET(BF267,-$B270,-BE$4+$B270)-SUM($I270:BE270)))</f>
        <v>0</v>
      </c>
      <c r="BG270" s="235">
        <f ca="1">IF(BG$5&lt;=$D270,0,IF(SUM($D270,OFFSET($I256,-$B270,0))&gt;BG$5,OFFSET(BG267,-$B270,-BF$4+$B270)/OFFSET($I256,-$B270,0),OFFSET(BG267,-$B270,-BF$4+$B270)-SUM($I270:BF270)))</f>
        <v>0</v>
      </c>
      <c r="BH270" s="235">
        <f ca="1">IF(BH$5&lt;=$D270,0,IF(SUM($D270,OFFSET($I256,-$B270,0))&gt;BH$5,OFFSET(BH267,-$B270,-BG$4+$B270)/OFFSET($I256,-$B270,0),OFFSET(BH267,-$B270,-BG$4+$B270)-SUM($I270:BG270)))</f>
        <v>0</v>
      </c>
      <c r="BI270" s="235">
        <f ca="1">IF(BI$5&lt;=$D270,0,IF(SUM($D270,OFFSET($I256,-$B270,0))&gt;BI$5,OFFSET(BI267,-$B270,-BH$4+$B270)/OFFSET($I256,-$B270,0),OFFSET(BI267,-$B270,-BH$4+$B270)-SUM($I270:BH270)))</f>
        <v>0</v>
      </c>
      <c r="BJ270" s="235">
        <f ca="1">IF(BJ$5&lt;=$D270,0,IF(SUM($D270,OFFSET($I256,-$B270,0))&gt;BJ$5,OFFSET(BJ267,-$B270,-BI$4+$B270)/OFFSET($I256,-$B270,0),OFFSET(BJ267,-$B270,-BI$4+$B270)-SUM($I270:BI270)))</f>
        <v>0</v>
      </c>
      <c r="BK270" s="235">
        <f ca="1">IF(BK$5&lt;=$D270,0,IF(SUM($D270,OFFSET($I256,-$B270,0))&gt;BK$5,OFFSET(BK267,-$B270,-BJ$4+$B270)/OFFSET($I256,-$B270,0),OFFSET(BK267,-$B270,-BJ$4+$B270)-SUM($I270:BJ270)))</f>
        <v>0</v>
      </c>
      <c r="BL270" s="235">
        <f ca="1">IF(BL$5&lt;=$D270,0,IF(SUM($D270,OFFSET($I256,-$B270,0))&gt;BL$5,OFFSET(BL267,-$B270,-BK$4+$B270)/OFFSET($I256,-$B270,0),OFFSET(BL267,-$B270,-BK$4+$B270)-SUM($I270:BK270)))</f>
        <v>0</v>
      </c>
      <c r="BM270" s="235">
        <f ca="1">IF(BM$5&lt;=$D270,0,IF(SUM($D270,OFFSET($I256,-$B270,0))&gt;BM$5,OFFSET(BM267,-$B270,-BL$4+$B270)/OFFSET($I256,-$B270,0),OFFSET(BM267,-$B270,-BL$4+$B270)-SUM($I270:BL270)))</f>
        <v>0</v>
      </c>
      <c r="BN270" s="235">
        <f ca="1">IF(BN$5&lt;=$D270,0,IF(SUM($D270,OFFSET($I256,-$B270,0))&gt;BN$5,OFFSET(BN267,-$B270,-BM$4+$B270)/OFFSET($I256,-$B270,0),OFFSET(BN267,-$B270,-BM$4+$B270)-SUM($I270:BM270)))</f>
        <v>0</v>
      </c>
      <c r="BO270" s="235">
        <f ca="1">IF(BO$5&lt;=$D270,0,IF(SUM($D270,OFFSET($I256,-$B270,0))&gt;BO$5,OFFSET(BO267,-$B270,-BN$4+$B270)/OFFSET($I256,-$B270,0),OFFSET(BO267,-$B270,-BN$4+$B270)-SUM($I270:BN270)))</f>
        <v>0</v>
      </c>
      <c r="BP270" s="235">
        <f ca="1">IF(BP$5&lt;=$D270,0,IF(SUM($D270,OFFSET($I256,-$B270,0))&gt;BP$5,OFFSET(BP267,-$B270,-BO$4+$B270)/OFFSET($I256,-$B270,0),OFFSET(BP267,-$B270,-BO$4+$B270)-SUM($I270:BO270)))</f>
        <v>0</v>
      </c>
      <c r="BQ270" s="235">
        <f ca="1">IF(BQ$5&lt;=$D270,0,IF(SUM($D270,OFFSET($I256,-$B270,0))&gt;BQ$5,OFFSET(BQ267,-$B270,-BP$4+$B270)/OFFSET($I256,-$B270,0),OFFSET(BQ267,-$B270,-BP$4+$B270)-SUM($I270:BP270)))</f>
        <v>0</v>
      </c>
      <c r="BR270" s="211">
        <f ca="1">IF(BR$5&lt;=$D270,0,IF(SUM($D270,OFFSET($I256,-$B270,0))&gt;BR$5,OFFSET(BR267,-$B270,-BQ$4+$B270)/OFFSET($I256,-$B270,0),OFFSET(BR267,-$B270,-BQ$4+$B270)-SUM($I270:BQ270)))</f>
        <v>0</v>
      </c>
      <c r="BS270" s="211">
        <f ca="1">IF(BS$5&lt;=$D270,0,IF(SUM($D270,OFFSET($I256,-$B270,0))&gt;BS$5,OFFSET(BS267,-$B270,-BR$4+$B270)/OFFSET($I256,-$B270,0),OFFSET(BS267,-$B270,-BR$4+$B270)-SUM($I270:BR270)))</f>
        <v>0</v>
      </c>
      <c r="BT270" s="211">
        <f ca="1">IF(BT$5&lt;=$D270,0,IF(SUM($D270,OFFSET($I256,-$B270,0))&gt;BT$5,OFFSET(BT267,-$B270,-BS$4+$B270)/OFFSET($I256,-$B270,0),OFFSET(BT267,-$B270,-BS$4+$B270)-SUM($I270:BS270)))</f>
        <v>0</v>
      </c>
      <c r="BU270" s="211">
        <f ca="1">IF(BU$5&lt;=$D270,0,IF(SUM($D270,OFFSET($I256,-$B270,0))&gt;BU$5,OFFSET(BU267,-$B270,-BT$4+$B270)/OFFSET($I256,-$B270,0),OFFSET(BU267,-$B270,-BT$4+$B270)-SUM($I270:BT270)))</f>
        <v>0</v>
      </c>
      <c r="BV270" s="211">
        <f ca="1">IF(BV$5&lt;=$D270,0,IF(SUM($D270,OFFSET($I256,-$B270,0))&gt;BV$5,OFFSET(BV267,-$B270,-BU$4+$B270)/OFFSET($I256,-$B270,0),OFFSET(BV267,-$B270,-BU$4+$B270)-SUM($I270:BU270)))</f>
        <v>0</v>
      </c>
      <c r="BW270" s="211">
        <f ca="1">IF(BW$5&lt;=$D270,0,IF(SUM($D270,OFFSET($I256,-$B270,0))&gt;BW$5,OFFSET(BW267,-$B270,-BV$4+$B270)/OFFSET($I256,-$B270,0),OFFSET(BW267,-$B270,-BV$4+$B270)-SUM($I270:BV270)))</f>
        <v>0</v>
      </c>
    </row>
    <row r="271" spans="1:75" ht="12.75" customHeight="1">
      <c r="A271" s="8"/>
      <c r="B271" s="8"/>
      <c r="C271" s="8"/>
      <c r="D271" s="245"/>
      <c r="E271" s="8"/>
      <c r="F271" s="8"/>
      <c r="G271" s="8"/>
      <c r="H271" s="8"/>
      <c r="I271" s="32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  <c r="AA271" s="8"/>
      <c r="AB271" s="8"/>
      <c r="AC271" s="8"/>
      <c r="AD271" s="8"/>
      <c r="AE271" s="8"/>
      <c r="AF271" s="8"/>
      <c r="AG271" s="8"/>
      <c r="AH271" s="8"/>
      <c r="AI271" s="8"/>
      <c r="AJ271" s="8"/>
      <c r="AK271" s="8"/>
      <c r="AL271" s="8"/>
      <c r="AM271" s="8"/>
      <c r="AN271" s="8"/>
      <c r="AO271" s="8"/>
      <c r="AP271" s="8"/>
      <c r="AQ271" s="8"/>
      <c r="AR271" s="8"/>
      <c r="AS271" s="8"/>
      <c r="AT271" s="8"/>
      <c r="AU271" s="8"/>
      <c r="AV271" s="8"/>
      <c r="AW271" s="8"/>
      <c r="AX271" s="8"/>
      <c r="AY271" s="8"/>
      <c r="AZ271" s="8"/>
      <c r="BA271" s="8"/>
      <c r="BB271" s="8"/>
      <c r="BC271" s="8"/>
      <c r="BD271" s="8"/>
      <c r="BE271" s="8"/>
      <c r="BF271" s="8"/>
      <c r="BG271" s="8"/>
      <c r="BH271" s="8"/>
      <c r="BI271" s="8"/>
      <c r="BJ271" s="8"/>
      <c r="BK271" s="8"/>
      <c r="BL271" s="8"/>
      <c r="BM271" s="8"/>
      <c r="BN271" s="8"/>
      <c r="BO271" s="8"/>
      <c r="BP271" s="8"/>
      <c r="BQ271" s="8"/>
      <c r="BR271" s="208"/>
      <c r="BS271" s="208"/>
      <c r="BT271" s="208"/>
      <c r="BU271" s="208"/>
      <c r="BV271" s="208"/>
      <c r="BW271" s="208"/>
    </row>
    <row r="272" spans="1:75" ht="12.75" customHeight="1">
      <c r="A272" s="8"/>
      <c r="B272" s="8"/>
      <c r="C272" s="8"/>
      <c r="D272" s="242" t="s">
        <v>10</v>
      </c>
      <c r="E272" s="8" t="str">
        <f>"$m Real ("&amp;first_reg_period&amp;")"</f>
        <v>$m Real (2012)</v>
      </c>
      <c r="F272" s="8"/>
      <c r="G272" s="8"/>
      <c r="H272" s="8"/>
      <c r="I272" s="32"/>
      <c r="J272" s="8">
        <f ca="1">J232+SUM(J240:J270)</f>
        <v>0.2375265825679905</v>
      </c>
      <c r="K272" s="8">
        <f t="shared" ref="K272:BQ272" ca="1" si="423">K232+SUM(K240:K270)</f>
        <v>0.41449872244092201</v>
      </c>
      <c r="L272" s="8">
        <f t="shared" ca="1" si="423"/>
        <v>0.49543410236296725</v>
      </c>
      <c r="M272" s="8">
        <f t="shared" ca="1" si="423"/>
        <v>2.5670657970826118</v>
      </c>
      <c r="N272" s="8">
        <f t="shared" ca="1" si="423"/>
        <v>2.6980061851434565</v>
      </c>
      <c r="O272" s="8">
        <f t="shared" ca="1" si="423"/>
        <v>3.8882141988138796</v>
      </c>
      <c r="P272" s="8">
        <f t="shared" ca="1" si="423"/>
        <v>4.1885671330151881</v>
      </c>
      <c r="Q272" s="8">
        <f t="shared" ca="1" si="423"/>
        <v>4.1076317530931421</v>
      </c>
      <c r="R272" s="8">
        <f t="shared" ca="1" si="423"/>
        <v>1.9156541561507852</v>
      </c>
      <c r="S272" s="8">
        <f t="shared" ca="1" si="423"/>
        <v>1.6675330877446628</v>
      </c>
      <c r="T272" s="8">
        <f t="shared" ca="1" si="423"/>
        <v>0</v>
      </c>
      <c r="U272" s="8">
        <f t="shared" ca="1" si="423"/>
        <v>0</v>
      </c>
      <c r="V272" s="8">
        <f t="shared" ca="1" si="423"/>
        <v>0</v>
      </c>
      <c r="W272" s="8">
        <f t="shared" ca="1" si="423"/>
        <v>0</v>
      </c>
      <c r="X272" s="8">
        <f t="shared" ca="1" si="423"/>
        <v>0</v>
      </c>
      <c r="Y272" s="8">
        <f t="shared" ca="1" si="423"/>
        <v>0</v>
      </c>
      <c r="Z272" s="8">
        <f t="shared" ca="1" si="423"/>
        <v>0</v>
      </c>
      <c r="AA272" s="8">
        <f t="shared" ca="1" si="423"/>
        <v>0</v>
      </c>
      <c r="AB272" s="8">
        <f t="shared" ca="1" si="423"/>
        <v>0</v>
      </c>
      <c r="AC272" s="8">
        <f t="shared" ca="1" si="423"/>
        <v>0</v>
      </c>
      <c r="AD272" s="8">
        <f t="shared" ca="1" si="423"/>
        <v>0</v>
      </c>
      <c r="AE272" s="8">
        <f t="shared" ca="1" si="423"/>
        <v>0</v>
      </c>
      <c r="AF272" s="8">
        <f t="shared" ca="1" si="423"/>
        <v>0</v>
      </c>
      <c r="AG272" s="8">
        <f t="shared" ca="1" si="423"/>
        <v>0</v>
      </c>
      <c r="AH272" s="8">
        <f t="shared" ca="1" si="423"/>
        <v>0</v>
      </c>
      <c r="AI272" s="8">
        <f t="shared" ca="1" si="423"/>
        <v>0</v>
      </c>
      <c r="AJ272" s="8">
        <f t="shared" ca="1" si="423"/>
        <v>0</v>
      </c>
      <c r="AK272" s="8">
        <f t="shared" ca="1" si="423"/>
        <v>0</v>
      </c>
      <c r="AL272" s="8">
        <f t="shared" ca="1" si="423"/>
        <v>0</v>
      </c>
      <c r="AM272" s="8">
        <f t="shared" ca="1" si="423"/>
        <v>0</v>
      </c>
      <c r="AN272" s="8">
        <f t="shared" ca="1" si="423"/>
        <v>0</v>
      </c>
      <c r="AO272" s="8">
        <f t="shared" ca="1" si="423"/>
        <v>0</v>
      </c>
      <c r="AP272" s="8">
        <f t="shared" ca="1" si="423"/>
        <v>0</v>
      </c>
      <c r="AQ272" s="8">
        <f t="shared" ca="1" si="423"/>
        <v>0</v>
      </c>
      <c r="AR272" s="8">
        <f t="shared" ca="1" si="423"/>
        <v>0</v>
      </c>
      <c r="AS272" s="8">
        <f t="shared" ca="1" si="423"/>
        <v>0</v>
      </c>
      <c r="AT272" s="8">
        <f t="shared" ca="1" si="423"/>
        <v>0</v>
      </c>
      <c r="AU272" s="8">
        <f t="shared" ca="1" si="423"/>
        <v>0</v>
      </c>
      <c r="AV272" s="8">
        <f t="shared" ca="1" si="423"/>
        <v>0</v>
      </c>
      <c r="AW272" s="8">
        <f t="shared" ca="1" si="423"/>
        <v>0</v>
      </c>
      <c r="AX272" s="8">
        <f t="shared" ca="1" si="423"/>
        <v>0</v>
      </c>
      <c r="AY272" s="8">
        <f t="shared" ca="1" si="423"/>
        <v>0</v>
      </c>
      <c r="AZ272" s="8">
        <f t="shared" ca="1" si="423"/>
        <v>0</v>
      </c>
      <c r="BA272" s="8">
        <f t="shared" ca="1" si="423"/>
        <v>0</v>
      </c>
      <c r="BB272" s="8">
        <f t="shared" ca="1" si="423"/>
        <v>0</v>
      </c>
      <c r="BC272" s="8">
        <f t="shared" ca="1" si="423"/>
        <v>0</v>
      </c>
      <c r="BD272" s="8">
        <f t="shared" ca="1" si="423"/>
        <v>0</v>
      </c>
      <c r="BE272" s="8">
        <f t="shared" ca="1" si="423"/>
        <v>0</v>
      </c>
      <c r="BF272" s="8">
        <f t="shared" ca="1" si="423"/>
        <v>0</v>
      </c>
      <c r="BG272" s="8">
        <f t="shared" ca="1" si="423"/>
        <v>0</v>
      </c>
      <c r="BH272" s="8">
        <f t="shared" ca="1" si="423"/>
        <v>0</v>
      </c>
      <c r="BI272" s="8">
        <f t="shared" ca="1" si="423"/>
        <v>0</v>
      </c>
      <c r="BJ272" s="8">
        <f t="shared" ca="1" si="423"/>
        <v>0</v>
      </c>
      <c r="BK272" s="8">
        <f t="shared" ca="1" si="423"/>
        <v>0</v>
      </c>
      <c r="BL272" s="8">
        <f t="shared" ca="1" si="423"/>
        <v>0</v>
      </c>
      <c r="BM272" s="8">
        <f t="shared" ca="1" si="423"/>
        <v>0</v>
      </c>
      <c r="BN272" s="8">
        <f t="shared" ca="1" si="423"/>
        <v>0</v>
      </c>
      <c r="BO272" s="8">
        <f t="shared" ca="1" si="423"/>
        <v>0</v>
      </c>
      <c r="BP272" s="8">
        <f t="shared" ca="1" si="423"/>
        <v>0</v>
      </c>
      <c r="BQ272" s="8">
        <f t="shared" ca="1" si="423"/>
        <v>0</v>
      </c>
      <c r="BR272" s="208">
        <f t="shared" ref="BR272:BW272" ca="1" si="424">BR232+SUM(BR240:BR270)</f>
        <v>0</v>
      </c>
      <c r="BS272" s="208">
        <f t="shared" ca="1" si="424"/>
        <v>0</v>
      </c>
      <c r="BT272" s="208">
        <f t="shared" ca="1" si="424"/>
        <v>0</v>
      </c>
      <c r="BU272" s="208">
        <f t="shared" ca="1" si="424"/>
        <v>0</v>
      </c>
      <c r="BV272" s="208">
        <f t="shared" ca="1" si="424"/>
        <v>0</v>
      </c>
      <c r="BW272" s="208">
        <f t="shared" ca="1" si="424"/>
        <v>0</v>
      </c>
    </row>
    <row r="273" spans="1:75" ht="12.75" customHeight="1">
      <c r="A273" s="8"/>
      <c r="B273" s="8"/>
      <c r="C273" s="8"/>
      <c r="D273" s="242" t="s">
        <v>9</v>
      </c>
      <c r="E273" s="8" t="str">
        <f>"$m Real ("&amp;first_reg_period&amp;")"</f>
        <v>$m Real (2012)</v>
      </c>
      <c r="F273" s="8"/>
      <c r="G273" s="8"/>
      <c r="H273" s="8"/>
      <c r="I273" s="32"/>
      <c r="J273" s="8">
        <f ca="1">J238-SUM(J241:J270)+I273</f>
        <v>0.88486069936465739</v>
      </c>
      <c r="K273" s="8">
        <f t="shared" ref="K273:BQ273" ca="1" si="425">K238-SUM(K241:K270)+J273</f>
        <v>1.1125654591019525</v>
      </c>
      <c r="L273" s="8">
        <f t="shared" ca="1" si="425"/>
        <v>11.814545924018763</v>
      </c>
      <c r="M273" s="8">
        <f t="shared" ca="1" si="425"/>
        <v>10.60526614931204</v>
      </c>
      <c r="N273" s="8">
        <f t="shared" ca="1" si="425"/>
        <v>16.244925402891898</v>
      </c>
      <c r="O273" s="8">
        <f t="shared" ca="1" si="425"/>
        <v>11.879386130003779</v>
      </c>
      <c r="P273" s="8">
        <f t="shared" ca="1" si="425"/>
        <v>7.6908189969885905</v>
      </c>
      <c r="Q273" s="8">
        <f t="shared" ca="1" si="425"/>
        <v>3.5831872438954484</v>
      </c>
      <c r="R273" s="8">
        <f t="shared" ca="1" si="425"/>
        <v>1.6675330877446632</v>
      </c>
      <c r="S273" s="8">
        <f t="shared" ca="1" si="425"/>
        <v>0</v>
      </c>
      <c r="T273" s="8">
        <f t="shared" ca="1" si="425"/>
        <v>0</v>
      </c>
      <c r="U273" s="8">
        <f t="shared" ca="1" si="425"/>
        <v>0</v>
      </c>
      <c r="V273" s="8">
        <f t="shared" ca="1" si="425"/>
        <v>0</v>
      </c>
      <c r="W273" s="8">
        <f t="shared" ca="1" si="425"/>
        <v>0</v>
      </c>
      <c r="X273" s="8">
        <f t="shared" ca="1" si="425"/>
        <v>0</v>
      </c>
      <c r="Y273" s="8">
        <f t="shared" ca="1" si="425"/>
        <v>0</v>
      </c>
      <c r="Z273" s="8">
        <f t="shared" ca="1" si="425"/>
        <v>0</v>
      </c>
      <c r="AA273" s="8">
        <f t="shared" ca="1" si="425"/>
        <v>0</v>
      </c>
      <c r="AB273" s="8">
        <f t="shared" ca="1" si="425"/>
        <v>0</v>
      </c>
      <c r="AC273" s="8">
        <f t="shared" ca="1" si="425"/>
        <v>0</v>
      </c>
      <c r="AD273" s="8">
        <f t="shared" ca="1" si="425"/>
        <v>0</v>
      </c>
      <c r="AE273" s="8">
        <f t="shared" ca="1" si="425"/>
        <v>0</v>
      </c>
      <c r="AF273" s="8">
        <f t="shared" ca="1" si="425"/>
        <v>0</v>
      </c>
      <c r="AG273" s="8">
        <f t="shared" ca="1" si="425"/>
        <v>0</v>
      </c>
      <c r="AH273" s="8">
        <f t="shared" ca="1" si="425"/>
        <v>0</v>
      </c>
      <c r="AI273" s="8">
        <f t="shared" ca="1" si="425"/>
        <v>0</v>
      </c>
      <c r="AJ273" s="8">
        <f t="shared" ca="1" si="425"/>
        <v>0</v>
      </c>
      <c r="AK273" s="8">
        <f t="shared" ca="1" si="425"/>
        <v>0</v>
      </c>
      <c r="AL273" s="8">
        <f t="shared" ca="1" si="425"/>
        <v>0</v>
      </c>
      <c r="AM273" s="8">
        <f t="shared" ca="1" si="425"/>
        <v>0</v>
      </c>
      <c r="AN273" s="8">
        <f t="shared" ca="1" si="425"/>
        <v>0</v>
      </c>
      <c r="AO273" s="8">
        <f t="shared" ca="1" si="425"/>
        <v>0</v>
      </c>
      <c r="AP273" s="8">
        <f t="shared" ca="1" si="425"/>
        <v>0</v>
      </c>
      <c r="AQ273" s="8">
        <f t="shared" ca="1" si="425"/>
        <v>0</v>
      </c>
      <c r="AR273" s="8">
        <f t="shared" ca="1" si="425"/>
        <v>0</v>
      </c>
      <c r="AS273" s="8">
        <f t="shared" ca="1" si="425"/>
        <v>0</v>
      </c>
      <c r="AT273" s="8">
        <f t="shared" ca="1" si="425"/>
        <v>0</v>
      </c>
      <c r="AU273" s="8">
        <f t="shared" ca="1" si="425"/>
        <v>0</v>
      </c>
      <c r="AV273" s="8">
        <f t="shared" ca="1" si="425"/>
        <v>0</v>
      </c>
      <c r="AW273" s="8">
        <f t="shared" ca="1" si="425"/>
        <v>0</v>
      </c>
      <c r="AX273" s="8">
        <f t="shared" ca="1" si="425"/>
        <v>0</v>
      </c>
      <c r="AY273" s="8">
        <f t="shared" ca="1" si="425"/>
        <v>0</v>
      </c>
      <c r="AZ273" s="8">
        <f t="shared" ca="1" si="425"/>
        <v>0</v>
      </c>
      <c r="BA273" s="8">
        <f t="shared" ca="1" si="425"/>
        <v>0</v>
      </c>
      <c r="BB273" s="8">
        <f t="shared" ca="1" si="425"/>
        <v>0</v>
      </c>
      <c r="BC273" s="8">
        <f t="shared" ca="1" si="425"/>
        <v>0</v>
      </c>
      <c r="BD273" s="8">
        <f t="shared" ca="1" si="425"/>
        <v>0</v>
      </c>
      <c r="BE273" s="8">
        <f t="shared" ca="1" si="425"/>
        <v>0</v>
      </c>
      <c r="BF273" s="8">
        <f t="shared" ca="1" si="425"/>
        <v>0</v>
      </c>
      <c r="BG273" s="8">
        <f t="shared" ca="1" si="425"/>
        <v>0</v>
      </c>
      <c r="BH273" s="8">
        <f t="shared" ca="1" si="425"/>
        <v>0</v>
      </c>
      <c r="BI273" s="8">
        <f t="shared" ca="1" si="425"/>
        <v>0</v>
      </c>
      <c r="BJ273" s="8">
        <f t="shared" ca="1" si="425"/>
        <v>0</v>
      </c>
      <c r="BK273" s="8">
        <f t="shared" ca="1" si="425"/>
        <v>0</v>
      </c>
      <c r="BL273" s="8">
        <f t="shared" ca="1" si="425"/>
        <v>0</v>
      </c>
      <c r="BM273" s="8">
        <f t="shared" ca="1" si="425"/>
        <v>0</v>
      </c>
      <c r="BN273" s="8">
        <f t="shared" ca="1" si="425"/>
        <v>0</v>
      </c>
      <c r="BO273" s="8">
        <f t="shared" ca="1" si="425"/>
        <v>0</v>
      </c>
      <c r="BP273" s="8">
        <f t="shared" ca="1" si="425"/>
        <v>0</v>
      </c>
      <c r="BQ273" s="8">
        <f t="shared" ca="1" si="425"/>
        <v>0</v>
      </c>
      <c r="BR273" s="208">
        <f t="shared" ref="BR273" ca="1" si="426">BR238-SUM(BR241:BR270)+BQ273</f>
        <v>0</v>
      </c>
      <c r="BS273" s="208">
        <f t="shared" ref="BS273" ca="1" si="427">BS238-SUM(BS241:BS270)+BR273</f>
        <v>0</v>
      </c>
      <c r="BT273" s="208">
        <f t="shared" ref="BT273" ca="1" si="428">BT238-SUM(BT241:BT270)+BS273</f>
        <v>0</v>
      </c>
      <c r="BU273" s="208">
        <f t="shared" ref="BU273" ca="1" si="429">BU238-SUM(BU241:BU270)+BT273</f>
        <v>0</v>
      </c>
      <c r="BV273" s="208">
        <f t="shared" ref="BV273" ca="1" si="430">BV238-SUM(BV241:BV270)+BU273</f>
        <v>0</v>
      </c>
      <c r="BW273" s="208">
        <f t="shared" ref="BW273" ca="1" si="431">BW238-SUM(BW241:BW270)+BV273</f>
        <v>0</v>
      </c>
    </row>
    <row r="274" spans="1:75" ht="12.75" customHeight="1">
      <c r="A274" s="8"/>
      <c r="B274" s="8"/>
      <c r="C274" s="8"/>
      <c r="D274" s="242" t="str">
        <f>"Total Closing RAB - "&amp;B225</f>
        <v>Total Closing RAB - Computer Equipment</v>
      </c>
      <c r="E274" s="8" t="str">
        <f>"$m Real ("&amp;first_reg_period&amp;")"</f>
        <v>$m Real (2012)</v>
      </c>
      <c r="F274" s="8"/>
      <c r="G274" s="8"/>
      <c r="H274" s="8"/>
      <c r="I274" s="32"/>
      <c r="J274" s="8">
        <f t="shared" ref="J274:N274" ca="1" si="432">J273+J235</f>
        <v>1.4770945448459163</v>
      </c>
      <c r="K274" s="8">
        <f t="shared" ca="1" si="432"/>
        <v>1.4672727220152209</v>
      </c>
      <c r="L274" s="8">
        <f t="shared" ca="1" si="432"/>
        <v>11.931726604364041</v>
      </c>
      <c r="M274" s="8">
        <f t="shared" ca="1" si="432"/>
        <v>10.60526614931204</v>
      </c>
      <c r="N274" s="8">
        <f t="shared" ca="1" si="432"/>
        <v>16.244925402891898</v>
      </c>
      <c r="O274" s="8">
        <f t="shared" ref="O274:S274" ca="1" si="433">O273+O235</f>
        <v>11.879386130003779</v>
      </c>
      <c r="P274" s="8">
        <f t="shared" ca="1" si="433"/>
        <v>7.6908189969885905</v>
      </c>
      <c r="Q274" s="8">
        <f t="shared" ca="1" si="433"/>
        <v>3.5831872438954484</v>
      </c>
      <c r="R274" s="8">
        <f t="shared" ca="1" si="433"/>
        <v>1.6675330877446632</v>
      </c>
      <c r="S274" s="8">
        <f t="shared" ca="1" si="433"/>
        <v>-8.3266726846886741E-17</v>
      </c>
      <c r="T274" s="8">
        <f t="shared" ref="T274:BK274" ca="1" si="434">T273+T235</f>
        <v>-8.3266726846886741E-17</v>
      </c>
      <c r="U274" s="8">
        <f t="shared" ca="1" si="434"/>
        <v>-8.3266726846886741E-17</v>
      </c>
      <c r="V274" s="8">
        <f t="shared" ca="1" si="434"/>
        <v>-8.3266726846886741E-17</v>
      </c>
      <c r="W274" s="8">
        <f t="shared" ca="1" si="434"/>
        <v>-8.3266726846886741E-17</v>
      </c>
      <c r="X274" s="8">
        <f t="shared" ca="1" si="434"/>
        <v>-8.3266726846886741E-17</v>
      </c>
      <c r="Y274" s="8">
        <f t="shared" ca="1" si="434"/>
        <v>-8.3266726846886741E-17</v>
      </c>
      <c r="Z274" s="8">
        <f t="shared" ca="1" si="434"/>
        <v>-8.3266726846886741E-17</v>
      </c>
      <c r="AA274" s="8">
        <f t="shared" ca="1" si="434"/>
        <v>-8.3266726846886741E-17</v>
      </c>
      <c r="AB274" s="8">
        <f t="shared" ca="1" si="434"/>
        <v>-8.3266726846886741E-17</v>
      </c>
      <c r="AC274" s="8">
        <f t="shared" ca="1" si="434"/>
        <v>-8.3266726846886741E-17</v>
      </c>
      <c r="AD274" s="8">
        <f t="shared" ca="1" si="434"/>
        <v>-8.3266726846886741E-17</v>
      </c>
      <c r="AE274" s="8">
        <f t="shared" ca="1" si="434"/>
        <v>-8.3266726846886741E-17</v>
      </c>
      <c r="AF274" s="8">
        <f t="shared" ca="1" si="434"/>
        <v>-8.3266726846886741E-17</v>
      </c>
      <c r="AG274" s="8">
        <f t="shared" ca="1" si="434"/>
        <v>-8.3266726846886741E-17</v>
      </c>
      <c r="AH274" s="8">
        <f t="shared" ca="1" si="434"/>
        <v>-8.3266726846886741E-17</v>
      </c>
      <c r="AI274" s="8">
        <f t="shared" ca="1" si="434"/>
        <v>-8.3266726846886741E-17</v>
      </c>
      <c r="AJ274" s="8">
        <f t="shared" ca="1" si="434"/>
        <v>-8.3266726846886741E-17</v>
      </c>
      <c r="AK274" s="8">
        <f t="shared" ca="1" si="434"/>
        <v>-8.3266726846886741E-17</v>
      </c>
      <c r="AL274" s="8">
        <f t="shared" ca="1" si="434"/>
        <v>-8.3266726846886741E-17</v>
      </c>
      <c r="AM274" s="8">
        <f t="shared" ca="1" si="434"/>
        <v>-8.3266726846886741E-17</v>
      </c>
      <c r="AN274" s="8">
        <f t="shared" ca="1" si="434"/>
        <v>-8.3266726846886741E-17</v>
      </c>
      <c r="AO274" s="8">
        <f t="shared" ca="1" si="434"/>
        <v>-8.3266726846886741E-17</v>
      </c>
      <c r="AP274" s="8">
        <f t="shared" ca="1" si="434"/>
        <v>-8.3266726846886741E-17</v>
      </c>
      <c r="AQ274" s="8">
        <f t="shared" ca="1" si="434"/>
        <v>-8.3266726846886741E-17</v>
      </c>
      <c r="AR274" s="8">
        <f t="shared" ca="1" si="434"/>
        <v>-8.3266726846886741E-17</v>
      </c>
      <c r="AS274" s="8">
        <f t="shared" ca="1" si="434"/>
        <v>-8.3266726846886741E-17</v>
      </c>
      <c r="AT274" s="8">
        <f t="shared" ca="1" si="434"/>
        <v>-8.3266726846886741E-17</v>
      </c>
      <c r="AU274" s="8">
        <f t="shared" ca="1" si="434"/>
        <v>-8.3266726846886741E-17</v>
      </c>
      <c r="AV274" s="8">
        <f t="shared" ca="1" si="434"/>
        <v>-8.3266726846886741E-17</v>
      </c>
      <c r="AW274" s="8">
        <f t="shared" ca="1" si="434"/>
        <v>-8.3266726846886741E-17</v>
      </c>
      <c r="AX274" s="8">
        <f t="shared" ca="1" si="434"/>
        <v>-8.3266726846886741E-17</v>
      </c>
      <c r="AY274" s="8">
        <f t="shared" ca="1" si="434"/>
        <v>-8.3266726846886741E-17</v>
      </c>
      <c r="AZ274" s="8">
        <f t="shared" ca="1" si="434"/>
        <v>-8.3266726846886741E-17</v>
      </c>
      <c r="BA274" s="8">
        <f t="shared" ca="1" si="434"/>
        <v>-8.3266726846886741E-17</v>
      </c>
      <c r="BB274" s="8">
        <f t="shared" ca="1" si="434"/>
        <v>-8.3266726846886741E-17</v>
      </c>
      <c r="BC274" s="8">
        <f t="shared" ca="1" si="434"/>
        <v>-8.3266726846886741E-17</v>
      </c>
      <c r="BD274" s="8">
        <f t="shared" ca="1" si="434"/>
        <v>-8.3266726846886741E-17</v>
      </c>
      <c r="BE274" s="8">
        <f t="shared" ca="1" si="434"/>
        <v>-8.3266726846886741E-17</v>
      </c>
      <c r="BF274" s="8">
        <f t="shared" ca="1" si="434"/>
        <v>-8.3266726846886741E-17</v>
      </c>
      <c r="BG274" s="8">
        <f t="shared" ca="1" si="434"/>
        <v>-8.3266726846886741E-17</v>
      </c>
      <c r="BH274" s="8">
        <f t="shared" ca="1" si="434"/>
        <v>-8.3266726846886741E-17</v>
      </c>
      <c r="BI274" s="8">
        <f t="shared" ca="1" si="434"/>
        <v>-8.3266726846886741E-17</v>
      </c>
      <c r="BJ274" s="8">
        <f t="shared" ca="1" si="434"/>
        <v>-8.3266726846886741E-17</v>
      </c>
      <c r="BK274" s="8">
        <f t="shared" ca="1" si="434"/>
        <v>-8.3266726846886741E-17</v>
      </c>
      <c r="BL274" s="8">
        <f t="shared" ref="BL274:BP274" ca="1" si="435">BL273+BL235</f>
        <v>-8.3266726846886741E-17</v>
      </c>
      <c r="BM274" s="8">
        <f t="shared" ca="1" si="435"/>
        <v>-8.3266726846886741E-17</v>
      </c>
      <c r="BN274" s="8">
        <f t="shared" ca="1" si="435"/>
        <v>-8.3266726846886741E-17</v>
      </c>
      <c r="BO274" s="8">
        <f t="shared" ca="1" si="435"/>
        <v>-8.3266726846886741E-17</v>
      </c>
      <c r="BP274" s="8">
        <f t="shared" ca="1" si="435"/>
        <v>-8.3266726846886741E-17</v>
      </c>
      <c r="BQ274" s="8">
        <f t="shared" ref="BQ274:BW274" ca="1" si="436">BQ273+BQ235</f>
        <v>-8.3266726846886741E-17</v>
      </c>
      <c r="BR274" s="208">
        <f t="shared" ca="1" si="436"/>
        <v>-8.3266726846886741E-17</v>
      </c>
      <c r="BS274" s="208">
        <f t="shared" ca="1" si="436"/>
        <v>-8.3266726846886741E-17</v>
      </c>
      <c r="BT274" s="208">
        <f t="shared" ca="1" si="436"/>
        <v>-8.3266726846886741E-17</v>
      </c>
      <c r="BU274" s="208">
        <f t="shared" ca="1" si="436"/>
        <v>-8.3266726846886741E-17</v>
      </c>
      <c r="BV274" s="208">
        <f t="shared" ca="1" si="436"/>
        <v>-8.3266726846886741E-17</v>
      </c>
      <c r="BW274" s="208">
        <f t="shared" ca="1" si="436"/>
        <v>-8.3266726846886741E-17</v>
      </c>
    </row>
    <row r="275" spans="1:75" ht="12.75" customHeight="1">
      <c r="A275" s="8"/>
      <c r="B275" s="8"/>
      <c r="C275" s="8"/>
      <c r="D275" s="242"/>
      <c r="E275" s="8"/>
      <c r="F275" s="8"/>
      <c r="G275" s="8"/>
      <c r="H275" s="8"/>
      <c r="I275" s="32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  <c r="AA275" s="8"/>
      <c r="AB275" s="8"/>
      <c r="AC275" s="8"/>
      <c r="AD275" s="8"/>
      <c r="AE275" s="8"/>
      <c r="AF275" s="8"/>
      <c r="AG275" s="8"/>
      <c r="AH275" s="8"/>
      <c r="AI275" s="8"/>
      <c r="AJ275" s="8"/>
      <c r="AK275" s="8"/>
      <c r="AL275" s="8"/>
      <c r="AM275" s="8"/>
      <c r="AN275" s="8"/>
      <c r="AO275" s="8"/>
      <c r="AP275" s="8"/>
      <c r="AQ275" s="8"/>
      <c r="AR275" s="8"/>
      <c r="AS275" s="8"/>
      <c r="AT275" s="8"/>
      <c r="AU275" s="8"/>
      <c r="AV275" s="8"/>
      <c r="AW275" s="8"/>
      <c r="AX275" s="8"/>
      <c r="AY275" s="8"/>
      <c r="AZ275" s="8"/>
      <c r="BA275" s="8"/>
      <c r="BB275" s="8"/>
      <c r="BC275" s="8"/>
      <c r="BD275" s="8"/>
      <c r="BE275" s="8"/>
      <c r="BF275" s="8"/>
      <c r="BG275" s="8"/>
      <c r="BH275" s="8"/>
      <c r="BI275" s="8"/>
      <c r="BJ275" s="8"/>
      <c r="BK275" s="8"/>
      <c r="BL275" s="8"/>
      <c r="BM275" s="8"/>
      <c r="BN275" s="8"/>
      <c r="BO275" s="8"/>
      <c r="BP275" s="8"/>
      <c r="BQ275" s="8"/>
      <c r="BR275" s="208"/>
      <c r="BS275" s="208"/>
      <c r="BT275" s="208"/>
      <c r="BU275" s="208"/>
      <c r="BV275" s="208"/>
      <c r="BW275" s="208"/>
    </row>
    <row r="276" spans="1:75" ht="12.75" customHeight="1">
      <c r="A276" s="8"/>
      <c r="B276" s="8"/>
      <c r="C276" s="8"/>
      <c r="D276" s="242"/>
      <c r="E276" s="8"/>
      <c r="F276" s="8"/>
      <c r="G276" s="8"/>
      <c r="H276" s="8"/>
      <c r="I276" s="32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  <c r="AA276" s="8"/>
      <c r="AB276" s="8"/>
      <c r="AC276" s="8"/>
      <c r="AD276" s="8"/>
      <c r="AE276" s="8"/>
      <c r="AF276" s="8"/>
      <c r="AG276" s="8"/>
      <c r="AH276" s="8"/>
      <c r="AI276" s="8"/>
      <c r="AJ276" s="8"/>
      <c r="AK276" s="8"/>
      <c r="AL276" s="8"/>
      <c r="AM276" s="8"/>
      <c r="AN276" s="8"/>
      <c r="AO276" s="8"/>
      <c r="AP276" s="8"/>
      <c r="AQ276" s="8"/>
      <c r="AR276" s="8"/>
      <c r="AS276" s="8"/>
      <c r="AT276" s="8"/>
      <c r="AU276" s="8"/>
      <c r="AV276" s="8"/>
      <c r="AW276" s="8"/>
      <c r="AX276" s="8"/>
      <c r="AY276" s="8"/>
      <c r="AZ276" s="8"/>
      <c r="BA276" s="8"/>
      <c r="BB276" s="8"/>
      <c r="BC276" s="8"/>
      <c r="BD276" s="8"/>
      <c r="BE276" s="8"/>
      <c r="BF276" s="8"/>
      <c r="BG276" s="8"/>
      <c r="BH276" s="8"/>
      <c r="BI276" s="8"/>
      <c r="BJ276" s="8"/>
      <c r="BK276" s="8"/>
      <c r="BL276" s="8"/>
      <c r="BM276" s="8"/>
      <c r="BN276" s="8"/>
      <c r="BO276" s="8"/>
      <c r="BP276" s="8"/>
      <c r="BQ276" s="8"/>
      <c r="BR276" s="208"/>
      <c r="BS276" s="208"/>
      <c r="BT276" s="208"/>
      <c r="BU276" s="208"/>
      <c r="BV276" s="208"/>
      <c r="BW276" s="208"/>
    </row>
    <row r="277" spans="1:75" s="14" customFormat="1" ht="12.75" customHeight="1">
      <c r="A277" s="15"/>
      <c r="B277" s="16" t="str">
        <f>Inputs!C48</f>
        <v>Other Assets</v>
      </c>
      <c r="C277" s="15"/>
      <c r="D277" s="19"/>
      <c r="E277" s="15"/>
      <c r="F277" s="15"/>
      <c r="G277" s="15"/>
      <c r="H277" s="15"/>
      <c r="I277" s="31"/>
      <c r="J277" s="15"/>
      <c r="K277" s="15"/>
      <c r="L277" s="15"/>
      <c r="M277" s="15"/>
      <c r="N277" s="15"/>
      <c r="O277" s="15"/>
      <c r="P277" s="15"/>
      <c r="Q277" s="15"/>
      <c r="R277" s="15"/>
      <c r="S277" s="15"/>
      <c r="T277" s="15"/>
      <c r="U277" s="15"/>
      <c r="V277" s="15"/>
      <c r="W277" s="15"/>
      <c r="X277" s="15"/>
      <c r="Y277" s="15"/>
      <c r="Z277" s="15"/>
      <c r="AA277" s="15"/>
      <c r="AB277" s="15"/>
      <c r="AC277" s="15"/>
      <c r="AD277" s="15"/>
      <c r="AE277" s="15"/>
      <c r="AF277" s="15"/>
      <c r="AG277" s="15"/>
      <c r="AH277" s="15"/>
      <c r="AI277" s="15"/>
      <c r="AJ277" s="15"/>
      <c r="AK277" s="15"/>
      <c r="AL277" s="15"/>
      <c r="AM277" s="15"/>
      <c r="AN277" s="15"/>
      <c r="AO277" s="15"/>
      <c r="AP277" s="15"/>
      <c r="AQ277" s="15"/>
      <c r="AR277" s="15"/>
      <c r="AS277" s="15"/>
      <c r="AT277" s="15"/>
      <c r="AU277" s="15"/>
      <c r="AV277" s="15"/>
      <c r="AW277" s="15"/>
      <c r="AX277" s="15"/>
      <c r="AY277" s="15"/>
      <c r="AZ277" s="15"/>
      <c r="BA277" s="15"/>
      <c r="BB277" s="15"/>
      <c r="BC277" s="15"/>
      <c r="BD277" s="15"/>
      <c r="BE277" s="15"/>
      <c r="BF277" s="15"/>
      <c r="BG277" s="15"/>
      <c r="BH277" s="15"/>
      <c r="BI277" s="15"/>
      <c r="BJ277" s="15"/>
      <c r="BK277" s="15"/>
      <c r="BL277" s="15"/>
      <c r="BM277" s="15"/>
      <c r="BN277" s="15"/>
      <c r="BO277" s="15"/>
      <c r="BP277" s="15"/>
      <c r="BQ277" s="15"/>
      <c r="BR277" s="210"/>
      <c r="BS277" s="210"/>
      <c r="BT277" s="210"/>
      <c r="BU277" s="210"/>
      <c r="BV277" s="210"/>
      <c r="BW277" s="210"/>
    </row>
    <row r="278" spans="1:75" ht="12.75" customHeight="1">
      <c r="A278" s="8"/>
      <c r="B278" s="249"/>
      <c r="C278" s="8" t="s">
        <v>1</v>
      </c>
      <c r="D278" s="242"/>
      <c r="E278" s="8"/>
      <c r="F278" s="8"/>
      <c r="G278" s="8"/>
      <c r="H278" s="8"/>
      <c r="I278" s="32">
        <f>INDEX(Inputs!$E$43:$E$53, MATCH(B277, Inputs!$C$43:$C$53,0))</f>
        <v>10.950613106742995</v>
      </c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  <c r="AA278" s="8"/>
      <c r="AB278" s="8"/>
      <c r="AC278" s="8"/>
      <c r="AD278" s="8"/>
      <c r="AE278" s="8"/>
      <c r="AF278" s="8"/>
      <c r="AG278" s="8"/>
      <c r="AH278" s="8"/>
      <c r="AI278" s="8"/>
      <c r="AJ278" s="8"/>
      <c r="AK278" s="8"/>
      <c r="AL278" s="8"/>
      <c r="AM278" s="8"/>
      <c r="AN278" s="8"/>
      <c r="AO278" s="8"/>
      <c r="AP278" s="8"/>
      <c r="AQ278" s="8"/>
      <c r="AR278" s="8"/>
      <c r="AS278" s="8"/>
      <c r="AT278" s="8"/>
      <c r="AU278" s="8"/>
      <c r="AV278" s="8"/>
      <c r="AW278" s="8"/>
      <c r="AX278" s="8"/>
      <c r="AY278" s="8"/>
      <c r="AZ278" s="8"/>
      <c r="BA278" s="8"/>
      <c r="BB278" s="8"/>
      <c r="BC278" s="8"/>
      <c r="BD278" s="8"/>
      <c r="BE278" s="8"/>
      <c r="BF278" s="8"/>
      <c r="BG278" s="8"/>
      <c r="BH278" s="8"/>
      <c r="BI278" s="8"/>
      <c r="BJ278" s="8"/>
      <c r="BK278" s="8"/>
      <c r="BL278" s="8"/>
      <c r="BM278" s="8"/>
      <c r="BN278" s="8"/>
      <c r="BO278" s="8"/>
      <c r="BP278" s="8"/>
      <c r="BQ278" s="8"/>
      <c r="BR278" s="208"/>
      <c r="BS278" s="208"/>
      <c r="BT278" s="208"/>
      <c r="BU278" s="208"/>
      <c r="BV278" s="208"/>
      <c r="BW278" s="208"/>
    </row>
    <row r="279" spans="1:75" ht="12.75" customHeight="1">
      <c r="A279" s="8"/>
      <c r="B279" s="249"/>
      <c r="C279" s="8" t="s">
        <v>2</v>
      </c>
      <c r="D279" s="242"/>
      <c r="E279" s="8"/>
      <c r="F279" s="8"/>
      <c r="G279" s="8"/>
      <c r="H279" s="8"/>
      <c r="I279" s="32">
        <f>INDEX(Inputs!$F$43:$F$53, MATCH(B277, Inputs!$C$43:$C$53,0))</f>
        <v>15</v>
      </c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  <c r="AA279" s="8"/>
      <c r="AB279" s="8"/>
      <c r="AC279" s="8"/>
      <c r="AD279" s="8"/>
      <c r="AE279" s="8"/>
      <c r="AF279" s="8"/>
      <c r="AG279" s="8"/>
      <c r="AH279" s="8"/>
      <c r="AI279" s="8"/>
      <c r="AJ279" s="8"/>
      <c r="AK279" s="8"/>
      <c r="AL279" s="8"/>
      <c r="AM279" s="8"/>
      <c r="AN279" s="8"/>
      <c r="AO279" s="8"/>
      <c r="AP279" s="8"/>
      <c r="AQ279" s="8"/>
      <c r="AR279" s="8"/>
      <c r="AS279" s="8"/>
      <c r="AT279" s="8"/>
      <c r="AU279" s="8"/>
      <c r="AV279" s="8"/>
      <c r="AW279" s="8"/>
      <c r="AX279" s="8"/>
      <c r="AY279" s="8"/>
      <c r="AZ279" s="8"/>
      <c r="BA279" s="8"/>
      <c r="BB279" s="8"/>
      <c r="BC279" s="8"/>
      <c r="BD279" s="8"/>
      <c r="BE279" s="8"/>
      <c r="BF279" s="8"/>
      <c r="BG279" s="8"/>
      <c r="BH279" s="8"/>
      <c r="BI279" s="8"/>
      <c r="BJ279" s="8"/>
      <c r="BK279" s="8"/>
      <c r="BL279" s="8"/>
      <c r="BM279" s="8"/>
      <c r="BN279" s="8"/>
      <c r="BO279" s="8"/>
      <c r="BP279" s="8"/>
      <c r="BQ279" s="8"/>
      <c r="BR279" s="208"/>
      <c r="BS279" s="208"/>
      <c r="BT279" s="208"/>
      <c r="BU279" s="208"/>
      <c r="BV279" s="208"/>
      <c r="BW279" s="208"/>
    </row>
    <row r="280" spans="1:75" ht="12.75" customHeight="1">
      <c r="A280" s="8"/>
      <c r="B280" s="249"/>
      <c r="C280" s="8"/>
      <c r="D280" s="242"/>
      <c r="E280" s="8"/>
      <c r="F280" s="8"/>
      <c r="G280" s="8"/>
      <c r="H280" s="8"/>
      <c r="I280" s="32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  <c r="AA280" s="8"/>
      <c r="AB280" s="8"/>
      <c r="AC280" s="8"/>
      <c r="AD280" s="8"/>
      <c r="AE280" s="8"/>
      <c r="AF280" s="8"/>
      <c r="AG280" s="8"/>
      <c r="AH280" s="8"/>
      <c r="AI280" s="8"/>
      <c r="AJ280" s="8"/>
      <c r="AK280" s="8"/>
      <c r="AL280" s="8"/>
      <c r="AM280" s="8"/>
      <c r="AN280" s="8"/>
      <c r="AO280" s="8"/>
      <c r="AP280" s="8"/>
      <c r="AQ280" s="8"/>
      <c r="AR280" s="8"/>
      <c r="AS280" s="8"/>
      <c r="AT280" s="8"/>
      <c r="AU280" s="8"/>
      <c r="AV280" s="8"/>
      <c r="AW280" s="8"/>
      <c r="AX280" s="8"/>
      <c r="AY280" s="8"/>
      <c r="AZ280" s="8"/>
      <c r="BA280" s="8"/>
      <c r="BB280" s="8"/>
      <c r="BC280" s="8"/>
      <c r="BD280" s="8"/>
      <c r="BE280" s="8"/>
      <c r="BF280" s="8"/>
      <c r="BG280" s="8"/>
      <c r="BH280" s="8"/>
      <c r="BI280" s="8"/>
      <c r="BJ280" s="8"/>
      <c r="BK280" s="8"/>
      <c r="BL280" s="8"/>
      <c r="BM280" s="8"/>
      <c r="BN280" s="8"/>
      <c r="BO280" s="8"/>
      <c r="BP280" s="8"/>
      <c r="BQ280" s="8"/>
      <c r="BR280" s="208"/>
      <c r="BS280" s="208"/>
      <c r="BT280" s="208"/>
      <c r="BU280" s="208"/>
      <c r="BV280" s="208"/>
      <c r="BW280" s="208"/>
    </row>
    <row r="281" spans="1:75" ht="12.75" customHeight="1">
      <c r="A281" s="8"/>
      <c r="B281" s="8"/>
      <c r="C281" s="246" t="s">
        <v>3</v>
      </c>
      <c r="D281" s="242"/>
      <c r="E281" s="8"/>
      <c r="F281" s="8"/>
      <c r="G281" s="8"/>
      <c r="H281" s="8"/>
      <c r="I281" s="32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  <c r="AA281" s="8"/>
      <c r="AB281" s="8"/>
      <c r="AC281" s="8"/>
      <c r="AD281" s="8"/>
      <c r="AE281" s="8"/>
      <c r="AF281" s="8"/>
      <c r="AG281" s="8"/>
      <c r="AH281" s="8"/>
      <c r="AI281" s="8"/>
      <c r="AJ281" s="8"/>
      <c r="AK281" s="8"/>
      <c r="AL281" s="8"/>
      <c r="AM281" s="8"/>
      <c r="AN281" s="8"/>
      <c r="AO281" s="8"/>
      <c r="AP281" s="8"/>
      <c r="AQ281" s="8"/>
      <c r="AR281" s="8"/>
      <c r="AS281" s="8"/>
      <c r="AT281" s="8"/>
      <c r="AU281" s="8"/>
      <c r="AV281" s="8"/>
      <c r="AW281" s="8"/>
      <c r="AX281" s="8"/>
      <c r="AY281" s="8"/>
      <c r="AZ281" s="8"/>
      <c r="BA281" s="8"/>
      <c r="BB281" s="8"/>
      <c r="BC281" s="8"/>
      <c r="BD281" s="8"/>
      <c r="BE281" s="8"/>
      <c r="BF281" s="8"/>
      <c r="BG281" s="8"/>
      <c r="BH281" s="8"/>
      <c r="BI281" s="8"/>
      <c r="BJ281" s="8"/>
      <c r="BK281" s="8"/>
      <c r="BL281" s="8"/>
      <c r="BM281" s="8"/>
      <c r="BN281" s="8"/>
      <c r="BO281" s="8"/>
      <c r="BP281" s="8"/>
      <c r="BQ281" s="8"/>
      <c r="BR281" s="208"/>
      <c r="BS281" s="208"/>
      <c r="BT281" s="208"/>
      <c r="BU281" s="208"/>
      <c r="BV281" s="208"/>
      <c r="BW281" s="208"/>
    </row>
    <row r="282" spans="1:75" ht="12.75" customHeight="1">
      <c r="A282" s="8"/>
      <c r="B282" s="8"/>
      <c r="C282" s="8"/>
      <c r="D282" s="242" t="s">
        <v>40</v>
      </c>
      <c r="E282" s="8" t="str">
        <f>"$m Real ("&amp;first_reg_period&amp;")"</f>
        <v>$m Real (2012)</v>
      </c>
      <c r="F282" s="8"/>
      <c r="G282" s="8"/>
      <c r="H282" s="8"/>
      <c r="I282" s="32"/>
      <c r="J282" s="211">
        <f>IF(OR($I278=0,I287=0),0,MIN($I287/$I278, $I287-SUM($I282:I282)))</f>
        <v>2.4174050773096369</v>
      </c>
      <c r="K282" s="211">
        <f>IF(OR($I278=0,J287=0),0,MIN($I287/$I278, $I287-SUM($I282:J282)))</f>
        <v>2.4174050773096369</v>
      </c>
      <c r="L282" s="211">
        <f>IF(OR($I278=0,K287=0),0,MIN($I287/$I278, $I287-SUM($I282:K282)))</f>
        <v>2.4174050773096369</v>
      </c>
      <c r="M282" s="211">
        <f>IF(OR($I278=0,L287=0),0,MIN($I287/$I278, $I287-SUM($I282:L282)))</f>
        <v>2.4174050773096369</v>
      </c>
      <c r="N282" s="211">
        <f>IF(OR($I278=0,M287=0),0,MIN($I287/$I278, $I287-SUM($I282:M282)))</f>
        <v>2.4174050773096369</v>
      </c>
      <c r="O282" s="235">
        <f>IF(OR($I278=0,N287=0),0,MIN($I287/$I278, $I287-SUM($I282:N282)))</f>
        <v>2.4174050773096369</v>
      </c>
      <c r="P282" s="235">
        <f>IF(OR($I278=0,O287=0),0,MIN($I287/$I278, $I287-SUM($I282:O282)))</f>
        <v>2.4174050773096369</v>
      </c>
      <c r="Q282" s="235">
        <f>IF(OR($I278=0,P287=0),0,MIN($I287/$I278, $I287-SUM($I282:P282)))</f>
        <v>2.4174050773096369</v>
      </c>
      <c r="R282" s="235">
        <f>IF(OR($I278=0,Q287=0),0,MIN($I287/$I278, $I287-SUM($I282:Q282)))</f>
        <v>2.4174050773096369</v>
      </c>
      <c r="S282" s="235">
        <f>IF(OR($I278=0,R287=0),0,MIN($I287/$I278, $I287-SUM($I282:R282)))</f>
        <v>2.4174050773096369</v>
      </c>
      <c r="T282" s="235">
        <f>IF(OR($I278=0,S287=0),0,MIN($I287/$I278, $I287-SUM($I282:S282)))</f>
        <v>2.2980169507976029</v>
      </c>
      <c r="U282" s="235">
        <f>IF(OR($I278=0,T287=0),0,MIN($I287/$I278, $I287-SUM($I282:T282)))</f>
        <v>0</v>
      </c>
      <c r="V282" s="235">
        <f>IF(OR($I278=0,U287=0),0,MIN($I287/$I278, $I287-SUM($I282:U282)))</f>
        <v>0</v>
      </c>
      <c r="W282" s="235">
        <f>IF(OR($I278=0,V287=0),0,MIN($I287/$I278, $I287-SUM($I282:V282)))</f>
        <v>0</v>
      </c>
      <c r="X282" s="235">
        <f>IF(OR($I278=0,W287=0),0,MIN($I287/$I278, $I287-SUM($I282:W282)))</f>
        <v>0</v>
      </c>
      <c r="Y282" s="235">
        <f>IF(OR($I278=0,X287=0),0,MIN($I287/$I278, $I287-SUM($I282:X282)))</f>
        <v>0</v>
      </c>
      <c r="Z282" s="235">
        <f>IF(OR($I278=0,Y287=0),0,MIN($I287/$I278, $I287-SUM($I282:Y282)))</f>
        <v>0</v>
      </c>
      <c r="AA282" s="235">
        <f>IF(OR($I278=0,Z287=0),0,MIN($I287/$I278, $I287-SUM($I282:Z282)))</f>
        <v>0</v>
      </c>
      <c r="AB282" s="235">
        <f>IF(OR($I278=0,AA287=0),0,MIN($I287/$I278, $I287-SUM($I282:AA282)))</f>
        <v>0</v>
      </c>
      <c r="AC282" s="235">
        <f>IF(OR($I278=0,AB287=0),0,MIN($I287/$I278, $I287-SUM($I282:AB282)))</f>
        <v>0</v>
      </c>
      <c r="AD282" s="235">
        <f>IF(OR($I278=0,AC287=0),0,MIN($I287/$I278, $I287-SUM($I282:AC282)))</f>
        <v>0</v>
      </c>
      <c r="AE282" s="235">
        <f>IF(OR($I278=0,AD287=0),0,MIN($I287/$I278, $I287-SUM($I282:AD282)))</f>
        <v>0</v>
      </c>
      <c r="AF282" s="235">
        <f>IF(OR($I278=0,AE287=0),0,MIN($I287/$I278, $I287-SUM($I282:AE282)))</f>
        <v>0</v>
      </c>
      <c r="AG282" s="235">
        <f>IF(OR($I278=0,AF287=0),0,MIN($I287/$I278, $I287-SUM($I282:AF282)))</f>
        <v>0</v>
      </c>
      <c r="AH282" s="235">
        <f>IF(OR($I278=0,AG287=0),0,MIN($I287/$I278, $I287-SUM($I282:AG282)))</f>
        <v>0</v>
      </c>
      <c r="AI282" s="235">
        <f>IF(OR($I278=0,AH287=0),0,MIN($I287/$I278, $I287-SUM($I282:AH282)))</f>
        <v>0</v>
      </c>
      <c r="AJ282" s="235">
        <f>IF(OR($I278=0,AI287=0),0,MIN($I287/$I278, $I287-SUM($I282:AI282)))</f>
        <v>0</v>
      </c>
      <c r="AK282" s="235">
        <f>IF(OR($I278=0,AJ287=0),0,MIN($I287/$I278, $I287-SUM($I282:AJ282)))</f>
        <v>0</v>
      </c>
      <c r="AL282" s="235">
        <f>IF(OR($I278=0,AK287=0),0,MIN($I287/$I278, $I287-SUM($I282:AK282)))</f>
        <v>0</v>
      </c>
      <c r="AM282" s="235">
        <f>IF(OR($I278=0,AL287=0),0,MIN($I287/$I278, $I287-SUM($I282:AL282)))</f>
        <v>0</v>
      </c>
      <c r="AN282" s="235">
        <f>IF(OR($I278=0,AM287=0),0,MIN($I287/$I278, $I287-SUM($I282:AM282)))</f>
        <v>0</v>
      </c>
      <c r="AO282" s="235">
        <f>IF(OR($I278=0,AN287=0),0,MIN($I287/$I278, $I287-SUM($I282:AN282)))</f>
        <v>0</v>
      </c>
      <c r="AP282" s="235">
        <f>IF(OR($I278=0,AO287=0),0,MIN($I287/$I278, $I287-SUM($I282:AO282)))</f>
        <v>0</v>
      </c>
      <c r="AQ282" s="235">
        <f>IF(OR($I278=0,AP287=0),0,MIN($I287/$I278, $I287-SUM($I282:AP282)))</f>
        <v>0</v>
      </c>
      <c r="AR282" s="235">
        <f>IF(OR($I278=0,AQ287=0),0,MIN($I287/$I278, $I287-SUM($I282:AQ282)))</f>
        <v>0</v>
      </c>
      <c r="AS282" s="235">
        <f>IF(OR($I278=0,AR287=0),0,MIN($I287/$I278, $I287-SUM($I282:AR282)))</f>
        <v>0</v>
      </c>
      <c r="AT282" s="235">
        <f>IF(OR($I278=0,AS287=0),0,MIN($I287/$I278, $I287-SUM($I282:AS282)))</f>
        <v>0</v>
      </c>
      <c r="AU282" s="235">
        <f>IF(OR($I278=0,AT287=0),0,MIN($I287/$I278, $I287-SUM($I282:AT282)))</f>
        <v>0</v>
      </c>
      <c r="AV282" s="235">
        <f>IF(OR($I278=0,AU287=0),0,MIN($I287/$I278, $I287-SUM($I282:AU282)))</f>
        <v>0</v>
      </c>
      <c r="AW282" s="235">
        <f>IF(OR($I278=0,AV287=0),0,MIN($I287/$I278, $I287-SUM($I282:AV282)))</f>
        <v>0</v>
      </c>
      <c r="AX282" s="235">
        <f>IF(OR($I278=0,AW287=0),0,MIN($I287/$I278, $I287-SUM($I282:AW282)))</f>
        <v>0</v>
      </c>
      <c r="AY282" s="235">
        <f>IF(OR($I278=0,AX287=0),0,MIN($I287/$I278, $I287-SUM($I282:AX282)))</f>
        <v>0</v>
      </c>
      <c r="AZ282" s="235">
        <f>IF(OR($I278=0,AY287=0),0,MIN($I287/$I278, $I287-SUM($I282:AY282)))</f>
        <v>0</v>
      </c>
      <c r="BA282" s="235">
        <f>IF(OR($I278=0,AZ287=0),0,MIN($I287/$I278, $I287-SUM($I282:AZ282)))</f>
        <v>0</v>
      </c>
      <c r="BB282" s="235">
        <f>IF(OR($I278=0,BA287=0),0,MIN($I287/$I278, $I287-SUM($I282:BA282)))</f>
        <v>0</v>
      </c>
      <c r="BC282" s="235">
        <f>IF(OR($I278=0,BB287=0),0,MIN($I287/$I278, $I287-SUM($I282:BB282)))</f>
        <v>0</v>
      </c>
      <c r="BD282" s="235">
        <f>IF(OR($I278=0,BC287=0),0,MIN($I287/$I278, $I287-SUM($I282:BC282)))</f>
        <v>0</v>
      </c>
      <c r="BE282" s="235">
        <f>IF(OR($I278=0,BD287=0),0,MIN($I287/$I278, $I287-SUM($I282:BD282)))</f>
        <v>0</v>
      </c>
      <c r="BF282" s="235">
        <f>IF(OR($I278=0,BE287=0),0,MIN($I287/$I278, $I287-SUM($I282:BE282)))</f>
        <v>0</v>
      </c>
      <c r="BG282" s="235">
        <f>IF(OR($I278=0,BF287=0),0,MIN($I287/$I278, $I287-SUM($I282:BF282)))</f>
        <v>0</v>
      </c>
      <c r="BH282" s="235">
        <f>IF(OR($I278=0,BG287=0),0,MIN($I287/$I278, $I287-SUM($I282:BG282)))</f>
        <v>0</v>
      </c>
      <c r="BI282" s="235">
        <f>IF(OR($I278=0,BH287=0),0,MIN($I287/$I278, $I287-SUM($I282:BH282)))</f>
        <v>0</v>
      </c>
      <c r="BJ282" s="235">
        <f>IF(OR($I278=0,BI287=0),0,MIN($I287/$I278, $I287-SUM($I282:BI282)))</f>
        <v>0</v>
      </c>
      <c r="BK282" s="235">
        <f>IF(OR($I278=0,BJ287=0),0,MIN($I287/$I278, $I287-SUM($I282:BJ282)))</f>
        <v>0</v>
      </c>
      <c r="BL282" s="235">
        <f>IF(OR($I278=0,BK287=0),0,MIN($I287/$I278, $I287-SUM($I282:BK282)))</f>
        <v>0</v>
      </c>
      <c r="BM282" s="235">
        <f>IF(OR($I278=0,BL287=0),0,MIN($I287/$I278, $I287-SUM($I282:BL282)))</f>
        <v>0</v>
      </c>
      <c r="BN282" s="235">
        <f>IF(OR($I278=0,BM287=0),0,MIN($I287/$I278, $I287-SUM($I282:BM282)))</f>
        <v>0</v>
      </c>
      <c r="BO282" s="235">
        <f>IF(OR($I278=0,BN287=0),0,MIN($I287/$I278, $I287-SUM($I282:BN282)))</f>
        <v>0</v>
      </c>
      <c r="BP282" s="235">
        <f>IF(OR($I278=0,BO287=0),0,MIN($I287/$I278, $I287-SUM($I282:BO282)))</f>
        <v>0</v>
      </c>
      <c r="BQ282" s="235">
        <f>IF(OR($I278=0,BP287=0),0,MIN($I287/$I278, $I287-SUM($I282:BP282)))</f>
        <v>0</v>
      </c>
      <c r="BR282" s="211">
        <f>IF(OR($I278=0,BQ287=0),0,MIN($I287/$I278, $I287-SUM($I282:BQ282)))</f>
        <v>0</v>
      </c>
      <c r="BS282" s="211">
        <f>IF(OR($I278=0,BR287=0),0,MIN($I287/$I278, $I287-SUM($I282:BR282)))</f>
        <v>0</v>
      </c>
      <c r="BT282" s="211">
        <f>IF(OR($I278=0,BS287=0),0,MIN($I287/$I278, $I287-SUM($I282:BS282)))</f>
        <v>0</v>
      </c>
      <c r="BU282" s="211">
        <f>IF(OR($I278=0,BT287=0),0,MIN($I287/$I278, $I287-SUM($I282:BT282)))</f>
        <v>0</v>
      </c>
      <c r="BV282" s="211">
        <f>IF(OR($I278=0,BU287=0),0,MIN($I287/$I278, $I287-SUM($I282:BU282)))</f>
        <v>0</v>
      </c>
      <c r="BW282" s="211">
        <f>IF(OR($I278=0,BV287=0),0,MIN($I287/$I278, $I287-SUM($I282:BV282)))</f>
        <v>0</v>
      </c>
    </row>
    <row r="283" spans="1:75" ht="12.75" customHeight="1">
      <c r="A283" s="8"/>
      <c r="B283" s="8"/>
      <c r="C283" s="8"/>
      <c r="D283" s="242" t="s">
        <v>39</v>
      </c>
      <c r="E283" s="8" t="str">
        <f>"$m Real ("&amp;first_reg_period&amp;")"</f>
        <v>$m Real (2012)</v>
      </c>
      <c r="F283" s="8"/>
      <c r="G283" s="8"/>
      <c r="H283" s="8"/>
      <c r="I283" s="32"/>
      <c r="J283" s="129"/>
      <c r="K283" s="129"/>
      <c r="L283" s="129"/>
      <c r="M283" s="129"/>
      <c r="N283" s="129"/>
      <c r="O283" s="235">
        <f>IF(OR($I278=0,N287=0),0,IF($N286&gt;0,(MIN($N286/IF($I278&lt;=5,1,($I278-5)),$N286-SUM($N283:N283))), (MAX($N286/IF($I278&lt;=5,1,($I278-5)),$N286-SUM($N283:N283)))))</f>
        <v>0</v>
      </c>
      <c r="P283" s="235">
        <f>IF(OR($I278=0,O287=0),0,IF($N286&gt;0,(MIN($N286/IF($I278&lt;=5,1,($I278-5)),$N286-SUM($N283:O283))), (MAX($N286/IF($I278&lt;=5,1,($I278-5)),$N286-SUM($N283:O283)))))</f>
        <v>0</v>
      </c>
      <c r="Q283" s="235">
        <f>IF(OR($I278=0,P287=0),0,IF($N286&gt;0,(MIN($N286/IF($I278&lt;=5,1,($I278-5)),$N286-SUM($N283:P283))), (MAX($N286/IF($I278&lt;=5,1,($I278-5)),$N286-SUM($N283:P283)))))</f>
        <v>0</v>
      </c>
      <c r="R283" s="235">
        <f>IF(OR($I278=0,Q287=0),0,IF($N286&gt;0,(MIN($N286/IF($I278&lt;=5,1,($I278-5)),$N286-SUM($N283:Q283))), (MAX($N286/IF($I278&lt;=5,1,($I278-5)),$N286-SUM($N283:Q283)))))</f>
        <v>0</v>
      </c>
      <c r="S283" s="235">
        <f>IF(OR($I278=0,R287=0),0,IF($N286&gt;0,(MIN($N286/IF($I278&lt;=5,1,($I278-5)),$N286-SUM($N283:R283))), (MAX($N286/IF($I278&lt;=5,1,($I278-5)),$N286-SUM($N283:R283)))))</f>
        <v>0</v>
      </c>
      <c r="T283" s="235">
        <f>IF(OR($I278=0,S287=0),0,IF($N286&gt;0,(MIN($N286/IF($I278&lt;=5,1,($I278-5)),$N286-SUM($N283:S283))), (MAX($N286/IF($I278&lt;=5,1,($I278-5)),$N286-SUM($N283:S283)))))</f>
        <v>0</v>
      </c>
      <c r="U283" s="235">
        <f>IF(OR($I278=0,T287=0),0,IF($N286&gt;0,(MIN($N286/IF($I278&lt;=5,1,($I278-5)),$N286-SUM($N283:T283))), (MAX($N286/IF($I278&lt;=5,1,($I278-5)),$N286-SUM($N283:T283)))))</f>
        <v>0</v>
      </c>
      <c r="V283" s="235">
        <f>IF(OR($I278=0,U287=0),0,IF($N286&gt;0,(MIN($N286/IF($I278&lt;=5,1,($I278-5)),$N286-SUM($N283:U283))), (MAX($N286/IF($I278&lt;=5,1,($I278-5)),$N286-SUM($N283:U283)))))</f>
        <v>0</v>
      </c>
      <c r="W283" s="235">
        <f>IF(OR($I278=0,V287=0),0,IF($N286&gt;0,(MIN($N286/IF($I278&lt;=5,1,($I278-5)),$N286-SUM($N283:V283))), (MAX($N286/IF($I278&lt;=5,1,($I278-5)),$N286-SUM($N283:V283)))))</f>
        <v>0</v>
      </c>
      <c r="X283" s="235">
        <f>IF(OR($I278=0,W287=0),0,IF($N286&gt;0,(MIN($N286/IF($I278&lt;=5,1,($I278-5)),$N286-SUM($N283:W283))), (MAX($N286/IF($I278&lt;=5,1,($I278-5)),$N286-SUM($N283:W283)))))</f>
        <v>0</v>
      </c>
      <c r="Y283" s="235">
        <f>IF(OR($I278=0,X287=0),0,IF($N286&gt;0,(MIN($N286/IF($I278&lt;=5,1,($I278-5)),$N286-SUM($N283:X283))), (MAX($N286/IF($I278&lt;=5,1,($I278-5)),$N286-SUM($N283:X283)))))</f>
        <v>0</v>
      </c>
      <c r="Z283" s="235">
        <f>IF(OR($I278=0,Y287=0),0,IF($N286&gt;0,(MIN($N286/IF($I278&lt;=5,1,($I278-5)),$N286-SUM($N283:Y283))), (MAX($N286/IF($I278&lt;=5,1,($I278-5)),$N286-SUM($N283:Y283)))))</f>
        <v>0</v>
      </c>
      <c r="AA283" s="235">
        <f>IF(OR($I278=0,Z287=0),0,IF($N286&gt;0,(MIN($N286/IF($I278&lt;=5,1,($I278-5)),$N286-SUM($N283:Z283))), (MAX($N286/IF($I278&lt;=5,1,($I278-5)),$N286-SUM($N283:Z283)))))</f>
        <v>0</v>
      </c>
      <c r="AB283" s="235">
        <f>IF(OR($I278=0,AA287=0),0,IF($N286&gt;0,(MIN($N286/IF($I278&lt;=5,1,($I278-5)),$N286-SUM($N283:AA283))), (MAX($N286/IF($I278&lt;=5,1,($I278-5)),$N286-SUM($N283:AA283)))))</f>
        <v>0</v>
      </c>
      <c r="AC283" s="235">
        <f>IF(OR($I278=0,AB287=0),0,IF($N286&gt;0,(MIN($N286/IF($I278&lt;=5,1,($I278-5)),$N286-SUM($N283:AB283))), (MAX($N286/IF($I278&lt;=5,1,($I278-5)),$N286-SUM($N283:AB283)))))</f>
        <v>0</v>
      </c>
      <c r="AD283" s="235">
        <f>IF(OR($I278=0,AC287=0),0,IF($N286&gt;0,(MIN($N286/IF($I278&lt;=5,1,($I278-5)),$N286-SUM($N283:AC283))), (MAX($N286/IF($I278&lt;=5,1,($I278-5)),$N286-SUM($N283:AC283)))))</f>
        <v>0</v>
      </c>
      <c r="AE283" s="235">
        <f>IF(OR($I278=0,AD287=0),0,IF($N286&gt;0,(MIN($N286/IF($I278&lt;=5,1,($I278-5)),$N286-SUM($N283:AD283))), (MAX($N286/IF($I278&lt;=5,1,($I278-5)),$N286-SUM($N283:AD283)))))</f>
        <v>0</v>
      </c>
      <c r="AF283" s="235">
        <f>IF(OR($I278=0,AE287=0),0,IF($N286&gt;0,(MIN($N286/IF($I278&lt;=5,1,($I278-5)),$N286-SUM($N283:AE283))), (MAX($N286/IF($I278&lt;=5,1,($I278-5)),$N286-SUM($N283:AE283)))))</f>
        <v>0</v>
      </c>
      <c r="AG283" s="235">
        <f>IF(OR($I278=0,AF287=0),0,IF($N286&gt;0,(MIN($N286/IF($I278&lt;=5,1,($I278-5)),$N286-SUM($N283:AF283))), (MAX($N286/IF($I278&lt;=5,1,($I278-5)),$N286-SUM($N283:AF283)))))</f>
        <v>0</v>
      </c>
      <c r="AH283" s="235">
        <f>IF(OR($I278=0,AG287=0),0,IF($N286&gt;0,(MIN($N286/IF($I278&lt;=5,1,($I278-5)),$N286-SUM($N283:AG283))), (MAX($N286/IF($I278&lt;=5,1,($I278-5)),$N286-SUM($N283:AG283)))))</f>
        <v>0</v>
      </c>
      <c r="AI283" s="235">
        <f>IF(OR($I278=0,AH287=0),0,IF($N286&gt;0,(MIN($N286/IF($I278&lt;=5,1,($I278-5)),$N286-SUM($N283:AH283))), (MAX($N286/IF($I278&lt;=5,1,($I278-5)),$N286-SUM($N283:AH283)))))</f>
        <v>0</v>
      </c>
      <c r="AJ283" s="235">
        <f>IF(OR($I278=0,AI287=0),0,IF($N286&gt;0,(MIN($N286/IF($I278&lt;=5,1,($I278-5)),$N286-SUM($N283:AI283))), (MAX($N286/IF($I278&lt;=5,1,($I278-5)),$N286-SUM($N283:AI283)))))</f>
        <v>0</v>
      </c>
      <c r="AK283" s="235">
        <f>IF(OR($I278=0,AJ287=0),0,IF($N286&gt;0,(MIN($N286/IF($I278&lt;=5,1,($I278-5)),$N286-SUM($N283:AJ283))), (MAX($N286/IF($I278&lt;=5,1,($I278-5)),$N286-SUM($N283:AJ283)))))</f>
        <v>0</v>
      </c>
      <c r="AL283" s="235">
        <f>IF(OR($I278=0,AK287=0),0,IF($N286&gt;0,(MIN($N286/IF($I278&lt;=5,1,($I278-5)),$N286-SUM($N283:AK283))), (MAX($N286/IF($I278&lt;=5,1,($I278-5)),$N286-SUM($N283:AK283)))))</f>
        <v>0</v>
      </c>
      <c r="AM283" s="235">
        <f>IF(OR($I278=0,AL287=0),0,IF($N286&gt;0,(MIN($N286/IF($I278&lt;=5,1,($I278-5)),$N286-SUM($N283:AL283))), (MAX($N286/IF($I278&lt;=5,1,($I278-5)),$N286-SUM($N283:AL283)))))</f>
        <v>0</v>
      </c>
      <c r="AN283" s="235">
        <f>IF(OR($I278=0,AM287=0),0,IF($N286&gt;0,(MIN($N286/IF($I278&lt;=5,1,($I278-5)),$N286-SUM($N283:AM283))), (MAX($N286/IF($I278&lt;=5,1,($I278-5)),$N286-SUM($N283:AM283)))))</f>
        <v>0</v>
      </c>
      <c r="AO283" s="235">
        <f>IF(OR($I278=0,AN287=0),0,IF($N286&gt;0,(MIN($N286/IF($I278&lt;=5,1,($I278-5)),$N286-SUM($N283:AN283))), (MAX($N286/IF($I278&lt;=5,1,($I278-5)),$N286-SUM($N283:AN283)))))</f>
        <v>0</v>
      </c>
      <c r="AP283" s="235">
        <f>IF(OR($I278=0,AO287=0),0,IF($N286&gt;0,(MIN($N286/IF($I278&lt;=5,1,($I278-5)),$N286-SUM($N283:AO283))), (MAX($N286/IF($I278&lt;=5,1,($I278-5)),$N286-SUM($N283:AO283)))))</f>
        <v>0</v>
      </c>
      <c r="AQ283" s="235">
        <f>IF(OR($I278=0,AP287=0),0,IF($N286&gt;0,(MIN($N286/IF($I278&lt;=5,1,($I278-5)),$N286-SUM($N283:AP283))), (MAX($N286/IF($I278&lt;=5,1,($I278-5)),$N286-SUM($N283:AP283)))))</f>
        <v>0</v>
      </c>
      <c r="AR283" s="235">
        <f>IF(OR($I278=0,AQ287=0),0,IF($N286&gt;0,(MIN($N286/IF($I278&lt;=5,1,($I278-5)),$N286-SUM($N283:AQ283))), (MAX($N286/IF($I278&lt;=5,1,($I278-5)),$N286-SUM($N283:AQ283)))))</f>
        <v>0</v>
      </c>
      <c r="AS283" s="235">
        <f>IF(OR($I278=0,AR287=0),0,IF($N286&gt;0,(MIN($N286/IF($I278&lt;=5,1,($I278-5)),$N286-SUM($N283:AR283))), (MAX($N286/IF($I278&lt;=5,1,($I278-5)),$N286-SUM($N283:AR283)))))</f>
        <v>0</v>
      </c>
      <c r="AT283" s="235">
        <f>IF(OR($I278=0,AS287=0),0,IF($N286&gt;0,(MIN($N286/IF($I278&lt;=5,1,($I278-5)),$N286-SUM($N283:AS283))), (MAX($N286/IF($I278&lt;=5,1,($I278-5)),$N286-SUM($N283:AS283)))))</f>
        <v>0</v>
      </c>
      <c r="AU283" s="235">
        <f>IF(OR($I278=0,AT287=0),0,IF($N286&gt;0,(MIN($N286/IF($I278&lt;=5,1,($I278-5)),$N286-SUM($N283:AT283))), (MAX($N286/IF($I278&lt;=5,1,($I278-5)),$N286-SUM($N283:AT283)))))</f>
        <v>0</v>
      </c>
      <c r="AV283" s="235">
        <f>IF(OR($I278=0,AU287=0),0,IF($N286&gt;0,(MIN($N286/IF($I278&lt;=5,1,($I278-5)),$N286-SUM($N283:AU283))), (MAX($N286/IF($I278&lt;=5,1,($I278-5)),$N286-SUM($N283:AU283)))))</f>
        <v>0</v>
      </c>
      <c r="AW283" s="235">
        <f>IF(OR($I278=0,AV287=0),0,IF($N286&gt;0,(MIN($N286/IF($I278&lt;=5,1,($I278-5)),$N286-SUM($N283:AV283))), (MAX($N286/IF($I278&lt;=5,1,($I278-5)),$N286-SUM($N283:AV283)))))</f>
        <v>0</v>
      </c>
      <c r="AX283" s="235">
        <f>IF(OR($I278=0,AW287=0),0,IF($N286&gt;0,(MIN($N286/IF($I278&lt;=5,1,($I278-5)),$N286-SUM($N283:AW283))), (MAX($N286/IF($I278&lt;=5,1,($I278-5)),$N286-SUM($N283:AW283)))))</f>
        <v>0</v>
      </c>
      <c r="AY283" s="235">
        <f>IF(OR($I278=0,AX287=0),0,IF($N286&gt;0,(MIN($N286/IF($I278&lt;=5,1,($I278-5)),$N286-SUM($N283:AX283))), (MAX($N286/IF($I278&lt;=5,1,($I278-5)),$N286-SUM($N283:AX283)))))</f>
        <v>0</v>
      </c>
      <c r="AZ283" s="235">
        <f>IF(OR($I278=0,AY287=0),0,IF($N286&gt;0,(MIN($N286/IF($I278&lt;=5,1,($I278-5)),$N286-SUM($N283:AY283))), (MAX($N286/IF($I278&lt;=5,1,($I278-5)),$N286-SUM($N283:AY283)))))</f>
        <v>0</v>
      </c>
      <c r="BA283" s="235">
        <f>IF(OR($I278=0,AZ287=0),0,IF($N286&gt;0,(MIN($N286/IF($I278&lt;=5,1,($I278-5)),$N286-SUM($N283:AZ283))), (MAX($N286/IF($I278&lt;=5,1,($I278-5)),$N286-SUM($N283:AZ283)))))</f>
        <v>0</v>
      </c>
      <c r="BB283" s="235">
        <f>IF(OR($I278=0,BA287=0),0,IF($N286&gt;0,(MIN($N286/IF($I278&lt;=5,1,($I278-5)),$N286-SUM($N283:BA283))), (MAX($N286/IF($I278&lt;=5,1,($I278-5)),$N286-SUM($N283:BA283)))))</f>
        <v>0</v>
      </c>
      <c r="BC283" s="235">
        <f>IF(OR($I278=0,BB287=0),0,IF($N286&gt;0,(MIN($N286/IF($I278&lt;=5,1,($I278-5)),$N286-SUM($N283:BB283))), (MAX($N286/IF($I278&lt;=5,1,($I278-5)),$N286-SUM($N283:BB283)))))</f>
        <v>0</v>
      </c>
      <c r="BD283" s="235">
        <f>IF(OR($I278=0,BC287=0),0,IF($N286&gt;0,(MIN($N286/IF($I278&lt;=5,1,($I278-5)),$N286-SUM($N283:BC283))), (MAX($N286/IF($I278&lt;=5,1,($I278-5)),$N286-SUM($N283:BC283)))))</f>
        <v>0</v>
      </c>
      <c r="BE283" s="235">
        <f>IF(OR($I278=0,BD287=0),0,IF($N286&gt;0,(MIN($N286/IF($I278&lt;=5,1,($I278-5)),$N286-SUM($N283:BD283))), (MAX($N286/IF($I278&lt;=5,1,($I278-5)),$N286-SUM($N283:BD283)))))</f>
        <v>0</v>
      </c>
      <c r="BF283" s="235">
        <f>IF(OR($I278=0,BE287=0),0,IF($N286&gt;0,(MIN($N286/IF($I278&lt;=5,1,($I278-5)),$N286-SUM($N283:BE283))), (MAX($N286/IF($I278&lt;=5,1,($I278-5)),$N286-SUM($N283:BE283)))))</f>
        <v>0</v>
      </c>
      <c r="BG283" s="235">
        <f>IF(OR($I278=0,BF287=0),0,IF($N286&gt;0,(MIN($N286/IF($I278&lt;=5,1,($I278-5)),$N286-SUM($N283:BF283))), (MAX($N286/IF($I278&lt;=5,1,($I278-5)),$N286-SUM($N283:BF283)))))</f>
        <v>0</v>
      </c>
      <c r="BH283" s="235">
        <f>IF(OR($I278=0,BG287=0),0,IF($N286&gt;0,(MIN($N286/IF($I278&lt;=5,1,($I278-5)),$N286-SUM($N283:BG283))), (MAX($N286/IF($I278&lt;=5,1,($I278-5)),$N286-SUM($N283:BG283)))))</f>
        <v>0</v>
      </c>
      <c r="BI283" s="235">
        <f>IF(OR($I278=0,BH287=0),0,IF($N286&gt;0,(MIN($N286/IF($I278&lt;=5,1,($I278-5)),$N286-SUM($N283:BH283))), (MAX($N286/IF($I278&lt;=5,1,($I278-5)),$N286-SUM($N283:BH283)))))</f>
        <v>0</v>
      </c>
      <c r="BJ283" s="235">
        <f>IF(OR($I278=0,BI287=0),0,IF($N286&gt;0,(MIN($N286/IF($I278&lt;=5,1,($I278-5)),$N286-SUM($N283:BI283))), (MAX($N286/IF($I278&lt;=5,1,($I278-5)),$N286-SUM($N283:BI283)))))</f>
        <v>0</v>
      </c>
      <c r="BK283" s="235">
        <f>IF(OR($I278=0,BJ287=0),0,IF($N286&gt;0,(MIN($N286/IF($I278&lt;=5,1,($I278-5)),$N286-SUM($N283:BJ283))), (MAX($N286/IF($I278&lt;=5,1,($I278-5)),$N286-SUM($N283:BJ283)))))</f>
        <v>0</v>
      </c>
      <c r="BL283" s="235">
        <f>IF(OR($I278=0,BK287=0),0,IF($N286&gt;0,(MIN($N286/IF($I278&lt;=5,1,($I278-5)),$N286-SUM($N283:BK283))), (MAX($N286/IF($I278&lt;=5,1,($I278-5)),$N286-SUM($N283:BK283)))))</f>
        <v>0</v>
      </c>
      <c r="BM283" s="235">
        <f>IF(OR($I278=0,BL287=0),0,IF($N286&gt;0,(MIN($N286/IF($I278&lt;=5,1,($I278-5)),$N286-SUM($N283:BL283))), (MAX($N286/IF($I278&lt;=5,1,($I278-5)),$N286-SUM($N283:BL283)))))</f>
        <v>0</v>
      </c>
      <c r="BN283" s="235">
        <f>IF(OR($I278=0,BM287=0),0,IF($N286&gt;0,(MIN($N286/IF($I278&lt;=5,1,($I278-5)),$N286-SUM($N283:BM283))), (MAX($N286/IF($I278&lt;=5,1,($I278-5)),$N286-SUM($N283:BM283)))))</f>
        <v>0</v>
      </c>
      <c r="BO283" s="235">
        <f>IF(OR($I278=0,BN287=0),0,IF($N286&gt;0,(MIN($N286/IF($I278&lt;=5,1,($I278-5)),$N286-SUM($N283:BN283))), (MAX($N286/IF($I278&lt;=5,1,($I278-5)),$N286-SUM($N283:BN283)))))</f>
        <v>0</v>
      </c>
      <c r="BP283" s="235">
        <f>IF(OR($I278=0,BO287=0),0,IF($N286&gt;0,(MIN($N286/IF($I278&lt;=5,1,($I278-5)),$N286-SUM($N283:BO283))), (MAX($N286/IF($I278&lt;=5,1,($I278-5)),$N286-SUM($N283:BO283)))))</f>
        <v>0</v>
      </c>
      <c r="BQ283" s="235">
        <f>IF(OR($I278=0,BP287=0),0,IF($N286&gt;0,(MIN($N286/IF($I278&lt;=5,1,($I278-5)),$N286-SUM($N283:BP283))), (MAX($N286/IF($I278&lt;=5,1,($I278-5)),$N286-SUM($N283:BP283)))))</f>
        <v>0</v>
      </c>
      <c r="BR283" s="211">
        <f>IF(OR($I278=0,BQ287=0),0,IF($N286&gt;0,(MIN($N286/IF($I278&lt;=5,1,($I278-5)),$N286-SUM($N283:BQ283))), (MAX($N286/IF($I278&lt;=5,1,($I278-5)),$N286-SUM($N283:BQ283)))))</f>
        <v>0</v>
      </c>
      <c r="BS283" s="211">
        <f>IF(OR($I278=0,BR287=0),0,IF($N286&gt;0,(MIN($N286/IF($I278&lt;=5,1,($I278-5)),$N286-SUM($N283:BR283))), (MAX($N286/IF($I278&lt;=5,1,($I278-5)),$N286-SUM($N283:BR283)))))</f>
        <v>0</v>
      </c>
      <c r="BT283" s="211">
        <f>IF(OR($I278=0,BS287=0),0,IF($N286&gt;0,(MIN($N286/IF($I278&lt;=5,1,($I278-5)),$N286-SUM($N283:BS283))), (MAX($N286/IF($I278&lt;=5,1,($I278-5)),$N286-SUM($N283:BS283)))))</f>
        <v>0</v>
      </c>
      <c r="BU283" s="211">
        <f>IF(OR($I278=0,BT287=0),0,IF($N286&gt;0,(MIN($N286/IF($I278&lt;=5,1,($I278-5)),$N286-SUM($N283:BT283))), (MAX($N286/IF($I278&lt;=5,1,($I278-5)),$N286-SUM($N283:BT283)))))</f>
        <v>0</v>
      </c>
      <c r="BV283" s="211">
        <f>IF(OR($I278=0,BU287=0),0,IF($N286&gt;0,(MIN($N286/IF($I278&lt;=5,1,($I278-5)),$N286-SUM($N283:BU283))), (MAX($N286/IF($I278&lt;=5,1,($I278-5)),$N286-SUM($N283:BU283)))))</f>
        <v>0</v>
      </c>
      <c r="BW283" s="211">
        <f>IF(OR($I278=0,BV287=0),0,IF($N286&gt;0,(MIN($N286/IF($I278&lt;=5,1,($I278-5)),$N286-SUM($N283:BV283))), (MAX($N286/IF($I278&lt;=5,1,($I278-5)),$N286-SUM($N283:BV283)))))</f>
        <v>0</v>
      </c>
    </row>
    <row r="284" spans="1:75" ht="12.75" customHeight="1">
      <c r="A284" s="8"/>
      <c r="B284" s="8"/>
      <c r="C284" s="8"/>
      <c r="D284" s="239" t="s">
        <v>38</v>
      </c>
      <c r="E284" s="240" t="str">
        <f>"$m Real ("&amp;first_reg_period&amp;")"</f>
        <v>$m Real (2012)</v>
      </c>
      <c r="F284" s="240"/>
      <c r="G284" s="240"/>
      <c r="H284" s="240"/>
      <c r="I284" s="241"/>
      <c r="J284" s="237">
        <f>SUM(J282:J283)</f>
        <v>2.4174050773096369</v>
      </c>
      <c r="K284" s="237">
        <f t="shared" ref="K284:N284" si="437">SUM(K282:K283)</f>
        <v>2.4174050773096369</v>
      </c>
      <c r="L284" s="237">
        <f t="shared" si="437"/>
        <v>2.4174050773096369</v>
      </c>
      <c r="M284" s="237">
        <f t="shared" si="437"/>
        <v>2.4174050773096369</v>
      </c>
      <c r="N284" s="237">
        <f t="shared" si="437"/>
        <v>2.4174050773096369</v>
      </c>
      <c r="O284" s="237">
        <f>SUM(O282:O283)</f>
        <v>2.4174050773096369</v>
      </c>
      <c r="P284" s="237">
        <f t="shared" ref="P284:BQ284" si="438">SUM(P282:P283)</f>
        <v>2.4174050773096369</v>
      </c>
      <c r="Q284" s="237">
        <f t="shared" si="438"/>
        <v>2.4174050773096369</v>
      </c>
      <c r="R284" s="237">
        <f t="shared" si="438"/>
        <v>2.4174050773096369</v>
      </c>
      <c r="S284" s="237">
        <f t="shared" si="438"/>
        <v>2.4174050773096369</v>
      </c>
      <c r="T284" s="237">
        <f t="shared" si="438"/>
        <v>2.2980169507976029</v>
      </c>
      <c r="U284" s="237">
        <f t="shared" si="438"/>
        <v>0</v>
      </c>
      <c r="V284" s="237">
        <f t="shared" si="438"/>
        <v>0</v>
      </c>
      <c r="W284" s="237">
        <f t="shared" si="438"/>
        <v>0</v>
      </c>
      <c r="X284" s="237">
        <f t="shared" si="438"/>
        <v>0</v>
      </c>
      <c r="Y284" s="237">
        <f t="shared" si="438"/>
        <v>0</v>
      </c>
      <c r="Z284" s="237">
        <f t="shared" si="438"/>
        <v>0</v>
      </c>
      <c r="AA284" s="237">
        <f t="shared" si="438"/>
        <v>0</v>
      </c>
      <c r="AB284" s="237">
        <f t="shared" si="438"/>
        <v>0</v>
      </c>
      <c r="AC284" s="237">
        <f t="shared" si="438"/>
        <v>0</v>
      </c>
      <c r="AD284" s="237">
        <f t="shared" si="438"/>
        <v>0</v>
      </c>
      <c r="AE284" s="237">
        <f t="shared" si="438"/>
        <v>0</v>
      </c>
      <c r="AF284" s="237">
        <f t="shared" si="438"/>
        <v>0</v>
      </c>
      <c r="AG284" s="237">
        <f t="shared" si="438"/>
        <v>0</v>
      </c>
      <c r="AH284" s="237">
        <f t="shared" si="438"/>
        <v>0</v>
      </c>
      <c r="AI284" s="237">
        <f t="shared" si="438"/>
        <v>0</v>
      </c>
      <c r="AJ284" s="237">
        <f t="shared" si="438"/>
        <v>0</v>
      </c>
      <c r="AK284" s="237">
        <f t="shared" si="438"/>
        <v>0</v>
      </c>
      <c r="AL284" s="237">
        <f t="shared" si="438"/>
        <v>0</v>
      </c>
      <c r="AM284" s="237">
        <f t="shared" si="438"/>
        <v>0</v>
      </c>
      <c r="AN284" s="237">
        <f t="shared" si="438"/>
        <v>0</v>
      </c>
      <c r="AO284" s="237">
        <f t="shared" si="438"/>
        <v>0</v>
      </c>
      <c r="AP284" s="237">
        <f t="shared" si="438"/>
        <v>0</v>
      </c>
      <c r="AQ284" s="237">
        <f t="shared" si="438"/>
        <v>0</v>
      </c>
      <c r="AR284" s="237">
        <f t="shared" si="438"/>
        <v>0</v>
      </c>
      <c r="AS284" s="237">
        <f t="shared" si="438"/>
        <v>0</v>
      </c>
      <c r="AT284" s="237">
        <f t="shared" si="438"/>
        <v>0</v>
      </c>
      <c r="AU284" s="237">
        <f t="shared" si="438"/>
        <v>0</v>
      </c>
      <c r="AV284" s="237">
        <f t="shared" si="438"/>
        <v>0</v>
      </c>
      <c r="AW284" s="237">
        <f t="shared" si="438"/>
        <v>0</v>
      </c>
      <c r="AX284" s="237">
        <f t="shared" si="438"/>
        <v>0</v>
      </c>
      <c r="AY284" s="237">
        <f t="shared" si="438"/>
        <v>0</v>
      </c>
      <c r="AZ284" s="237">
        <f t="shared" si="438"/>
        <v>0</v>
      </c>
      <c r="BA284" s="237">
        <f t="shared" si="438"/>
        <v>0</v>
      </c>
      <c r="BB284" s="237">
        <f t="shared" si="438"/>
        <v>0</v>
      </c>
      <c r="BC284" s="237">
        <f t="shared" si="438"/>
        <v>0</v>
      </c>
      <c r="BD284" s="237">
        <f t="shared" si="438"/>
        <v>0</v>
      </c>
      <c r="BE284" s="237">
        <f t="shared" si="438"/>
        <v>0</v>
      </c>
      <c r="BF284" s="237">
        <f t="shared" si="438"/>
        <v>0</v>
      </c>
      <c r="BG284" s="237">
        <f t="shared" si="438"/>
        <v>0</v>
      </c>
      <c r="BH284" s="237">
        <f t="shared" si="438"/>
        <v>0</v>
      </c>
      <c r="BI284" s="237">
        <f t="shared" si="438"/>
        <v>0</v>
      </c>
      <c r="BJ284" s="237">
        <f t="shared" si="438"/>
        <v>0</v>
      </c>
      <c r="BK284" s="237">
        <f t="shared" si="438"/>
        <v>0</v>
      </c>
      <c r="BL284" s="237">
        <f t="shared" si="438"/>
        <v>0</v>
      </c>
      <c r="BM284" s="237">
        <f t="shared" si="438"/>
        <v>0</v>
      </c>
      <c r="BN284" s="237">
        <f t="shared" si="438"/>
        <v>0</v>
      </c>
      <c r="BO284" s="237">
        <f t="shared" si="438"/>
        <v>0</v>
      </c>
      <c r="BP284" s="237">
        <f t="shared" si="438"/>
        <v>0</v>
      </c>
      <c r="BQ284" s="237">
        <f t="shared" si="438"/>
        <v>0</v>
      </c>
      <c r="BR284" s="212">
        <f t="shared" ref="BR284:BW284" si="439">SUM(BR282:BR283)</f>
        <v>0</v>
      </c>
      <c r="BS284" s="212">
        <f t="shared" si="439"/>
        <v>0</v>
      </c>
      <c r="BT284" s="212">
        <f t="shared" si="439"/>
        <v>0</v>
      </c>
      <c r="BU284" s="212">
        <f t="shared" si="439"/>
        <v>0</v>
      </c>
      <c r="BV284" s="212">
        <f t="shared" si="439"/>
        <v>0</v>
      </c>
      <c r="BW284" s="212">
        <f t="shared" si="439"/>
        <v>0</v>
      </c>
    </row>
    <row r="285" spans="1:75" ht="12.75" customHeight="1">
      <c r="A285" s="8"/>
      <c r="B285" s="8"/>
      <c r="C285" s="8"/>
      <c r="D285" s="242" t="s">
        <v>4</v>
      </c>
      <c r="E285" s="8"/>
      <c r="F285" s="8"/>
      <c r="G285" s="8"/>
      <c r="H285" s="8"/>
      <c r="I285" s="32">
        <f>IF(I$5=first_reg_period, INDEX(Inputs!$I$43:$I$53,MATCH(B277,Inputs!$C$43:$C$53,0)),0)</f>
        <v>26.472067723893975</v>
      </c>
      <c r="J285" s="32">
        <f>IF(J$5=first_reg_period, INDEX(Inputs!$I$43:$I$53,MATCH(C277,Inputs!$C$43:$C$53,0)),0)</f>
        <v>0</v>
      </c>
      <c r="K285" s="32">
        <f>IF(K$5=first_reg_period, INDEX(Inputs!$I$43:$I$53,MATCH(D277,Inputs!$C$43:$C$53,0)),0)</f>
        <v>0</v>
      </c>
      <c r="L285" s="32">
        <f>IF(L$5=first_reg_period, INDEX(Inputs!$I$43:$I$53,MATCH(E277,Inputs!$C$43:$C$53,0)),0)</f>
        <v>0</v>
      </c>
      <c r="M285" s="32">
        <f>IF(M$5=first_reg_period, INDEX(Inputs!$I$43:$I$53,MATCH(F277,Inputs!$C$43:$C$53,0)),0)</f>
        <v>0</v>
      </c>
      <c r="N285" s="32">
        <f>IF(N$5=first_reg_period, INDEX(Inputs!$I$43:$I$53,MATCH(G277,Inputs!$C$43:$C$53,0)),0)</f>
        <v>0</v>
      </c>
      <c r="O285" s="32">
        <f>IF(O$5=first_reg_period, INDEX(Inputs!$I$43:$I$53,MATCH(H277,Inputs!$C$43:$C$53,0)),0)</f>
        <v>0</v>
      </c>
      <c r="P285" s="32">
        <f>IF(P$5=first_reg_period, INDEX(Inputs!$I$43:$I$53,MATCH(I277,Inputs!$C$43:$C$53,0)),0)</f>
        <v>0</v>
      </c>
      <c r="Q285" s="32">
        <f>IF(Q$5=first_reg_period, INDEX(Inputs!$I$43:$I$53,MATCH(J277,Inputs!$C$43:$C$53,0)),0)</f>
        <v>0</v>
      </c>
      <c r="R285" s="32">
        <f>IF(R$5=first_reg_period, INDEX(Inputs!$I$43:$I$53,MATCH(K277,Inputs!$C$43:$C$53,0)),0)</f>
        <v>0</v>
      </c>
      <c r="S285" s="32">
        <f>IF(S$5=first_reg_period, INDEX(Inputs!$I$43:$I$53,MATCH(L277,Inputs!$C$43:$C$53,0)),0)</f>
        <v>0</v>
      </c>
      <c r="T285" s="32">
        <f>IF(T$5=first_reg_period, INDEX(Inputs!$I$43:$I$53,MATCH(M277,Inputs!$C$43:$C$53,0)),0)</f>
        <v>0</v>
      </c>
      <c r="U285" s="32">
        <f>IF(U$5=first_reg_period, INDEX(Inputs!$I$43:$I$53,MATCH(N277,Inputs!$C$43:$C$53,0)),0)</f>
        <v>0</v>
      </c>
      <c r="V285" s="32">
        <f>IF(V$5=first_reg_period, INDEX(Inputs!$I$43:$I$53,MATCH(O277,Inputs!$C$43:$C$53,0)),0)</f>
        <v>0</v>
      </c>
      <c r="W285" s="32">
        <f>IF(W$5=first_reg_period, INDEX(Inputs!$I$43:$I$53,MATCH(P277,Inputs!$C$43:$C$53,0)),0)</f>
        <v>0</v>
      </c>
      <c r="X285" s="32">
        <f>IF(X$5=first_reg_period, INDEX(Inputs!$I$43:$I$53,MATCH(Q277,Inputs!$C$43:$C$53,0)),0)</f>
        <v>0</v>
      </c>
      <c r="Y285" s="32">
        <f>IF(Y$5=first_reg_period, INDEX(Inputs!$I$43:$I$53,MATCH(R277,Inputs!$C$43:$C$53,0)),0)</f>
        <v>0</v>
      </c>
      <c r="Z285" s="32">
        <f>IF(Z$5=first_reg_period, INDEX(Inputs!$I$43:$I$53,MATCH(S277,Inputs!$C$43:$C$53,0)),0)</f>
        <v>0</v>
      </c>
      <c r="AA285" s="32">
        <f>IF(AA$5=first_reg_period, INDEX(Inputs!$I$43:$I$53,MATCH(T277,Inputs!$C$43:$C$53,0)),0)</f>
        <v>0</v>
      </c>
      <c r="AB285" s="32">
        <f>IF(AB$5=first_reg_period, INDEX(Inputs!$I$43:$I$53,MATCH(U277,Inputs!$C$43:$C$53,0)),0)</f>
        <v>0</v>
      </c>
      <c r="AC285" s="32">
        <f>IF(AC$5=first_reg_period, INDEX(Inputs!$I$43:$I$53,MATCH(V277,Inputs!$C$43:$C$53,0)),0)</f>
        <v>0</v>
      </c>
      <c r="AD285" s="32">
        <f>IF(AD$5=first_reg_period, INDEX(Inputs!$I$43:$I$53,MATCH(W277,Inputs!$C$43:$C$53,0)),0)</f>
        <v>0</v>
      </c>
      <c r="AE285" s="32">
        <f>IF(AE$5=first_reg_period, INDEX(Inputs!$I$43:$I$53,MATCH(X277,Inputs!$C$43:$C$53,0)),0)</f>
        <v>0</v>
      </c>
      <c r="AF285" s="32">
        <f>IF(AF$5=first_reg_period, INDEX(Inputs!$I$43:$I$53,MATCH(Y277,Inputs!$C$43:$C$53,0)),0)</f>
        <v>0</v>
      </c>
      <c r="AG285" s="32">
        <f>IF(AG$5=first_reg_period, INDEX(Inputs!$I$43:$I$53,MATCH(Z277,Inputs!$C$43:$C$53,0)),0)</f>
        <v>0</v>
      </c>
      <c r="AH285" s="32">
        <f>IF(AH$5=first_reg_period, INDEX(Inputs!$I$43:$I$53,MATCH(AA277,Inputs!$C$43:$C$53,0)),0)</f>
        <v>0</v>
      </c>
      <c r="AI285" s="32">
        <f>IF(AI$5=first_reg_period, INDEX(Inputs!$I$43:$I$53,MATCH(AB277,Inputs!$C$43:$C$53,0)),0)</f>
        <v>0</v>
      </c>
      <c r="AJ285" s="32">
        <f>IF(AJ$5=first_reg_period, INDEX(Inputs!$I$43:$I$53,MATCH(AC277,Inputs!$C$43:$C$53,0)),0)</f>
        <v>0</v>
      </c>
      <c r="AK285" s="32">
        <f>IF(AK$5=first_reg_period, INDEX(Inputs!$I$43:$I$53,MATCH(AD277,Inputs!$C$43:$C$53,0)),0)</f>
        <v>0</v>
      </c>
      <c r="AL285" s="32">
        <f>IF(AL$5=first_reg_period, INDEX(Inputs!$I$43:$I$53,MATCH(AE277,Inputs!$C$43:$C$53,0)),0)</f>
        <v>0</v>
      </c>
      <c r="AM285" s="32">
        <f>IF(AM$5=first_reg_period, INDEX(Inputs!$I$43:$I$53,MATCH(AF277,Inputs!$C$43:$C$53,0)),0)</f>
        <v>0</v>
      </c>
      <c r="AN285" s="32">
        <f>IF(AN$5=first_reg_period, INDEX(Inputs!$I$43:$I$53,MATCH(AG277,Inputs!$C$43:$C$53,0)),0)</f>
        <v>0</v>
      </c>
      <c r="AO285" s="32">
        <f>IF(AO$5=first_reg_period, INDEX(Inputs!$I$43:$I$53,MATCH(AH277,Inputs!$C$43:$C$53,0)),0)</f>
        <v>0</v>
      </c>
      <c r="AP285" s="32">
        <f>IF(AP$5=first_reg_period, INDEX(Inputs!$I$43:$I$53,MATCH(AI277,Inputs!$C$43:$C$53,0)),0)</f>
        <v>0</v>
      </c>
      <c r="AQ285" s="32">
        <f>IF(AQ$5=first_reg_period, INDEX(Inputs!$I$43:$I$53,MATCH(AJ277,Inputs!$C$43:$C$53,0)),0)</f>
        <v>0</v>
      </c>
      <c r="AR285" s="32">
        <f>IF(AR$5=first_reg_period, INDEX(Inputs!$I$43:$I$53,MATCH(AK277,Inputs!$C$43:$C$53,0)),0)</f>
        <v>0</v>
      </c>
      <c r="AS285" s="32">
        <f>IF(AS$5=first_reg_period, INDEX(Inputs!$I$43:$I$53,MATCH(AL277,Inputs!$C$43:$C$53,0)),0)</f>
        <v>0</v>
      </c>
      <c r="AT285" s="32">
        <f>IF(AT$5=first_reg_period, INDEX(Inputs!$I$43:$I$53,MATCH(AM277,Inputs!$C$43:$C$53,0)),0)</f>
        <v>0</v>
      </c>
      <c r="AU285" s="32">
        <f>IF(AU$5=first_reg_period, INDEX(Inputs!$I$43:$I$53,MATCH(AN277,Inputs!$C$43:$C$53,0)),0)</f>
        <v>0</v>
      </c>
      <c r="AV285" s="32">
        <f>IF(AV$5=first_reg_period, INDEX(Inputs!$I$43:$I$53,MATCH(AO277,Inputs!$C$43:$C$53,0)),0)</f>
        <v>0</v>
      </c>
      <c r="AW285" s="32">
        <f>IF(AW$5=first_reg_period, INDEX(Inputs!$I$43:$I$53,MATCH(AP277,Inputs!$C$43:$C$53,0)),0)</f>
        <v>0</v>
      </c>
      <c r="AX285" s="32">
        <f>IF(AX$5=first_reg_period, INDEX(Inputs!$I$43:$I$53,MATCH(AQ277,Inputs!$C$43:$C$53,0)),0)</f>
        <v>0</v>
      </c>
      <c r="AY285" s="32">
        <f>IF(AY$5=first_reg_period, INDEX(Inputs!$I$43:$I$53,MATCH(AR277,Inputs!$C$43:$C$53,0)),0)</f>
        <v>0</v>
      </c>
      <c r="AZ285" s="32">
        <f>IF(AZ$5=first_reg_period, INDEX(Inputs!$I$43:$I$53,MATCH(AS277,Inputs!$C$43:$C$53,0)),0)</f>
        <v>0</v>
      </c>
      <c r="BA285" s="32">
        <f>IF(BA$5=first_reg_period, INDEX(Inputs!$I$43:$I$53,MATCH(AT277,Inputs!$C$43:$C$53,0)),0)</f>
        <v>0</v>
      </c>
      <c r="BB285" s="32">
        <f>IF(BB$5=first_reg_period, INDEX(Inputs!$I$43:$I$53,MATCH(AU277,Inputs!$C$43:$C$53,0)),0)</f>
        <v>0</v>
      </c>
      <c r="BC285" s="32">
        <f>IF(BC$5=first_reg_period, INDEX(Inputs!$I$43:$I$53,MATCH(AV277,Inputs!$C$43:$C$53,0)),0)</f>
        <v>0</v>
      </c>
      <c r="BD285" s="32">
        <f>IF(BD$5=first_reg_period, INDEX(Inputs!$I$43:$I$53,MATCH(AW277,Inputs!$C$43:$C$53,0)),0)</f>
        <v>0</v>
      </c>
      <c r="BE285" s="32">
        <f>IF(BE$5=first_reg_period, INDEX(Inputs!$I$43:$I$53,MATCH(AX277,Inputs!$C$43:$C$53,0)),0)</f>
        <v>0</v>
      </c>
      <c r="BF285" s="32">
        <f>IF(BF$5=first_reg_period, INDEX(Inputs!$I$43:$I$53,MATCH(AY277,Inputs!$C$43:$C$53,0)),0)</f>
        <v>0</v>
      </c>
      <c r="BG285" s="32">
        <f>IF(BG$5=first_reg_period, INDEX(Inputs!$I$43:$I$53,MATCH(AZ277,Inputs!$C$43:$C$53,0)),0)</f>
        <v>0</v>
      </c>
      <c r="BH285" s="32">
        <f>IF(BH$5=first_reg_period, INDEX(Inputs!$I$43:$I$53,MATCH(BA277,Inputs!$C$43:$C$53,0)),0)</f>
        <v>0</v>
      </c>
      <c r="BI285" s="32">
        <f>IF(BI$5=first_reg_period, INDEX(Inputs!$I$43:$I$53,MATCH(BB277,Inputs!$C$43:$C$53,0)),0)</f>
        <v>0</v>
      </c>
      <c r="BJ285" s="32">
        <f>IF(BJ$5=first_reg_period, INDEX(Inputs!$I$43:$I$53,MATCH(BC277,Inputs!$C$43:$C$53,0)),0)</f>
        <v>0</v>
      </c>
      <c r="BK285" s="32">
        <f>IF(BK$5=first_reg_period, INDEX(Inputs!$I$43:$I$53,MATCH(BD277,Inputs!$C$43:$C$53,0)),0)</f>
        <v>0</v>
      </c>
      <c r="BL285" s="32">
        <f>IF(BL$5=first_reg_period, INDEX(Inputs!$I$43:$I$53,MATCH(BE277,Inputs!$C$43:$C$53,0)),0)</f>
        <v>0</v>
      </c>
      <c r="BM285" s="32">
        <f>IF(BM$5=first_reg_period, INDEX(Inputs!$I$43:$I$53,MATCH(BF277,Inputs!$C$43:$C$53,0)),0)</f>
        <v>0</v>
      </c>
      <c r="BN285" s="32">
        <f>IF(BN$5=first_reg_period, INDEX(Inputs!$I$43:$I$53,MATCH(BG277,Inputs!$C$43:$C$53,0)),0)</f>
        <v>0</v>
      </c>
      <c r="BO285" s="32">
        <f>IF(BO$5=first_reg_period, INDEX(Inputs!$I$43:$I$53,MATCH(BH277,Inputs!$C$43:$C$53,0)),0)</f>
        <v>0</v>
      </c>
      <c r="BP285" s="32">
        <f>IF(BP$5=first_reg_period, INDEX(Inputs!$I$43:$I$53,MATCH(BI277,Inputs!$C$43:$C$53,0)),0)</f>
        <v>0</v>
      </c>
      <c r="BQ285" s="32">
        <f>IF(BQ$5=first_reg_period, INDEX(Inputs!$I$43:$I$53,MATCH(BJ277,Inputs!$C$43:$C$53,0)),0)</f>
        <v>0</v>
      </c>
      <c r="BR285" s="213">
        <f>IF(BR$5=first_reg_period, INDEX(Inputs!$I$43:$I$53,MATCH(BK277,Inputs!$C$43:$C$53,0)),0)</f>
        <v>0</v>
      </c>
      <c r="BS285" s="213">
        <f>IF(BS$5=first_reg_period, INDEX(Inputs!$I$43:$I$53,MATCH(BL277,Inputs!$C$43:$C$53,0)),0)</f>
        <v>0</v>
      </c>
      <c r="BT285" s="213">
        <f>IF(BT$5=first_reg_period, INDEX(Inputs!$I$43:$I$53,MATCH(BM277,Inputs!$C$43:$C$53,0)),0)</f>
        <v>0</v>
      </c>
      <c r="BU285" s="213">
        <f>IF(BU$5=first_reg_period, INDEX(Inputs!$I$43:$I$53,MATCH(BN277,Inputs!$C$43:$C$53,0)),0)</f>
        <v>0</v>
      </c>
      <c r="BV285" s="213">
        <f>IF(BV$5=first_reg_period, INDEX(Inputs!$I$43:$I$53,MATCH(BO277,Inputs!$C$43:$C$53,0)),0)</f>
        <v>0</v>
      </c>
      <c r="BW285" s="213">
        <f>IF(BW$5=first_reg_period, INDEX(Inputs!$I$43:$I$53,MATCH(BP277,Inputs!$C$43:$C$53,0)),0)</f>
        <v>0</v>
      </c>
    </row>
    <row r="286" spans="1:75" s="126" customFormat="1" ht="12.75" customHeight="1">
      <c r="A286" s="8"/>
      <c r="B286" s="8"/>
      <c r="C286" s="8"/>
      <c r="D286" s="242" t="str">
        <f>"RAB adjustments $m Real ("&amp;first_reg_period&amp;")"</f>
        <v>RAB adjustments $m Real (2012)</v>
      </c>
      <c r="E286" s="8"/>
      <c r="F286" s="8"/>
      <c r="G286" s="8"/>
      <c r="H286" s="8"/>
      <c r="I286" s="32"/>
      <c r="J286" s="238">
        <f>IF(J$5=second_reg_period, INDEX(Inputs!$N$203:$N$213,MATCH($B277,Inputs!$C$203:$C$213,0)),0)/conv_2015_2010</f>
        <v>0</v>
      </c>
      <c r="K286" s="238">
        <f>IF(K$5=second_reg_period, INDEX(Inputs!$N$203:$N$213,MATCH($B277,Inputs!$C$203:$C$213,0)),0)/conv_2015_2010</f>
        <v>0</v>
      </c>
      <c r="L286" s="238">
        <f>IF(L$5=second_reg_period, INDEX(Inputs!$N$203:$N$213,MATCH($B277,Inputs!$C$203:$C$213,0)),0)/conv_2015_2010</f>
        <v>0</v>
      </c>
      <c r="M286" s="238">
        <f>IF(M$5=second_reg_period, INDEX(Inputs!$N$203:$N$213,MATCH($B277,Inputs!$C$203:$C$213,0)),0)/conv_2015_2010</f>
        <v>0</v>
      </c>
      <c r="N286" s="238">
        <f>IF(N$5=second_reg_period, INDEX(Inputs!$N$203:$N$213,MATCH($B277,Inputs!$C$203:$C$213,0)),0)/conv_2015_2010</f>
        <v>0</v>
      </c>
      <c r="O286" s="238">
        <f>IF(O$5=second_reg_period, INDEX(Inputs!$N$203:$N$213,MATCH($B277,Inputs!$C$203:$C$213,0)),0)/conv_2015_2010</f>
        <v>0</v>
      </c>
      <c r="P286" s="238">
        <f>IF(P$5=second_reg_period, INDEX(Inputs!$N$203:$N$213,MATCH($B277,Inputs!$C$203:$C$213,0)),0)/conv_2015_2010</f>
        <v>0</v>
      </c>
      <c r="Q286" s="238">
        <f>IF(Q$5=second_reg_period, INDEX(Inputs!$N$203:$N$213,MATCH($B277,Inputs!$C$203:$C$213,0)),0)/conv_2015_2010</f>
        <v>0</v>
      </c>
      <c r="R286" s="238">
        <f>IF(R$5=second_reg_period, INDEX(Inputs!$N$203:$N$213,MATCH($B277,Inputs!$C$203:$C$213,0)),0)/conv_2015_2010</f>
        <v>0</v>
      </c>
      <c r="S286" s="238">
        <f>IF(S$5=second_reg_period, INDEX(Inputs!$N$203:$N$213,MATCH($B277,Inputs!$C$203:$C$213,0)),0)/conv_2015_2010</f>
        <v>0</v>
      </c>
      <c r="T286" s="238">
        <f>IF(T$5=second_reg_period, INDEX(Inputs!$N$203:$N$213,MATCH($B277,Inputs!$C$203:$C$213,0)),0)/conv_2015_2010</f>
        <v>0</v>
      </c>
      <c r="U286" s="238">
        <f>IF(U$5=second_reg_period, INDEX(Inputs!$N$203:$N$213,MATCH($B277,Inputs!$C$203:$C$213,0)),0)/conv_2015_2010</f>
        <v>0</v>
      </c>
      <c r="V286" s="238">
        <f>IF(V$5=second_reg_period, INDEX(Inputs!$N$203:$N$213,MATCH($B277,Inputs!$C$203:$C$213,0)),0)/conv_2015_2010</f>
        <v>0</v>
      </c>
      <c r="W286" s="238">
        <f>IF(W$5=second_reg_period, INDEX(Inputs!$N$203:$N$213,MATCH($B277,Inputs!$C$203:$C$213,0)),0)/conv_2015_2010</f>
        <v>0</v>
      </c>
      <c r="X286" s="238">
        <f>IF(X$5=second_reg_period, INDEX(Inputs!$N$203:$N$213,MATCH($B277,Inputs!$C$203:$C$213,0)),0)/conv_2015_2010</f>
        <v>0</v>
      </c>
      <c r="Y286" s="238">
        <f>IF(Y$5=second_reg_period, INDEX(Inputs!$N$203:$N$213,MATCH($B277,Inputs!$C$203:$C$213,0)),0)/conv_2015_2010</f>
        <v>0</v>
      </c>
      <c r="Z286" s="238">
        <f>IF(Z$5=second_reg_period, INDEX(Inputs!$N$203:$N$213,MATCH($B277,Inputs!$C$203:$C$213,0)),0)/conv_2015_2010</f>
        <v>0</v>
      </c>
      <c r="AA286" s="238">
        <f>IF(AA$5=second_reg_period, INDEX(Inputs!$N$203:$N$213,MATCH($B277,Inputs!$C$203:$C$213,0)),0)/conv_2015_2010</f>
        <v>0</v>
      </c>
      <c r="AB286" s="238">
        <f>IF(AB$5=second_reg_period, INDEX(Inputs!$N$203:$N$213,MATCH($B277,Inputs!$C$203:$C$213,0)),0)/conv_2015_2010</f>
        <v>0</v>
      </c>
      <c r="AC286" s="238">
        <f>IF(AC$5=second_reg_period, INDEX(Inputs!$N$203:$N$213,MATCH($B277,Inputs!$C$203:$C$213,0)),0)/conv_2015_2010</f>
        <v>0</v>
      </c>
      <c r="AD286" s="238">
        <f>IF(AD$5=second_reg_period, INDEX(Inputs!$N$203:$N$213,MATCH($B277,Inputs!$C$203:$C$213,0)),0)/conv_2015_2010</f>
        <v>0</v>
      </c>
      <c r="AE286" s="238">
        <f>IF(AE$5=second_reg_period, INDEX(Inputs!$N$203:$N$213,MATCH($B277,Inputs!$C$203:$C$213,0)),0)/conv_2015_2010</f>
        <v>0</v>
      </c>
      <c r="AF286" s="238">
        <f>IF(AF$5=second_reg_period, INDEX(Inputs!$N$203:$N$213,MATCH($B277,Inputs!$C$203:$C$213,0)),0)/conv_2015_2010</f>
        <v>0</v>
      </c>
      <c r="AG286" s="238">
        <f>IF(AG$5=second_reg_period, INDEX(Inputs!$N$203:$N$213,MATCH($B277,Inputs!$C$203:$C$213,0)),0)/conv_2015_2010</f>
        <v>0</v>
      </c>
      <c r="AH286" s="238">
        <f>IF(AH$5=second_reg_period, INDEX(Inputs!$N$203:$N$213,MATCH($B277,Inputs!$C$203:$C$213,0)),0)/conv_2015_2010</f>
        <v>0</v>
      </c>
      <c r="AI286" s="238">
        <f>IF(AI$5=second_reg_period, INDEX(Inputs!$N$203:$N$213,MATCH($B277,Inputs!$C$203:$C$213,0)),0)/conv_2015_2010</f>
        <v>0</v>
      </c>
      <c r="AJ286" s="238">
        <f>IF(AJ$5=second_reg_period, INDEX(Inputs!$N$203:$N$213,MATCH($B277,Inputs!$C$203:$C$213,0)),0)/conv_2015_2010</f>
        <v>0</v>
      </c>
      <c r="AK286" s="238">
        <f>IF(AK$5=second_reg_period, INDEX(Inputs!$N$203:$N$213,MATCH($B277,Inputs!$C$203:$C$213,0)),0)/conv_2015_2010</f>
        <v>0</v>
      </c>
      <c r="AL286" s="238">
        <f>IF(AL$5=second_reg_period, INDEX(Inputs!$N$203:$N$213,MATCH($B277,Inputs!$C$203:$C$213,0)),0)/conv_2015_2010</f>
        <v>0</v>
      </c>
      <c r="AM286" s="238">
        <f>IF(AM$5=second_reg_period, INDEX(Inputs!$N$203:$N$213,MATCH($B277,Inputs!$C$203:$C$213,0)),0)/conv_2015_2010</f>
        <v>0</v>
      </c>
      <c r="AN286" s="238">
        <f>IF(AN$5=second_reg_period, INDEX(Inputs!$N$203:$N$213,MATCH($B277,Inputs!$C$203:$C$213,0)),0)/conv_2015_2010</f>
        <v>0</v>
      </c>
      <c r="AO286" s="238">
        <f>IF(AO$5=second_reg_period, INDEX(Inputs!$N$203:$N$213,MATCH($B277,Inputs!$C$203:$C$213,0)),0)/conv_2015_2010</f>
        <v>0</v>
      </c>
      <c r="AP286" s="238">
        <f>IF(AP$5=second_reg_period, INDEX(Inputs!$N$203:$N$213,MATCH($B277,Inputs!$C$203:$C$213,0)),0)/conv_2015_2010</f>
        <v>0</v>
      </c>
      <c r="AQ286" s="238">
        <f>IF(AQ$5=second_reg_period, INDEX(Inputs!$N$203:$N$213,MATCH($B277,Inputs!$C$203:$C$213,0)),0)/conv_2015_2010</f>
        <v>0</v>
      </c>
      <c r="AR286" s="238">
        <f>IF(AR$5=second_reg_period, INDEX(Inputs!$N$203:$N$213,MATCH($B277,Inputs!$C$203:$C$213,0)),0)/conv_2015_2010</f>
        <v>0</v>
      </c>
      <c r="AS286" s="238">
        <f>IF(AS$5=second_reg_period, INDEX(Inputs!$N$203:$N$213,MATCH($B277,Inputs!$C$203:$C$213,0)),0)/conv_2015_2010</f>
        <v>0</v>
      </c>
      <c r="AT286" s="238">
        <f>IF(AT$5=second_reg_period, INDEX(Inputs!$N$203:$N$213,MATCH($B277,Inputs!$C$203:$C$213,0)),0)/conv_2015_2010</f>
        <v>0</v>
      </c>
      <c r="AU286" s="238">
        <f>IF(AU$5=second_reg_period, INDEX(Inputs!$N$203:$N$213,MATCH($B277,Inputs!$C$203:$C$213,0)),0)/conv_2015_2010</f>
        <v>0</v>
      </c>
      <c r="AV286" s="238">
        <f>IF(AV$5=second_reg_period, INDEX(Inputs!$N$203:$N$213,MATCH($B277,Inputs!$C$203:$C$213,0)),0)/conv_2015_2010</f>
        <v>0</v>
      </c>
      <c r="AW286" s="238">
        <f>IF(AW$5=second_reg_period, INDEX(Inputs!$N$203:$N$213,MATCH($B277,Inputs!$C$203:$C$213,0)),0)/conv_2015_2010</f>
        <v>0</v>
      </c>
      <c r="AX286" s="238">
        <f>IF(AX$5=second_reg_period, INDEX(Inputs!$N$203:$N$213,MATCH($B277,Inputs!$C$203:$C$213,0)),0)/conv_2015_2010</f>
        <v>0</v>
      </c>
      <c r="AY286" s="238">
        <f>IF(AY$5=second_reg_period, INDEX(Inputs!$N$203:$N$213,MATCH($B277,Inputs!$C$203:$C$213,0)),0)/conv_2015_2010</f>
        <v>0</v>
      </c>
      <c r="AZ286" s="238">
        <f>IF(AZ$5=second_reg_period, INDEX(Inputs!$N$203:$N$213,MATCH($B277,Inputs!$C$203:$C$213,0)),0)/conv_2015_2010</f>
        <v>0</v>
      </c>
      <c r="BA286" s="238">
        <f>IF(BA$5=second_reg_period, INDEX(Inputs!$N$203:$N$213,MATCH($B277,Inputs!$C$203:$C$213,0)),0)/conv_2015_2010</f>
        <v>0</v>
      </c>
      <c r="BB286" s="238">
        <f>IF(BB$5=second_reg_period, INDEX(Inputs!$N$203:$N$213,MATCH($B277,Inputs!$C$203:$C$213,0)),0)/conv_2015_2010</f>
        <v>0</v>
      </c>
      <c r="BC286" s="238">
        <f>IF(BC$5=second_reg_period, INDEX(Inputs!$N$203:$N$213,MATCH($B277,Inputs!$C$203:$C$213,0)),0)/conv_2015_2010</f>
        <v>0</v>
      </c>
      <c r="BD286" s="238">
        <f>IF(BD$5=second_reg_period, INDEX(Inputs!$N$203:$N$213,MATCH($B277,Inputs!$C$203:$C$213,0)),0)/conv_2015_2010</f>
        <v>0</v>
      </c>
      <c r="BE286" s="238">
        <f>IF(BE$5=second_reg_period, INDEX(Inputs!$N$203:$N$213,MATCH($B277,Inputs!$C$203:$C$213,0)),0)/conv_2015_2010</f>
        <v>0</v>
      </c>
      <c r="BF286" s="238">
        <f>IF(BF$5=second_reg_period, INDEX(Inputs!$N$203:$N$213,MATCH($B277,Inputs!$C$203:$C$213,0)),0)/conv_2015_2010</f>
        <v>0</v>
      </c>
      <c r="BG286" s="238">
        <f>IF(BG$5=second_reg_period, INDEX(Inputs!$N$203:$N$213,MATCH($B277,Inputs!$C$203:$C$213,0)),0)/conv_2015_2010</f>
        <v>0</v>
      </c>
      <c r="BH286" s="238">
        <f>IF(BH$5=second_reg_period, INDEX(Inputs!$N$203:$N$213,MATCH($B277,Inputs!$C$203:$C$213,0)),0)/conv_2015_2010</f>
        <v>0</v>
      </c>
      <c r="BI286" s="238">
        <f>IF(BI$5=second_reg_period, INDEX(Inputs!$N$203:$N$213,MATCH($B277,Inputs!$C$203:$C$213,0)),0)/conv_2015_2010</f>
        <v>0</v>
      </c>
      <c r="BJ286" s="238">
        <f>IF(BJ$5=second_reg_period, INDEX(Inputs!$N$203:$N$213,MATCH($B277,Inputs!$C$203:$C$213,0)),0)/conv_2015_2010</f>
        <v>0</v>
      </c>
      <c r="BK286" s="238">
        <f>IF(BK$5=second_reg_period, INDEX(Inputs!$N$203:$N$213,MATCH($B277,Inputs!$C$203:$C$213,0)),0)/conv_2015_2010</f>
        <v>0</v>
      </c>
      <c r="BL286" s="238">
        <f>IF(BL$5=second_reg_period, INDEX(Inputs!$N$203:$N$213,MATCH($B277,Inputs!$C$203:$C$213,0)),0)/conv_2015_2010</f>
        <v>0</v>
      </c>
      <c r="BM286" s="238">
        <f>IF(BM$5=second_reg_period, INDEX(Inputs!$N$203:$N$213,MATCH($B277,Inputs!$C$203:$C$213,0)),0)/conv_2015_2010</f>
        <v>0</v>
      </c>
      <c r="BN286" s="238">
        <f>IF(BN$5=second_reg_period, INDEX(Inputs!$N$203:$N$213,MATCH($B277,Inputs!$C$203:$C$213,0)),0)/conv_2015_2010</f>
        <v>0</v>
      </c>
      <c r="BO286" s="238">
        <f>IF(BO$5=second_reg_period, INDEX(Inputs!$N$203:$N$213,MATCH($B277,Inputs!$C$203:$C$213,0)),0)/conv_2015_2010</f>
        <v>0</v>
      </c>
      <c r="BP286" s="238">
        <f>IF(BP$5=second_reg_period, INDEX(Inputs!$N$203:$N$213,MATCH($B277,Inputs!$C$203:$C$213,0)),0)/conv_2015_2010</f>
        <v>0</v>
      </c>
      <c r="BQ286" s="238">
        <f>IF(BQ$5=second_reg_period, INDEX(Inputs!$N$203:$N$213,MATCH($B277,Inputs!$C$203:$C$213,0)),0)/conv_2015_2010</f>
        <v>0</v>
      </c>
      <c r="BR286" s="214">
        <f>IF(BR$5=second_reg_period, INDEX(Inputs!$N$203:$N$213,MATCH($B277,Inputs!$C$203:$C$213,0)),0)/conv_2015_2010</f>
        <v>0</v>
      </c>
      <c r="BS286" s="214">
        <f>IF(BS$5=second_reg_period, INDEX(Inputs!$N$203:$N$213,MATCH($B277,Inputs!$C$203:$C$213,0)),0)/conv_2015_2010</f>
        <v>0</v>
      </c>
      <c r="BT286" s="214">
        <f>IF(BT$5=second_reg_period, INDEX(Inputs!$N$203:$N$213,MATCH($B277,Inputs!$C$203:$C$213,0)),0)/conv_2015_2010</f>
        <v>0</v>
      </c>
      <c r="BU286" s="214">
        <f>IF(BU$5=second_reg_period, INDEX(Inputs!$N$203:$N$213,MATCH($B277,Inputs!$C$203:$C$213,0)),0)/conv_2015_2010</f>
        <v>0</v>
      </c>
      <c r="BV286" s="214">
        <f>IF(BV$5=second_reg_period, INDEX(Inputs!$N$203:$N$213,MATCH($B277,Inputs!$C$203:$C$213,0)),0)/conv_2015_2010</f>
        <v>0</v>
      </c>
      <c r="BW286" s="214">
        <f>IF(BW$5=second_reg_period, INDEX(Inputs!$N$203:$N$213,MATCH($B277,Inputs!$C$203:$C$213,0)),0)/conv_2015_2010</f>
        <v>0</v>
      </c>
    </row>
    <row r="287" spans="1:75" ht="12.75" customHeight="1">
      <c r="A287" s="8"/>
      <c r="B287" s="8"/>
      <c r="C287" s="8"/>
      <c r="D287" s="242" t="s">
        <v>16</v>
      </c>
      <c r="E287" s="8" t="str">
        <f>"$m Real ("&amp;first_reg_period&amp;")"</f>
        <v>$m Real (2012)</v>
      </c>
      <c r="F287" s="8"/>
      <c r="G287" s="8"/>
      <c r="H287" s="8"/>
      <c r="I287" s="8">
        <f t="shared" ref="I287" si="440">H287-I284+I285+I286</f>
        <v>26.472067723893975</v>
      </c>
      <c r="J287" s="8">
        <f t="shared" ref="J287" si="441">I287-J284+J285+J286</f>
        <v>24.054662646584337</v>
      </c>
      <c r="K287" s="8">
        <f t="shared" ref="K287" si="442">J287-K284+K285+K286</f>
        <v>21.637257569274698</v>
      </c>
      <c r="L287" s="8">
        <f t="shared" ref="L287" si="443">K287-L284+L285+L286</f>
        <v>19.21985249196506</v>
      </c>
      <c r="M287" s="8">
        <f t="shared" ref="M287" si="444">L287-M284+M285+M286</f>
        <v>16.802447414655422</v>
      </c>
      <c r="N287" s="8">
        <f t="shared" ref="N287" si="445">M287-N284+N285+N286</f>
        <v>14.385042337345785</v>
      </c>
      <c r="O287" s="8">
        <f t="shared" ref="O287" si="446">N287-O284+O285+O286</f>
        <v>11.967637260036149</v>
      </c>
      <c r="P287" s="8">
        <f t="shared" ref="P287" si="447">O287-P284+P285+P286</f>
        <v>9.5502321827265124</v>
      </c>
      <c r="Q287" s="8">
        <f t="shared" ref="Q287" si="448">P287-Q284+Q285+Q286</f>
        <v>7.1328271054168759</v>
      </c>
      <c r="R287" s="8">
        <f t="shared" ref="R287" si="449">Q287-R284+R285+R286</f>
        <v>4.7154220281072394</v>
      </c>
      <c r="S287" s="8">
        <f t="shared" ref="S287" si="450">R287-S284+S285+S286</f>
        <v>2.2980169507976025</v>
      </c>
      <c r="T287" s="8">
        <f t="shared" ref="T287" si="451">S287-T284+T285+T286</f>
        <v>-4.4408920985006262E-16</v>
      </c>
      <c r="U287" s="8">
        <f t="shared" ref="U287" si="452">T287-U284+U285+U286</f>
        <v>-4.4408920985006262E-16</v>
      </c>
      <c r="V287" s="8">
        <f t="shared" ref="V287" si="453">U287-V284+V285+V286</f>
        <v>-4.4408920985006262E-16</v>
      </c>
      <c r="W287" s="8">
        <f t="shared" ref="W287" si="454">V287-W284+W285+W286</f>
        <v>-4.4408920985006262E-16</v>
      </c>
      <c r="X287" s="8">
        <f t="shared" ref="X287" si="455">W287-X284+X285+X286</f>
        <v>-4.4408920985006262E-16</v>
      </c>
      <c r="Y287" s="8">
        <f t="shared" ref="Y287" si="456">X287-Y284+Y285+Y286</f>
        <v>-4.4408920985006262E-16</v>
      </c>
      <c r="Z287" s="8">
        <f t="shared" ref="Z287" si="457">Y287-Z284+Z285+Z286</f>
        <v>-4.4408920985006262E-16</v>
      </c>
      <c r="AA287" s="8">
        <f t="shared" ref="AA287" si="458">Z287-AA284+AA285+AA286</f>
        <v>-4.4408920985006262E-16</v>
      </c>
      <c r="AB287" s="8">
        <f t="shared" ref="AB287" si="459">AA287-AB284+AB285+AB286</f>
        <v>-4.4408920985006262E-16</v>
      </c>
      <c r="AC287" s="8">
        <f t="shared" ref="AC287" si="460">AB287-AC284+AC285+AC286</f>
        <v>-4.4408920985006262E-16</v>
      </c>
      <c r="AD287" s="8">
        <f t="shared" ref="AD287" si="461">AC287-AD284+AD285+AD286</f>
        <v>-4.4408920985006262E-16</v>
      </c>
      <c r="AE287" s="8">
        <f t="shared" ref="AE287" si="462">AD287-AE284+AE285+AE286</f>
        <v>-4.4408920985006262E-16</v>
      </c>
      <c r="AF287" s="8">
        <f t="shared" ref="AF287" si="463">AE287-AF284+AF285+AF286</f>
        <v>-4.4408920985006262E-16</v>
      </c>
      <c r="AG287" s="8">
        <f t="shared" ref="AG287" si="464">AF287-AG284+AG285+AG286</f>
        <v>-4.4408920985006262E-16</v>
      </c>
      <c r="AH287" s="8">
        <f t="shared" ref="AH287" si="465">AG287-AH284+AH285+AH286</f>
        <v>-4.4408920985006262E-16</v>
      </c>
      <c r="AI287" s="8">
        <f t="shared" ref="AI287" si="466">AH287-AI284+AI285+AI286</f>
        <v>-4.4408920985006262E-16</v>
      </c>
      <c r="AJ287" s="8">
        <f t="shared" ref="AJ287" si="467">AI287-AJ284+AJ285+AJ286</f>
        <v>-4.4408920985006262E-16</v>
      </c>
      <c r="AK287" s="8">
        <f t="shared" ref="AK287" si="468">AJ287-AK284+AK285+AK286</f>
        <v>-4.4408920985006262E-16</v>
      </c>
      <c r="AL287" s="8">
        <f t="shared" ref="AL287" si="469">AK287-AL284+AL285+AL286</f>
        <v>-4.4408920985006262E-16</v>
      </c>
      <c r="AM287" s="8">
        <f t="shared" ref="AM287" si="470">AL287-AM284+AM285+AM286</f>
        <v>-4.4408920985006262E-16</v>
      </c>
      <c r="AN287" s="8">
        <f t="shared" ref="AN287" si="471">AM287-AN284+AN285+AN286</f>
        <v>-4.4408920985006262E-16</v>
      </c>
      <c r="AO287" s="8">
        <f t="shared" ref="AO287" si="472">AN287-AO284+AO285+AO286</f>
        <v>-4.4408920985006262E-16</v>
      </c>
      <c r="AP287" s="8">
        <f t="shared" ref="AP287" si="473">AO287-AP284+AP285+AP286</f>
        <v>-4.4408920985006262E-16</v>
      </c>
      <c r="AQ287" s="8">
        <f t="shared" ref="AQ287" si="474">AP287-AQ284+AQ285+AQ286</f>
        <v>-4.4408920985006262E-16</v>
      </c>
      <c r="AR287" s="8">
        <f t="shared" ref="AR287" si="475">AQ287-AR284+AR285+AR286</f>
        <v>-4.4408920985006262E-16</v>
      </c>
      <c r="AS287" s="8">
        <f t="shared" ref="AS287" si="476">AR287-AS284+AS285+AS286</f>
        <v>-4.4408920985006262E-16</v>
      </c>
      <c r="AT287" s="8">
        <f t="shared" ref="AT287" si="477">AS287-AT284+AT285+AT286</f>
        <v>-4.4408920985006262E-16</v>
      </c>
      <c r="AU287" s="8">
        <f t="shared" ref="AU287" si="478">AT287-AU284+AU285+AU286</f>
        <v>-4.4408920985006262E-16</v>
      </c>
      <c r="AV287" s="8">
        <f t="shared" ref="AV287" si="479">AU287-AV284+AV285+AV286</f>
        <v>-4.4408920985006262E-16</v>
      </c>
      <c r="AW287" s="8">
        <f t="shared" ref="AW287" si="480">AV287-AW284+AW285+AW286</f>
        <v>-4.4408920985006262E-16</v>
      </c>
      <c r="AX287" s="8">
        <f t="shared" ref="AX287" si="481">AW287-AX284+AX285+AX286</f>
        <v>-4.4408920985006262E-16</v>
      </c>
      <c r="AY287" s="8">
        <f t="shared" ref="AY287" si="482">AX287-AY284+AY285+AY286</f>
        <v>-4.4408920985006262E-16</v>
      </c>
      <c r="AZ287" s="8">
        <f t="shared" ref="AZ287" si="483">AY287-AZ284+AZ285+AZ286</f>
        <v>-4.4408920985006262E-16</v>
      </c>
      <c r="BA287" s="8">
        <f t="shared" ref="BA287" si="484">AZ287-BA284+BA285+BA286</f>
        <v>-4.4408920985006262E-16</v>
      </c>
      <c r="BB287" s="8">
        <f t="shared" ref="BB287" si="485">BA287-BB284+BB285+BB286</f>
        <v>-4.4408920985006262E-16</v>
      </c>
      <c r="BC287" s="8">
        <f t="shared" ref="BC287" si="486">BB287-BC284+BC285+BC286</f>
        <v>-4.4408920985006262E-16</v>
      </c>
      <c r="BD287" s="8">
        <f t="shared" ref="BD287" si="487">BC287-BD284+BD285+BD286</f>
        <v>-4.4408920985006262E-16</v>
      </c>
      <c r="BE287" s="8">
        <f t="shared" ref="BE287" si="488">BD287-BE284+BE285+BE286</f>
        <v>-4.4408920985006262E-16</v>
      </c>
      <c r="BF287" s="8">
        <f t="shared" ref="BF287" si="489">BE287-BF284+BF285+BF286</f>
        <v>-4.4408920985006262E-16</v>
      </c>
      <c r="BG287" s="8">
        <f t="shared" ref="BG287" si="490">BF287-BG284+BG285+BG286</f>
        <v>-4.4408920985006262E-16</v>
      </c>
      <c r="BH287" s="8">
        <f t="shared" ref="BH287" si="491">BG287-BH284+BH285+BH286</f>
        <v>-4.4408920985006262E-16</v>
      </c>
      <c r="BI287" s="8">
        <f t="shared" ref="BI287" si="492">BH287-BI284+BI285+BI286</f>
        <v>-4.4408920985006262E-16</v>
      </c>
      <c r="BJ287" s="8">
        <f t="shared" ref="BJ287" si="493">BI287-BJ284+BJ285+BJ286</f>
        <v>-4.4408920985006262E-16</v>
      </c>
      <c r="BK287" s="8">
        <f t="shared" ref="BK287" si="494">BJ287-BK284+BK285+BK286</f>
        <v>-4.4408920985006262E-16</v>
      </c>
      <c r="BL287" s="8">
        <f t="shared" ref="BL287" si="495">BK287-BL284+BL285+BL286</f>
        <v>-4.4408920985006262E-16</v>
      </c>
      <c r="BM287" s="8">
        <f t="shared" ref="BM287" si="496">BL287-BM284+BM285+BM286</f>
        <v>-4.4408920985006262E-16</v>
      </c>
      <c r="BN287" s="8">
        <f t="shared" ref="BN287" si="497">BM287-BN284+BN285+BN286</f>
        <v>-4.4408920985006262E-16</v>
      </c>
      <c r="BO287" s="8">
        <f t="shared" ref="BO287" si="498">BN287-BO284+BO285+BO286</f>
        <v>-4.4408920985006262E-16</v>
      </c>
      <c r="BP287" s="8">
        <f t="shared" ref="BP287:BQ287" si="499">BO287-BP284+BP285+BP286</f>
        <v>-4.4408920985006262E-16</v>
      </c>
      <c r="BQ287" s="8">
        <f t="shared" si="499"/>
        <v>-4.4408920985006262E-16</v>
      </c>
      <c r="BR287" s="208">
        <f t="shared" ref="BR287" si="500">BQ287-BR284+BR285+BR286</f>
        <v>-4.4408920985006262E-16</v>
      </c>
      <c r="BS287" s="208">
        <f t="shared" ref="BS287" si="501">BR287-BS284+BS285+BS286</f>
        <v>-4.4408920985006262E-16</v>
      </c>
      <c r="BT287" s="208">
        <f t="shared" ref="BT287" si="502">BS287-BT284+BT285+BT286</f>
        <v>-4.4408920985006262E-16</v>
      </c>
      <c r="BU287" s="208">
        <f t="shared" ref="BU287" si="503">BT287-BU284+BU285+BU286</f>
        <v>-4.4408920985006262E-16</v>
      </c>
      <c r="BV287" s="208">
        <f t="shared" ref="BV287" si="504">BU287-BV284+BV285+BV286</f>
        <v>-4.4408920985006262E-16</v>
      </c>
      <c r="BW287" s="208">
        <f t="shared" ref="BW287" si="505">BV287-BW284+BW285+BW286</f>
        <v>-4.4408920985006262E-16</v>
      </c>
    </row>
    <row r="288" spans="1:75" ht="12.75" customHeight="1">
      <c r="A288" s="8"/>
      <c r="B288" s="8"/>
      <c r="C288" s="8"/>
      <c r="D288" s="242"/>
      <c r="E288" s="8"/>
      <c r="F288" s="8"/>
      <c r="G288" s="8"/>
      <c r="H288" s="8"/>
      <c r="I288" s="32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  <c r="AA288" s="8"/>
      <c r="AB288" s="8"/>
      <c r="AC288" s="8"/>
      <c r="AD288" s="8"/>
      <c r="AE288" s="8"/>
      <c r="AF288" s="8"/>
      <c r="AG288" s="8"/>
      <c r="AH288" s="8"/>
      <c r="AI288" s="8"/>
      <c r="AJ288" s="8"/>
      <c r="AK288" s="8"/>
      <c r="AL288" s="8"/>
      <c r="AM288" s="8"/>
      <c r="AN288" s="8"/>
      <c r="AO288" s="8"/>
      <c r="AP288" s="8"/>
      <c r="AQ288" s="8"/>
      <c r="AR288" s="8"/>
      <c r="AS288" s="8"/>
      <c r="AT288" s="8"/>
      <c r="AU288" s="8"/>
      <c r="AV288" s="8"/>
      <c r="AW288" s="8"/>
      <c r="AX288" s="8"/>
      <c r="AY288" s="8"/>
      <c r="AZ288" s="8"/>
      <c r="BA288" s="8"/>
      <c r="BB288" s="8"/>
      <c r="BC288" s="8"/>
      <c r="BD288" s="8"/>
      <c r="BE288" s="8"/>
      <c r="BF288" s="8"/>
      <c r="BG288" s="8"/>
      <c r="BH288" s="8"/>
      <c r="BI288" s="8"/>
      <c r="BJ288" s="8"/>
      <c r="BK288" s="8"/>
      <c r="BL288" s="8"/>
      <c r="BM288" s="8"/>
      <c r="BN288" s="8"/>
      <c r="BO288" s="8"/>
      <c r="BP288" s="8"/>
      <c r="BQ288" s="8"/>
      <c r="BR288" s="208"/>
      <c r="BS288" s="208"/>
      <c r="BT288" s="208"/>
      <c r="BU288" s="208"/>
      <c r="BV288" s="208"/>
      <c r="BW288" s="208"/>
    </row>
    <row r="289" spans="1:75" ht="12.75" customHeight="1">
      <c r="A289" s="8"/>
      <c r="B289" s="8"/>
      <c r="C289" s="8"/>
      <c r="D289" s="242"/>
      <c r="E289" s="8"/>
      <c r="F289" s="8"/>
      <c r="G289" s="8"/>
      <c r="H289" s="8"/>
      <c r="I289" s="32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  <c r="AA289" s="8"/>
      <c r="AB289" s="8"/>
      <c r="AC289" s="8"/>
      <c r="AD289" s="8"/>
      <c r="AE289" s="8"/>
      <c r="AF289" s="8"/>
      <c r="AG289" s="8"/>
      <c r="AH289" s="8"/>
      <c r="AI289" s="8"/>
      <c r="AJ289" s="8"/>
      <c r="AK289" s="8"/>
      <c r="AL289" s="8"/>
      <c r="AM289" s="8"/>
      <c r="AN289" s="8"/>
      <c r="AO289" s="8"/>
      <c r="AP289" s="8"/>
      <c r="AQ289" s="8"/>
      <c r="AR289" s="8"/>
      <c r="AS289" s="8"/>
      <c r="AT289" s="8"/>
      <c r="AU289" s="8"/>
      <c r="AV289" s="8"/>
      <c r="AW289" s="8"/>
      <c r="AX289" s="8"/>
      <c r="AY289" s="8"/>
      <c r="AZ289" s="8"/>
      <c r="BA289" s="8"/>
      <c r="BB289" s="8"/>
      <c r="BC289" s="8"/>
      <c r="BD289" s="8"/>
      <c r="BE289" s="8"/>
      <c r="BF289" s="8"/>
      <c r="BG289" s="8"/>
      <c r="BH289" s="8"/>
      <c r="BI289" s="8"/>
      <c r="BJ289" s="8"/>
      <c r="BK289" s="8"/>
      <c r="BL289" s="8"/>
      <c r="BM289" s="8"/>
      <c r="BN289" s="8"/>
      <c r="BO289" s="8"/>
      <c r="BP289" s="8"/>
      <c r="BQ289" s="8"/>
      <c r="BR289" s="208"/>
      <c r="BS289" s="208"/>
      <c r="BT289" s="208"/>
      <c r="BU289" s="208"/>
      <c r="BV289" s="208"/>
      <c r="BW289" s="208"/>
    </row>
    <row r="290" spans="1:75" ht="12.75" customHeight="1">
      <c r="A290" s="8"/>
      <c r="B290" s="8"/>
      <c r="C290" s="246" t="s">
        <v>7</v>
      </c>
      <c r="D290" s="242"/>
      <c r="E290" s="8" t="str">
        <f>"$m Real ("&amp;first_reg_period&amp;")"</f>
        <v>$m Real (2012)</v>
      </c>
      <c r="F290" s="8"/>
      <c r="G290" s="8"/>
      <c r="H290" s="8"/>
      <c r="I290" s="32"/>
      <c r="J290" s="208">
        <f>IF(Inputs!$P$76="Actual",INDEX(Inputs!J$43:J$53,MATCH($B277,Inputs!$C$43:$C$53,0))*(1+IF(J$5&lt;=second_reg_period, J$7, J$6))^0.5,INDEX(Inputs!J$77:J$87,MATCH($B277,Inputs!$C$77:$C$87,0)))</f>
        <v>4.2300363410927542</v>
      </c>
      <c r="K290" s="208">
        <f>IF(Inputs!$P$76="Actual",INDEX(Inputs!K$43:K$53,MATCH($B277,Inputs!$C$43:$C$53,0))*(1+IF(K$5&lt;=second_reg_period, K$7, K$6))^0.5,INDEX(Inputs!K$77:K$87,MATCH($B277,Inputs!$C$77:$C$87,0)))</f>
        <v>3.8566164080125298</v>
      </c>
      <c r="L290" s="208">
        <f>IF(Inputs!$P$76="Actual",INDEX(Inputs!L$43:L$53,MATCH($B277,Inputs!$C$43:$C$53,0))*(1+IF(L$5&lt;=second_reg_period, L$7, L$6))^0.5,INDEX(Inputs!L$77:L$87,MATCH($B277,Inputs!$C$77:$C$87,0)))</f>
        <v>2.1212822717378286</v>
      </c>
      <c r="M290" s="208">
        <f>IF(Inputs!$P$76="Actual",INDEX(Inputs!M$43:M$53,MATCH($B277,Inputs!$C$43:$C$53,0))*(1+IF(M$5&lt;=second_reg_period, M$7, M$6))^0.5,INDEX(Inputs!M$77:M$87,MATCH($B277,Inputs!$C$77:$C$87,0)))</f>
        <v>3.0110440696066125</v>
      </c>
      <c r="N290" s="208">
        <f>IF(Inputs!$P$76="Actual",INDEX(Inputs!N$43:N$53,MATCH($B277,Inputs!$C$43:$C$53,0))*(1+IF(N$5&lt;=second_reg_period, N$7, N$6))^0.5,INDEX(Inputs!N$77:N$87,MATCH($B277,Inputs!$C$77:$C$87,0)))</f>
        <v>4.0195337155231092</v>
      </c>
      <c r="O290" s="208">
        <f>IF(Inputs!$P$76="Actual",INDEX(Inputs!O$43:O$53,MATCH($B277,Inputs!$C$43:$C$53,0))*(1+IF(O$5&lt;=second_reg_period, O$7, O$6))^0.5,INDEX(Inputs!O$77:O$87,MATCH($B277,Inputs!$C$77:$C$87,0)))</f>
        <v>0</v>
      </c>
      <c r="P290" s="208">
        <f>IF(Inputs!$P$76="Actual",INDEX(Inputs!P$43:P$53,MATCH($B277,Inputs!$C$43:$C$53,0))*(1+IF(P$5&lt;=second_reg_period, P$7, P$6))^0.5,INDEX(Inputs!P$77:P$87,MATCH($B277,Inputs!$C$77:$C$87,0)))</f>
        <v>0</v>
      </c>
      <c r="Q290" s="208">
        <f>IF(Inputs!$P$76="Actual",INDEX(Inputs!Q$43:Q$53,MATCH($B277,Inputs!$C$43:$C$53,0))*(1+IF(Q$5&lt;=second_reg_period, Q$7, Q$6))^0.5,INDEX(Inputs!Q$77:Q$87,MATCH($B277,Inputs!$C$77:$C$87,0)))</f>
        <v>0</v>
      </c>
      <c r="R290" s="208">
        <f>IF(Inputs!$P$76="Actual",INDEX(Inputs!R$43:R$53,MATCH($B277,Inputs!$C$43:$C$53,0))*(1+IF(R$5&lt;=second_reg_period, R$7, R$6))^0.5,INDEX(Inputs!R$77:R$87,MATCH($B277,Inputs!$C$77:$C$87,0)))</f>
        <v>0</v>
      </c>
      <c r="S290" s="208">
        <f>IF(Inputs!$P$76="Actual",INDEX(Inputs!S$43:S$53,MATCH($B277,Inputs!$C$43:$C$53,0))*(1+IF(S$5&lt;=second_reg_period, S$7, S$6))^0.5,INDEX(Inputs!S$77:S$87,MATCH($B277,Inputs!$C$77:$C$87,0)))</f>
        <v>0</v>
      </c>
      <c r="T290" s="208">
        <f>IF(Inputs!$P$76="Actual",INDEX(Inputs!T$43:T$53,MATCH($B277,Inputs!$C$43:$C$53,0))*(1+IF(T$5&lt;=second_reg_period, T$7, T$6))^0.5,INDEX(Inputs!T$77:T$87,MATCH($B277,Inputs!$C$77:$C$87,0)))</f>
        <v>0</v>
      </c>
      <c r="U290" s="208">
        <f>IF(Inputs!$P$76="Actual",INDEX(Inputs!U$43:U$53,MATCH($B277,Inputs!$C$43:$C$53,0))*(1+IF(U$5&lt;=second_reg_period, U$7, U$6))^0.5,INDEX(Inputs!U$77:U$87,MATCH($B277,Inputs!$C$77:$C$87,0)))</f>
        <v>0</v>
      </c>
      <c r="V290" s="208">
        <f>IF(Inputs!$P$76="Actual",INDEX(Inputs!V$43:V$53,MATCH($B277,Inputs!$C$43:$C$53,0))*(1+IF(V$5&lt;=second_reg_period, V$7, V$6))^0.5,INDEX(Inputs!V$77:V$87,MATCH($B277,Inputs!$C$77:$C$87,0)))</f>
        <v>0</v>
      </c>
      <c r="W290" s="208">
        <f>IF(Inputs!$P$76="Actual",INDEX(Inputs!W$43:W$53,MATCH($B277,Inputs!$C$43:$C$53,0))*(1+IF(W$5&lt;=second_reg_period, W$7, W$6))^0.5,INDEX(Inputs!W$77:W$87,MATCH($B277,Inputs!$C$77:$C$87,0)))</f>
        <v>0</v>
      </c>
      <c r="X290" s="208">
        <f>IF(Inputs!$P$76="Actual",INDEX(Inputs!X$43:X$53,MATCH($B277,Inputs!$C$43:$C$53,0))*(1+IF(X$5&lt;=second_reg_period, X$7, X$6))^0.5,INDEX(Inputs!X$77:X$87,MATCH($B277,Inputs!$C$77:$C$87,0)))</f>
        <v>0</v>
      </c>
      <c r="Y290" s="208">
        <f>IF(Inputs!$P$76="Actual",INDEX(Inputs!Y$43:Y$53,MATCH($B277,Inputs!$C$43:$C$53,0))*(1+IF(Y$5&lt;=second_reg_period, Y$7, Y$6))^0.5,INDEX(Inputs!Y$77:Y$87,MATCH($B277,Inputs!$C$77:$C$87,0)))</f>
        <v>0</v>
      </c>
      <c r="Z290" s="208">
        <f>IF(Inputs!$P$76="Actual",INDEX(Inputs!Z$43:Z$53,MATCH($B277,Inputs!$C$43:$C$53,0))*(1+IF(Z$5&lt;=second_reg_period, Z$7, Z$6))^0.5,INDEX(Inputs!Z$77:Z$87,MATCH($B277,Inputs!$C$77:$C$87,0)))</f>
        <v>0</v>
      </c>
      <c r="AA290" s="208">
        <f>IF(Inputs!$P$76="Actual",INDEX(Inputs!AA$43:AA$53,MATCH($B277,Inputs!$C$43:$C$53,0))*(1+IF(AA$5&lt;=second_reg_period, AA$7, AA$6))^0.5,INDEX(Inputs!AA$77:AA$87,MATCH($B277,Inputs!$C$77:$C$87,0)))</f>
        <v>0</v>
      </c>
      <c r="AB290" s="208">
        <f>IF(Inputs!$P$76="Actual",INDEX(Inputs!AB$43:AB$53,MATCH($B277,Inputs!$C$43:$C$53,0))*(1+IF(AB$5&lt;=second_reg_period, AB$7, AB$6))^0.5,INDEX(Inputs!AB$77:AB$87,MATCH($B277,Inputs!$C$77:$C$87,0)))</f>
        <v>0</v>
      </c>
      <c r="AC290" s="208">
        <f>IF(Inputs!$P$76="Actual",INDEX(Inputs!AC$43:AC$53,MATCH($B277,Inputs!$C$43:$C$53,0))*(1+IF(AC$5&lt;=second_reg_period, AC$7, AC$6))^0.5,INDEX(Inputs!AC$77:AC$87,MATCH($B277,Inputs!$C$77:$C$87,0)))</f>
        <v>0</v>
      </c>
      <c r="AD290" s="208">
        <f>IF(Inputs!$P$76="Actual",INDEX(Inputs!AD$43:AD$53,MATCH($B277,Inputs!$C$43:$C$53,0))*(1+IF(AD$5&lt;=second_reg_period, AD$7, AD$6))^0.5,INDEX(Inputs!AD$77:AD$87,MATCH($B277,Inputs!$C$77:$C$87,0)))</f>
        <v>0</v>
      </c>
      <c r="AE290" s="208">
        <f>IF(Inputs!$P$76="Actual",INDEX(Inputs!AE$43:AE$53,MATCH($B277,Inputs!$C$43:$C$53,0))*(1+IF(AE$5&lt;=second_reg_period, AE$7, AE$6))^0.5,INDEX(Inputs!AE$77:AE$87,MATCH($B277,Inputs!$C$77:$C$87,0)))</f>
        <v>0</v>
      </c>
      <c r="AF290" s="208">
        <f>IF(Inputs!$P$76="Actual",INDEX(Inputs!AF$43:AF$53,MATCH($B277,Inputs!$C$43:$C$53,0))*(1+IF(AF$5&lt;=second_reg_period, AF$7, AF$6))^0.5,INDEX(Inputs!AF$77:AF$87,MATCH($B277,Inputs!$C$77:$C$87,0)))</f>
        <v>0</v>
      </c>
      <c r="AG290" s="208">
        <f>IF(Inputs!$P$76="Actual",INDEX(Inputs!AG$43:AG$53,MATCH($B277,Inputs!$C$43:$C$53,0))*(1+IF(AG$5&lt;=second_reg_period, AG$7, AG$6))^0.5,INDEX(Inputs!AG$77:AG$87,MATCH($B277,Inputs!$C$77:$C$87,0)))</f>
        <v>0</v>
      </c>
      <c r="AH290" s="208">
        <f>IF(Inputs!$P$76="Actual",INDEX(Inputs!AH$43:AH$53,MATCH($B277,Inputs!$C$43:$C$53,0))*(1+IF(AH$5&lt;=second_reg_period, AH$7, AH$6))^0.5,INDEX(Inputs!AH$77:AH$87,MATCH($B277,Inputs!$C$77:$C$87,0)))</f>
        <v>0</v>
      </c>
      <c r="AI290" s="208">
        <f>IF(Inputs!$P$76="Actual",INDEX(Inputs!AI$43:AI$53,MATCH($B277,Inputs!$C$43:$C$53,0))*(1+IF(AI$5&lt;=second_reg_period, AI$7, AI$6))^0.5,INDEX(Inputs!AI$77:AI$87,MATCH($B277,Inputs!$C$77:$C$87,0)))</f>
        <v>0</v>
      </c>
      <c r="AJ290" s="208">
        <f>IF(Inputs!$P$76="Actual",INDEX(Inputs!AJ$43:AJ$53,MATCH($B277,Inputs!$C$43:$C$53,0))*(1+IF(AJ$5&lt;=second_reg_period, AJ$7, AJ$6))^0.5,INDEX(Inputs!AJ$77:AJ$87,MATCH($B277,Inputs!$C$77:$C$87,0)))</f>
        <v>0</v>
      </c>
      <c r="AK290" s="208">
        <f>IF(Inputs!$P$76="Actual",INDEX(Inputs!AK$43:AK$53,MATCH($B277,Inputs!$C$43:$C$53,0))*(1+IF(AK$5&lt;=second_reg_period, AK$7, AK$6))^0.5,INDEX(Inputs!AK$77:AK$87,MATCH($B277,Inputs!$C$77:$C$87,0)))</f>
        <v>0</v>
      </c>
      <c r="AL290" s="208">
        <f>IF(Inputs!$P$76="Actual",INDEX(Inputs!AL$43:AL$53,MATCH($B277,Inputs!$C$43:$C$53,0))*(1+IF(AL$5&lt;=second_reg_period, AL$7, AL$6))^0.5,INDEX(Inputs!AL$77:AL$87,MATCH($B277,Inputs!$C$77:$C$87,0)))</f>
        <v>0</v>
      </c>
      <c r="AM290" s="208">
        <f>IF(Inputs!$P$76="Actual",INDEX(Inputs!AM$43:AM$53,MATCH($B277,Inputs!$C$43:$C$53,0))*(1+IF(AM$5&lt;=second_reg_period, AM$7, AM$6))^0.5,INDEX(Inputs!AM$77:AM$87,MATCH($B277,Inputs!$C$77:$C$87,0)))</f>
        <v>0</v>
      </c>
      <c r="AN290" s="208">
        <f>IF(Inputs!$P$76="Actual",INDEX(Inputs!AN$43:AN$53,MATCH($B277,Inputs!$C$43:$C$53,0))*(1+IF(AN$5&lt;=second_reg_period, AN$7, AN$6))^0.5,INDEX(Inputs!AN$77:AN$87,MATCH($B277,Inputs!$C$77:$C$87,0)))</f>
        <v>0</v>
      </c>
      <c r="AO290" s="208">
        <f>IF(Inputs!$P$76="Actual",INDEX(Inputs!AO$43:AO$53,MATCH($B277,Inputs!$C$43:$C$53,0))*(1+IF(AO$5&lt;=second_reg_period, AO$7, AO$6))^0.5,INDEX(Inputs!AO$77:AO$87,MATCH($B277,Inputs!$C$77:$C$87,0)))</f>
        <v>0</v>
      </c>
      <c r="AP290" s="208">
        <f>IF(Inputs!$P$76="Actual",INDEX(Inputs!AP$43:AP$53,MATCH($B277,Inputs!$C$43:$C$53,0))*(1+IF(AP$5&lt;=second_reg_period, AP$7, AP$6))^0.5,INDEX(Inputs!AP$77:AP$87,MATCH($B277,Inputs!$C$77:$C$87,0)))</f>
        <v>0</v>
      </c>
      <c r="AQ290" s="208">
        <f>IF(Inputs!$P$76="Actual",INDEX(Inputs!AQ$43:AQ$53,MATCH($B277,Inputs!$C$43:$C$53,0))*(1+IF(AQ$5&lt;=second_reg_period, AQ$7, AQ$6))^0.5,INDEX(Inputs!AQ$77:AQ$87,MATCH($B277,Inputs!$C$77:$C$87,0)))</f>
        <v>0</v>
      </c>
      <c r="AR290" s="208">
        <f>IF(Inputs!$P$76="Actual",INDEX(Inputs!AR$43:AR$53,MATCH($B277,Inputs!$C$43:$C$53,0))*(1+IF(AR$5&lt;=second_reg_period, AR$7, AR$6))^0.5,INDEX(Inputs!AR$77:AR$87,MATCH($B277,Inputs!$C$77:$C$87,0)))</f>
        <v>0</v>
      </c>
      <c r="AS290" s="208">
        <f>IF(Inputs!$P$76="Actual",INDEX(Inputs!AS$43:AS$53,MATCH($B277,Inputs!$C$43:$C$53,0))*(1+IF(AS$5&lt;=second_reg_period, AS$7, AS$6))^0.5,INDEX(Inputs!AS$77:AS$87,MATCH($B277,Inputs!$C$77:$C$87,0)))</f>
        <v>0</v>
      </c>
      <c r="AT290" s="208">
        <f>IF(Inputs!$P$76="Actual",INDEX(Inputs!AT$43:AT$53,MATCH($B277,Inputs!$C$43:$C$53,0))*(1+IF(AT$5&lt;=second_reg_period, AT$7, AT$6))^0.5,INDEX(Inputs!AT$77:AT$87,MATCH($B277,Inputs!$C$77:$C$87,0)))</f>
        <v>0</v>
      </c>
      <c r="AU290" s="208">
        <f>IF(Inputs!$P$76="Actual",INDEX(Inputs!AU$43:AU$53,MATCH($B277,Inputs!$C$43:$C$53,0))*(1+IF(AU$5&lt;=second_reg_period, AU$7, AU$6))^0.5,INDEX(Inputs!AU$77:AU$87,MATCH($B277,Inputs!$C$77:$C$87,0)))</f>
        <v>0</v>
      </c>
      <c r="AV290" s="208">
        <f>IF(Inputs!$P$76="Actual",INDEX(Inputs!AV$43:AV$53,MATCH($B277,Inputs!$C$43:$C$53,0))*(1+IF(AV$5&lt;=second_reg_period, AV$7, AV$6))^0.5,INDEX(Inputs!AV$77:AV$87,MATCH($B277,Inputs!$C$77:$C$87,0)))</f>
        <v>0</v>
      </c>
      <c r="AW290" s="208">
        <f>IF(Inputs!$P$76="Actual",INDEX(Inputs!AW$43:AW$53,MATCH($B277,Inputs!$C$43:$C$53,0))*(1+IF(AW$5&lt;=second_reg_period, AW$7, AW$6))^0.5,INDEX(Inputs!AW$77:AW$87,MATCH($B277,Inputs!$C$77:$C$87,0)))</f>
        <v>0</v>
      </c>
      <c r="AX290" s="208">
        <f>IF(Inputs!$P$76="Actual",INDEX(Inputs!AX$43:AX$53,MATCH($B277,Inputs!$C$43:$C$53,0))*(1+IF(AX$5&lt;=second_reg_period, AX$7, AX$6))^0.5,INDEX(Inputs!AX$77:AX$87,MATCH($B277,Inputs!$C$77:$C$87,0)))</f>
        <v>0</v>
      </c>
      <c r="AY290" s="208">
        <f>IF(Inputs!$P$76="Actual",INDEX(Inputs!AY$43:AY$53,MATCH($B277,Inputs!$C$43:$C$53,0))*(1+IF(AY$5&lt;=second_reg_period, AY$7, AY$6))^0.5,INDEX(Inputs!AY$77:AY$87,MATCH($B277,Inputs!$C$77:$C$87,0)))</f>
        <v>0</v>
      </c>
      <c r="AZ290" s="208">
        <f>IF(Inputs!$P$76="Actual",INDEX(Inputs!AZ$43:AZ$53,MATCH($B277,Inputs!$C$43:$C$53,0))*(1+IF(AZ$5&lt;=second_reg_period, AZ$7, AZ$6))^0.5,INDEX(Inputs!AZ$77:AZ$87,MATCH($B277,Inputs!$C$77:$C$87,0)))</f>
        <v>0</v>
      </c>
      <c r="BA290" s="208">
        <f>IF(Inputs!$P$76="Actual",INDEX(Inputs!BA$43:BA$53,MATCH($B277,Inputs!$C$43:$C$53,0))*(1+IF(BA$5&lt;=second_reg_period, BA$7, BA$6))^0.5,INDEX(Inputs!BA$77:BA$87,MATCH($B277,Inputs!$C$77:$C$87,0)))</f>
        <v>0</v>
      </c>
      <c r="BB290" s="208">
        <f>IF(Inputs!$P$76="Actual",INDEX(Inputs!BB$43:BB$53,MATCH($B277,Inputs!$C$43:$C$53,0))*(1+IF(BB$5&lt;=second_reg_period, BB$7, BB$6))^0.5,INDEX(Inputs!BB$77:BB$87,MATCH($B277,Inputs!$C$77:$C$87,0)))</f>
        <v>0</v>
      </c>
      <c r="BC290" s="208">
        <f>IF(Inputs!$P$76="Actual",INDEX(Inputs!BC$43:BC$53,MATCH($B277,Inputs!$C$43:$C$53,0))*(1+IF(BC$5&lt;=second_reg_period, BC$7, BC$6))^0.5,INDEX(Inputs!BC$77:BC$87,MATCH($B277,Inputs!$C$77:$C$87,0)))</f>
        <v>0</v>
      </c>
      <c r="BD290" s="208">
        <f>IF(Inputs!$P$76="Actual",INDEX(Inputs!BD$43:BD$53,MATCH($B277,Inputs!$C$43:$C$53,0))*(1+IF(BD$5&lt;=second_reg_period, BD$7, BD$6))^0.5,INDEX(Inputs!BD$77:BD$87,MATCH($B277,Inputs!$C$77:$C$87,0)))</f>
        <v>0</v>
      </c>
      <c r="BE290" s="208">
        <f>IF(Inputs!$P$76="Actual",INDEX(Inputs!BE$43:BE$53,MATCH($B277,Inputs!$C$43:$C$53,0))*(1+IF(BE$5&lt;=second_reg_period, BE$7, BE$6))^0.5,INDEX(Inputs!BE$77:BE$87,MATCH($B277,Inputs!$C$77:$C$87,0)))</f>
        <v>0</v>
      </c>
      <c r="BF290" s="208">
        <f>IF(Inputs!$P$76="Actual",INDEX(Inputs!BF$43:BF$53,MATCH($B277,Inputs!$C$43:$C$53,0))*(1+IF(BF$5&lt;=second_reg_period, BF$7, BF$6))^0.5,INDEX(Inputs!BF$77:BF$87,MATCH($B277,Inputs!$C$77:$C$87,0)))</f>
        <v>0</v>
      </c>
      <c r="BG290" s="208">
        <f>IF(Inputs!$P$76="Actual",INDEX(Inputs!BG$43:BG$53,MATCH($B277,Inputs!$C$43:$C$53,0))*(1+IF(BG$5&lt;=second_reg_period, BG$7, BG$6))^0.5,INDEX(Inputs!BG$77:BG$87,MATCH($B277,Inputs!$C$77:$C$87,0)))</f>
        <v>0</v>
      </c>
      <c r="BH290" s="208">
        <f>IF(Inputs!$P$76="Actual",INDEX(Inputs!BH$43:BH$53,MATCH($B277,Inputs!$C$43:$C$53,0))*(1+IF(BH$5&lt;=second_reg_period, BH$7, BH$6))^0.5,INDEX(Inputs!BH$77:BH$87,MATCH($B277,Inputs!$C$77:$C$87,0)))</f>
        <v>0</v>
      </c>
      <c r="BI290" s="208">
        <f>IF(Inputs!$P$76="Actual",INDEX(Inputs!BI$43:BI$53,MATCH($B277,Inputs!$C$43:$C$53,0))*(1+IF(BI$5&lt;=second_reg_period, BI$7, BI$6))^0.5,INDEX(Inputs!BI$77:BI$87,MATCH($B277,Inputs!$C$77:$C$87,0)))</f>
        <v>0</v>
      </c>
      <c r="BJ290" s="208">
        <f>IF(Inputs!$P$76="Actual",INDEX(Inputs!BJ$43:BJ$53,MATCH($B277,Inputs!$C$43:$C$53,0))*(1+IF(BJ$5&lt;=second_reg_period, BJ$7, BJ$6))^0.5,INDEX(Inputs!BJ$77:BJ$87,MATCH($B277,Inputs!$C$77:$C$87,0)))</f>
        <v>0</v>
      </c>
      <c r="BK290" s="208">
        <f>IF(Inputs!$P$76="Actual",INDEX(Inputs!BK$43:BK$53,MATCH($B277,Inputs!$C$43:$C$53,0))*(1+IF(BK$5&lt;=second_reg_period, BK$7, BK$6))^0.5,INDEX(Inputs!BK$77:BK$87,MATCH($B277,Inputs!$C$77:$C$87,0)))</f>
        <v>0</v>
      </c>
      <c r="BL290" s="208">
        <f>IF(Inputs!$P$76="Actual",INDEX(Inputs!BL$43:BL$53,MATCH($B277,Inputs!$C$43:$C$53,0))*(1+IF(BL$5&lt;=second_reg_period, BL$7, BL$6))^0.5,INDEX(Inputs!BL$77:BL$87,MATCH($B277,Inputs!$C$77:$C$87,0)))</f>
        <v>0</v>
      </c>
      <c r="BM290" s="208">
        <f>IF(Inputs!$P$76="Actual",INDEX(Inputs!BM$43:BM$53,MATCH($B277,Inputs!$C$43:$C$53,0))*(1+IF(BM$5&lt;=second_reg_period, BM$7, BM$6))^0.5,INDEX(Inputs!BM$77:BM$87,MATCH($B277,Inputs!$C$77:$C$87,0)))</f>
        <v>0</v>
      </c>
      <c r="BN290" s="208">
        <f>IF(Inputs!$P$76="Actual",INDEX(Inputs!BN$43:BN$53,MATCH($B277,Inputs!$C$43:$C$53,0))*(1+IF(BN$5&lt;=second_reg_period, BN$7, BN$6))^0.5,INDEX(Inputs!BN$77:BN$87,MATCH($B277,Inputs!$C$77:$C$87,0)))</f>
        <v>0</v>
      </c>
      <c r="BO290" s="208">
        <f>IF(Inputs!$P$76="Actual",INDEX(Inputs!BO$43:BO$53,MATCH($B277,Inputs!$C$43:$C$53,0))*(1+IF(BO$5&lt;=second_reg_period, BO$7, BO$6))^0.5,INDEX(Inputs!BO$77:BO$87,MATCH($B277,Inputs!$C$77:$C$87,0)))</f>
        <v>0</v>
      </c>
      <c r="BP290" s="208">
        <f>IF(Inputs!$P$76="Actual",INDEX(Inputs!BP$43:BP$53,MATCH($B277,Inputs!$C$43:$C$53,0))*(1+IF(BP$5&lt;=second_reg_period, BP$7, BP$6))^0.5,INDEX(Inputs!BP$77:BP$87,MATCH($B277,Inputs!$C$77:$C$87,0)))</f>
        <v>0</v>
      </c>
      <c r="BQ290" s="208">
        <f>IF(Inputs!$P$76="Actual",INDEX(Inputs!BQ$43:BQ$53,MATCH($B277,Inputs!$C$43:$C$53,0))*(1+IF(BQ$5&lt;=second_reg_period, BQ$7, BQ$6))^0.5,INDEX(Inputs!BQ$77:BQ$87,MATCH($B277,Inputs!$C$77:$C$87,0)))</f>
        <v>0</v>
      </c>
      <c r="BR290" s="208">
        <f>IF(Inputs!$P$76="Actual",INDEX(Inputs!BR$43:BR$53,MATCH($B277,Inputs!$C$43:$C$53,0))*(1+IF(BR$5&lt;=second_reg_period, BR$7, BR$6))^0.5,INDEX(Inputs!BR$77:BR$87,MATCH($B277,Inputs!$C$77:$C$87,0)))</f>
        <v>0</v>
      </c>
      <c r="BS290" s="208">
        <f>IF(Inputs!$P$76="Actual",INDEX(Inputs!BS$43:BS$53,MATCH($B277,Inputs!$C$43:$C$53,0))*(1+IF(BS$5&lt;=second_reg_period, BS$7, BS$6))^0.5,INDEX(Inputs!BS$77:BS$87,MATCH($B277,Inputs!$C$77:$C$87,0)))</f>
        <v>0</v>
      </c>
      <c r="BT290" s="208">
        <f>IF(Inputs!$P$76="Actual",INDEX(Inputs!BT$43:BT$53,MATCH($B277,Inputs!$C$43:$C$53,0))*(1+IF(BT$5&lt;=second_reg_period, BT$7, BT$6))^0.5,INDEX(Inputs!BT$77:BT$87,MATCH($B277,Inputs!$C$77:$C$87,0)))</f>
        <v>0</v>
      </c>
      <c r="BU290" s="208">
        <f>IF(Inputs!$P$76="Actual",INDEX(Inputs!BU$43:BU$53,MATCH($B277,Inputs!$C$43:$C$53,0))*(1+IF(BU$5&lt;=second_reg_period, BU$7, BU$6))^0.5,INDEX(Inputs!BU$77:BU$87,MATCH($B277,Inputs!$C$77:$C$87,0)))</f>
        <v>0</v>
      </c>
      <c r="BV290" s="208">
        <f>IF(Inputs!$P$76="Actual",INDEX(Inputs!BV$43:BV$53,MATCH($B277,Inputs!$C$43:$C$53,0))*(1+IF(BV$5&lt;=second_reg_period, BV$7, BV$6))^0.5,INDEX(Inputs!BV$77:BV$87,MATCH($B277,Inputs!$C$77:$C$87,0)))</f>
        <v>0</v>
      </c>
      <c r="BW290" s="208">
        <f>IF(Inputs!$P$76="Actual",INDEX(Inputs!BW$43:BW$53,MATCH($B277,Inputs!$C$43:$C$53,0))*(1+IF(BW$5&lt;=second_reg_period, BW$7, BW$6))^0.5,INDEX(Inputs!BW$77:BW$87,MATCH($B277,Inputs!$C$77:$C$87,0)))</f>
        <v>0</v>
      </c>
    </row>
    <row r="291" spans="1:75" ht="12.75" customHeight="1">
      <c r="A291" s="8"/>
      <c r="B291" s="8"/>
      <c r="C291" s="8"/>
      <c r="D291" s="242" t="s">
        <v>11</v>
      </c>
      <c r="E291" s="8"/>
      <c r="F291" s="8"/>
      <c r="G291" s="8"/>
      <c r="H291" s="8"/>
      <c r="I291" s="32"/>
      <c r="J291" s="8"/>
      <c r="K291" s="8"/>
      <c r="L291" s="8"/>
      <c r="M291" s="8"/>
      <c r="N291" s="8"/>
      <c r="O291" s="234"/>
      <c r="P291" s="234"/>
      <c r="Q291" s="234"/>
      <c r="R291" s="234"/>
      <c r="S291" s="234"/>
      <c r="T291" s="234"/>
      <c r="U291" s="234"/>
      <c r="V291" s="234"/>
      <c r="W291" s="234"/>
      <c r="X291" s="234"/>
      <c r="Y291" s="234"/>
      <c r="Z291" s="234"/>
      <c r="AA291" s="234"/>
      <c r="AB291" s="234"/>
      <c r="AC291" s="234"/>
      <c r="AD291" s="234"/>
      <c r="AE291" s="234"/>
      <c r="AF291" s="234"/>
      <c r="AG291" s="234"/>
      <c r="AH291" s="234"/>
      <c r="AI291" s="234"/>
      <c r="AJ291" s="234"/>
      <c r="AK291" s="234"/>
      <c r="AL291" s="234"/>
      <c r="AM291" s="234"/>
      <c r="AN291" s="234"/>
      <c r="AO291" s="234"/>
      <c r="AP291" s="234"/>
      <c r="AQ291" s="234"/>
      <c r="AR291" s="234"/>
      <c r="AS291" s="234"/>
      <c r="AT291" s="234"/>
      <c r="AU291" s="234"/>
      <c r="AV291" s="234"/>
      <c r="AW291" s="234"/>
      <c r="AX291" s="234"/>
      <c r="AY291" s="234"/>
      <c r="AZ291" s="234"/>
      <c r="BA291" s="234"/>
      <c r="BB291" s="234"/>
      <c r="BC291" s="234"/>
      <c r="BD291" s="234"/>
      <c r="BE291" s="234"/>
      <c r="BF291" s="234"/>
      <c r="BG291" s="234"/>
      <c r="BH291" s="234"/>
      <c r="BI291" s="234"/>
      <c r="BJ291" s="234"/>
      <c r="BK291" s="234"/>
      <c r="BL291" s="234"/>
      <c r="BM291" s="234"/>
      <c r="BN291" s="234"/>
      <c r="BO291" s="234"/>
      <c r="BP291" s="234"/>
      <c r="BQ291" s="234"/>
      <c r="BR291" s="206"/>
      <c r="BS291" s="206"/>
      <c r="BT291" s="206"/>
      <c r="BU291" s="206"/>
      <c r="BV291" s="206"/>
      <c r="BW291" s="206"/>
    </row>
    <row r="292" spans="1:75" s="126" customFormat="1" ht="12.75" customHeight="1">
      <c r="A292" s="8"/>
      <c r="B292" s="8"/>
      <c r="C292" s="8"/>
      <c r="D292" s="243" t="s">
        <v>37</v>
      </c>
      <c r="E292" s="8" t="str">
        <f t="shared" ref="E292:E322" si="506">"$m Real ("&amp;first_reg_period&amp;")"</f>
        <v>$m Real (2012)</v>
      </c>
      <c r="F292" s="8"/>
      <c r="G292" s="8"/>
      <c r="H292" s="8"/>
      <c r="I292" s="32"/>
      <c r="J292" s="215">
        <f>IF(Inputs!$P$76="Actual",IF(J$5&gt;second_reg_period,IF(SUM($I292:I292)&lt;&gt;INDEX(Inputs!$N$155:$N$165,MATCH($B277,Inputs!$C$155:$C$165,0))/conv_2015_2010,
(INDEX(Inputs!$N$155:$N$165,MATCH($B277,Inputs!$C$155:$C$165,0))/conv_2015_2010)/(MAX(1,$I279-5)),
(INDEX(Inputs!$N$155:$N$165,MATCH($B277,Inputs!$C$155:$C$165,0))/conv_2015_2010)-SUM($I292:I292)),0),0)</f>
        <v>0</v>
      </c>
      <c r="K292" s="215">
        <f>IF(Inputs!$P$76="Actual",IF(K$5&gt;second_reg_period,IF(SUM($I292:J292)&lt;&gt;INDEX(Inputs!$N$155:$N$165,MATCH($B277,Inputs!$C$155:$C$165,0))/conv_2015_2010,
(INDEX(Inputs!$N$155:$N$165,MATCH($B277,Inputs!$C$155:$C$165,0))/conv_2015_2010)/(MAX(1,$I279-5)),
(INDEX(Inputs!$N$155:$N$165,MATCH($B277,Inputs!$C$155:$C$165,0))/conv_2015_2010)-SUM($I292:J292)),0),0)</f>
        <v>0</v>
      </c>
      <c r="L292" s="215">
        <f>IF(Inputs!$P$76="Actual",IF(L$5&gt;second_reg_period,IF(SUM($I292:K292)&lt;&gt;INDEX(Inputs!$N$155:$N$165,MATCH($B277,Inputs!$C$155:$C$165,0))/conv_2015_2010,
(INDEX(Inputs!$N$155:$N$165,MATCH($B277,Inputs!$C$155:$C$165,0))/conv_2015_2010)/(MAX(1,$I279-5)),
(INDEX(Inputs!$N$155:$N$165,MATCH($B277,Inputs!$C$155:$C$165,0))/conv_2015_2010)-SUM($I292:K292)),0),0)</f>
        <v>0</v>
      </c>
      <c r="M292" s="215">
        <f>IF(Inputs!$P$76="Actual",IF(M$5&gt;second_reg_period,IF(SUM($I292:L292)&lt;&gt;INDEX(Inputs!$N$155:$N$165,MATCH($B277,Inputs!$C$155:$C$165,0))/conv_2015_2010,
(INDEX(Inputs!$N$155:$N$165,MATCH($B277,Inputs!$C$155:$C$165,0))/conv_2015_2010)/(MAX(1,$I279-5)),
(INDEX(Inputs!$N$155:$N$165,MATCH($B277,Inputs!$C$155:$C$165,0))/conv_2015_2010)-SUM($I292:L292)),0),0)</f>
        <v>0</v>
      </c>
      <c r="N292" s="215">
        <f>IF(Inputs!$P$76="Actual",IF(N$5&gt;second_reg_period,IF(SUM($I292:M292)&lt;&gt;INDEX(Inputs!$N$155:$N$165,MATCH($B277,Inputs!$C$155:$C$165,0))/conv_2015_2010,
(INDEX(Inputs!$N$155:$N$165,MATCH($B277,Inputs!$C$155:$C$165,0))/conv_2015_2010)/(MAX(1,$I279-5)),
(INDEX(Inputs!$N$155:$N$165,MATCH($B277,Inputs!$C$155:$C$165,0))/conv_2015_2010)-SUM($I292:M292)),0),0)</f>
        <v>0</v>
      </c>
      <c r="O292" s="215">
        <f>IF(Inputs!$P$76="Actual",IF(O$5&gt;second_reg_period,IF(SUM($I292:N292)&lt;&gt;INDEX(Inputs!$N$155:$N$165,MATCH($B277,Inputs!$C$155:$C$165,0))/conv_2015_2010,
(INDEX(Inputs!$N$155:$N$165,MATCH($B277,Inputs!$C$155:$C$165,0))/conv_2015_2010)/(MAX(1,$I279-5)),
(INDEX(Inputs!$N$155:$N$165,MATCH($B277,Inputs!$C$155:$C$165,0))/conv_2015_2010)-SUM($I292:N292)),0),0)</f>
        <v>1.7403548553285269</v>
      </c>
      <c r="P292" s="215">
        <f>IF(Inputs!$P$76="Actual",IF(P$5&gt;second_reg_period,IF(SUM($I292:O292)&lt;&gt;INDEX(Inputs!$N$155:$N$165,MATCH($B277,Inputs!$C$155:$C$165,0))/conv_2015_2010,
(INDEX(Inputs!$N$155:$N$165,MATCH($B277,Inputs!$C$155:$C$165,0))/conv_2015_2010)/(MAX(1,$I279-5)),
(INDEX(Inputs!$N$155:$N$165,MATCH($B277,Inputs!$C$155:$C$165,0))/conv_2015_2010)-SUM($I292:O292)),0),0)</f>
        <v>1.7403548553285269</v>
      </c>
      <c r="Q292" s="215">
        <f>IF(Inputs!$P$76="Actual",IF(Q$5&gt;second_reg_period,IF(SUM($I292:P292)&lt;&gt;INDEX(Inputs!$N$155:$N$165,MATCH($B277,Inputs!$C$155:$C$165,0))/conv_2015_2010,
(INDEX(Inputs!$N$155:$N$165,MATCH($B277,Inputs!$C$155:$C$165,0))/conv_2015_2010)/(MAX(1,$I279-5)),
(INDEX(Inputs!$N$155:$N$165,MATCH($B277,Inputs!$C$155:$C$165,0))/conv_2015_2010)-SUM($I292:P292)),0),0)</f>
        <v>1.7403548553285269</v>
      </c>
      <c r="R292" s="215">
        <f>IF(Inputs!$P$76="Actual",IF(R$5&gt;second_reg_period,IF(SUM($I292:Q292)&lt;&gt;INDEX(Inputs!$N$155:$N$165,MATCH($B277,Inputs!$C$155:$C$165,0))/conv_2015_2010,
(INDEX(Inputs!$N$155:$N$165,MATCH($B277,Inputs!$C$155:$C$165,0))/conv_2015_2010)/(MAX(1,$I279-5)),
(INDEX(Inputs!$N$155:$N$165,MATCH($B277,Inputs!$C$155:$C$165,0))/conv_2015_2010)-SUM($I292:Q292)),0),0)</f>
        <v>1.7403548553285269</v>
      </c>
      <c r="S292" s="215">
        <f>IF(Inputs!$P$76="Actual",IF(S$5&gt;second_reg_period,IF(SUM($I292:R292)&lt;&gt;INDEX(Inputs!$N$155:$N$165,MATCH($B277,Inputs!$C$155:$C$165,0))/conv_2015_2010,
(INDEX(Inputs!$N$155:$N$165,MATCH($B277,Inputs!$C$155:$C$165,0))/conv_2015_2010)/(MAX(1,$I279-5)),
(INDEX(Inputs!$N$155:$N$165,MATCH($B277,Inputs!$C$155:$C$165,0))/conv_2015_2010)-SUM($I292:R292)),0),0)</f>
        <v>1.7403548553285269</v>
      </c>
      <c r="T292" s="215">
        <f>IF(Inputs!$P$76="Actual",IF(T$5&gt;second_reg_period,IF(SUM($I292:S292)&lt;&gt;INDEX(Inputs!$N$155:$N$165,MATCH($B277,Inputs!$C$155:$C$165,0))/conv_2015_2010,
(INDEX(Inputs!$N$155:$N$165,MATCH($B277,Inputs!$C$155:$C$165,0))/conv_2015_2010)/(MAX(1,$I279-5)),
(INDEX(Inputs!$N$155:$N$165,MATCH($B277,Inputs!$C$155:$C$165,0))/conv_2015_2010)-SUM($I292:S292)),0),0)</f>
        <v>1.7403548553285269</v>
      </c>
      <c r="U292" s="215">
        <f>IF(Inputs!$P$76="Actual",IF(U$5&gt;second_reg_period,IF(SUM($I292:T292)&lt;&gt;INDEX(Inputs!$N$155:$N$165,MATCH($B277,Inputs!$C$155:$C$165,0))/conv_2015_2010,
(INDEX(Inputs!$N$155:$N$165,MATCH($B277,Inputs!$C$155:$C$165,0))/conv_2015_2010)/(MAX(1,$I279-5)),
(INDEX(Inputs!$N$155:$N$165,MATCH($B277,Inputs!$C$155:$C$165,0))/conv_2015_2010)-SUM($I292:T292)),0),0)</f>
        <v>1.7403548553285269</v>
      </c>
      <c r="V292" s="215">
        <f>IF(Inputs!$P$76="Actual",IF(V$5&gt;second_reg_period,IF(SUM($I292:U292)&lt;&gt;INDEX(Inputs!$N$155:$N$165,MATCH($B277,Inputs!$C$155:$C$165,0))/conv_2015_2010,
(INDEX(Inputs!$N$155:$N$165,MATCH($B277,Inputs!$C$155:$C$165,0))/conv_2015_2010)/(MAX(1,$I279-5)),
(INDEX(Inputs!$N$155:$N$165,MATCH($B277,Inputs!$C$155:$C$165,0))/conv_2015_2010)-SUM($I292:U292)),0),0)</f>
        <v>1.7403548553285269</v>
      </c>
      <c r="W292" s="215">
        <f>IF(Inputs!$P$76="Actual",IF(W$5&gt;second_reg_period,IF(SUM($I292:V292)&lt;&gt;INDEX(Inputs!$N$155:$N$165,MATCH($B277,Inputs!$C$155:$C$165,0))/conv_2015_2010,
(INDEX(Inputs!$N$155:$N$165,MATCH($B277,Inputs!$C$155:$C$165,0))/conv_2015_2010)/(MAX(1,$I279-5)),
(INDEX(Inputs!$N$155:$N$165,MATCH($B277,Inputs!$C$155:$C$165,0))/conv_2015_2010)-SUM($I292:V292)),0),0)</f>
        <v>1.7403548553285269</v>
      </c>
      <c r="X292" s="215">
        <f>IF(Inputs!$P$76="Actual",IF(X$5&gt;second_reg_period,IF(SUM($I292:W292)&lt;&gt;INDEX(Inputs!$N$155:$N$165,MATCH($B277,Inputs!$C$155:$C$165,0))/conv_2015_2010,
(INDEX(Inputs!$N$155:$N$165,MATCH($B277,Inputs!$C$155:$C$165,0))/conv_2015_2010)/(MAX(1,$I279-5)),
(INDEX(Inputs!$N$155:$N$165,MATCH($B277,Inputs!$C$155:$C$165,0))/conv_2015_2010)-SUM($I292:W292)),0),0)</f>
        <v>1.7403548553285269</v>
      </c>
      <c r="Y292" s="215">
        <f>IF(Inputs!$P$76="Actual",IF(Y$5&gt;second_reg_period,IF(SUM($I292:X292)&lt;&gt;INDEX(Inputs!$N$155:$N$165,MATCH($B277,Inputs!$C$155:$C$165,0))/conv_2015_2010,
(INDEX(Inputs!$N$155:$N$165,MATCH($B277,Inputs!$C$155:$C$165,0))/conv_2015_2010)/(MAX(1,$I279-5)),
(INDEX(Inputs!$N$155:$N$165,MATCH($B277,Inputs!$C$155:$C$165,0))/conv_2015_2010)-SUM($I292:X292)),0),0)</f>
        <v>3.5527136788005009E-15</v>
      </c>
      <c r="Z292" s="215">
        <f>IF(Inputs!$P$76="Actual",IF(Z$5&gt;second_reg_period,IF(SUM($I292:Y292)&lt;&gt;INDEX(Inputs!$N$155:$N$165,MATCH($B277,Inputs!$C$155:$C$165,0))/conv_2015_2010,
(INDEX(Inputs!$N$155:$N$165,MATCH($B277,Inputs!$C$155:$C$165,0))/conv_2015_2010)/(MAX(1,$I279-5)),
(INDEX(Inputs!$N$155:$N$165,MATCH($B277,Inputs!$C$155:$C$165,0))/conv_2015_2010)-SUM($I292:Y292)),0),0)</f>
        <v>0</v>
      </c>
      <c r="AA292" s="215">
        <f>IF(Inputs!$P$76="Actual",IF(AA$5&gt;second_reg_period,IF(SUM($I292:Z292)&lt;&gt;INDEX(Inputs!$N$155:$N$165,MATCH($B277,Inputs!$C$155:$C$165,0))/conv_2015_2010,
(INDEX(Inputs!$N$155:$N$165,MATCH($B277,Inputs!$C$155:$C$165,0))/conv_2015_2010)/(MAX(1,$I279-5)),
(INDEX(Inputs!$N$155:$N$165,MATCH($B277,Inputs!$C$155:$C$165,0))/conv_2015_2010)-SUM($I292:Z292)),0),0)</f>
        <v>0</v>
      </c>
      <c r="AB292" s="215">
        <f>IF(Inputs!$P$76="Actual",IF(AB$5&gt;second_reg_period,IF(SUM($I292:AA292)&lt;&gt;INDEX(Inputs!$N$155:$N$165,MATCH($B277,Inputs!$C$155:$C$165,0))/conv_2015_2010,
(INDEX(Inputs!$N$155:$N$165,MATCH($B277,Inputs!$C$155:$C$165,0))/conv_2015_2010)/(MAX(1,$I279-5)),
(INDEX(Inputs!$N$155:$N$165,MATCH($B277,Inputs!$C$155:$C$165,0))/conv_2015_2010)-SUM($I292:AA292)),0),0)</f>
        <v>0</v>
      </c>
      <c r="AC292" s="215">
        <f>IF(Inputs!$P$76="Actual",IF(AC$5&gt;second_reg_period,IF(SUM($I292:AB292)&lt;&gt;INDEX(Inputs!$N$155:$N$165,MATCH($B277,Inputs!$C$155:$C$165,0))/conv_2015_2010,
(INDEX(Inputs!$N$155:$N$165,MATCH($B277,Inputs!$C$155:$C$165,0))/conv_2015_2010)/(MAX(1,$I279-5)),
(INDEX(Inputs!$N$155:$N$165,MATCH($B277,Inputs!$C$155:$C$165,0))/conv_2015_2010)-SUM($I292:AB292)),0),0)</f>
        <v>0</v>
      </c>
      <c r="AD292" s="215">
        <f>IF(Inputs!$P$76="Actual",IF(AD$5&gt;second_reg_period,IF(SUM($I292:AC292)&lt;&gt;INDEX(Inputs!$N$155:$N$165,MATCH($B277,Inputs!$C$155:$C$165,0))/conv_2015_2010,
(INDEX(Inputs!$N$155:$N$165,MATCH($B277,Inputs!$C$155:$C$165,0))/conv_2015_2010)/(MAX(1,$I279-5)),
(INDEX(Inputs!$N$155:$N$165,MATCH($B277,Inputs!$C$155:$C$165,0))/conv_2015_2010)-SUM($I292:AC292)),0),0)</f>
        <v>0</v>
      </c>
      <c r="AE292" s="215">
        <f>IF(Inputs!$P$76="Actual",IF(AE$5&gt;second_reg_period,IF(SUM($I292:AD292)&lt;&gt;INDEX(Inputs!$N$155:$N$165,MATCH($B277,Inputs!$C$155:$C$165,0))/conv_2015_2010,
(INDEX(Inputs!$N$155:$N$165,MATCH($B277,Inputs!$C$155:$C$165,0))/conv_2015_2010)/(MAX(1,$I279-5)),
(INDEX(Inputs!$N$155:$N$165,MATCH($B277,Inputs!$C$155:$C$165,0))/conv_2015_2010)-SUM($I292:AD292)),0),0)</f>
        <v>0</v>
      </c>
      <c r="AF292" s="215">
        <f>IF(Inputs!$P$76="Actual",IF(AF$5&gt;second_reg_period,IF(SUM($I292:AE292)&lt;&gt;INDEX(Inputs!$N$155:$N$165,MATCH($B277,Inputs!$C$155:$C$165,0))/conv_2015_2010,
(INDEX(Inputs!$N$155:$N$165,MATCH($B277,Inputs!$C$155:$C$165,0))/conv_2015_2010)/(MAX(1,$I279-5)),
(INDEX(Inputs!$N$155:$N$165,MATCH($B277,Inputs!$C$155:$C$165,0))/conv_2015_2010)-SUM($I292:AE292)),0),0)</f>
        <v>0</v>
      </c>
      <c r="AG292" s="215">
        <f>IF(Inputs!$P$76="Actual",IF(AG$5&gt;second_reg_period,IF(SUM($I292:AF292)&lt;&gt;INDEX(Inputs!$N$155:$N$165,MATCH($B277,Inputs!$C$155:$C$165,0))/conv_2015_2010,
(INDEX(Inputs!$N$155:$N$165,MATCH($B277,Inputs!$C$155:$C$165,0))/conv_2015_2010)/(MAX(1,$I279-5)),
(INDEX(Inputs!$N$155:$N$165,MATCH($B277,Inputs!$C$155:$C$165,0))/conv_2015_2010)-SUM($I292:AF292)),0),0)</f>
        <v>0</v>
      </c>
      <c r="AH292" s="215">
        <f>IF(Inputs!$P$76="Actual",IF(AH$5&gt;second_reg_period,IF(SUM($I292:AG292)&lt;&gt;INDEX(Inputs!$N$155:$N$165,MATCH($B277,Inputs!$C$155:$C$165,0))/conv_2015_2010,
(INDEX(Inputs!$N$155:$N$165,MATCH($B277,Inputs!$C$155:$C$165,0))/conv_2015_2010)/(MAX(1,$I279-5)),
(INDEX(Inputs!$N$155:$N$165,MATCH($B277,Inputs!$C$155:$C$165,0))/conv_2015_2010)-SUM($I292:AG292)),0),0)</f>
        <v>0</v>
      </c>
      <c r="AI292" s="215">
        <f>IF(Inputs!$P$76="Actual",IF(AI$5&gt;second_reg_period,IF(SUM($I292:AH292)&lt;&gt;INDEX(Inputs!$N$155:$N$165,MATCH($B277,Inputs!$C$155:$C$165,0))/conv_2015_2010,
(INDEX(Inputs!$N$155:$N$165,MATCH($B277,Inputs!$C$155:$C$165,0))/conv_2015_2010)/(MAX(1,$I279-5)),
(INDEX(Inputs!$N$155:$N$165,MATCH($B277,Inputs!$C$155:$C$165,0))/conv_2015_2010)-SUM($I292:AH292)),0),0)</f>
        <v>0</v>
      </c>
      <c r="AJ292" s="215">
        <f>IF(Inputs!$P$76="Actual",IF(AJ$5&gt;second_reg_period,IF(SUM($I292:AI292)&lt;&gt;INDEX(Inputs!$N$155:$N$165,MATCH($B277,Inputs!$C$155:$C$165,0))/conv_2015_2010,
(INDEX(Inputs!$N$155:$N$165,MATCH($B277,Inputs!$C$155:$C$165,0))/conv_2015_2010)/(MAX(1,$I279-5)),
(INDEX(Inputs!$N$155:$N$165,MATCH($B277,Inputs!$C$155:$C$165,0))/conv_2015_2010)-SUM($I292:AI292)),0),0)</f>
        <v>0</v>
      </c>
      <c r="AK292" s="215">
        <f>IF(Inputs!$P$76="Actual",IF(AK$5&gt;second_reg_period,IF(SUM($I292:AJ292)&lt;&gt;INDEX(Inputs!$N$155:$N$165,MATCH($B277,Inputs!$C$155:$C$165,0))/conv_2015_2010,
(INDEX(Inputs!$N$155:$N$165,MATCH($B277,Inputs!$C$155:$C$165,0))/conv_2015_2010)/(MAX(1,$I279-5)),
(INDEX(Inputs!$N$155:$N$165,MATCH($B277,Inputs!$C$155:$C$165,0))/conv_2015_2010)-SUM($I292:AJ292)),0),0)</f>
        <v>0</v>
      </c>
      <c r="AL292" s="215">
        <f>IF(Inputs!$P$76="Actual",IF(AL$5&gt;second_reg_period,IF(SUM($I292:AK292)&lt;&gt;INDEX(Inputs!$N$155:$N$165,MATCH($B277,Inputs!$C$155:$C$165,0))/conv_2015_2010,
(INDEX(Inputs!$N$155:$N$165,MATCH($B277,Inputs!$C$155:$C$165,0))/conv_2015_2010)/(MAX(1,$I279-5)),
(INDEX(Inputs!$N$155:$N$165,MATCH($B277,Inputs!$C$155:$C$165,0))/conv_2015_2010)-SUM($I292:AK292)),0),0)</f>
        <v>0</v>
      </c>
      <c r="AM292" s="215">
        <f>IF(Inputs!$P$76="Actual",IF(AM$5&gt;second_reg_period,IF(SUM($I292:AL292)&lt;&gt;INDEX(Inputs!$N$155:$N$165,MATCH($B277,Inputs!$C$155:$C$165,0))/conv_2015_2010,
(INDEX(Inputs!$N$155:$N$165,MATCH($B277,Inputs!$C$155:$C$165,0))/conv_2015_2010)/(MAX(1,$I279-5)),
(INDEX(Inputs!$N$155:$N$165,MATCH($B277,Inputs!$C$155:$C$165,0))/conv_2015_2010)-SUM($I292:AL292)),0),0)</f>
        <v>0</v>
      </c>
      <c r="AN292" s="215">
        <f>IF(Inputs!$P$76="Actual",IF(AN$5&gt;second_reg_period,IF(SUM($I292:AM292)&lt;&gt;INDEX(Inputs!$N$155:$N$165,MATCH($B277,Inputs!$C$155:$C$165,0))/conv_2015_2010,
(INDEX(Inputs!$N$155:$N$165,MATCH($B277,Inputs!$C$155:$C$165,0))/conv_2015_2010)/(MAX(1,$I279-5)),
(INDEX(Inputs!$N$155:$N$165,MATCH($B277,Inputs!$C$155:$C$165,0))/conv_2015_2010)-SUM($I292:AM292)),0),0)</f>
        <v>0</v>
      </c>
      <c r="AO292" s="215">
        <f>IF(Inputs!$P$76="Actual",IF(AO$5&gt;second_reg_period,IF(SUM($I292:AN292)&lt;&gt;INDEX(Inputs!$N$155:$N$165,MATCH($B277,Inputs!$C$155:$C$165,0))/conv_2015_2010,
(INDEX(Inputs!$N$155:$N$165,MATCH($B277,Inputs!$C$155:$C$165,0))/conv_2015_2010)/(MAX(1,$I279-5)),
(INDEX(Inputs!$N$155:$N$165,MATCH($B277,Inputs!$C$155:$C$165,0))/conv_2015_2010)-SUM($I292:AN292)),0),0)</f>
        <v>0</v>
      </c>
      <c r="AP292" s="215">
        <f>IF(Inputs!$P$76="Actual",IF(AP$5&gt;second_reg_period,IF(SUM($I292:AO292)&lt;&gt;INDEX(Inputs!$N$155:$N$165,MATCH($B277,Inputs!$C$155:$C$165,0))/conv_2015_2010,
(INDEX(Inputs!$N$155:$N$165,MATCH($B277,Inputs!$C$155:$C$165,0))/conv_2015_2010)/(MAX(1,$I279-5)),
(INDEX(Inputs!$N$155:$N$165,MATCH($B277,Inputs!$C$155:$C$165,0))/conv_2015_2010)-SUM($I292:AO292)),0),0)</f>
        <v>0</v>
      </c>
      <c r="AQ292" s="215">
        <f>IF(Inputs!$P$76="Actual",IF(AQ$5&gt;second_reg_period,IF(SUM($I292:AP292)&lt;&gt;INDEX(Inputs!$N$155:$N$165,MATCH($B277,Inputs!$C$155:$C$165,0))/conv_2015_2010,
(INDEX(Inputs!$N$155:$N$165,MATCH($B277,Inputs!$C$155:$C$165,0))/conv_2015_2010)/(MAX(1,$I279-5)),
(INDEX(Inputs!$N$155:$N$165,MATCH($B277,Inputs!$C$155:$C$165,0))/conv_2015_2010)-SUM($I292:AP292)),0),0)</f>
        <v>0</v>
      </c>
      <c r="AR292" s="215">
        <f>IF(Inputs!$P$76="Actual",IF(AR$5&gt;second_reg_period,IF(SUM($I292:AQ292)&lt;&gt;INDEX(Inputs!$N$155:$N$165,MATCH($B277,Inputs!$C$155:$C$165,0))/conv_2015_2010,
(INDEX(Inputs!$N$155:$N$165,MATCH($B277,Inputs!$C$155:$C$165,0))/conv_2015_2010)/(MAX(1,$I279-5)),
(INDEX(Inputs!$N$155:$N$165,MATCH($B277,Inputs!$C$155:$C$165,0))/conv_2015_2010)-SUM($I292:AQ292)),0),0)</f>
        <v>0</v>
      </c>
      <c r="AS292" s="215">
        <f>IF(Inputs!$P$76="Actual",IF(AS$5&gt;second_reg_period,IF(SUM($I292:AR292)&lt;&gt;INDEX(Inputs!$N$155:$N$165,MATCH($B277,Inputs!$C$155:$C$165,0))/conv_2015_2010,
(INDEX(Inputs!$N$155:$N$165,MATCH($B277,Inputs!$C$155:$C$165,0))/conv_2015_2010)/(MAX(1,$I279-5)),
(INDEX(Inputs!$N$155:$N$165,MATCH($B277,Inputs!$C$155:$C$165,0))/conv_2015_2010)-SUM($I292:AR292)),0),0)</f>
        <v>0</v>
      </c>
      <c r="AT292" s="215">
        <f>IF(Inputs!$P$76="Actual",IF(AT$5&gt;second_reg_period,IF(SUM($I292:AS292)&lt;&gt;INDEX(Inputs!$N$155:$N$165,MATCH($B277,Inputs!$C$155:$C$165,0))/conv_2015_2010,
(INDEX(Inputs!$N$155:$N$165,MATCH($B277,Inputs!$C$155:$C$165,0))/conv_2015_2010)/(MAX(1,$I279-5)),
(INDEX(Inputs!$N$155:$N$165,MATCH($B277,Inputs!$C$155:$C$165,0))/conv_2015_2010)-SUM($I292:AS292)),0),0)</f>
        <v>0</v>
      </c>
      <c r="AU292" s="215">
        <f>IF(Inputs!$P$76="Actual",IF(AU$5&gt;second_reg_period,IF(SUM($I292:AT292)&lt;&gt;INDEX(Inputs!$N$155:$N$165,MATCH($B277,Inputs!$C$155:$C$165,0))/conv_2015_2010,
(INDEX(Inputs!$N$155:$N$165,MATCH($B277,Inputs!$C$155:$C$165,0))/conv_2015_2010)/(MAX(1,$I279-5)),
(INDEX(Inputs!$N$155:$N$165,MATCH($B277,Inputs!$C$155:$C$165,0))/conv_2015_2010)-SUM($I292:AT292)),0),0)</f>
        <v>0</v>
      </c>
      <c r="AV292" s="215">
        <f>IF(Inputs!$P$76="Actual",IF(AV$5&gt;second_reg_period,IF(SUM($I292:AU292)&lt;&gt;INDEX(Inputs!$N$155:$N$165,MATCH($B277,Inputs!$C$155:$C$165,0))/conv_2015_2010,
(INDEX(Inputs!$N$155:$N$165,MATCH($B277,Inputs!$C$155:$C$165,0))/conv_2015_2010)/(MAX(1,$I279-5)),
(INDEX(Inputs!$N$155:$N$165,MATCH($B277,Inputs!$C$155:$C$165,0))/conv_2015_2010)-SUM($I292:AU292)),0),0)</f>
        <v>0</v>
      </c>
      <c r="AW292" s="215">
        <f>IF(Inputs!$P$76="Actual",IF(AW$5&gt;second_reg_period,IF(SUM($I292:AV292)&lt;&gt;INDEX(Inputs!$N$155:$N$165,MATCH($B277,Inputs!$C$155:$C$165,0))/conv_2015_2010,
(INDEX(Inputs!$N$155:$N$165,MATCH($B277,Inputs!$C$155:$C$165,0))/conv_2015_2010)/(MAX(1,$I279-5)),
(INDEX(Inputs!$N$155:$N$165,MATCH($B277,Inputs!$C$155:$C$165,0))/conv_2015_2010)-SUM($I292:AV292)),0),0)</f>
        <v>0</v>
      </c>
      <c r="AX292" s="215">
        <f>IF(Inputs!$P$76="Actual",IF(AX$5&gt;second_reg_period,IF(SUM($I292:AW292)&lt;&gt;INDEX(Inputs!$N$155:$N$165,MATCH($B277,Inputs!$C$155:$C$165,0))/conv_2015_2010,
(INDEX(Inputs!$N$155:$N$165,MATCH($B277,Inputs!$C$155:$C$165,0))/conv_2015_2010)/(MAX(1,$I279-5)),
(INDEX(Inputs!$N$155:$N$165,MATCH($B277,Inputs!$C$155:$C$165,0))/conv_2015_2010)-SUM($I292:AW292)),0),0)</f>
        <v>0</v>
      </c>
      <c r="AY292" s="215">
        <f>IF(Inputs!$P$76="Actual",IF(AY$5&gt;second_reg_period,IF(SUM($I292:AX292)&lt;&gt;INDEX(Inputs!$N$155:$N$165,MATCH($B277,Inputs!$C$155:$C$165,0))/conv_2015_2010,
(INDEX(Inputs!$N$155:$N$165,MATCH($B277,Inputs!$C$155:$C$165,0))/conv_2015_2010)/(MAX(1,$I279-5)),
(INDEX(Inputs!$N$155:$N$165,MATCH($B277,Inputs!$C$155:$C$165,0))/conv_2015_2010)-SUM($I292:AX292)),0),0)</f>
        <v>0</v>
      </c>
      <c r="AZ292" s="215">
        <f>IF(Inputs!$P$76="Actual",IF(AZ$5&gt;second_reg_period,IF(SUM($I292:AY292)&lt;&gt;INDEX(Inputs!$N$155:$N$165,MATCH($B277,Inputs!$C$155:$C$165,0))/conv_2015_2010,
(INDEX(Inputs!$N$155:$N$165,MATCH($B277,Inputs!$C$155:$C$165,0))/conv_2015_2010)/(MAX(1,$I279-5)),
(INDEX(Inputs!$N$155:$N$165,MATCH($B277,Inputs!$C$155:$C$165,0))/conv_2015_2010)-SUM($I292:AY292)),0),0)</f>
        <v>0</v>
      </c>
      <c r="BA292" s="215">
        <f>IF(Inputs!$P$76="Actual",IF(BA$5&gt;second_reg_period,IF(SUM($I292:AZ292)&lt;&gt;INDEX(Inputs!$N$155:$N$165,MATCH($B277,Inputs!$C$155:$C$165,0))/conv_2015_2010,
(INDEX(Inputs!$N$155:$N$165,MATCH($B277,Inputs!$C$155:$C$165,0))/conv_2015_2010)/(MAX(1,$I279-5)),
(INDEX(Inputs!$N$155:$N$165,MATCH($B277,Inputs!$C$155:$C$165,0))/conv_2015_2010)-SUM($I292:AZ292)),0),0)</f>
        <v>0</v>
      </c>
      <c r="BB292" s="215">
        <f>IF(Inputs!$P$76="Actual",IF(BB$5&gt;second_reg_period,IF(SUM($I292:BA292)&lt;&gt;INDEX(Inputs!$N$155:$N$165,MATCH($B277,Inputs!$C$155:$C$165,0))/conv_2015_2010,
(INDEX(Inputs!$N$155:$N$165,MATCH($B277,Inputs!$C$155:$C$165,0))/conv_2015_2010)/(MAX(1,$I279-5)),
(INDEX(Inputs!$N$155:$N$165,MATCH($B277,Inputs!$C$155:$C$165,0))/conv_2015_2010)-SUM($I292:BA292)),0),0)</f>
        <v>0</v>
      </c>
      <c r="BC292" s="215">
        <f>IF(Inputs!$P$76="Actual",IF(BC$5&gt;second_reg_period,IF(SUM($I292:BB292)&lt;&gt;INDEX(Inputs!$N$155:$N$165,MATCH($B277,Inputs!$C$155:$C$165,0))/conv_2015_2010,
(INDEX(Inputs!$N$155:$N$165,MATCH($B277,Inputs!$C$155:$C$165,0))/conv_2015_2010)/(MAX(1,$I279-5)),
(INDEX(Inputs!$N$155:$N$165,MATCH($B277,Inputs!$C$155:$C$165,0))/conv_2015_2010)-SUM($I292:BB292)),0),0)</f>
        <v>0</v>
      </c>
      <c r="BD292" s="215">
        <f>IF(Inputs!$P$76="Actual",IF(BD$5&gt;second_reg_period,IF(SUM($I292:BC292)&lt;&gt;INDEX(Inputs!$N$155:$N$165,MATCH($B277,Inputs!$C$155:$C$165,0))/conv_2015_2010,
(INDEX(Inputs!$N$155:$N$165,MATCH($B277,Inputs!$C$155:$C$165,0))/conv_2015_2010)/(MAX(1,$I279-5)),
(INDEX(Inputs!$N$155:$N$165,MATCH($B277,Inputs!$C$155:$C$165,0))/conv_2015_2010)-SUM($I292:BC292)),0),0)</f>
        <v>0</v>
      </c>
      <c r="BE292" s="215">
        <f>IF(Inputs!$P$76="Actual",IF(BE$5&gt;second_reg_period,IF(SUM($I292:BD292)&lt;&gt;INDEX(Inputs!$N$155:$N$165,MATCH($B277,Inputs!$C$155:$C$165,0))/conv_2015_2010,
(INDEX(Inputs!$N$155:$N$165,MATCH($B277,Inputs!$C$155:$C$165,0))/conv_2015_2010)/(MAX(1,$I279-5)),
(INDEX(Inputs!$N$155:$N$165,MATCH($B277,Inputs!$C$155:$C$165,0))/conv_2015_2010)-SUM($I292:BD292)),0),0)</f>
        <v>0</v>
      </c>
      <c r="BF292" s="215">
        <f>IF(Inputs!$P$76="Actual",IF(BF$5&gt;second_reg_period,IF(SUM($I292:BE292)&lt;&gt;INDEX(Inputs!$N$155:$N$165,MATCH($B277,Inputs!$C$155:$C$165,0))/conv_2015_2010,
(INDEX(Inputs!$N$155:$N$165,MATCH($B277,Inputs!$C$155:$C$165,0))/conv_2015_2010)/(MAX(1,$I279-5)),
(INDEX(Inputs!$N$155:$N$165,MATCH($B277,Inputs!$C$155:$C$165,0))/conv_2015_2010)-SUM($I292:BE292)),0),0)</f>
        <v>0</v>
      </c>
      <c r="BG292" s="215">
        <f>IF(Inputs!$P$76="Actual",IF(BG$5&gt;second_reg_period,IF(SUM($I292:BF292)&lt;&gt;INDEX(Inputs!$N$155:$N$165,MATCH($B277,Inputs!$C$155:$C$165,0))/conv_2015_2010,
(INDEX(Inputs!$N$155:$N$165,MATCH($B277,Inputs!$C$155:$C$165,0))/conv_2015_2010)/(MAX(1,$I279-5)),
(INDEX(Inputs!$N$155:$N$165,MATCH($B277,Inputs!$C$155:$C$165,0))/conv_2015_2010)-SUM($I292:BF292)),0),0)</f>
        <v>0</v>
      </c>
      <c r="BH292" s="215">
        <f>IF(Inputs!$P$76="Actual",IF(BH$5&gt;second_reg_period,IF(SUM($I292:BG292)&lt;&gt;INDEX(Inputs!$N$155:$N$165,MATCH($B277,Inputs!$C$155:$C$165,0))/conv_2015_2010,
(INDEX(Inputs!$N$155:$N$165,MATCH($B277,Inputs!$C$155:$C$165,0))/conv_2015_2010)/(MAX(1,$I279-5)),
(INDEX(Inputs!$N$155:$N$165,MATCH($B277,Inputs!$C$155:$C$165,0))/conv_2015_2010)-SUM($I292:BG292)),0),0)</f>
        <v>0</v>
      </c>
      <c r="BI292" s="215">
        <f>IF(Inputs!$P$76="Actual",IF(BI$5&gt;second_reg_period,IF(SUM($I292:BH292)&lt;&gt;INDEX(Inputs!$N$155:$N$165,MATCH($B277,Inputs!$C$155:$C$165,0))/conv_2015_2010,
(INDEX(Inputs!$N$155:$N$165,MATCH($B277,Inputs!$C$155:$C$165,0))/conv_2015_2010)/(MAX(1,$I279-5)),
(INDEX(Inputs!$N$155:$N$165,MATCH($B277,Inputs!$C$155:$C$165,0))/conv_2015_2010)-SUM($I292:BH292)),0),0)</f>
        <v>0</v>
      </c>
      <c r="BJ292" s="215">
        <f>IF(Inputs!$P$76="Actual",IF(BJ$5&gt;second_reg_period,IF(SUM($I292:BI292)&lt;&gt;INDEX(Inputs!$N$155:$N$165,MATCH($B277,Inputs!$C$155:$C$165,0))/conv_2015_2010,
(INDEX(Inputs!$N$155:$N$165,MATCH($B277,Inputs!$C$155:$C$165,0))/conv_2015_2010)/(MAX(1,$I279-5)),
(INDEX(Inputs!$N$155:$N$165,MATCH($B277,Inputs!$C$155:$C$165,0))/conv_2015_2010)-SUM($I292:BI292)),0),0)</f>
        <v>0</v>
      </c>
      <c r="BK292" s="215">
        <f>IF(Inputs!$P$76="Actual",IF(BK$5&gt;second_reg_period,IF(SUM($I292:BJ292)&lt;&gt;INDEX(Inputs!$N$155:$N$165,MATCH($B277,Inputs!$C$155:$C$165,0))/conv_2015_2010,
(INDEX(Inputs!$N$155:$N$165,MATCH($B277,Inputs!$C$155:$C$165,0))/conv_2015_2010)/(MAX(1,$I279-5)),
(INDEX(Inputs!$N$155:$N$165,MATCH($B277,Inputs!$C$155:$C$165,0))/conv_2015_2010)-SUM($I292:BJ292)),0),0)</f>
        <v>0</v>
      </c>
      <c r="BL292" s="215">
        <f>IF(Inputs!$P$76="Actual",IF(BL$5&gt;second_reg_period,IF(SUM($I292:BK292)&lt;&gt;INDEX(Inputs!$N$155:$N$165,MATCH($B277,Inputs!$C$155:$C$165,0))/conv_2015_2010,
(INDEX(Inputs!$N$155:$N$165,MATCH($B277,Inputs!$C$155:$C$165,0))/conv_2015_2010)/(MAX(1,$I279-5)),
(INDEX(Inputs!$N$155:$N$165,MATCH($B277,Inputs!$C$155:$C$165,0))/conv_2015_2010)-SUM($I292:BK292)),0),0)</f>
        <v>0</v>
      </c>
      <c r="BM292" s="215">
        <f>IF(Inputs!$P$76="Actual",IF(BM$5&gt;second_reg_period,IF(SUM($I292:BL292)&lt;&gt;INDEX(Inputs!$N$155:$N$165,MATCH($B277,Inputs!$C$155:$C$165,0))/conv_2015_2010,
(INDEX(Inputs!$N$155:$N$165,MATCH($B277,Inputs!$C$155:$C$165,0))/conv_2015_2010)/(MAX(1,$I279-5)),
(INDEX(Inputs!$N$155:$N$165,MATCH($B277,Inputs!$C$155:$C$165,0))/conv_2015_2010)-SUM($I292:BL292)),0),0)</f>
        <v>0</v>
      </c>
      <c r="BN292" s="215">
        <f>IF(Inputs!$P$76="Actual",IF(BN$5&gt;second_reg_period,IF(SUM($I292:BM292)&lt;&gt;INDEX(Inputs!$N$155:$N$165,MATCH($B277,Inputs!$C$155:$C$165,0))/conv_2015_2010,
(INDEX(Inputs!$N$155:$N$165,MATCH($B277,Inputs!$C$155:$C$165,0))/conv_2015_2010)/(MAX(1,$I279-5)),
(INDEX(Inputs!$N$155:$N$165,MATCH($B277,Inputs!$C$155:$C$165,0))/conv_2015_2010)-SUM($I292:BM292)),0),0)</f>
        <v>0</v>
      </c>
      <c r="BO292" s="215">
        <f>IF(Inputs!$P$76="Actual",IF(BO$5&gt;second_reg_period,IF(SUM($I292:BN292)&lt;&gt;INDEX(Inputs!$N$155:$N$165,MATCH($B277,Inputs!$C$155:$C$165,0))/conv_2015_2010,
(INDEX(Inputs!$N$155:$N$165,MATCH($B277,Inputs!$C$155:$C$165,0))/conv_2015_2010)/(MAX(1,$I279-5)),
(INDEX(Inputs!$N$155:$N$165,MATCH($B277,Inputs!$C$155:$C$165,0))/conv_2015_2010)-SUM($I292:BN292)),0),0)</f>
        <v>0</v>
      </c>
      <c r="BP292" s="215">
        <f>IF(Inputs!$P$76="Actual",IF(BP$5&gt;second_reg_period,IF(SUM($I292:BO292)&lt;&gt;INDEX(Inputs!$N$155:$N$165,MATCH($B277,Inputs!$C$155:$C$165,0))/conv_2015_2010,
(INDEX(Inputs!$N$155:$N$165,MATCH($B277,Inputs!$C$155:$C$165,0))/conv_2015_2010)/(MAX(1,$I279-5)),
(INDEX(Inputs!$N$155:$N$165,MATCH($B277,Inputs!$C$155:$C$165,0))/conv_2015_2010)-SUM($I292:BO292)),0),0)</f>
        <v>0</v>
      </c>
      <c r="BQ292" s="215">
        <f>IF(Inputs!$P$76="Actual",IF(BQ$5&gt;second_reg_period,IF(SUM($I292:BP292)&lt;&gt;INDEX(Inputs!$N$155:$N$165,MATCH($B277,Inputs!$C$155:$C$165,0))/conv_2015_2010,
(INDEX(Inputs!$N$155:$N$165,MATCH($B277,Inputs!$C$155:$C$165,0))/conv_2015_2010)/(MAX(1,$I279-5)),
(INDEX(Inputs!$N$155:$N$165,MATCH($B277,Inputs!$C$155:$C$165,0))/conv_2015_2010)-SUM($I292:BP292)),0),0)</f>
        <v>0</v>
      </c>
      <c r="BR292" s="215">
        <f>IF(Inputs!$P$76="Actual",IF(BR$5&gt;second_reg_period,IF(SUM($I292:BQ292)&lt;&gt;INDEX(Inputs!$N$155:$N$165,MATCH($B277,Inputs!$C$155:$C$165,0))/conv_2015_2010,
(INDEX(Inputs!$N$155:$N$165,MATCH($B277,Inputs!$C$155:$C$165,0))/conv_2015_2010)/(MAX(1,$I279-5)),
(INDEX(Inputs!$N$155:$N$165,MATCH($B277,Inputs!$C$155:$C$165,0))/conv_2015_2010)-SUM($I292:BQ292)),0),0)</f>
        <v>0</v>
      </c>
      <c r="BS292" s="215">
        <f>IF(Inputs!$P$76="Actual",IF(BS$5&gt;second_reg_period,IF(SUM($I292:BR292)&lt;&gt;INDEX(Inputs!$N$155:$N$165,MATCH($B277,Inputs!$C$155:$C$165,0))/conv_2015_2010,
(INDEX(Inputs!$N$155:$N$165,MATCH($B277,Inputs!$C$155:$C$165,0))/conv_2015_2010)/(MAX(1,$I279-5)),
(INDEX(Inputs!$N$155:$N$165,MATCH($B277,Inputs!$C$155:$C$165,0))/conv_2015_2010)-SUM($I292:BR292)),0),0)</f>
        <v>0</v>
      </c>
      <c r="BT292" s="215">
        <f>IF(Inputs!$P$76="Actual",IF(BT$5&gt;second_reg_period,IF(SUM($I292:BS292)&lt;&gt;INDEX(Inputs!$N$155:$N$165,MATCH($B277,Inputs!$C$155:$C$165,0))/conv_2015_2010,
(INDEX(Inputs!$N$155:$N$165,MATCH($B277,Inputs!$C$155:$C$165,0))/conv_2015_2010)/(MAX(1,$I279-5)),
(INDEX(Inputs!$N$155:$N$165,MATCH($B277,Inputs!$C$155:$C$165,0))/conv_2015_2010)-SUM($I292:BS292)),0),0)</f>
        <v>0</v>
      </c>
      <c r="BU292" s="215">
        <f>IF(Inputs!$P$76="Actual",IF(BU$5&gt;second_reg_period,IF(SUM($I292:BT292)&lt;&gt;INDEX(Inputs!$N$155:$N$165,MATCH($B277,Inputs!$C$155:$C$165,0))/conv_2015_2010,
(INDEX(Inputs!$N$155:$N$165,MATCH($B277,Inputs!$C$155:$C$165,0))/conv_2015_2010)/(MAX(1,$I279-5)),
(INDEX(Inputs!$N$155:$N$165,MATCH($B277,Inputs!$C$155:$C$165,0))/conv_2015_2010)-SUM($I292:BT292)),0),0)</f>
        <v>0</v>
      </c>
      <c r="BV292" s="215">
        <f>IF(Inputs!$P$76="Actual",IF(BV$5&gt;second_reg_period,IF(SUM($I292:BU292)&lt;&gt;INDEX(Inputs!$N$155:$N$165,MATCH($B277,Inputs!$C$155:$C$165,0))/conv_2015_2010,
(INDEX(Inputs!$N$155:$N$165,MATCH($B277,Inputs!$C$155:$C$165,0))/conv_2015_2010)/(MAX(1,$I279-5)),
(INDEX(Inputs!$N$155:$N$165,MATCH($B277,Inputs!$C$155:$C$165,0))/conv_2015_2010)-SUM($I292:BU292)),0),0)</f>
        <v>0</v>
      </c>
      <c r="BW292" s="215">
        <f>IF(Inputs!$P$76="Actual",IF(BW$5&gt;second_reg_period,IF(SUM($I292:BV292)&lt;&gt;INDEX(Inputs!$N$155:$N$165,MATCH($B277,Inputs!$C$155:$C$165,0))/conv_2015_2010,
(INDEX(Inputs!$N$155:$N$165,MATCH($B277,Inputs!$C$155:$C$165,0))/conv_2015_2010)/(MAX(1,$I279-5)),
(INDEX(Inputs!$N$155:$N$165,MATCH($B277,Inputs!$C$155:$C$165,0))/conv_2015_2010)-SUM($I292:BV292)),0),0)</f>
        <v>0</v>
      </c>
    </row>
    <row r="293" spans="1:75" ht="12.75" customHeight="1">
      <c r="A293" s="8"/>
      <c r="B293" s="244">
        <v>0</v>
      </c>
      <c r="C293" s="8"/>
      <c r="D293" s="243">
        <f>first_reg_period+1</f>
        <v>2013</v>
      </c>
      <c r="E293" s="8" t="str">
        <f t="shared" si="506"/>
        <v>$m Real (2012)</v>
      </c>
      <c r="F293" s="8"/>
      <c r="G293" s="8"/>
      <c r="H293" s="8"/>
      <c r="I293" s="32"/>
      <c r="J293" s="211">
        <f ca="1">IF(J$5&lt;=$D293,0,IF(SUM($D293,OFFSET($I279,-$B293,0))&gt;J$5,OFFSET(J290,-$B293,-I$4+$B293)/OFFSET($I279,-$B293,0),OFFSET(J290,-$B293,-I$4+$B293)-SUM($I293:I293)))</f>
        <v>0</v>
      </c>
      <c r="K293" s="211">
        <f ca="1">IF(K$5&lt;=$D293,0,IF(SUM($D293,OFFSET($I279,-$B293,0))&gt;K$5,OFFSET(K290,-$B293,-J$4+$B293)/OFFSET($I279,-$B293,0),OFFSET(K290,-$B293,-J$4+$B293)-SUM($I293:J293)))</f>
        <v>0.28200242273951692</v>
      </c>
      <c r="L293" s="211">
        <f ca="1">IF(L$5&lt;=$D293,0,IF(SUM($D293,OFFSET($I279,-$B293,0))&gt;L$5,OFFSET(L290,-$B293,-K$4+$B293)/OFFSET($I279,-$B293,0),OFFSET(L290,-$B293,-K$4+$B293)-SUM($I293:K293)))</f>
        <v>0.28200242273951692</v>
      </c>
      <c r="M293" s="211">
        <f ca="1">IF(M$5&lt;=$D293,0,IF(SUM($D293,OFFSET($I279,-$B293,0))&gt;M$5,OFFSET(M290,-$B293,-L$4+$B293)/OFFSET($I279,-$B293,0),OFFSET(M290,-$B293,-L$4+$B293)-SUM($I293:L293)))</f>
        <v>0.28200242273951692</v>
      </c>
      <c r="N293" s="211">
        <f ca="1">IF(N$5&lt;=$D293,0,IF(SUM($D293,OFFSET($I279,-$B293,0))&gt;N$5,OFFSET(N290,-$B293,-M$4+$B293)/OFFSET($I279,-$B293,0),OFFSET(N290,-$B293,-M$4+$B293)-SUM($I293:M293)))</f>
        <v>0.28200242273951692</v>
      </c>
      <c r="O293" s="235">
        <f ca="1">IF(O$5&lt;=$D293,0,IF(SUM($D293,OFFSET($I279,-$B293,0))&gt;O$5,OFFSET(O290,-$B293,-N$4+$B293)/OFFSET($I279,-$B293,0),OFFSET(O290,-$B293,-N$4+$B293)-SUM($I293:N293)))</f>
        <v>0.28200242273951692</v>
      </c>
      <c r="P293" s="235">
        <f ca="1">IF(P$5&lt;=$D293,0,IF(SUM($D293,OFFSET($I279,-$B293,0))&gt;P$5,OFFSET(P290,-$B293,-O$4+$B293)/OFFSET($I279,-$B293,0),OFFSET(P290,-$B293,-O$4+$B293)-SUM($I293:O293)))</f>
        <v>0.28200242273951692</v>
      </c>
      <c r="Q293" s="235">
        <f ca="1">IF(Q$5&lt;=$D293,0,IF(SUM($D293,OFFSET($I279,-$B293,0))&gt;Q$5,OFFSET(Q290,-$B293,-P$4+$B293)/OFFSET($I279,-$B293,0),OFFSET(Q290,-$B293,-P$4+$B293)-SUM($I293:P293)))</f>
        <v>0.28200242273951692</v>
      </c>
      <c r="R293" s="235">
        <f ca="1">IF(R$5&lt;=$D293,0,IF(SUM($D293,OFFSET($I279,-$B293,0))&gt;R$5,OFFSET(R290,-$B293,-Q$4+$B293)/OFFSET($I279,-$B293,0),OFFSET(R290,-$B293,-Q$4+$B293)-SUM($I293:Q293)))</f>
        <v>0.28200242273951692</v>
      </c>
      <c r="S293" s="235">
        <f ca="1">IF(S$5&lt;=$D293,0,IF(SUM($D293,OFFSET($I279,-$B293,0))&gt;S$5,OFFSET(S290,-$B293,-R$4+$B293)/OFFSET($I279,-$B293,0),OFFSET(S290,-$B293,-R$4+$B293)-SUM($I293:R293)))</f>
        <v>0.28200242273951692</v>
      </c>
      <c r="T293" s="235">
        <f ca="1">IF(T$5&lt;=$D293,0,IF(SUM($D293,OFFSET($I279,-$B293,0))&gt;T$5,OFFSET(T290,-$B293,-S$4+$B293)/OFFSET($I279,-$B293,0),OFFSET(T290,-$B293,-S$4+$B293)-SUM($I293:S293)))</f>
        <v>0.28200242273951692</v>
      </c>
      <c r="U293" s="235">
        <f ca="1">IF(U$5&lt;=$D293,0,IF(SUM($D293,OFFSET($I279,-$B293,0))&gt;U$5,OFFSET(U290,-$B293,-T$4+$B293)/OFFSET($I279,-$B293,0),OFFSET(U290,-$B293,-T$4+$B293)-SUM($I293:T293)))</f>
        <v>0.28200242273951692</v>
      </c>
      <c r="V293" s="235">
        <f ca="1">IF(V$5&lt;=$D293,0,IF(SUM($D293,OFFSET($I279,-$B293,0))&gt;V$5,OFFSET(V290,-$B293,-U$4+$B293)/OFFSET($I279,-$B293,0),OFFSET(V290,-$B293,-U$4+$B293)-SUM($I293:U293)))</f>
        <v>0.28200242273951692</v>
      </c>
      <c r="W293" s="235">
        <f ca="1">IF(W$5&lt;=$D293,0,IF(SUM($D293,OFFSET($I279,-$B293,0))&gt;W$5,OFFSET(W290,-$B293,-V$4+$B293)/OFFSET($I279,-$B293,0),OFFSET(W290,-$B293,-V$4+$B293)-SUM($I293:V293)))</f>
        <v>0.28200242273951692</v>
      </c>
      <c r="X293" s="235">
        <f ca="1">IF(X$5&lt;=$D293,0,IF(SUM($D293,OFFSET($I279,-$B293,0))&gt;X$5,OFFSET(X290,-$B293,-W$4+$B293)/OFFSET($I279,-$B293,0),OFFSET(X290,-$B293,-W$4+$B293)-SUM($I293:W293)))</f>
        <v>0.28200242273951692</v>
      </c>
      <c r="Y293" s="235">
        <f ca="1">IF(Y$5&lt;=$D293,0,IF(SUM($D293,OFFSET($I279,-$B293,0))&gt;Y$5,OFFSET(Y290,-$B293,-X$4+$B293)/OFFSET($I279,-$B293,0),OFFSET(Y290,-$B293,-X$4+$B293)-SUM($I293:X293)))</f>
        <v>0.28200242273951615</v>
      </c>
      <c r="Z293" s="235">
        <f ca="1">IF(Z$5&lt;=$D293,0,IF(SUM($D293,OFFSET($I279,-$B293,0))&gt;Z$5,OFFSET(Z290,-$B293,-Y$4+$B293)/OFFSET($I279,-$B293,0),OFFSET(Z290,-$B293,-Y$4+$B293)-SUM($I293:Y293)))</f>
        <v>0</v>
      </c>
      <c r="AA293" s="235">
        <f ca="1">IF(AA$5&lt;=$D293,0,IF(SUM($D293,OFFSET($I279,-$B293,0))&gt;AA$5,OFFSET(AA290,-$B293,-Z$4+$B293)/OFFSET($I279,-$B293,0),OFFSET(AA290,-$B293,-Z$4+$B293)-SUM($I293:Z293)))</f>
        <v>0</v>
      </c>
      <c r="AB293" s="235">
        <f ca="1">IF(AB$5&lt;=$D293,0,IF(SUM($D293,OFFSET($I279,-$B293,0))&gt;AB$5,OFFSET(AB290,-$B293,-AA$4+$B293)/OFFSET($I279,-$B293,0),OFFSET(AB290,-$B293,-AA$4+$B293)-SUM($I293:AA293)))</f>
        <v>0</v>
      </c>
      <c r="AC293" s="235">
        <f ca="1">IF(AC$5&lt;=$D293,0,IF(SUM($D293,OFFSET($I279,-$B293,0))&gt;AC$5,OFFSET(AC290,-$B293,-AB$4+$B293)/OFFSET($I279,-$B293,0),OFFSET(AC290,-$B293,-AB$4+$B293)-SUM($I293:AB293)))</f>
        <v>0</v>
      </c>
      <c r="AD293" s="235">
        <f ca="1">IF(AD$5&lt;=$D293,0,IF(SUM($D293,OFFSET($I279,-$B293,0))&gt;AD$5,OFFSET(AD290,-$B293,-AC$4+$B293)/OFFSET($I279,-$B293,0),OFFSET(AD290,-$B293,-AC$4+$B293)-SUM($I293:AC293)))</f>
        <v>0</v>
      </c>
      <c r="AE293" s="235">
        <f ca="1">IF(AE$5&lt;=$D293,0,IF(SUM($D293,OFFSET($I279,-$B293,0))&gt;AE$5,OFFSET(AE290,-$B293,-AD$4+$B293)/OFFSET($I279,-$B293,0),OFFSET(AE290,-$B293,-AD$4+$B293)-SUM($I293:AD293)))</f>
        <v>0</v>
      </c>
      <c r="AF293" s="235">
        <f ca="1">IF(AF$5&lt;=$D293,0,IF(SUM($D293,OFFSET($I279,-$B293,0))&gt;AF$5,OFFSET(AF290,-$B293,-AE$4+$B293)/OFFSET($I279,-$B293,0),OFFSET(AF290,-$B293,-AE$4+$B293)-SUM($I293:AE293)))</f>
        <v>0</v>
      </c>
      <c r="AG293" s="235">
        <f ca="1">IF(AG$5&lt;=$D293,0,IF(SUM($D293,OFFSET($I279,-$B293,0))&gt;AG$5,OFFSET(AG290,-$B293,-AF$4+$B293)/OFFSET($I279,-$B293,0),OFFSET(AG290,-$B293,-AF$4+$B293)-SUM($I293:AF293)))</f>
        <v>0</v>
      </c>
      <c r="AH293" s="235">
        <f ca="1">IF(AH$5&lt;=$D293,0,IF(SUM($D293,OFFSET($I279,-$B293,0))&gt;AH$5,OFFSET(AH290,-$B293,-AG$4+$B293)/OFFSET($I279,-$B293,0),OFFSET(AH290,-$B293,-AG$4+$B293)-SUM($I293:AG293)))</f>
        <v>0</v>
      </c>
      <c r="AI293" s="235">
        <f ca="1">IF(AI$5&lt;=$D293,0,IF(SUM($D293,OFFSET($I279,-$B293,0))&gt;AI$5,OFFSET(AI290,-$B293,-AH$4+$B293)/OFFSET($I279,-$B293,0),OFFSET(AI290,-$B293,-AH$4+$B293)-SUM($I293:AH293)))</f>
        <v>0</v>
      </c>
      <c r="AJ293" s="235">
        <f ca="1">IF(AJ$5&lt;=$D293,0,IF(SUM($D293,OFFSET($I279,-$B293,0))&gt;AJ$5,OFFSET(AJ290,-$B293,-AI$4+$B293)/OFFSET($I279,-$B293,0),OFFSET(AJ290,-$B293,-AI$4+$B293)-SUM($I293:AI293)))</f>
        <v>0</v>
      </c>
      <c r="AK293" s="235">
        <f ca="1">IF(AK$5&lt;=$D293,0,IF(SUM($D293,OFFSET($I279,-$B293,0))&gt;AK$5,OFFSET(AK290,-$B293,-AJ$4+$B293)/OFFSET($I279,-$B293,0),OFFSET(AK290,-$B293,-AJ$4+$B293)-SUM($I293:AJ293)))</f>
        <v>0</v>
      </c>
      <c r="AL293" s="235">
        <f ca="1">IF(AL$5&lt;=$D293,0,IF(SUM($D293,OFFSET($I279,-$B293,0))&gt;AL$5,OFFSET(AL290,-$B293,-AK$4+$B293)/OFFSET($I279,-$B293,0),OFFSET(AL290,-$B293,-AK$4+$B293)-SUM($I293:AK293)))</f>
        <v>0</v>
      </c>
      <c r="AM293" s="235">
        <f ca="1">IF(AM$5&lt;=$D293,0,IF(SUM($D293,OFFSET($I279,-$B293,0))&gt;AM$5,OFFSET(AM290,-$B293,-AL$4+$B293)/OFFSET($I279,-$B293,0),OFFSET(AM290,-$B293,-AL$4+$B293)-SUM($I293:AL293)))</f>
        <v>0</v>
      </c>
      <c r="AN293" s="235">
        <f ca="1">IF(AN$5&lt;=$D293,0,IF(SUM($D293,OFFSET($I279,-$B293,0))&gt;AN$5,OFFSET(AN290,-$B293,-AM$4+$B293)/OFFSET($I279,-$B293,0),OFFSET(AN290,-$B293,-AM$4+$B293)-SUM($I293:AM293)))</f>
        <v>0</v>
      </c>
      <c r="AO293" s="235">
        <f ca="1">IF(AO$5&lt;=$D293,0,IF(SUM($D293,OFFSET($I279,-$B293,0))&gt;AO$5,OFFSET(AO290,-$B293,-AN$4+$B293)/OFFSET($I279,-$B293,0),OFFSET(AO290,-$B293,-AN$4+$B293)-SUM($I293:AN293)))</f>
        <v>0</v>
      </c>
      <c r="AP293" s="235">
        <f ca="1">IF(AP$5&lt;=$D293,0,IF(SUM($D293,OFFSET($I279,-$B293,0))&gt;AP$5,OFFSET(AP290,-$B293,-AO$4+$B293)/OFFSET($I279,-$B293,0),OFFSET(AP290,-$B293,-AO$4+$B293)-SUM($I293:AO293)))</f>
        <v>0</v>
      </c>
      <c r="AQ293" s="235">
        <f ca="1">IF(AQ$5&lt;=$D293,0,IF(SUM($D293,OFFSET($I279,-$B293,0))&gt;AQ$5,OFFSET(AQ290,-$B293,-AP$4+$B293)/OFFSET($I279,-$B293,0),OFFSET(AQ290,-$B293,-AP$4+$B293)-SUM($I293:AP293)))</f>
        <v>0</v>
      </c>
      <c r="AR293" s="235">
        <f ca="1">IF(AR$5&lt;=$D293,0,IF(SUM($D293,OFFSET($I279,-$B293,0))&gt;AR$5,OFFSET(AR290,-$B293,-AQ$4+$B293)/OFFSET($I279,-$B293,0),OFFSET(AR290,-$B293,-AQ$4+$B293)-SUM($I293:AQ293)))</f>
        <v>0</v>
      </c>
      <c r="AS293" s="235">
        <f ca="1">IF(AS$5&lt;=$D293,0,IF(SUM($D293,OFFSET($I279,-$B293,0))&gt;AS$5,OFFSET(AS290,-$B293,-AR$4+$B293)/OFFSET($I279,-$B293,0),OFFSET(AS290,-$B293,-AR$4+$B293)-SUM($I293:AR293)))</f>
        <v>0</v>
      </c>
      <c r="AT293" s="235">
        <f ca="1">IF(AT$5&lt;=$D293,0,IF(SUM($D293,OFFSET($I279,-$B293,0))&gt;AT$5,OFFSET(AT290,-$B293,-AS$4+$B293)/OFFSET($I279,-$B293,0),OFFSET(AT290,-$B293,-AS$4+$B293)-SUM($I293:AS293)))</f>
        <v>0</v>
      </c>
      <c r="AU293" s="235">
        <f ca="1">IF(AU$5&lt;=$D293,0,IF(SUM($D293,OFFSET($I279,-$B293,0))&gt;AU$5,OFFSET(AU290,-$B293,-AT$4+$B293)/OFFSET($I279,-$B293,0),OFFSET(AU290,-$B293,-AT$4+$B293)-SUM($I293:AT293)))</f>
        <v>0</v>
      </c>
      <c r="AV293" s="235">
        <f ca="1">IF(AV$5&lt;=$D293,0,IF(SUM($D293,OFFSET($I279,-$B293,0))&gt;AV$5,OFFSET(AV290,-$B293,-AU$4+$B293)/OFFSET($I279,-$B293,0),OFFSET(AV290,-$B293,-AU$4+$B293)-SUM($I293:AU293)))</f>
        <v>0</v>
      </c>
      <c r="AW293" s="235">
        <f ca="1">IF(AW$5&lt;=$D293,0,IF(SUM($D293,OFFSET($I279,-$B293,0))&gt;AW$5,OFFSET(AW290,-$B293,-AV$4+$B293)/OFFSET($I279,-$B293,0),OFFSET(AW290,-$B293,-AV$4+$B293)-SUM($I293:AV293)))</f>
        <v>0</v>
      </c>
      <c r="AX293" s="235">
        <f ca="1">IF(AX$5&lt;=$D293,0,IF(SUM($D293,OFFSET($I279,-$B293,0))&gt;AX$5,OFFSET(AX290,-$B293,-AW$4+$B293)/OFFSET($I279,-$B293,0),OFFSET(AX290,-$B293,-AW$4+$B293)-SUM($I293:AW293)))</f>
        <v>0</v>
      </c>
      <c r="AY293" s="235">
        <f ca="1">IF(AY$5&lt;=$D293,0,IF(SUM($D293,OFFSET($I279,-$B293,0))&gt;AY$5,OFFSET(AY290,-$B293,-AX$4+$B293)/OFFSET($I279,-$B293,0),OFFSET(AY290,-$B293,-AX$4+$B293)-SUM($I293:AX293)))</f>
        <v>0</v>
      </c>
      <c r="AZ293" s="235">
        <f ca="1">IF(AZ$5&lt;=$D293,0,IF(SUM($D293,OFFSET($I279,-$B293,0))&gt;AZ$5,OFFSET(AZ290,-$B293,-AY$4+$B293)/OFFSET($I279,-$B293,0),OFFSET(AZ290,-$B293,-AY$4+$B293)-SUM($I293:AY293)))</f>
        <v>0</v>
      </c>
      <c r="BA293" s="235">
        <f ca="1">IF(BA$5&lt;=$D293,0,IF(SUM($D293,OFFSET($I279,-$B293,0))&gt;BA$5,OFFSET(BA290,-$B293,-AZ$4+$B293)/OFFSET($I279,-$B293,0),OFFSET(BA290,-$B293,-AZ$4+$B293)-SUM($I293:AZ293)))</f>
        <v>0</v>
      </c>
      <c r="BB293" s="235">
        <f ca="1">IF(BB$5&lt;=$D293,0,IF(SUM($D293,OFFSET($I279,-$B293,0))&gt;BB$5,OFFSET(BB290,-$B293,-BA$4+$B293)/OFFSET($I279,-$B293,0),OFFSET(BB290,-$B293,-BA$4+$B293)-SUM($I293:BA293)))</f>
        <v>0</v>
      </c>
      <c r="BC293" s="235">
        <f ca="1">IF(BC$5&lt;=$D293,0,IF(SUM($D293,OFFSET($I279,-$B293,0))&gt;BC$5,OFFSET(BC290,-$B293,-BB$4+$B293)/OFFSET($I279,-$B293,0),OFFSET(BC290,-$B293,-BB$4+$B293)-SUM($I293:BB293)))</f>
        <v>0</v>
      </c>
      <c r="BD293" s="235">
        <f ca="1">IF(BD$5&lt;=$D293,0,IF(SUM($D293,OFFSET($I279,-$B293,0))&gt;BD$5,OFFSET(BD290,-$B293,-BC$4+$B293)/OFFSET($I279,-$B293,0),OFFSET(BD290,-$B293,-BC$4+$B293)-SUM($I293:BC293)))</f>
        <v>0</v>
      </c>
      <c r="BE293" s="235">
        <f ca="1">IF(BE$5&lt;=$D293,0,IF(SUM($D293,OFFSET($I279,-$B293,0))&gt;BE$5,OFFSET(BE290,-$B293,-BD$4+$B293)/OFFSET($I279,-$B293,0),OFFSET(BE290,-$B293,-BD$4+$B293)-SUM($I293:BD293)))</f>
        <v>0</v>
      </c>
      <c r="BF293" s="235">
        <f ca="1">IF(BF$5&lt;=$D293,0,IF(SUM($D293,OFFSET($I279,-$B293,0))&gt;BF$5,OFFSET(BF290,-$B293,-BE$4+$B293)/OFFSET($I279,-$B293,0),OFFSET(BF290,-$B293,-BE$4+$B293)-SUM($I293:BE293)))</f>
        <v>0</v>
      </c>
      <c r="BG293" s="235">
        <f ca="1">IF(BG$5&lt;=$D293,0,IF(SUM($D293,OFFSET($I279,-$B293,0))&gt;BG$5,OFFSET(BG290,-$B293,-BF$4+$B293)/OFFSET($I279,-$B293,0),OFFSET(BG290,-$B293,-BF$4+$B293)-SUM($I293:BF293)))</f>
        <v>0</v>
      </c>
      <c r="BH293" s="235">
        <f ca="1">IF(BH$5&lt;=$D293,0,IF(SUM($D293,OFFSET($I279,-$B293,0))&gt;BH$5,OFFSET(BH290,-$B293,-BG$4+$B293)/OFFSET($I279,-$B293,0),OFFSET(BH290,-$B293,-BG$4+$B293)-SUM($I293:BG293)))</f>
        <v>0</v>
      </c>
      <c r="BI293" s="235">
        <f ca="1">IF(BI$5&lt;=$D293,0,IF(SUM($D293,OFFSET($I279,-$B293,0))&gt;BI$5,OFFSET(BI290,-$B293,-BH$4+$B293)/OFFSET($I279,-$B293,0),OFFSET(BI290,-$B293,-BH$4+$B293)-SUM($I293:BH293)))</f>
        <v>0</v>
      </c>
      <c r="BJ293" s="235">
        <f ca="1">IF(BJ$5&lt;=$D293,0,IF(SUM($D293,OFFSET($I279,-$B293,0))&gt;BJ$5,OFFSET(BJ290,-$B293,-BI$4+$B293)/OFFSET($I279,-$B293,0),OFFSET(BJ290,-$B293,-BI$4+$B293)-SUM($I293:BI293)))</f>
        <v>0</v>
      </c>
      <c r="BK293" s="235">
        <f ca="1">IF(BK$5&lt;=$D293,0,IF(SUM($D293,OFFSET($I279,-$B293,0))&gt;BK$5,OFFSET(BK290,-$B293,-BJ$4+$B293)/OFFSET($I279,-$B293,0),OFFSET(BK290,-$B293,-BJ$4+$B293)-SUM($I293:BJ293)))</f>
        <v>0</v>
      </c>
      <c r="BL293" s="235">
        <f ca="1">IF(BL$5&lt;=$D293,0,IF(SUM($D293,OFFSET($I279,-$B293,0))&gt;BL$5,OFFSET(BL290,-$B293,-BK$4+$B293)/OFFSET($I279,-$B293,0),OFFSET(BL290,-$B293,-BK$4+$B293)-SUM($I293:BK293)))</f>
        <v>0</v>
      </c>
      <c r="BM293" s="235">
        <f ca="1">IF(BM$5&lt;=$D293,0,IF(SUM($D293,OFFSET($I279,-$B293,0))&gt;BM$5,OFFSET(BM290,-$B293,-BL$4+$B293)/OFFSET($I279,-$B293,0),OFFSET(BM290,-$B293,-BL$4+$B293)-SUM($I293:BL293)))</f>
        <v>0</v>
      </c>
      <c r="BN293" s="235">
        <f ca="1">IF(BN$5&lt;=$D293,0,IF(SUM($D293,OFFSET($I279,-$B293,0))&gt;BN$5,OFFSET(BN290,-$B293,-BM$4+$B293)/OFFSET($I279,-$B293,0),OFFSET(BN290,-$B293,-BM$4+$B293)-SUM($I293:BM293)))</f>
        <v>0</v>
      </c>
      <c r="BO293" s="235">
        <f ca="1">IF(BO$5&lt;=$D293,0,IF(SUM($D293,OFFSET($I279,-$B293,0))&gt;BO$5,OFFSET(BO290,-$B293,-BN$4+$B293)/OFFSET($I279,-$B293,0),OFFSET(BO290,-$B293,-BN$4+$B293)-SUM($I293:BN293)))</f>
        <v>0</v>
      </c>
      <c r="BP293" s="235">
        <f ca="1">IF(BP$5&lt;=$D293,0,IF(SUM($D293,OFFSET($I279,-$B293,0))&gt;BP$5,OFFSET(BP290,-$B293,-BO$4+$B293)/OFFSET($I279,-$B293,0),OFFSET(BP290,-$B293,-BO$4+$B293)-SUM($I293:BO293)))</f>
        <v>0</v>
      </c>
      <c r="BQ293" s="235">
        <f ca="1">IF(BQ$5&lt;=$D293,0,IF(SUM($D293,OFFSET($I279,-$B293,0))&gt;BQ$5,OFFSET(BQ290,-$B293,-BP$4+$B293)/OFFSET($I279,-$B293,0),OFFSET(BQ290,-$B293,-BP$4+$B293)-SUM($I293:BP293)))</f>
        <v>0</v>
      </c>
      <c r="BR293" s="211">
        <f ca="1">IF(BR$5&lt;=$D293,0,IF(SUM($D293,OFFSET($I279,-$B293,0))&gt;BR$5,OFFSET(BR290,-$B293,-BQ$4+$B293)/OFFSET($I279,-$B293,0),OFFSET(BR290,-$B293,-BQ$4+$B293)-SUM($I293:BQ293)))</f>
        <v>0</v>
      </c>
      <c r="BS293" s="211">
        <f ca="1">IF(BS$5&lt;=$D293,0,IF(SUM($D293,OFFSET($I279,-$B293,0))&gt;BS$5,OFFSET(BS290,-$B293,-BR$4+$B293)/OFFSET($I279,-$B293,0),OFFSET(BS290,-$B293,-BR$4+$B293)-SUM($I293:BR293)))</f>
        <v>0</v>
      </c>
      <c r="BT293" s="211">
        <f ca="1">IF(BT$5&lt;=$D293,0,IF(SUM($D293,OFFSET($I279,-$B293,0))&gt;BT$5,OFFSET(BT290,-$B293,-BS$4+$B293)/OFFSET($I279,-$B293,0),OFFSET(BT290,-$B293,-BS$4+$B293)-SUM($I293:BS293)))</f>
        <v>0</v>
      </c>
      <c r="BU293" s="211">
        <f ca="1">IF(BU$5&lt;=$D293,0,IF(SUM($D293,OFFSET($I279,-$B293,0))&gt;BU$5,OFFSET(BU290,-$B293,-BT$4+$B293)/OFFSET($I279,-$B293,0),OFFSET(BU290,-$B293,-BT$4+$B293)-SUM($I293:BT293)))</f>
        <v>0</v>
      </c>
      <c r="BV293" s="211">
        <f ca="1">IF(BV$5&lt;=$D293,0,IF(SUM($D293,OFFSET($I279,-$B293,0))&gt;BV$5,OFFSET(BV290,-$B293,-BU$4+$B293)/OFFSET($I279,-$B293,0),OFFSET(BV290,-$B293,-BU$4+$B293)-SUM($I293:BU293)))</f>
        <v>0</v>
      </c>
      <c r="BW293" s="211">
        <f ca="1">IF(BW$5&lt;=$D293,0,IF(SUM($D293,OFFSET($I279,-$B293,0))&gt;BW$5,OFFSET(BW290,-$B293,-BV$4+$B293)/OFFSET($I279,-$B293,0),OFFSET(BW290,-$B293,-BV$4+$B293)-SUM($I293:BV293)))</f>
        <v>0</v>
      </c>
    </row>
    <row r="294" spans="1:75" ht="12.75" customHeight="1">
      <c r="A294" s="8"/>
      <c r="B294" s="244">
        <v>1</v>
      </c>
      <c r="C294" s="8"/>
      <c r="D294" s="245">
        <f>D293+1</f>
        <v>2014</v>
      </c>
      <c r="E294" s="8" t="str">
        <f t="shared" si="506"/>
        <v>$m Real (2012)</v>
      </c>
      <c r="F294" s="8"/>
      <c r="G294" s="8"/>
      <c r="H294" s="8"/>
      <c r="I294" s="32"/>
      <c r="J294" s="211">
        <f ca="1">IF(J$5&lt;=$D294,0,IF(SUM($D294,OFFSET($I280,-$B294,0))&gt;J$5,OFFSET(J291,-$B294,-I$4+$B294)/OFFSET($I280,-$B294,0),OFFSET(J291,-$B294,-I$4+$B294)-SUM($I294:I294)))</f>
        <v>0</v>
      </c>
      <c r="K294" s="211">
        <f ca="1">IF(K$5&lt;=$D294,0,IF(SUM($D294,OFFSET($I280,-$B294,0))&gt;K$5,OFFSET(K291,-$B294,-J$4+$B294)/OFFSET($I280,-$B294,0),OFFSET(K291,-$B294,-J$4+$B294)-SUM($I294:J294)))</f>
        <v>0</v>
      </c>
      <c r="L294" s="211">
        <f ca="1">IF(L$5&lt;=$D294,0,IF(SUM($D294,OFFSET($I280,-$B294,0))&gt;L$5,OFFSET(L291,-$B294,-K$4+$B294)/OFFSET($I280,-$B294,0),OFFSET(L291,-$B294,-K$4+$B294)-SUM($I294:K294)))</f>
        <v>0.25710776053416867</v>
      </c>
      <c r="M294" s="211">
        <f ca="1">IF(M$5&lt;=$D294,0,IF(SUM($D294,OFFSET($I280,-$B294,0))&gt;M$5,OFFSET(M291,-$B294,-L$4+$B294)/OFFSET($I280,-$B294,0),OFFSET(M291,-$B294,-L$4+$B294)-SUM($I294:L294)))</f>
        <v>0.25710776053416867</v>
      </c>
      <c r="N294" s="211">
        <f ca="1">IF(N$5&lt;=$D294,0,IF(SUM($D294,OFFSET($I280,-$B294,0))&gt;N$5,OFFSET(N291,-$B294,-M$4+$B294)/OFFSET($I280,-$B294,0),OFFSET(N291,-$B294,-M$4+$B294)-SUM($I294:M294)))</f>
        <v>0.25710776053416867</v>
      </c>
      <c r="O294" s="235">
        <f ca="1">IF(O$5&lt;=$D294,0,IF(SUM($D294,OFFSET($I280,-$B294,0))&gt;O$5,OFFSET(O291,-$B294,-N$4+$B294)/OFFSET($I280,-$B294,0),OFFSET(O291,-$B294,-N$4+$B294)-SUM($I294:N294)))</f>
        <v>0.25710776053416867</v>
      </c>
      <c r="P294" s="235">
        <f ca="1">IF(P$5&lt;=$D294,0,IF(SUM($D294,OFFSET($I280,-$B294,0))&gt;P$5,OFFSET(P291,-$B294,-O$4+$B294)/OFFSET($I280,-$B294,0),OFFSET(P291,-$B294,-O$4+$B294)-SUM($I294:O294)))</f>
        <v>0.25710776053416867</v>
      </c>
      <c r="Q294" s="235">
        <f ca="1">IF(Q$5&lt;=$D294,0,IF(SUM($D294,OFFSET($I280,-$B294,0))&gt;Q$5,OFFSET(Q291,-$B294,-P$4+$B294)/OFFSET($I280,-$B294,0),OFFSET(Q291,-$B294,-P$4+$B294)-SUM($I294:P294)))</f>
        <v>0.25710776053416867</v>
      </c>
      <c r="R294" s="235">
        <f ca="1">IF(R$5&lt;=$D294,0,IF(SUM($D294,OFFSET($I280,-$B294,0))&gt;R$5,OFFSET(R291,-$B294,-Q$4+$B294)/OFFSET($I280,-$B294,0),OFFSET(R291,-$B294,-Q$4+$B294)-SUM($I294:Q294)))</f>
        <v>0.25710776053416867</v>
      </c>
      <c r="S294" s="235">
        <f ca="1">IF(S$5&lt;=$D294,0,IF(SUM($D294,OFFSET($I280,-$B294,0))&gt;S$5,OFFSET(S291,-$B294,-R$4+$B294)/OFFSET($I280,-$B294,0),OFFSET(S291,-$B294,-R$4+$B294)-SUM($I294:R294)))</f>
        <v>0.25710776053416867</v>
      </c>
      <c r="T294" s="235">
        <f ca="1">IF(T$5&lt;=$D294,0,IF(SUM($D294,OFFSET($I280,-$B294,0))&gt;T$5,OFFSET(T291,-$B294,-S$4+$B294)/OFFSET($I280,-$B294,0),OFFSET(T291,-$B294,-S$4+$B294)-SUM($I294:S294)))</f>
        <v>0.25710776053416867</v>
      </c>
      <c r="U294" s="235">
        <f ca="1">IF(U$5&lt;=$D294,0,IF(SUM($D294,OFFSET($I280,-$B294,0))&gt;U$5,OFFSET(U291,-$B294,-T$4+$B294)/OFFSET($I280,-$B294,0),OFFSET(U291,-$B294,-T$4+$B294)-SUM($I294:T294)))</f>
        <v>0.25710776053416867</v>
      </c>
      <c r="V294" s="235">
        <f ca="1">IF(V$5&lt;=$D294,0,IF(SUM($D294,OFFSET($I280,-$B294,0))&gt;V$5,OFFSET(V291,-$B294,-U$4+$B294)/OFFSET($I280,-$B294,0),OFFSET(V291,-$B294,-U$4+$B294)-SUM($I294:U294)))</f>
        <v>0.25710776053416867</v>
      </c>
      <c r="W294" s="235">
        <f ca="1">IF(W$5&lt;=$D294,0,IF(SUM($D294,OFFSET($I280,-$B294,0))&gt;W$5,OFFSET(W291,-$B294,-V$4+$B294)/OFFSET($I280,-$B294,0),OFFSET(W291,-$B294,-V$4+$B294)-SUM($I294:V294)))</f>
        <v>0.25710776053416867</v>
      </c>
      <c r="X294" s="235">
        <f ca="1">IF(X$5&lt;=$D294,0,IF(SUM($D294,OFFSET($I280,-$B294,0))&gt;X$5,OFFSET(X291,-$B294,-W$4+$B294)/OFFSET($I280,-$B294,0),OFFSET(X291,-$B294,-W$4+$B294)-SUM($I294:W294)))</f>
        <v>0.25710776053416867</v>
      </c>
      <c r="Y294" s="235">
        <f ca="1">IF(Y$5&lt;=$D294,0,IF(SUM($D294,OFFSET($I280,-$B294,0))&gt;Y$5,OFFSET(Y291,-$B294,-X$4+$B294)/OFFSET($I280,-$B294,0),OFFSET(Y291,-$B294,-X$4+$B294)-SUM($I294:X294)))</f>
        <v>0.25710776053416867</v>
      </c>
      <c r="Z294" s="235">
        <f ca="1">IF(Z$5&lt;=$D294,0,IF(SUM($D294,OFFSET($I280,-$B294,0))&gt;Z$5,OFFSET(Z291,-$B294,-Y$4+$B294)/OFFSET($I280,-$B294,0),OFFSET(Z291,-$B294,-Y$4+$B294)-SUM($I294:Y294)))</f>
        <v>0.25710776053416939</v>
      </c>
      <c r="AA294" s="235">
        <f ca="1">IF(AA$5&lt;=$D294,0,IF(SUM($D294,OFFSET($I280,-$B294,0))&gt;AA$5,OFFSET(AA291,-$B294,-Z$4+$B294)/OFFSET($I280,-$B294,0),OFFSET(AA291,-$B294,-Z$4+$B294)-SUM($I294:Z294)))</f>
        <v>0</v>
      </c>
      <c r="AB294" s="235">
        <f ca="1">IF(AB$5&lt;=$D294,0,IF(SUM($D294,OFFSET($I280,-$B294,0))&gt;AB$5,OFFSET(AB291,-$B294,-AA$4+$B294)/OFFSET($I280,-$B294,0),OFFSET(AB291,-$B294,-AA$4+$B294)-SUM($I294:AA294)))</f>
        <v>0</v>
      </c>
      <c r="AC294" s="235">
        <f ca="1">IF(AC$5&lt;=$D294,0,IF(SUM($D294,OFFSET($I280,-$B294,0))&gt;AC$5,OFFSET(AC291,-$B294,-AB$4+$B294)/OFFSET($I280,-$B294,0),OFFSET(AC291,-$B294,-AB$4+$B294)-SUM($I294:AB294)))</f>
        <v>0</v>
      </c>
      <c r="AD294" s="235">
        <f ca="1">IF(AD$5&lt;=$D294,0,IF(SUM($D294,OFFSET($I280,-$B294,0))&gt;AD$5,OFFSET(AD291,-$B294,-AC$4+$B294)/OFFSET($I280,-$B294,0),OFFSET(AD291,-$B294,-AC$4+$B294)-SUM($I294:AC294)))</f>
        <v>0</v>
      </c>
      <c r="AE294" s="235">
        <f ca="1">IF(AE$5&lt;=$D294,0,IF(SUM($D294,OFFSET($I280,-$B294,0))&gt;AE$5,OFFSET(AE291,-$B294,-AD$4+$B294)/OFFSET($I280,-$B294,0),OFFSET(AE291,-$B294,-AD$4+$B294)-SUM($I294:AD294)))</f>
        <v>0</v>
      </c>
      <c r="AF294" s="235">
        <f ca="1">IF(AF$5&lt;=$D294,0,IF(SUM($D294,OFFSET($I280,-$B294,0))&gt;AF$5,OFFSET(AF291,-$B294,-AE$4+$B294)/OFFSET($I280,-$B294,0),OFFSET(AF291,-$B294,-AE$4+$B294)-SUM($I294:AE294)))</f>
        <v>0</v>
      </c>
      <c r="AG294" s="235">
        <f ca="1">IF(AG$5&lt;=$D294,0,IF(SUM($D294,OFFSET($I280,-$B294,0))&gt;AG$5,OFFSET(AG291,-$B294,-AF$4+$B294)/OFFSET($I280,-$B294,0),OFFSET(AG291,-$B294,-AF$4+$B294)-SUM($I294:AF294)))</f>
        <v>0</v>
      </c>
      <c r="AH294" s="235">
        <f ca="1">IF(AH$5&lt;=$D294,0,IF(SUM($D294,OFFSET($I280,-$B294,0))&gt;AH$5,OFFSET(AH291,-$B294,-AG$4+$B294)/OFFSET($I280,-$B294,0),OFFSET(AH291,-$B294,-AG$4+$B294)-SUM($I294:AG294)))</f>
        <v>0</v>
      </c>
      <c r="AI294" s="235">
        <f ca="1">IF(AI$5&lt;=$D294,0,IF(SUM($D294,OFFSET($I280,-$B294,0))&gt;AI$5,OFFSET(AI291,-$B294,-AH$4+$B294)/OFFSET($I280,-$B294,0),OFFSET(AI291,-$B294,-AH$4+$B294)-SUM($I294:AH294)))</f>
        <v>0</v>
      </c>
      <c r="AJ294" s="235">
        <f ca="1">IF(AJ$5&lt;=$D294,0,IF(SUM($D294,OFFSET($I280,-$B294,0))&gt;AJ$5,OFFSET(AJ291,-$B294,-AI$4+$B294)/OFFSET($I280,-$B294,0),OFFSET(AJ291,-$B294,-AI$4+$B294)-SUM($I294:AI294)))</f>
        <v>0</v>
      </c>
      <c r="AK294" s="235">
        <f ca="1">IF(AK$5&lt;=$D294,0,IF(SUM($D294,OFFSET($I280,-$B294,0))&gt;AK$5,OFFSET(AK291,-$B294,-AJ$4+$B294)/OFFSET($I280,-$B294,0),OFFSET(AK291,-$B294,-AJ$4+$B294)-SUM($I294:AJ294)))</f>
        <v>0</v>
      </c>
      <c r="AL294" s="235">
        <f ca="1">IF(AL$5&lt;=$D294,0,IF(SUM($D294,OFFSET($I280,-$B294,0))&gt;AL$5,OFFSET(AL291,-$B294,-AK$4+$B294)/OFFSET($I280,-$B294,0),OFFSET(AL291,-$B294,-AK$4+$B294)-SUM($I294:AK294)))</f>
        <v>0</v>
      </c>
      <c r="AM294" s="235">
        <f ca="1">IF(AM$5&lt;=$D294,0,IF(SUM($D294,OFFSET($I280,-$B294,0))&gt;AM$5,OFFSET(AM291,-$B294,-AL$4+$B294)/OFFSET($I280,-$B294,0),OFFSET(AM291,-$B294,-AL$4+$B294)-SUM($I294:AL294)))</f>
        <v>0</v>
      </c>
      <c r="AN294" s="235">
        <f ca="1">IF(AN$5&lt;=$D294,0,IF(SUM($D294,OFFSET($I280,-$B294,0))&gt;AN$5,OFFSET(AN291,-$B294,-AM$4+$B294)/OFFSET($I280,-$B294,0),OFFSET(AN291,-$B294,-AM$4+$B294)-SUM($I294:AM294)))</f>
        <v>0</v>
      </c>
      <c r="AO294" s="235">
        <f ca="1">IF(AO$5&lt;=$D294,0,IF(SUM($D294,OFFSET($I280,-$B294,0))&gt;AO$5,OFFSET(AO291,-$B294,-AN$4+$B294)/OFFSET($I280,-$B294,0),OFFSET(AO291,-$B294,-AN$4+$B294)-SUM($I294:AN294)))</f>
        <v>0</v>
      </c>
      <c r="AP294" s="235">
        <f ca="1">IF(AP$5&lt;=$D294,0,IF(SUM($D294,OFFSET($I280,-$B294,0))&gt;AP$5,OFFSET(AP291,-$B294,-AO$4+$B294)/OFFSET($I280,-$B294,0),OFFSET(AP291,-$B294,-AO$4+$B294)-SUM($I294:AO294)))</f>
        <v>0</v>
      </c>
      <c r="AQ294" s="235">
        <f ca="1">IF(AQ$5&lt;=$D294,0,IF(SUM($D294,OFFSET($I280,-$B294,0))&gt;AQ$5,OFFSET(AQ291,-$B294,-AP$4+$B294)/OFFSET($I280,-$B294,0),OFFSET(AQ291,-$B294,-AP$4+$B294)-SUM($I294:AP294)))</f>
        <v>0</v>
      </c>
      <c r="AR294" s="235">
        <f ca="1">IF(AR$5&lt;=$D294,0,IF(SUM($D294,OFFSET($I280,-$B294,0))&gt;AR$5,OFFSET(AR291,-$B294,-AQ$4+$B294)/OFFSET($I280,-$B294,0),OFFSET(AR291,-$B294,-AQ$4+$B294)-SUM($I294:AQ294)))</f>
        <v>0</v>
      </c>
      <c r="AS294" s="235">
        <f ca="1">IF(AS$5&lt;=$D294,0,IF(SUM($D294,OFFSET($I280,-$B294,0))&gt;AS$5,OFFSET(AS291,-$B294,-AR$4+$B294)/OFFSET($I280,-$B294,0),OFFSET(AS291,-$B294,-AR$4+$B294)-SUM($I294:AR294)))</f>
        <v>0</v>
      </c>
      <c r="AT294" s="235">
        <f ca="1">IF(AT$5&lt;=$D294,0,IF(SUM($D294,OFFSET($I280,-$B294,0))&gt;AT$5,OFFSET(AT291,-$B294,-AS$4+$B294)/OFFSET($I280,-$B294,0),OFFSET(AT291,-$B294,-AS$4+$B294)-SUM($I294:AS294)))</f>
        <v>0</v>
      </c>
      <c r="AU294" s="235">
        <f ca="1">IF(AU$5&lt;=$D294,0,IF(SUM($D294,OFFSET($I280,-$B294,0))&gt;AU$5,OFFSET(AU291,-$B294,-AT$4+$B294)/OFFSET($I280,-$B294,0),OFFSET(AU291,-$B294,-AT$4+$B294)-SUM($I294:AT294)))</f>
        <v>0</v>
      </c>
      <c r="AV294" s="235">
        <f ca="1">IF(AV$5&lt;=$D294,0,IF(SUM($D294,OFFSET($I280,-$B294,0))&gt;AV$5,OFFSET(AV291,-$B294,-AU$4+$B294)/OFFSET($I280,-$B294,0),OFFSET(AV291,-$B294,-AU$4+$B294)-SUM($I294:AU294)))</f>
        <v>0</v>
      </c>
      <c r="AW294" s="235">
        <f ca="1">IF(AW$5&lt;=$D294,0,IF(SUM($D294,OFFSET($I280,-$B294,0))&gt;AW$5,OFFSET(AW291,-$B294,-AV$4+$B294)/OFFSET($I280,-$B294,0),OFFSET(AW291,-$B294,-AV$4+$B294)-SUM($I294:AV294)))</f>
        <v>0</v>
      </c>
      <c r="AX294" s="235">
        <f ca="1">IF(AX$5&lt;=$D294,0,IF(SUM($D294,OFFSET($I280,-$B294,0))&gt;AX$5,OFFSET(AX291,-$B294,-AW$4+$B294)/OFFSET($I280,-$B294,0),OFFSET(AX291,-$B294,-AW$4+$B294)-SUM($I294:AW294)))</f>
        <v>0</v>
      </c>
      <c r="AY294" s="235">
        <f ca="1">IF(AY$5&lt;=$D294,0,IF(SUM($D294,OFFSET($I280,-$B294,0))&gt;AY$5,OFFSET(AY291,-$B294,-AX$4+$B294)/OFFSET($I280,-$B294,0),OFFSET(AY291,-$B294,-AX$4+$B294)-SUM($I294:AX294)))</f>
        <v>0</v>
      </c>
      <c r="AZ294" s="235">
        <f ca="1">IF(AZ$5&lt;=$D294,0,IF(SUM($D294,OFFSET($I280,-$B294,0))&gt;AZ$5,OFFSET(AZ291,-$B294,-AY$4+$B294)/OFFSET($I280,-$B294,0),OFFSET(AZ291,-$B294,-AY$4+$B294)-SUM($I294:AY294)))</f>
        <v>0</v>
      </c>
      <c r="BA294" s="235">
        <f ca="1">IF(BA$5&lt;=$D294,0,IF(SUM($D294,OFFSET($I280,-$B294,0))&gt;BA$5,OFFSET(BA291,-$B294,-AZ$4+$B294)/OFFSET($I280,-$B294,0),OFFSET(BA291,-$B294,-AZ$4+$B294)-SUM($I294:AZ294)))</f>
        <v>0</v>
      </c>
      <c r="BB294" s="235">
        <f ca="1">IF(BB$5&lt;=$D294,0,IF(SUM($D294,OFFSET($I280,-$B294,0))&gt;BB$5,OFFSET(BB291,-$B294,-BA$4+$B294)/OFFSET($I280,-$B294,0),OFFSET(BB291,-$B294,-BA$4+$B294)-SUM($I294:BA294)))</f>
        <v>0</v>
      </c>
      <c r="BC294" s="235">
        <f ca="1">IF(BC$5&lt;=$D294,0,IF(SUM($D294,OFFSET($I280,-$B294,0))&gt;BC$5,OFFSET(BC291,-$B294,-BB$4+$B294)/OFFSET($I280,-$B294,0),OFFSET(BC291,-$B294,-BB$4+$B294)-SUM($I294:BB294)))</f>
        <v>0</v>
      </c>
      <c r="BD294" s="235">
        <f ca="1">IF(BD$5&lt;=$D294,0,IF(SUM($D294,OFFSET($I280,-$B294,0))&gt;BD$5,OFFSET(BD291,-$B294,-BC$4+$B294)/OFFSET($I280,-$B294,0),OFFSET(BD291,-$B294,-BC$4+$B294)-SUM($I294:BC294)))</f>
        <v>0</v>
      </c>
      <c r="BE294" s="235">
        <f ca="1">IF(BE$5&lt;=$D294,0,IF(SUM($D294,OFFSET($I280,-$B294,0))&gt;BE$5,OFFSET(BE291,-$B294,-BD$4+$B294)/OFFSET($I280,-$B294,0),OFFSET(BE291,-$B294,-BD$4+$B294)-SUM($I294:BD294)))</f>
        <v>0</v>
      </c>
      <c r="BF294" s="235">
        <f ca="1">IF(BF$5&lt;=$D294,0,IF(SUM($D294,OFFSET($I280,-$B294,0))&gt;BF$5,OFFSET(BF291,-$B294,-BE$4+$B294)/OFFSET($I280,-$B294,0),OFFSET(BF291,-$B294,-BE$4+$B294)-SUM($I294:BE294)))</f>
        <v>0</v>
      </c>
      <c r="BG294" s="235">
        <f ca="1">IF(BG$5&lt;=$D294,0,IF(SUM($D294,OFFSET($I280,-$B294,0))&gt;BG$5,OFFSET(BG291,-$B294,-BF$4+$B294)/OFFSET($I280,-$B294,0),OFFSET(BG291,-$B294,-BF$4+$B294)-SUM($I294:BF294)))</f>
        <v>0</v>
      </c>
      <c r="BH294" s="235">
        <f ca="1">IF(BH$5&lt;=$D294,0,IF(SUM($D294,OFFSET($I280,-$B294,0))&gt;BH$5,OFFSET(BH291,-$B294,-BG$4+$B294)/OFFSET($I280,-$B294,0),OFFSET(BH291,-$B294,-BG$4+$B294)-SUM($I294:BG294)))</f>
        <v>0</v>
      </c>
      <c r="BI294" s="235">
        <f ca="1">IF(BI$5&lt;=$D294,0,IF(SUM($D294,OFFSET($I280,-$B294,0))&gt;BI$5,OFFSET(BI291,-$B294,-BH$4+$B294)/OFFSET($I280,-$B294,0),OFFSET(BI291,-$B294,-BH$4+$B294)-SUM($I294:BH294)))</f>
        <v>0</v>
      </c>
      <c r="BJ294" s="235">
        <f ca="1">IF(BJ$5&lt;=$D294,0,IF(SUM($D294,OFFSET($I280,-$B294,0))&gt;BJ$5,OFFSET(BJ291,-$B294,-BI$4+$B294)/OFFSET($I280,-$B294,0),OFFSET(BJ291,-$B294,-BI$4+$B294)-SUM($I294:BI294)))</f>
        <v>0</v>
      </c>
      <c r="BK294" s="235">
        <f ca="1">IF(BK$5&lt;=$D294,0,IF(SUM($D294,OFFSET($I280,-$B294,0))&gt;BK$5,OFFSET(BK291,-$B294,-BJ$4+$B294)/OFFSET($I280,-$B294,0),OFFSET(BK291,-$B294,-BJ$4+$B294)-SUM($I294:BJ294)))</f>
        <v>0</v>
      </c>
      <c r="BL294" s="235">
        <f ca="1">IF(BL$5&lt;=$D294,0,IF(SUM($D294,OFFSET($I280,-$B294,0))&gt;BL$5,OFFSET(BL291,-$B294,-BK$4+$B294)/OFFSET($I280,-$B294,0),OFFSET(BL291,-$B294,-BK$4+$B294)-SUM($I294:BK294)))</f>
        <v>0</v>
      </c>
      <c r="BM294" s="235">
        <f ca="1">IF(BM$5&lt;=$D294,0,IF(SUM($D294,OFFSET($I280,-$B294,0))&gt;BM$5,OFFSET(BM291,-$B294,-BL$4+$B294)/OFFSET($I280,-$B294,0),OFFSET(BM291,-$B294,-BL$4+$B294)-SUM($I294:BL294)))</f>
        <v>0</v>
      </c>
      <c r="BN294" s="235">
        <f ca="1">IF(BN$5&lt;=$D294,0,IF(SUM($D294,OFFSET($I280,-$B294,0))&gt;BN$5,OFFSET(BN291,-$B294,-BM$4+$B294)/OFFSET($I280,-$B294,0),OFFSET(BN291,-$B294,-BM$4+$B294)-SUM($I294:BM294)))</f>
        <v>0</v>
      </c>
      <c r="BO294" s="235">
        <f ca="1">IF(BO$5&lt;=$D294,0,IF(SUM($D294,OFFSET($I280,-$B294,0))&gt;BO$5,OFFSET(BO291,-$B294,-BN$4+$B294)/OFFSET($I280,-$B294,0),OFFSET(BO291,-$B294,-BN$4+$B294)-SUM($I294:BN294)))</f>
        <v>0</v>
      </c>
      <c r="BP294" s="235">
        <f ca="1">IF(BP$5&lt;=$D294,0,IF(SUM($D294,OFFSET($I280,-$B294,0))&gt;BP$5,OFFSET(BP291,-$B294,-BO$4+$B294)/OFFSET($I280,-$B294,0),OFFSET(BP291,-$B294,-BO$4+$B294)-SUM($I294:BO294)))</f>
        <v>0</v>
      </c>
      <c r="BQ294" s="235">
        <f ca="1">IF(BQ$5&lt;=$D294,0,IF(SUM($D294,OFFSET($I280,-$B294,0))&gt;BQ$5,OFFSET(BQ291,-$B294,-BP$4+$B294)/OFFSET($I280,-$B294,0),OFFSET(BQ291,-$B294,-BP$4+$B294)-SUM($I294:BP294)))</f>
        <v>0</v>
      </c>
      <c r="BR294" s="211">
        <f ca="1">IF(BR$5&lt;=$D294,0,IF(SUM($D294,OFFSET($I280,-$B294,0))&gt;BR$5,OFFSET(BR291,-$B294,-BQ$4+$B294)/OFFSET($I280,-$B294,0),OFFSET(BR291,-$B294,-BQ$4+$B294)-SUM($I294:BQ294)))</f>
        <v>0</v>
      </c>
      <c r="BS294" s="211">
        <f ca="1">IF(BS$5&lt;=$D294,0,IF(SUM($D294,OFFSET($I280,-$B294,0))&gt;BS$5,OFFSET(BS291,-$B294,-BR$4+$B294)/OFFSET($I280,-$B294,0),OFFSET(BS291,-$B294,-BR$4+$B294)-SUM($I294:BR294)))</f>
        <v>0</v>
      </c>
      <c r="BT294" s="211">
        <f ca="1">IF(BT$5&lt;=$D294,0,IF(SUM($D294,OFFSET($I280,-$B294,0))&gt;BT$5,OFFSET(BT291,-$B294,-BS$4+$B294)/OFFSET($I280,-$B294,0),OFFSET(BT291,-$B294,-BS$4+$B294)-SUM($I294:BS294)))</f>
        <v>0</v>
      </c>
      <c r="BU294" s="211">
        <f ca="1">IF(BU$5&lt;=$D294,0,IF(SUM($D294,OFFSET($I280,-$B294,0))&gt;BU$5,OFFSET(BU291,-$B294,-BT$4+$B294)/OFFSET($I280,-$B294,0),OFFSET(BU291,-$B294,-BT$4+$B294)-SUM($I294:BT294)))</f>
        <v>0</v>
      </c>
      <c r="BV294" s="211">
        <f ca="1">IF(BV$5&lt;=$D294,0,IF(SUM($D294,OFFSET($I280,-$B294,0))&gt;BV$5,OFFSET(BV291,-$B294,-BU$4+$B294)/OFFSET($I280,-$B294,0),OFFSET(BV291,-$B294,-BU$4+$B294)-SUM($I294:BU294)))</f>
        <v>0</v>
      </c>
      <c r="BW294" s="211">
        <f ca="1">IF(BW$5&lt;=$D294,0,IF(SUM($D294,OFFSET($I280,-$B294,0))&gt;BW$5,OFFSET(BW291,-$B294,-BV$4+$B294)/OFFSET($I280,-$B294,0),OFFSET(BW291,-$B294,-BV$4+$B294)-SUM($I294:BV294)))</f>
        <v>0</v>
      </c>
    </row>
    <row r="295" spans="1:75" ht="12.75" customHeight="1">
      <c r="A295" s="8"/>
      <c r="B295" s="244">
        <v>2</v>
      </c>
      <c r="C295" s="8"/>
      <c r="D295" s="245">
        <f t="shared" ref="D295:D322" si="507">D294+1</f>
        <v>2015</v>
      </c>
      <c r="E295" s="8" t="str">
        <f t="shared" si="506"/>
        <v>$m Real (2012)</v>
      </c>
      <c r="F295" s="8"/>
      <c r="G295" s="8"/>
      <c r="H295" s="8"/>
      <c r="I295" s="32"/>
      <c r="J295" s="211">
        <f ca="1">IF(J$5&lt;=$D295,0,IF(SUM($D295,OFFSET($I281,-$B295,0))&gt;J$5,OFFSET(J292,-$B295,-I$4+$B295)/OFFSET($I281,-$B295,0),OFFSET(J292,-$B295,-I$4+$B295)-SUM($I295:I295)))</f>
        <v>0</v>
      </c>
      <c r="K295" s="211">
        <f ca="1">IF(K$5&lt;=$D295,0,IF(SUM($D295,OFFSET($I281,-$B295,0))&gt;K$5,OFFSET(K292,-$B295,-J$4+$B295)/OFFSET($I281,-$B295,0),OFFSET(K292,-$B295,-J$4+$B295)-SUM($I295:J295)))</f>
        <v>0</v>
      </c>
      <c r="L295" s="211">
        <f ca="1">IF(L$5&lt;=$D295,0,IF(SUM($D295,OFFSET($I281,-$B295,0))&gt;L$5,OFFSET(L292,-$B295,-K$4+$B295)/OFFSET($I281,-$B295,0),OFFSET(L292,-$B295,-K$4+$B295)-SUM($I295:K295)))</f>
        <v>0</v>
      </c>
      <c r="M295" s="211">
        <f ca="1">IF(M$5&lt;=$D295,0,IF(SUM($D295,OFFSET($I281,-$B295,0))&gt;M$5,OFFSET(M292,-$B295,-L$4+$B295)/OFFSET($I281,-$B295,0),OFFSET(M292,-$B295,-L$4+$B295)-SUM($I295:L295)))</f>
        <v>0.14141881811585524</v>
      </c>
      <c r="N295" s="211">
        <f ca="1">IF(N$5&lt;=$D295,0,IF(SUM($D295,OFFSET($I281,-$B295,0))&gt;N$5,OFFSET(N292,-$B295,-M$4+$B295)/OFFSET($I281,-$B295,0),OFFSET(N292,-$B295,-M$4+$B295)-SUM($I295:M295)))</f>
        <v>0.14141881811585524</v>
      </c>
      <c r="O295" s="235">
        <f ca="1">IF(O$5&lt;=$D295,0,IF(SUM($D295,OFFSET($I281,-$B295,0))&gt;O$5,OFFSET(O292,-$B295,-N$4+$B295)/OFFSET($I281,-$B295,0),OFFSET(O292,-$B295,-N$4+$B295)-SUM($I295:N295)))</f>
        <v>0.14141881811585524</v>
      </c>
      <c r="P295" s="235">
        <f ca="1">IF(P$5&lt;=$D295,0,IF(SUM($D295,OFFSET($I281,-$B295,0))&gt;P$5,OFFSET(P292,-$B295,-O$4+$B295)/OFFSET($I281,-$B295,0),OFFSET(P292,-$B295,-O$4+$B295)-SUM($I295:O295)))</f>
        <v>0.14141881811585524</v>
      </c>
      <c r="Q295" s="235">
        <f ca="1">IF(Q$5&lt;=$D295,0,IF(SUM($D295,OFFSET($I281,-$B295,0))&gt;Q$5,OFFSET(Q292,-$B295,-P$4+$B295)/OFFSET($I281,-$B295,0),OFFSET(Q292,-$B295,-P$4+$B295)-SUM($I295:P295)))</f>
        <v>0.14141881811585524</v>
      </c>
      <c r="R295" s="235">
        <f ca="1">IF(R$5&lt;=$D295,0,IF(SUM($D295,OFFSET($I281,-$B295,0))&gt;R$5,OFFSET(R292,-$B295,-Q$4+$B295)/OFFSET($I281,-$B295,0),OFFSET(R292,-$B295,-Q$4+$B295)-SUM($I295:Q295)))</f>
        <v>0.14141881811585524</v>
      </c>
      <c r="S295" s="235">
        <f ca="1">IF(S$5&lt;=$D295,0,IF(SUM($D295,OFFSET($I281,-$B295,0))&gt;S$5,OFFSET(S292,-$B295,-R$4+$B295)/OFFSET($I281,-$B295,0),OFFSET(S292,-$B295,-R$4+$B295)-SUM($I295:R295)))</f>
        <v>0.14141881811585524</v>
      </c>
      <c r="T295" s="235">
        <f ca="1">IF(T$5&lt;=$D295,0,IF(SUM($D295,OFFSET($I281,-$B295,0))&gt;T$5,OFFSET(T292,-$B295,-S$4+$B295)/OFFSET($I281,-$B295,0),OFFSET(T292,-$B295,-S$4+$B295)-SUM($I295:S295)))</f>
        <v>0.14141881811585524</v>
      </c>
      <c r="U295" s="235">
        <f ca="1">IF(U$5&lt;=$D295,0,IF(SUM($D295,OFFSET($I281,-$B295,0))&gt;U$5,OFFSET(U292,-$B295,-T$4+$B295)/OFFSET($I281,-$B295,0),OFFSET(U292,-$B295,-T$4+$B295)-SUM($I295:T295)))</f>
        <v>0.14141881811585524</v>
      </c>
      <c r="V295" s="235">
        <f ca="1">IF(V$5&lt;=$D295,0,IF(SUM($D295,OFFSET($I281,-$B295,0))&gt;V$5,OFFSET(V292,-$B295,-U$4+$B295)/OFFSET($I281,-$B295,0),OFFSET(V292,-$B295,-U$4+$B295)-SUM($I295:U295)))</f>
        <v>0.14141881811585524</v>
      </c>
      <c r="W295" s="235">
        <f ca="1">IF(W$5&lt;=$D295,0,IF(SUM($D295,OFFSET($I281,-$B295,0))&gt;W$5,OFFSET(W292,-$B295,-V$4+$B295)/OFFSET($I281,-$B295,0),OFFSET(W292,-$B295,-V$4+$B295)-SUM($I295:V295)))</f>
        <v>0.14141881811585524</v>
      </c>
      <c r="X295" s="235">
        <f ca="1">IF(X$5&lt;=$D295,0,IF(SUM($D295,OFFSET($I281,-$B295,0))&gt;X$5,OFFSET(X292,-$B295,-W$4+$B295)/OFFSET($I281,-$B295,0),OFFSET(X292,-$B295,-W$4+$B295)-SUM($I295:W295)))</f>
        <v>0.14141881811585524</v>
      </c>
      <c r="Y295" s="235">
        <f ca="1">IF(Y$5&lt;=$D295,0,IF(SUM($D295,OFFSET($I281,-$B295,0))&gt;Y$5,OFFSET(Y292,-$B295,-X$4+$B295)/OFFSET($I281,-$B295,0),OFFSET(Y292,-$B295,-X$4+$B295)-SUM($I295:X295)))</f>
        <v>0.14141881811585524</v>
      </c>
      <c r="Z295" s="235">
        <f ca="1">IF(Z$5&lt;=$D295,0,IF(SUM($D295,OFFSET($I281,-$B295,0))&gt;Z$5,OFFSET(Z292,-$B295,-Y$4+$B295)/OFFSET($I281,-$B295,0),OFFSET(Z292,-$B295,-Y$4+$B295)-SUM($I295:Y295)))</f>
        <v>0.14141881811585524</v>
      </c>
      <c r="AA295" s="235">
        <f ca="1">IF(AA$5&lt;=$D295,0,IF(SUM($D295,OFFSET($I281,-$B295,0))&gt;AA$5,OFFSET(AA292,-$B295,-Z$4+$B295)/OFFSET($I281,-$B295,0),OFFSET(AA292,-$B295,-Z$4+$B295)-SUM($I295:Z295)))</f>
        <v>0.14141881811585466</v>
      </c>
      <c r="AB295" s="235">
        <f ca="1">IF(AB$5&lt;=$D295,0,IF(SUM($D295,OFFSET($I281,-$B295,0))&gt;AB$5,OFFSET(AB292,-$B295,-AA$4+$B295)/OFFSET($I281,-$B295,0),OFFSET(AB292,-$B295,-AA$4+$B295)-SUM($I295:AA295)))</f>
        <v>0</v>
      </c>
      <c r="AC295" s="235">
        <f ca="1">IF(AC$5&lt;=$D295,0,IF(SUM($D295,OFFSET($I281,-$B295,0))&gt;AC$5,OFFSET(AC292,-$B295,-AB$4+$B295)/OFFSET($I281,-$B295,0),OFFSET(AC292,-$B295,-AB$4+$B295)-SUM($I295:AB295)))</f>
        <v>0</v>
      </c>
      <c r="AD295" s="235">
        <f ca="1">IF(AD$5&lt;=$D295,0,IF(SUM($D295,OFFSET($I281,-$B295,0))&gt;AD$5,OFFSET(AD292,-$B295,-AC$4+$B295)/OFFSET($I281,-$B295,0),OFFSET(AD292,-$B295,-AC$4+$B295)-SUM($I295:AC295)))</f>
        <v>0</v>
      </c>
      <c r="AE295" s="235">
        <f ca="1">IF(AE$5&lt;=$D295,0,IF(SUM($D295,OFFSET($I281,-$B295,0))&gt;AE$5,OFFSET(AE292,-$B295,-AD$4+$B295)/OFFSET($I281,-$B295,0),OFFSET(AE292,-$B295,-AD$4+$B295)-SUM($I295:AD295)))</f>
        <v>0</v>
      </c>
      <c r="AF295" s="235">
        <f ca="1">IF(AF$5&lt;=$D295,0,IF(SUM($D295,OFFSET($I281,-$B295,0))&gt;AF$5,OFFSET(AF292,-$B295,-AE$4+$B295)/OFFSET($I281,-$B295,0),OFFSET(AF292,-$B295,-AE$4+$B295)-SUM($I295:AE295)))</f>
        <v>0</v>
      </c>
      <c r="AG295" s="235">
        <f ca="1">IF(AG$5&lt;=$D295,0,IF(SUM($D295,OFFSET($I281,-$B295,0))&gt;AG$5,OFFSET(AG292,-$B295,-AF$4+$B295)/OFFSET($I281,-$B295,0),OFFSET(AG292,-$B295,-AF$4+$B295)-SUM($I295:AF295)))</f>
        <v>0</v>
      </c>
      <c r="AH295" s="235">
        <f ca="1">IF(AH$5&lt;=$D295,0,IF(SUM($D295,OFFSET($I281,-$B295,0))&gt;AH$5,OFFSET(AH292,-$B295,-AG$4+$B295)/OFFSET($I281,-$B295,0),OFFSET(AH292,-$B295,-AG$4+$B295)-SUM($I295:AG295)))</f>
        <v>0</v>
      </c>
      <c r="AI295" s="235">
        <f ca="1">IF(AI$5&lt;=$D295,0,IF(SUM($D295,OFFSET($I281,-$B295,0))&gt;AI$5,OFFSET(AI292,-$B295,-AH$4+$B295)/OFFSET($I281,-$B295,0),OFFSET(AI292,-$B295,-AH$4+$B295)-SUM($I295:AH295)))</f>
        <v>0</v>
      </c>
      <c r="AJ295" s="235">
        <f ca="1">IF(AJ$5&lt;=$D295,0,IF(SUM($D295,OFFSET($I281,-$B295,0))&gt;AJ$5,OFFSET(AJ292,-$B295,-AI$4+$B295)/OFFSET($I281,-$B295,0),OFFSET(AJ292,-$B295,-AI$4+$B295)-SUM($I295:AI295)))</f>
        <v>0</v>
      </c>
      <c r="AK295" s="235">
        <f ca="1">IF(AK$5&lt;=$D295,0,IF(SUM($D295,OFFSET($I281,-$B295,0))&gt;AK$5,OFFSET(AK292,-$B295,-AJ$4+$B295)/OFFSET($I281,-$B295,0),OFFSET(AK292,-$B295,-AJ$4+$B295)-SUM($I295:AJ295)))</f>
        <v>0</v>
      </c>
      <c r="AL295" s="235">
        <f ca="1">IF(AL$5&lt;=$D295,0,IF(SUM($D295,OFFSET($I281,-$B295,0))&gt;AL$5,OFFSET(AL292,-$B295,-AK$4+$B295)/OFFSET($I281,-$B295,0),OFFSET(AL292,-$B295,-AK$4+$B295)-SUM($I295:AK295)))</f>
        <v>0</v>
      </c>
      <c r="AM295" s="235">
        <f ca="1">IF(AM$5&lt;=$D295,0,IF(SUM($D295,OFFSET($I281,-$B295,0))&gt;AM$5,OFFSET(AM292,-$B295,-AL$4+$B295)/OFFSET($I281,-$B295,0),OFFSET(AM292,-$B295,-AL$4+$B295)-SUM($I295:AL295)))</f>
        <v>0</v>
      </c>
      <c r="AN295" s="235">
        <f ca="1">IF(AN$5&lt;=$D295,0,IF(SUM($D295,OFFSET($I281,-$B295,0))&gt;AN$5,OFFSET(AN292,-$B295,-AM$4+$B295)/OFFSET($I281,-$B295,0),OFFSET(AN292,-$B295,-AM$4+$B295)-SUM($I295:AM295)))</f>
        <v>0</v>
      </c>
      <c r="AO295" s="235">
        <f ca="1">IF(AO$5&lt;=$D295,0,IF(SUM($D295,OFFSET($I281,-$B295,0))&gt;AO$5,OFFSET(AO292,-$B295,-AN$4+$B295)/OFFSET($I281,-$B295,0),OFFSET(AO292,-$B295,-AN$4+$B295)-SUM($I295:AN295)))</f>
        <v>0</v>
      </c>
      <c r="AP295" s="235">
        <f ca="1">IF(AP$5&lt;=$D295,0,IF(SUM($D295,OFFSET($I281,-$B295,0))&gt;AP$5,OFFSET(AP292,-$B295,-AO$4+$B295)/OFFSET($I281,-$B295,0),OFFSET(AP292,-$B295,-AO$4+$B295)-SUM($I295:AO295)))</f>
        <v>0</v>
      </c>
      <c r="AQ295" s="235">
        <f ca="1">IF(AQ$5&lt;=$D295,0,IF(SUM($D295,OFFSET($I281,-$B295,0))&gt;AQ$5,OFFSET(AQ292,-$B295,-AP$4+$B295)/OFFSET($I281,-$B295,0),OFFSET(AQ292,-$B295,-AP$4+$B295)-SUM($I295:AP295)))</f>
        <v>0</v>
      </c>
      <c r="AR295" s="235">
        <f ca="1">IF(AR$5&lt;=$D295,0,IF(SUM($D295,OFFSET($I281,-$B295,0))&gt;AR$5,OFFSET(AR292,-$B295,-AQ$4+$B295)/OFFSET($I281,-$B295,0),OFFSET(AR292,-$B295,-AQ$4+$B295)-SUM($I295:AQ295)))</f>
        <v>0</v>
      </c>
      <c r="AS295" s="235">
        <f ca="1">IF(AS$5&lt;=$D295,0,IF(SUM($D295,OFFSET($I281,-$B295,0))&gt;AS$5,OFFSET(AS292,-$B295,-AR$4+$B295)/OFFSET($I281,-$B295,0),OFFSET(AS292,-$B295,-AR$4+$B295)-SUM($I295:AR295)))</f>
        <v>0</v>
      </c>
      <c r="AT295" s="235">
        <f ca="1">IF(AT$5&lt;=$D295,0,IF(SUM($D295,OFFSET($I281,-$B295,0))&gt;AT$5,OFFSET(AT292,-$B295,-AS$4+$B295)/OFFSET($I281,-$B295,0),OFFSET(AT292,-$B295,-AS$4+$B295)-SUM($I295:AS295)))</f>
        <v>0</v>
      </c>
      <c r="AU295" s="235">
        <f ca="1">IF(AU$5&lt;=$D295,0,IF(SUM($D295,OFFSET($I281,-$B295,0))&gt;AU$5,OFFSET(AU292,-$B295,-AT$4+$B295)/OFFSET($I281,-$B295,0),OFFSET(AU292,-$B295,-AT$4+$B295)-SUM($I295:AT295)))</f>
        <v>0</v>
      </c>
      <c r="AV295" s="235">
        <f ca="1">IF(AV$5&lt;=$D295,0,IF(SUM($D295,OFFSET($I281,-$B295,0))&gt;AV$5,OFFSET(AV292,-$B295,-AU$4+$B295)/OFFSET($I281,-$B295,0),OFFSET(AV292,-$B295,-AU$4+$B295)-SUM($I295:AU295)))</f>
        <v>0</v>
      </c>
      <c r="AW295" s="235">
        <f ca="1">IF(AW$5&lt;=$D295,0,IF(SUM($D295,OFFSET($I281,-$B295,0))&gt;AW$5,OFFSET(AW292,-$B295,-AV$4+$B295)/OFFSET($I281,-$B295,0),OFFSET(AW292,-$B295,-AV$4+$B295)-SUM($I295:AV295)))</f>
        <v>0</v>
      </c>
      <c r="AX295" s="235">
        <f ca="1">IF(AX$5&lt;=$D295,0,IF(SUM($D295,OFFSET($I281,-$B295,0))&gt;AX$5,OFFSET(AX292,-$B295,-AW$4+$B295)/OFFSET($I281,-$B295,0),OFFSET(AX292,-$B295,-AW$4+$B295)-SUM($I295:AW295)))</f>
        <v>0</v>
      </c>
      <c r="AY295" s="235">
        <f ca="1">IF(AY$5&lt;=$D295,0,IF(SUM($D295,OFFSET($I281,-$B295,0))&gt;AY$5,OFFSET(AY292,-$B295,-AX$4+$B295)/OFFSET($I281,-$B295,0),OFFSET(AY292,-$B295,-AX$4+$B295)-SUM($I295:AX295)))</f>
        <v>0</v>
      </c>
      <c r="AZ295" s="235">
        <f ca="1">IF(AZ$5&lt;=$D295,0,IF(SUM($D295,OFFSET($I281,-$B295,0))&gt;AZ$5,OFFSET(AZ292,-$B295,-AY$4+$B295)/OFFSET($I281,-$B295,0),OFFSET(AZ292,-$B295,-AY$4+$B295)-SUM($I295:AY295)))</f>
        <v>0</v>
      </c>
      <c r="BA295" s="235">
        <f ca="1">IF(BA$5&lt;=$D295,0,IF(SUM($D295,OFFSET($I281,-$B295,0))&gt;BA$5,OFFSET(BA292,-$B295,-AZ$4+$B295)/OFFSET($I281,-$B295,0),OFFSET(BA292,-$B295,-AZ$4+$B295)-SUM($I295:AZ295)))</f>
        <v>0</v>
      </c>
      <c r="BB295" s="235">
        <f ca="1">IF(BB$5&lt;=$D295,0,IF(SUM($D295,OFFSET($I281,-$B295,0))&gt;BB$5,OFFSET(BB292,-$B295,-BA$4+$B295)/OFFSET($I281,-$B295,0),OFFSET(BB292,-$B295,-BA$4+$B295)-SUM($I295:BA295)))</f>
        <v>0</v>
      </c>
      <c r="BC295" s="235">
        <f ca="1">IF(BC$5&lt;=$D295,0,IF(SUM($D295,OFFSET($I281,-$B295,0))&gt;BC$5,OFFSET(BC292,-$B295,-BB$4+$B295)/OFFSET($I281,-$B295,0),OFFSET(BC292,-$B295,-BB$4+$B295)-SUM($I295:BB295)))</f>
        <v>0</v>
      </c>
      <c r="BD295" s="235">
        <f ca="1">IF(BD$5&lt;=$D295,0,IF(SUM($D295,OFFSET($I281,-$B295,0))&gt;BD$5,OFFSET(BD292,-$B295,-BC$4+$B295)/OFFSET($I281,-$B295,0),OFFSET(BD292,-$B295,-BC$4+$B295)-SUM($I295:BC295)))</f>
        <v>0</v>
      </c>
      <c r="BE295" s="235">
        <f ca="1">IF(BE$5&lt;=$D295,0,IF(SUM($D295,OFFSET($I281,-$B295,0))&gt;BE$5,OFFSET(BE292,-$B295,-BD$4+$B295)/OFFSET($I281,-$B295,0),OFFSET(BE292,-$B295,-BD$4+$B295)-SUM($I295:BD295)))</f>
        <v>0</v>
      </c>
      <c r="BF295" s="235">
        <f ca="1">IF(BF$5&lt;=$D295,0,IF(SUM($D295,OFFSET($I281,-$B295,0))&gt;BF$5,OFFSET(BF292,-$B295,-BE$4+$B295)/OFFSET($I281,-$B295,0),OFFSET(BF292,-$B295,-BE$4+$B295)-SUM($I295:BE295)))</f>
        <v>0</v>
      </c>
      <c r="BG295" s="235">
        <f ca="1">IF(BG$5&lt;=$D295,0,IF(SUM($D295,OFFSET($I281,-$B295,0))&gt;BG$5,OFFSET(BG292,-$B295,-BF$4+$B295)/OFFSET($I281,-$B295,0),OFFSET(BG292,-$B295,-BF$4+$B295)-SUM($I295:BF295)))</f>
        <v>0</v>
      </c>
      <c r="BH295" s="235">
        <f ca="1">IF(BH$5&lt;=$D295,0,IF(SUM($D295,OFFSET($I281,-$B295,0))&gt;BH$5,OFFSET(BH292,-$B295,-BG$4+$B295)/OFFSET($I281,-$B295,0),OFFSET(BH292,-$B295,-BG$4+$B295)-SUM($I295:BG295)))</f>
        <v>0</v>
      </c>
      <c r="BI295" s="235">
        <f ca="1">IF(BI$5&lt;=$D295,0,IF(SUM($D295,OFFSET($I281,-$B295,0))&gt;BI$5,OFFSET(BI292,-$B295,-BH$4+$B295)/OFFSET($I281,-$B295,0),OFFSET(BI292,-$B295,-BH$4+$B295)-SUM($I295:BH295)))</f>
        <v>0</v>
      </c>
      <c r="BJ295" s="235">
        <f ca="1">IF(BJ$5&lt;=$D295,0,IF(SUM($D295,OFFSET($I281,-$B295,0))&gt;BJ$5,OFFSET(BJ292,-$B295,-BI$4+$B295)/OFFSET($I281,-$B295,0),OFFSET(BJ292,-$B295,-BI$4+$B295)-SUM($I295:BI295)))</f>
        <v>0</v>
      </c>
      <c r="BK295" s="235">
        <f ca="1">IF(BK$5&lt;=$D295,0,IF(SUM($D295,OFFSET($I281,-$B295,0))&gt;BK$5,OFFSET(BK292,-$B295,-BJ$4+$B295)/OFFSET($I281,-$B295,0),OFFSET(BK292,-$B295,-BJ$4+$B295)-SUM($I295:BJ295)))</f>
        <v>0</v>
      </c>
      <c r="BL295" s="235">
        <f ca="1">IF(BL$5&lt;=$D295,0,IF(SUM($D295,OFFSET($I281,-$B295,0))&gt;BL$5,OFFSET(BL292,-$B295,-BK$4+$B295)/OFFSET($I281,-$B295,0),OFFSET(BL292,-$B295,-BK$4+$B295)-SUM($I295:BK295)))</f>
        <v>0</v>
      </c>
      <c r="BM295" s="235">
        <f ca="1">IF(BM$5&lt;=$D295,0,IF(SUM($D295,OFFSET($I281,-$B295,0))&gt;BM$5,OFFSET(BM292,-$B295,-BL$4+$B295)/OFFSET($I281,-$B295,0),OFFSET(BM292,-$B295,-BL$4+$B295)-SUM($I295:BL295)))</f>
        <v>0</v>
      </c>
      <c r="BN295" s="235">
        <f ca="1">IF(BN$5&lt;=$D295,0,IF(SUM($D295,OFFSET($I281,-$B295,0))&gt;BN$5,OFFSET(BN292,-$B295,-BM$4+$B295)/OFFSET($I281,-$B295,0),OFFSET(BN292,-$B295,-BM$4+$B295)-SUM($I295:BM295)))</f>
        <v>0</v>
      </c>
      <c r="BO295" s="235">
        <f ca="1">IF(BO$5&lt;=$D295,0,IF(SUM($D295,OFFSET($I281,-$B295,0))&gt;BO$5,OFFSET(BO292,-$B295,-BN$4+$B295)/OFFSET($I281,-$B295,0),OFFSET(BO292,-$B295,-BN$4+$B295)-SUM($I295:BN295)))</f>
        <v>0</v>
      </c>
      <c r="BP295" s="235">
        <f ca="1">IF(BP$5&lt;=$D295,0,IF(SUM($D295,OFFSET($I281,-$B295,0))&gt;BP$5,OFFSET(BP292,-$B295,-BO$4+$B295)/OFFSET($I281,-$B295,0),OFFSET(BP292,-$B295,-BO$4+$B295)-SUM($I295:BO295)))</f>
        <v>0</v>
      </c>
      <c r="BQ295" s="235">
        <f ca="1">IF(BQ$5&lt;=$D295,0,IF(SUM($D295,OFFSET($I281,-$B295,0))&gt;BQ$5,OFFSET(BQ292,-$B295,-BP$4+$B295)/OFFSET($I281,-$B295,0),OFFSET(BQ292,-$B295,-BP$4+$B295)-SUM($I295:BP295)))</f>
        <v>0</v>
      </c>
      <c r="BR295" s="211">
        <f ca="1">IF(BR$5&lt;=$D295,0,IF(SUM($D295,OFFSET($I281,-$B295,0))&gt;BR$5,OFFSET(BR292,-$B295,-BQ$4+$B295)/OFFSET($I281,-$B295,0),OFFSET(BR292,-$B295,-BQ$4+$B295)-SUM($I295:BQ295)))</f>
        <v>0</v>
      </c>
      <c r="BS295" s="211">
        <f ca="1">IF(BS$5&lt;=$D295,0,IF(SUM($D295,OFFSET($I281,-$B295,0))&gt;BS$5,OFFSET(BS292,-$B295,-BR$4+$B295)/OFFSET($I281,-$B295,0),OFFSET(BS292,-$B295,-BR$4+$B295)-SUM($I295:BR295)))</f>
        <v>0</v>
      </c>
      <c r="BT295" s="211">
        <f ca="1">IF(BT$5&lt;=$D295,0,IF(SUM($D295,OFFSET($I281,-$B295,0))&gt;BT$5,OFFSET(BT292,-$B295,-BS$4+$B295)/OFFSET($I281,-$B295,0),OFFSET(BT292,-$B295,-BS$4+$B295)-SUM($I295:BS295)))</f>
        <v>0</v>
      </c>
      <c r="BU295" s="211">
        <f ca="1">IF(BU$5&lt;=$D295,0,IF(SUM($D295,OFFSET($I281,-$B295,0))&gt;BU$5,OFFSET(BU292,-$B295,-BT$4+$B295)/OFFSET($I281,-$B295,0),OFFSET(BU292,-$B295,-BT$4+$B295)-SUM($I295:BT295)))</f>
        <v>0</v>
      </c>
      <c r="BV295" s="211">
        <f ca="1">IF(BV$5&lt;=$D295,0,IF(SUM($D295,OFFSET($I281,-$B295,0))&gt;BV$5,OFFSET(BV292,-$B295,-BU$4+$B295)/OFFSET($I281,-$B295,0),OFFSET(BV292,-$B295,-BU$4+$B295)-SUM($I295:BU295)))</f>
        <v>0</v>
      </c>
      <c r="BW295" s="211">
        <f ca="1">IF(BW$5&lt;=$D295,0,IF(SUM($D295,OFFSET($I281,-$B295,0))&gt;BW$5,OFFSET(BW292,-$B295,-BV$4+$B295)/OFFSET($I281,-$B295,0),OFFSET(BW292,-$B295,-BV$4+$B295)-SUM($I295:BV295)))</f>
        <v>0</v>
      </c>
    </row>
    <row r="296" spans="1:75" ht="12.75" customHeight="1">
      <c r="A296" s="8"/>
      <c r="B296" s="244">
        <v>3</v>
      </c>
      <c r="C296" s="8"/>
      <c r="D296" s="245">
        <f t="shared" si="507"/>
        <v>2016</v>
      </c>
      <c r="E296" s="8" t="str">
        <f t="shared" si="506"/>
        <v>$m Real (2012)</v>
      </c>
      <c r="F296" s="8"/>
      <c r="G296" s="8"/>
      <c r="H296" s="8"/>
      <c r="I296" s="32"/>
      <c r="J296" s="211">
        <f ca="1">IF(J$5&lt;=$D296,0,IF(SUM($D296,OFFSET($I282,-$B296,0))&gt;J$5,OFFSET(J293,-$B296,-I$4+$B296)/OFFSET($I282,-$B296,0),OFFSET(J293,-$B296,-I$4+$B296)-SUM($I296:I296)))</f>
        <v>0</v>
      </c>
      <c r="K296" s="211">
        <f ca="1">IF(K$5&lt;=$D296,0,IF(SUM($D296,OFFSET($I282,-$B296,0))&gt;K$5,OFFSET(K293,-$B296,-J$4+$B296)/OFFSET($I282,-$B296,0),OFFSET(K293,-$B296,-J$4+$B296)-SUM($I296:J296)))</f>
        <v>0</v>
      </c>
      <c r="L296" s="211">
        <f ca="1">IF(L$5&lt;=$D296,0,IF(SUM($D296,OFFSET($I282,-$B296,0))&gt;L$5,OFFSET(L293,-$B296,-K$4+$B296)/OFFSET($I282,-$B296,0),OFFSET(L293,-$B296,-K$4+$B296)-SUM($I296:K296)))</f>
        <v>0</v>
      </c>
      <c r="M296" s="211">
        <f ca="1">IF(M$5&lt;=$D296,0,IF(SUM($D296,OFFSET($I282,-$B296,0))&gt;M$5,OFFSET(M293,-$B296,-L$4+$B296)/OFFSET($I282,-$B296,0),OFFSET(M293,-$B296,-L$4+$B296)-SUM($I296:L296)))</f>
        <v>0</v>
      </c>
      <c r="N296" s="211">
        <f ca="1">IF(N$5&lt;=$D296,0,IF(SUM($D296,OFFSET($I282,-$B296,0))&gt;N$5,OFFSET(N293,-$B296,-M$4+$B296)/OFFSET($I282,-$B296,0),OFFSET(N293,-$B296,-M$4+$B296)-SUM($I296:M296)))</f>
        <v>0.2007362713071075</v>
      </c>
      <c r="O296" s="235">
        <f ca="1">IF(O$5&lt;=$D296,0,IF(SUM($D296,OFFSET($I282,-$B296,0))&gt;O$5,OFFSET(O293,-$B296,-N$4+$B296)/OFFSET($I282,-$B296,0),OFFSET(O293,-$B296,-N$4+$B296)-SUM($I296:N296)))</f>
        <v>0.2007362713071075</v>
      </c>
      <c r="P296" s="235">
        <f ca="1">IF(P$5&lt;=$D296,0,IF(SUM($D296,OFFSET($I282,-$B296,0))&gt;P$5,OFFSET(P293,-$B296,-O$4+$B296)/OFFSET($I282,-$B296,0),OFFSET(P293,-$B296,-O$4+$B296)-SUM($I296:O296)))</f>
        <v>0.2007362713071075</v>
      </c>
      <c r="Q296" s="235">
        <f ca="1">IF(Q$5&lt;=$D296,0,IF(SUM($D296,OFFSET($I282,-$B296,0))&gt;Q$5,OFFSET(Q293,-$B296,-P$4+$B296)/OFFSET($I282,-$B296,0),OFFSET(Q293,-$B296,-P$4+$B296)-SUM($I296:P296)))</f>
        <v>0.2007362713071075</v>
      </c>
      <c r="R296" s="235">
        <f ca="1">IF(R$5&lt;=$D296,0,IF(SUM($D296,OFFSET($I282,-$B296,0))&gt;R$5,OFFSET(R293,-$B296,-Q$4+$B296)/OFFSET($I282,-$B296,0),OFFSET(R293,-$B296,-Q$4+$B296)-SUM($I296:Q296)))</f>
        <v>0.2007362713071075</v>
      </c>
      <c r="S296" s="235">
        <f ca="1">IF(S$5&lt;=$D296,0,IF(SUM($D296,OFFSET($I282,-$B296,0))&gt;S$5,OFFSET(S293,-$B296,-R$4+$B296)/OFFSET($I282,-$B296,0),OFFSET(S293,-$B296,-R$4+$B296)-SUM($I296:R296)))</f>
        <v>0.2007362713071075</v>
      </c>
      <c r="T296" s="235">
        <f ca="1">IF(T$5&lt;=$D296,0,IF(SUM($D296,OFFSET($I282,-$B296,0))&gt;T$5,OFFSET(T293,-$B296,-S$4+$B296)/OFFSET($I282,-$B296,0),OFFSET(T293,-$B296,-S$4+$B296)-SUM($I296:S296)))</f>
        <v>0.2007362713071075</v>
      </c>
      <c r="U296" s="235">
        <f ca="1">IF(U$5&lt;=$D296,0,IF(SUM($D296,OFFSET($I282,-$B296,0))&gt;U$5,OFFSET(U293,-$B296,-T$4+$B296)/OFFSET($I282,-$B296,0),OFFSET(U293,-$B296,-T$4+$B296)-SUM($I296:T296)))</f>
        <v>0.2007362713071075</v>
      </c>
      <c r="V296" s="235">
        <f ca="1">IF(V$5&lt;=$D296,0,IF(SUM($D296,OFFSET($I282,-$B296,0))&gt;V$5,OFFSET(V293,-$B296,-U$4+$B296)/OFFSET($I282,-$B296,0),OFFSET(V293,-$B296,-U$4+$B296)-SUM($I296:U296)))</f>
        <v>0.2007362713071075</v>
      </c>
      <c r="W296" s="235">
        <f ca="1">IF(W$5&lt;=$D296,0,IF(SUM($D296,OFFSET($I282,-$B296,0))&gt;W$5,OFFSET(W293,-$B296,-V$4+$B296)/OFFSET($I282,-$B296,0),OFFSET(W293,-$B296,-V$4+$B296)-SUM($I296:V296)))</f>
        <v>0.2007362713071075</v>
      </c>
      <c r="X296" s="235">
        <f ca="1">IF(X$5&lt;=$D296,0,IF(SUM($D296,OFFSET($I282,-$B296,0))&gt;X$5,OFFSET(X293,-$B296,-W$4+$B296)/OFFSET($I282,-$B296,0),OFFSET(X293,-$B296,-W$4+$B296)-SUM($I296:W296)))</f>
        <v>0.2007362713071075</v>
      </c>
      <c r="Y296" s="235">
        <f ca="1">IF(Y$5&lt;=$D296,0,IF(SUM($D296,OFFSET($I282,-$B296,0))&gt;Y$5,OFFSET(Y293,-$B296,-X$4+$B296)/OFFSET($I282,-$B296,0),OFFSET(Y293,-$B296,-X$4+$B296)-SUM($I296:X296)))</f>
        <v>0.2007362713071075</v>
      </c>
      <c r="Z296" s="235">
        <f ca="1">IF(Z$5&lt;=$D296,0,IF(SUM($D296,OFFSET($I282,-$B296,0))&gt;Z$5,OFFSET(Z293,-$B296,-Y$4+$B296)/OFFSET($I282,-$B296,0),OFFSET(Z293,-$B296,-Y$4+$B296)-SUM($I296:Y296)))</f>
        <v>0.2007362713071075</v>
      </c>
      <c r="AA296" s="235">
        <f ca="1">IF(AA$5&lt;=$D296,0,IF(SUM($D296,OFFSET($I282,-$B296,0))&gt;AA$5,OFFSET(AA293,-$B296,-Z$4+$B296)/OFFSET($I282,-$B296,0),OFFSET(AA293,-$B296,-Z$4+$B296)-SUM($I296:Z296)))</f>
        <v>0.2007362713071075</v>
      </c>
      <c r="AB296" s="235">
        <f ca="1">IF(AB$5&lt;=$D296,0,IF(SUM($D296,OFFSET($I282,-$B296,0))&gt;AB$5,OFFSET(AB293,-$B296,-AA$4+$B296)/OFFSET($I282,-$B296,0),OFFSET(AB293,-$B296,-AA$4+$B296)-SUM($I296:AA296)))</f>
        <v>0.20073627130710747</v>
      </c>
      <c r="AC296" s="235">
        <f ca="1">IF(AC$5&lt;=$D296,0,IF(SUM($D296,OFFSET($I282,-$B296,0))&gt;AC$5,OFFSET(AC293,-$B296,-AB$4+$B296)/OFFSET($I282,-$B296,0),OFFSET(AC293,-$B296,-AB$4+$B296)-SUM($I296:AB296)))</f>
        <v>0</v>
      </c>
      <c r="AD296" s="235">
        <f ca="1">IF(AD$5&lt;=$D296,0,IF(SUM($D296,OFFSET($I282,-$B296,0))&gt;AD$5,OFFSET(AD293,-$B296,-AC$4+$B296)/OFFSET($I282,-$B296,0),OFFSET(AD293,-$B296,-AC$4+$B296)-SUM($I296:AC296)))</f>
        <v>0</v>
      </c>
      <c r="AE296" s="235">
        <f ca="1">IF(AE$5&lt;=$D296,0,IF(SUM($D296,OFFSET($I282,-$B296,0))&gt;AE$5,OFFSET(AE293,-$B296,-AD$4+$B296)/OFFSET($I282,-$B296,0),OFFSET(AE293,-$B296,-AD$4+$B296)-SUM($I296:AD296)))</f>
        <v>0</v>
      </c>
      <c r="AF296" s="235">
        <f ca="1">IF(AF$5&lt;=$D296,0,IF(SUM($D296,OFFSET($I282,-$B296,0))&gt;AF$5,OFFSET(AF293,-$B296,-AE$4+$B296)/OFFSET($I282,-$B296,0),OFFSET(AF293,-$B296,-AE$4+$B296)-SUM($I296:AE296)))</f>
        <v>0</v>
      </c>
      <c r="AG296" s="235">
        <f ca="1">IF(AG$5&lt;=$D296,0,IF(SUM($D296,OFFSET($I282,-$B296,0))&gt;AG$5,OFFSET(AG293,-$B296,-AF$4+$B296)/OFFSET($I282,-$B296,0),OFFSET(AG293,-$B296,-AF$4+$B296)-SUM($I296:AF296)))</f>
        <v>0</v>
      </c>
      <c r="AH296" s="235">
        <f ca="1">IF(AH$5&lt;=$D296,0,IF(SUM($D296,OFFSET($I282,-$B296,0))&gt;AH$5,OFFSET(AH293,-$B296,-AG$4+$B296)/OFFSET($I282,-$B296,0),OFFSET(AH293,-$B296,-AG$4+$B296)-SUM($I296:AG296)))</f>
        <v>0</v>
      </c>
      <c r="AI296" s="235">
        <f ca="1">IF(AI$5&lt;=$D296,0,IF(SUM($D296,OFFSET($I282,-$B296,0))&gt;AI$5,OFFSET(AI293,-$B296,-AH$4+$B296)/OFFSET($I282,-$B296,0),OFFSET(AI293,-$B296,-AH$4+$B296)-SUM($I296:AH296)))</f>
        <v>0</v>
      </c>
      <c r="AJ296" s="235">
        <f ca="1">IF(AJ$5&lt;=$D296,0,IF(SUM($D296,OFFSET($I282,-$B296,0))&gt;AJ$5,OFFSET(AJ293,-$B296,-AI$4+$B296)/OFFSET($I282,-$B296,0),OFFSET(AJ293,-$B296,-AI$4+$B296)-SUM($I296:AI296)))</f>
        <v>0</v>
      </c>
      <c r="AK296" s="235">
        <f ca="1">IF(AK$5&lt;=$D296,0,IF(SUM($D296,OFFSET($I282,-$B296,0))&gt;AK$5,OFFSET(AK293,-$B296,-AJ$4+$B296)/OFFSET($I282,-$B296,0),OFFSET(AK293,-$B296,-AJ$4+$B296)-SUM($I296:AJ296)))</f>
        <v>0</v>
      </c>
      <c r="AL296" s="235">
        <f ca="1">IF(AL$5&lt;=$D296,0,IF(SUM($D296,OFFSET($I282,-$B296,0))&gt;AL$5,OFFSET(AL293,-$B296,-AK$4+$B296)/OFFSET($I282,-$B296,0),OFFSET(AL293,-$B296,-AK$4+$B296)-SUM($I296:AK296)))</f>
        <v>0</v>
      </c>
      <c r="AM296" s="235">
        <f ca="1">IF(AM$5&lt;=$D296,0,IF(SUM($D296,OFFSET($I282,-$B296,0))&gt;AM$5,OFFSET(AM293,-$B296,-AL$4+$B296)/OFFSET($I282,-$B296,0),OFFSET(AM293,-$B296,-AL$4+$B296)-SUM($I296:AL296)))</f>
        <v>0</v>
      </c>
      <c r="AN296" s="235">
        <f ca="1">IF(AN$5&lt;=$D296,0,IF(SUM($D296,OFFSET($I282,-$B296,0))&gt;AN$5,OFFSET(AN293,-$B296,-AM$4+$B296)/OFFSET($I282,-$B296,0),OFFSET(AN293,-$B296,-AM$4+$B296)-SUM($I296:AM296)))</f>
        <v>0</v>
      </c>
      <c r="AO296" s="235">
        <f ca="1">IF(AO$5&lt;=$D296,0,IF(SUM($D296,OFFSET($I282,-$B296,0))&gt;AO$5,OFFSET(AO293,-$B296,-AN$4+$B296)/OFFSET($I282,-$B296,0),OFFSET(AO293,-$B296,-AN$4+$B296)-SUM($I296:AN296)))</f>
        <v>0</v>
      </c>
      <c r="AP296" s="235">
        <f ca="1">IF(AP$5&lt;=$D296,0,IF(SUM($D296,OFFSET($I282,-$B296,0))&gt;AP$5,OFFSET(AP293,-$B296,-AO$4+$B296)/OFFSET($I282,-$B296,0),OFFSET(AP293,-$B296,-AO$4+$B296)-SUM($I296:AO296)))</f>
        <v>0</v>
      </c>
      <c r="AQ296" s="235">
        <f ca="1">IF(AQ$5&lt;=$D296,0,IF(SUM($D296,OFFSET($I282,-$B296,0))&gt;AQ$5,OFFSET(AQ293,-$B296,-AP$4+$B296)/OFFSET($I282,-$B296,0),OFFSET(AQ293,-$B296,-AP$4+$B296)-SUM($I296:AP296)))</f>
        <v>0</v>
      </c>
      <c r="AR296" s="235">
        <f ca="1">IF(AR$5&lt;=$D296,0,IF(SUM($D296,OFFSET($I282,-$B296,0))&gt;AR$5,OFFSET(AR293,-$B296,-AQ$4+$B296)/OFFSET($I282,-$B296,0),OFFSET(AR293,-$B296,-AQ$4+$B296)-SUM($I296:AQ296)))</f>
        <v>0</v>
      </c>
      <c r="AS296" s="235">
        <f ca="1">IF(AS$5&lt;=$D296,0,IF(SUM($D296,OFFSET($I282,-$B296,0))&gt;AS$5,OFFSET(AS293,-$B296,-AR$4+$B296)/OFFSET($I282,-$B296,0),OFFSET(AS293,-$B296,-AR$4+$B296)-SUM($I296:AR296)))</f>
        <v>0</v>
      </c>
      <c r="AT296" s="235">
        <f ca="1">IF(AT$5&lt;=$D296,0,IF(SUM($D296,OFFSET($I282,-$B296,0))&gt;AT$5,OFFSET(AT293,-$B296,-AS$4+$B296)/OFFSET($I282,-$B296,0),OFFSET(AT293,-$B296,-AS$4+$B296)-SUM($I296:AS296)))</f>
        <v>0</v>
      </c>
      <c r="AU296" s="235">
        <f ca="1">IF(AU$5&lt;=$D296,0,IF(SUM($D296,OFFSET($I282,-$B296,0))&gt;AU$5,OFFSET(AU293,-$B296,-AT$4+$B296)/OFFSET($I282,-$B296,0),OFFSET(AU293,-$B296,-AT$4+$B296)-SUM($I296:AT296)))</f>
        <v>0</v>
      </c>
      <c r="AV296" s="235">
        <f ca="1">IF(AV$5&lt;=$D296,0,IF(SUM($D296,OFFSET($I282,-$B296,0))&gt;AV$5,OFFSET(AV293,-$B296,-AU$4+$B296)/OFFSET($I282,-$B296,0),OFFSET(AV293,-$B296,-AU$4+$B296)-SUM($I296:AU296)))</f>
        <v>0</v>
      </c>
      <c r="AW296" s="235">
        <f ca="1">IF(AW$5&lt;=$D296,0,IF(SUM($D296,OFFSET($I282,-$B296,0))&gt;AW$5,OFFSET(AW293,-$B296,-AV$4+$B296)/OFFSET($I282,-$B296,0),OFFSET(AW293,-$B296,-AV$4+$B296)-SUM($I296:AV296)))</f>
        <v>0</v>
      </c>
      <c r="AX296" s="235">
        <f ca="1">IF(AX$5&lt;=$D296,0,IF(SUM($D296,OFFSET($I282,-$B296,0))&gt;AX$5,OFFSET(AX293,-$B296,-AW$4+$B296)/OFFSET($I282,-$B296,0),OFFSET(AX293,-$B296,-AW$4+$B296)-SUM($I296:AW296)))</f>
        <v>0</v>
      </c>
      <c r="AY296" s="235">
        <f ca="1">IF(AY$5&lt;=$D296,0,IF(SUM($D296,OFFSET($I282,-$B296,0))&gt;AY$5,OFFSET(AY293,-$B296,-AX$4+$B296)/OFFSET($I282,-$B296,0),OFFSET(AY293,-$B296,-AX$4+$B296)-SUM($I296:AX296)))</f>
        <v>0</v>
      </c>
      <c r="AZ296" s="235">
        <f ca="1">IF(AZ$5&lt;=$D296,0,IF(SUM($D296,OFFSET($I282,-$B296,0))&gt;AZ$5,OFFSET(AZ293,-$B296,-AY$4+$B296)/OFFSET($I282,-$B296,0),OFFSET(AZ293,-$B296,-AY$4+$B296)-SUM($I296:AY296)))</f>
        <v>0</v>
      </c>
      <c r="BA296" s="235">
        <f ca="1">IF(BA$5&lt;=$D296,0,IF(SUM($D296,OFFSET($I282,-$B296,0))&gt;BA$5,OFFSET(BA293,-$B296,-AZ$4+$B296)/OFFSET($I282,-$B296,0),OFFSET(BA293,-$B296,-AZ$4+$B296)-SUM($I296:AZ296)))</f>
        <v>0</v>
      </c>
      <c r="BB296" s="235">
        <f ca="1">IF(BB$5&lt;=$D296,0,IF(SUM($D296,OFFSET($I282,-$B296,0))&gt;BB$5,OFFSET(BB293,-$B296,-BA$4+$B296)/OFFSET($I282,-$B296,0),OFFSET(BB293,-$B296,-BA$4+$B296)-SUM($I296:BA296)))</f>
        <v>0</v>
      </c>
      <c r="BC296" s="235">
        <f ca="1">IF(BC$5&lt;=$D296,0,IF(SUM($D296,OFFSET($I282,-$B296,0))&gt;BC$5,OFFSET(BC293,-$B296,-BB$4+$B296)/OFFSET($I282,-$B296,0),OFFSET(BC293,-$B296,-BB$4+$B296)-SUM($I296:BB296)))</f>
        <v>0</v>
      </c>
      <c r="BD296" s="235">
        <f ca="1">IF(BD$5&lt;=$D296,0,IF(SUM($D296,OFFSET($I282,-$B296,0))&gt;BD$5,OFFSET(BD293,-$B296,-BC$4+$B296)/OFFSET($I282,-$B296,0),OFFSET(BD293,-$B296,-BC$4+$B296)-SUM($I296:BC296)))</f>
        <v>0</v>
      </c>
      <c r="BE296" s="235">
        <f ca="1">IF(BE$5&lt;=$D296,0,IF(SUM($D296,OFFSET($I282,-$B296,0))&gt;BE$5,OFFSET(BE293,-$B296,-BD$4+$B296)/OFFSET($I282,-$B296,0),OFFSET(BE293,-$B296,-BD$4+$B296)-SUM($I296:BD296)))</f>
        <v>0</v>
      </c>
      <c r="BF296" s="235">
        <f ca="1">IF(BF$5&lt;=$D296,0,IF(SUM($D296,OFFSET($I282,-$B296,0))&gt;BF$5,OFFSET(BF293,-$B296,-BE$4+$B296)/OFFSET($I282,-$B296,0),OFFSET(BF293,-$B296,-BE$4+$B296)-SUM($I296:BE296)))</f>
        <v>0</v>
      </c>
      <c r="BG296" s="235">
        <f ca="1">IF(BG$5&lt;=$D296,0,IF(SUM($D296,OFFSET($I282,-$B296,0))&gt;BG$5,OFFSET(BG293,-$B296,-BF$4+$B296)/OFFSET($I282,-$B296,0),OFFSET(BG293,-$B296,-BF$4+$B296)-SUM($I296:BF296)))</f>
        <v>0</v>
      </c>
      <c r="BH296" s="235">
        <f ca="1">IF(BH$5&lt;=$D296,0,IF(SUM($D296,OFFSET($I282,-$B296,0))&gt;BH$5,OFFSET(BH293,-$B296,-BG$4+$B296)/OFFSET($I282,-$B296,0),OFFSET(BH293,-$B296,-BG$4+$B296)-SUM($I296:BG296)))</f>
        <v>0</v>
      </c>
      <c r="BI296" s="235">
        <f ca="1">IF(BI$5&lt;=$D296,0,IF(SUM($D296,OFFSET($I282,-$B296,0))&gt;BI$5,OFFSET(BI293,-$B296,-BH$4+$B296)/OFFSET($I282,-$B296,0),OFFSET(BI293,-$B296,-BH$4+$B296)-SUM($I296:BH296)))</f>
        <v>0</v>
      </c>
      <c r="BJ296" s="235">
        <f ca="1">IF(BJ$5&lt;=$D296,0,IF(SUM($D296,OFFSET($I282,-$B296,0))&gt;BJ$5,OFFSET(BJ293,-$B296,-BI$4+$B296)/OFFSET($I282,-$B296,0),OFFSET(BJ293,-$B296,-BI$4+$B296)-SUM($I296:BI296)))</f>
        <v>0</v>
      </c>
      <c r="BK296" s="235">
        <f ca="1">IF(BK$5&lt;=$D296,0,IF(SUM($D296,OFFSET($I282,-$B296,0))&gt;BK$5,OFFSET(BK293,-$B296,-BJ$4+$B296)/OFFSET($I282,-$B296,0),OFFSET(BK293,-$B296,-BJ$4+$B296)-SUM($I296:BJ296)))</f>
        <v>0</v>
      </c>
      <c r="BL296" s="235">
        <f ca="1">IF(BL$5&lt;=$D296,0,IF(SUM($D296,OFFSET($I282,-$B296,0))&gt;BL$5,OFFSET(BL293,-$B296,-BK$4+$B296)/OFFSET($I282,-$B296,0),OFFSET(BL293,-$B296,-BK$4+$B296)-SUM($I296:BK296)))</f>
        <v>0</v>
      </c>
      <c r="BM296" s="235">
        <f ca="1">IF(BM$5&lt;=$D296,0,IF(SUM($D296,OFFSET($I282,-$B296,0))&gt;BM$5,OFFSET(BM293,-$B296,-BL$4+$B296)/OFFSET($I282,-$B296,0),OFFSET(BM293,-$B296,-BL$4+$B296)-SUM($I296:BL296)))</f>
        <v>0</v>
      </c>
      <c r="BN296" s="235">
        <f ca="1">IF(BN$5&lt;=$D296,0,IF(SUM($D296,OFFSET($I282,-$B296,0))&gt;BN$5,OFFSET(BN293,-$B296,-BM$4+$B296)/OFFSET($I282,-$B296,0),OFFSET(BN293,-$B296,-BM$4+$B296)-SUM($I296:BM296)))</f>
        <v>0</v>
      </c>
      <c r="BO296" s="235">
        <f ca="1">IF(BO$5&lt;=$D296,0,IF(SUM($D296,OFFSET($I282,-$B296,0))&gt;BO$5,OFFSET(BO293,-$B296,-BN$4+$B296)/OFFSET($I282,-$B296,0),OFFSET(BO293,-$B296,-BN$4+$B296)-SUM($I296:BN296)))</f>
        <v>0</v>
      </c>
      <c r="BP296" s="235">
        <f ca="1">IF(BP$5&lt;=$D296,0,IF(SUM($D296,OFFSET($I282,-$B296,0))&gt;BP$5,OFFSET(BP293,-$B296,-BO$4+$B296)/OFFSET($I282,-$B296,0),OFFSET(BP293,-$B296,-BO$4+$B296)-SUM($I296:BO296)))</f>
        <v>0</v>
      </c>
      <c r="BQ296" s="235">
        <f ca="1">IF(BQ$5&lt;=$D296,0,IF(SUM($D296,OFFSET($I282,-$B296,0))&gt;BQ$5,OFFSET(BQ293,-$B296,-BP$4+$B296)/OFFSET($I282,-$B296,0),OFFSET(BQ293,-$B296,-BP$4+$B296)-SUM($I296:BP296)))</f>
        <v>0</v>
      </c>
      <c r="BR296" s="211">
        <f ca="1">IF(BR$5&lt;=$D296,0,IF(SUM($D296,OFFSET($I282,-$B296,0))&gt;BR$5,OFFSET(BR293,-$B296,-BQ$4+$B296)/OFFSET($I282,-$B296,0),OFFSET(BR293,-$B296,-BQ$4+$B296)-SUM($I296:BQ296)))</f>
        <v>0</v>
      </c>
      <c r="BS296" s="211">
        <f ca="1">IF(BS$5&lt;=$D296,0,IF(SUM($D296,OFFSET($I282,-$B296,0))&gt;BS$5,OFFSET(BS293,-$B296,-BR$4+$B296)/OFFSET($I282,-$B296,0),OFFSET(BS293,-$B296,-BR$4+$B296)-SUM($I296:BR296)))</f>
        <v>0</v>
      </c>
      <c r="BT296" s="211">
        <f ca="1">IF(BT$5&lt;=$D296,0,IF(SUM($D296,OFFSET($I282,-$B296,0))&gt;BT$5,OFFSET(BT293,-$B296,-BS$4+$B296)/OFFSET($I282,-$B296,0),OFFSET(BT293,-$B296,-BS$4+$B296)-SUM($I296:BS296)))</f>
        <v>0</v>
      </c>
      <c r="BU296" s="211">
        <f ca="1">IF(BU$5&lt;=$D296,0,IF(SUM($D296,OFFSET($I282,-$B296,0))&gt;BU$5,OFFSET(BU293,-$B296,-BT$4+$B296)/OFFSET($I282,-$B296,0),OFFSET(BU293,-$B296,-BT$4+$B296)-SUM($I296:BT296)))</f>
        <v>0</v>
      </c>
      <c r="BV296" s="211">
        <f ca="1">IF(BV$5&lt;=$D296,0,IF(SUM($D296,OFFSET($I282,-$B296,0))&gt;BV$5,OFFSET(BV293,-$B296,-BU$4+$B296)/OFFSET($I282,-$B296,0),OFFSET(BV293,-$B296,-BU$4+$B296)-SUM($I296:BU296)))</f>
        <v>0</v>
      </c>
      <c r="BW296" s="211">
        <f ca="1">IF(BW$5&lt;=$D296,0,IF(SUM($D296,OFFSET($I282,-$B296,0))&gt;BW$5,OFFSET(BW293,-$B296,-BV$4+$B296)/OFFSET($I282,-$B296,0),OFFSET(BW293,-$B296,-BV$4+$B296)-SUM($I296:BV296)))</f>
        <v>0</v>
      </c>
    </row>
    <row r="297" spans="1:75" ht="12.75" customHeight="1">
      <c r="A297" s="8"/>
      <c r="B297" s="244">
        <v>4</v>
      </c>
      <c r="C297" s="8"/>
      <c r="D297" s="245">
        <f t="shared" si="507"/>
        <v>2017</v>
      </c>
      <c r="E297" s="8" t="str">
        <f t="shared" si="506"/>
        <v>$m Real (2012)</v>
      </c>
      <c r="F297" s="8"/>
      <c r="G297" s="8"/>
      <c r="H297" s="8"/>
      <c r="I297" s="32"/>
      <c r="J297" s="211">
        <f ca="1">IF(J$5&lt;=$D297,0,IF(SUM($D297,OFFSET($I283,-$B297,0))&gt;J$5,OFFSET(J294,-$B297,-I$4+$B297)/OFFSET($I283,-$B297,0),OFFSET(J294,-$B297,-I$4+$B297)-SUM($I297:I297)))</f>
        <v>0</v>
      </c>
      <c r="K297" s="211">
        <f ca="1">IF(K$5&lt;=$D297,0,IF(SUM($D297,OFFSET($I283,-$B297,0))&gt;K$5,OFFSET(K294,-$B297,-J$4+$B297)/OFFSET($I283,-$B297,0),OFFSET(K294,-$B297,-J$4+$B297)-SUM($I297:J297)))</f>
        <v>0</v>
      </c>
      <c r="L297" s="211">
        <f ca="1">IF(L$5&lt;=$D297,0,IF(SUM($D297,OFFSET($I283,-$B297,0))&gt;L$5,OFFSET(L294,-$B297,-K$4+$B297)/OFFSET($I283,-$B297,0),OFFSET(L294,-$B297,-K$4+$B297)-SUM($I297:K297)))</f>
        <v>0</v>
      </c>
      <c r="M297" s="211">
        <f ca="1">IF(M$5&lt;=$D297,0,IF(SUM($D297,OFFSET($I283,-$B297,0))&gt;M$5,OFFSET(M294,-$B297,-L$4+$B297)/OFFSET($I283,-$B297,0),OFFSET(M294,-$B297,-L$4+$B297)-SUM($I297:L297)))</f>
        <v>0</v>
      </c>
      <c r="N297" s="211">
        <f ca="1">IF(N$5&lt;=$D297,0,IF(SUM($D297,OFFSET($I283,-$B297,0))&gt;N$5,OFFSET(N294,-$B297,-M$4+$B297)/OFFSET($I283,-$B297,0),OFFSET(N294,-$B297,-M$4+$B297)-SUM($I297:M297)))</f>
        <v>0</v>
      </c>
      <c r="O297" s="235">
        <f ca="1">IF(O$5&lt;=$D297,0,IF(SUM($D297,OFFSET($I283,-$B297,0))&gt;O$5,OFFSET(O294,-$B297,-N$4+$B297)/OFFSET($I283,-$B297,0),OFFSET(O294,-$B297,-N$4+$B297)-SUM($I297:N297)))</f>
        <v>0.2679689143682073</v>
      </c>
      <c r="P297" s="235">
        <f ca="1">IF(P$5&lt;=$D297,0,IF(SUM($D297,OFFSET($I283,-$B297,0))&gt;P$5,OFFSET(P294,-$B297,-O$4+$B297)/OFFSET($I283,-$B297,0),OFFSET(P294,-$B297,-O$4+$B297)-SUM($I297:O297)))</f>
        <v>0.2679689143682073</v>
      </c>
      <c r="Q297" s="235">
        <f ca="1">IF(Q$5&lt;=$D297,0,IF(SUM($D297,OFFSET($I283,-$B297,0))&gt;Q$5,OFFSET(Q294,-$B297,-P$4+$B297)/OFFSET($I283,-$B297,0),OFFSET(Q294,-$B297,-P$4+$B297)-SUM($I297:P297)))</f>
        <v>0.2679689143682073</v>
      </c>
      <c r="R297" s="235">
        <f ca="1">IF(R$5&lt;=$D297,0,IF(SUM($D297,OFFSET($I283,-$B297,0))&gt;R$5,OFFSET(R294,-$B297,-Q$4+$B297)/OFFSET($I283,-$B297,0),OFFSET(R294,-$B297,-Q$4+$B297)-SUM($I297:Q297)))</f>
        <v>0.2679689143682073</v>
      </c>
      <c r="S297" s="235">
        <f ca="1">IF(S$5&lt;=$D297,0,IF(SUM($D297,OFFSET($I283,-$B297,0))&gt;S$5,OFFSET(S294,-$B297,-R$4+$B297)/OFFSET($I283,-$B297,0),OFFSET(S294,-$B297,-R$4+$B297)-SUM($I297:R297)))</f>
        <v>0.2679689143682073</v>
      </c>
      <c r="T297" s="235">
        <f ca="1">IF(T$5&lt;=$D297,0,IF(SUM($D297,OFFSET($I283,-$B297,0))&gt;T$5,OFFSET(T294,-$B297,-S$4+$B297)/OFFSET($I283,-$B297,0),OFFSET(T294,-$B297,-S$4+$B297)-SUM($I297:S297)))</f>
        <v>0.2679689143682073</v>
      </c>
      <c r="U297" s="235">
        <f ca="1">IF(U$5&lt;=$D297,0,IF(SUM($D297,OFFSET($I283,-$B297,0))&gt;U$5,OFFSET(U294,-$B297,-T$4+$B297)/OFFSET($I283,-$B297,0),OFFSET(U294,-$B297,-T$4+$B297)-SUM($I297:T297)))</f>
        <v>0.2679689143682073</v>
      </c>
      <c r="V297" s="235">
        <f ca="1">IF(V$5&lt;=$D297,0,IF(SUM($D297,OFFSET($I283,-$B297,0))&gt;V$5,OFFSET(V294,-$B297,-U$4+$B297)/OFFSET($I283,-$B297,0),OFFSET(V294,-$B297,-U$4+$B297)-SUM($I297:U297)))</f>
        <v>0.2679689143682073</v>
      </c>
      <c r="W297" s="235">
        <f ca="1">IF(W$5&lt;=$D297,0,IF(SUM($D297,OFFSET($I283,-$B297,0))&gt;W$5,OFFSET(W294,-$B297,-V$4+$B297)/OFFSET($I283,-$B297,0),OFFSET(W294,-$B297,-V$4+$B297)-SUM($I297:V297)))</f>
        <v>0.2679689143682073</v>
      </c>
      <c r="X297" s="235">
        <f ca="1">IF(X$5&lt;=$D297,0,IF(SUM($D297,OFFSET($I283,-$B297,0))&gt;X$5,OFFSET(X294,-$B297,-W$4+$B297)/OFFSET($I283,-$B297,0),OFFSET(X294,-$B297,-W$4+$B297)-SUM($I297:W297)))</f>
        <v>0.2679689143682073</v>
      </c>
      <c r="Y297" s="235">
        <f ca="1">IF(Y$5&lt;=$D297,0,IF(SUM($D297,OFFSET($I283,-$B297,0))&gt;Y$5,OFFSET(Y294,-$B297,-X$4+$B297)/OFFSET($I283,-$B297,0),OFFSET(Y294,-$B297,-X$4+$B297)-SUM($I297:X297)))</f>
        <v>0.2679689143682073</v>
      </c>
      <c r="Z297" s="235">
        <f ca="1">IF(Z$5&lt;=$D297,0,IF(SUM($D297,OFFSET($I283,-$B297,0))&gt;Z$5,OFFSET(Z294,-$B297,-Y$4+$B297)/OFFSET($I283,-$B297,0),OFFSET(Z294,-$B297,-Y$4+$B297)-SUM($I297:Y297)))</f>
        <v>0.2679689143682073</v>
      </c>
      <c r="AA297" s="235">
        <f ca="1">IF(AA$5&lt;=$D297,0,IF(SUM($D297,OFFSET($I283,-$B297,0))&gt;AA$5,OFFSET(AA294,-$B297,-Z$4+$B297)/OFFSET($I283,-$B297,0),OFFSET(AA294,-$B297,-Z$4+$B297)-SUM($I297:Z297)))</f>
        <v>0.2679689143682073</v>
      </c>
      <c r="AB297" s="235">
        <f ca="1">IF(AB$5&lt;=$D297,0,IF(SUM($D297,OFFSET($I283,-$B297,0))&gt;AB$5,OFFSET(AB294,-$B297,-AA$4+$B297)/OFFSET($I283,-$B297,0),OFFSET(AB294,-$B297,-AA$4+$B297)-SUM($I297:AA297)))</f>
        <v>0.2679689143682073</v>
      </c>
      <c r="AC297" s="235">
        <f ca="1">IF(AC$5&lt;=$D297,0,IF(SUM($D297,OFFSET($I283,-$B297,0))&gt;AC$5,OFFSET(AC294,-$B297,-AB$4+$B297)/OFFSET($I283,-$B297,0),OFFSET(AC294,-$B297,-AB$4+$B297)-SUM($I297:AB297)))</f>
        <v>0.26796891436820802</v>
      </c>
      <c r="AD297" s="235">
        <f ca="1">IF(AD$5&lt;=$D297,0,IF(SUM($D297,OFFSET($I283,-$B297,0))&gt;AD$5,OFFSET(AD294,-$B297,-AC$4+$B297)/OFFSET($I283,-$B297,0),OFFSET(AD294,-$B297,-AC$4+$B297)-SUM($I297:AC297)))</f>
        <v>0</v>
      </c>
      <c r="AE297" s="235">
        <f ca="1">IF(AE$5&lt;=$D297,0,IF(SUM($D297,OFFSET($I283,-$B297,0))&gt;AE$5,OFFSET(AE294,-$B297,-AD$4+$B297)/OFFSET($I283,-$B297,0),OFFSET(AE294,-$B297,-AD$4+$B297)-SUM($I297:AD297)))</f>
        <v>0</v>
      </c>
      <c r="AF297" s="235">
        <f ca="1">IF(AF$5&lt;=$D297,0,IF(SUM($D297,OFFSET($I283,-$B297,0))&gt;AF$5,OFFSET(AF294,-$B297,-AE$4+$B297)/OFFSET($I283,-$B297,0),OFFSET(AF294,-$B297,-AE$4+$B297)-SUM($I297:AE297)))</f>
        <v>0</v>
      </c>
      <c r="AG297" s="235">
        <f ca="1">IF(AG$5&lt;=$D297,0,IF(SUM($D297,OFFSET($I283,-$B297,0))&gt;AG$5,OFFSET(AG294,-$B297,-AF$4+$B297)/OFFSET($I283,-$B297,0),OFFSET(AG294,-$B297,-AF$4+$B297)-SUM($I297:AF297)))</f>
        <v>0</v>
      </c>
      <c r="AH297" s="235">
        <f ca="1">IF(AH$5&lt;=$D297,0,IF(SUM($D297,OFFSET($I283,-$B297,0))&gt;AH$5,OFFSET(AH294,-$B297,-AG$4+$B297)/OFFSET($I283,-$B297,0),OFFSET(AH294,-$B297,-AG$4+$B297)-SUM($I297:AG297)))</f>
        <v>0</v>
      </c>
      <c r="AI297" s="235">
        <f ca="1">IF(AI$5&lt;=$D297,0,IF(SUM($D297,OFFSET($I283,-$B297,0))&gt;AI$5,OFFSET(AI294,-$B297,-AH$4+$B297)/OFFSET($I283,-$B297,0),OFFSET(AI294,-$B297,-AH$4+$B297)-SUM($I297:AH297)))</f>
        <v>0</v>
      </c>
      <c r="AJ297" s="235">
        <f ca="1">IF(AJ$5&lt;=$D297,0,IF(SUM($D297,OFFSET($I283,-$B297,0))&gt;AJ$5,OFFSET(AJ294,-$B297,-AI$4+$B297)/OFFSET($I283,-$B297,0),OFFSET(AJ294,-$B297,-AI$4+$B297)-SUM($I297:AI297)))</f>
        <v>0</v>
      </c>
      <c r="AK297" s="235">
        <f ca="1">IF(AK$5&lt;=$D297,0,IF(SUM($D297,OFFSET($I283,-$B297,0))&gt;AK$5,OFFSET(AK294,-$B297,-AJ$4+$B297)/OFFSET($I283,-$B297,0),OFFSET(AK294,-$B297,-AJ$4+$B297)-SUM($I297:AJ297)))</f>
        <v>0</v>
      </c>
      <c r="AL297" s="235">
        <f ca="1">IF(AL$5&lt;=$D297,0,IF(SUM($D297,OFFSET($I283,-$B297,0))&gt;AL$5,OFFSET(AL294,-$B297,-AK$4+$B297)/OFFSET($I283,-$B297,0),OFFSET(AL294,-$B297,-AK$4+$B297)-SUM($I297:AK297)))</f>
        <v>0</v>
      </c>
      <c r="AM297" s="235">
        <f ca="1">IF(AM$5&lt;=$D297,0,IF(SUM($D297,OFFSET($I283,-$B297,0))&gt;AM$5,OFFSET(AM294,-$B297,-AL$4+$B297)/OFFSET($I283,-$B297,0),OFFSET(AM294,-$B297,-AL$4+$B297)-SUM($I297:AL297)))</f>
        <v>0</v>
      </c>
      <c r="AN297" s="235">
        <f ca="1">IF(AN$5&lt;=$D297,0,IF(SUM($D297,OFFSET($I283,-$B297,0))&gt;AN$5,OFFSET(AN294,-$B297,-AM$4+$B297)/OFFSET($I283,-$B297,0),OFFSET(AN294,-$B297,-AM$4+$B297)-SUM($I297:AM297)))</f>
        <v>0</v>
      </c>
      <c r="AO297" s="235">
        <f ca="1">IF(AO$5&lt;=$D297,0,IF(SUM($D297,OFFSET($I283,-$B297,0))&gt;AO$5,OFFSET(AO294,-$B297,-AN$4+$B297)/OFFSET($I283,-$B297,0),OFFSET(AO294,-$B297,-AN$4+$B297)-SUM($I297:AN297)))</f>
        <v>0</v>
      </c>
      <c r="AP297" s="235">
        <f ca="1">IF(AP$5&lt;=$D297,0,IF(SUM($D297,OFFSET($I283,-$B297,0))&gt;AP$5,OFFSET(AP294,-$B297,-AO$4+$B297)/OFFSET($I283,-$B297,0),OFFSET(AP294,-$B297,-AO$4+$B297)-SUM($I297:AO297)))</f>
        <v>0</v>
      </c>
      <c r="AQ297" s="235">
        <f ca="1">IF(AQ$5&lt;=$D297,0,IF(SUM($D297,OFFSET($I283,-$B297,0))&gt;AQ$5,OFFSET(AQ294,-$B297,-AP$4+$B297)/OFFSET($I283,-$B297,0),OFFSET(AQ294,-$B297,-AP$4+$B297)-SUM($I297:AP297)))</f>
        <v>0</v>
      </c>
      <c r="AR297" s="235">
        <f ca="1">IF(AR$5&lt;=$D297,0,IF(SUM($D297,OFFSET($I283,-$B297,0))&gt;AR$5,OFFSET(AR294,-$B297,-AQ$4+$B297)/OFFSET($I283,-$B297,0),OFFSET(AR294,-$B297,-AQ$4+$B297)-SUM($I297:AQ297)))</f>
        <v>0</v>
      </c>
      <c r="AS297" s="235">
        <f ca="1">IF(AS$5&lt;=$D297,0,IF(SUM($D297,OFFSET($I283,-$B297,0))&gt;AS$5,OFFSET(AS294,-$B297,-AR$4+$B297)/OFFSET($I283,-$B297,0),OFFSET(AS294,-$B297,-AR$4+$B297)-SUM($I297:AR297)))</f>
        <v>0</v>
      </c>
      <c r="AT297" s="235">
        <f ca="1">IF(AT$5&lt;=$D297,0,IF(SUM($D297,OFFSET($I283,-$B297,0))&gt;AT$5,OFFSET(AT294,-$B297,-AS$4+$B297)/OFFSET($I283,-$B297,0),OFFSET(AT294,-$B297,-AS$4+$B297)-SUM($I297:AS297)))</f>
        <v>0</v>
      </c>
      <c r="AU297" s="235">
        <f ca="1">IF(AU$5&lt;=$D297,0,IF(SUM($D297,OFFSET($I283,-$B297,0))&gt;AU$5,OFFSET(AU294,-$B297,-AT$4+$B297)/OFFSET($I283,-$B297,0),OFFSET(AU294,-$B297,-AT$4+$B297)-SUM($I297:AT297)))</f>
        <v>0</v>
      </c>
      <c r="AV297" s="235">
        <f ca="1">IF(AV$5&lt;=$D297,0,IF(SUM($D297,OFFSET($I283,-$B297,0))&gt;AV$5,OFFSET(AV294,-$B297,-AU$4+$B297)/OFFSET($I283,-$B297,0),OFFSET(AV294,-$B297,-AU$4+$B297)-SUM($I297:AU297)))</f>
        <v>0</v>
      </c>
      <c r="AW297" s="235">
        <f ca="1">IF(AW$5&lt;=$D297,0,IF(SUM($D297,OFFSET($I283,-$B297,0))&gt;AW$5,OFFSET(AW294,-$B297,-AV$4+$B297)/OFFSET($I283,-$B297,0),OFFSET(AW294,-$B297,-AV$4+$B297)-SUM($I297:AV297)))</f>
        <v>0</v>
      </c>
      <c r="AX297" s="235">
        <f ca="1">IF(AX$5&lt;=$D297,0,IF(SUM($D297,OFFSET($I283,-$B297,0))&gt;AX$5,OFFSET(AX294,-$B297,-AW$4+$B297)/OFFSET($I283,-$B297,0),OFFSET(AX294,-$B297,-AW$4+$B297)-SUM($I297:AW297)))</f>
        <v>0</v>
      </c>
      <c r="AY297" s="235">
        <f ca="1">IF(AY$5&lt;=$D297,0,IF(SUM($D297,OFFSET($I283,-$B297,0))&gt;AY$5,OFFSET(AY294,-$B297,-AX$4+$B297)/OFFSET($I283,-$B297,0),OFFSET(AY294,-$B297,-AX$4+$B297)-SUM($I297:AX297)))</f>
        <v>0</v>
      </c>
      <c r="AZ297" s="235">
        <f ca="1">IF(AZ$5&lt;=$D297,0,IF(SUM($D297,OFFSET($I283,-$B297,0))&gt;AZ$5,OFFSET(AZ294,-$B297,-AY$4+$B297)/OFFSET($I283,-$B297,0),OFFSET(AZ294,-$B297,-AY$4+$B297)-SUM($I297:AY297)))</f>
        <v>0</v>
      </c>
      <c r="BA297" s="235">
        <f ca="1">IF(BA$5&lt;=$D297,0,IF(SUM($D297,OFFSET($I283,-$B297,0))&gt;BA$5,OFFSET(BA294,-$B297,-AZ$4+$B297)/OFFSET($I283,-$B297,0),OFFSET(BA294,-$B297,-AZ$4+$B297)-SUM($I297:AZ297)))</f>
        <v>0</v>
      </c>
      <c r="BB297" s="235">
        <f ca="1">IF(BB$5&lt;=$D297,0,IF(SUM($D297,OFFSET($I283,-$B297,0))&gt;BB$5,OFFSET(BB294,-$B297,-BA$4+$B297)/OFFSET($I283,-$B297,0),OFFSET(BB294,-$B297,-BA$4+$B297)-SUM($I297:BA297)))</f>
        <v>0</v>
      </c>
      <c r="BC297" s="235">
        <f ca="1">IF(BC$5&lt;=$D297,0,IF(SUM($D297,OFFSET($I283,-$B297,0))&gt;BC$5,OFFSET(BC294,-$B297,-BB$4+$B297)/OFFSET($I283,-$B297,0),OFFSET(BC294,-$B297,-BB$4+$B297)-SUM($I297:BB297)))</f>
        <v>0</v>
      </c>
      <c r="BD297" s="235">
        <f ca="1">IF(BD$5&lt;=$D297,0,IF(SUM($D297,OFFSET($I283,-$B297,0))&gt;BD$5,OFFSET(BD294,-$B297,-BC$4+$B297)/OFFSET($I283,-$B297,0),OFFSET(BD294,-$B297,-BC$4+$B297)-SUM($I297:BC297)))</f>
        <v>0</v>
      </c>
      <c r="BE297" s="235">
        <f ca="1">IF(BE$5&lt;=$D297,0,IF(SUM($D297,OFFSET($I283,-$B297,0))&gt;BE$5,OFFSET(BE294,-$B297,-BD$4+$B297)/OFFSET($I283,-$B297,0),OFFSET(BE294,-$B297,-BD$4+$B297)-SUM($I297:BD297)))</f>
        <v>0</v>
      </c>
      <c r="BF297" s="235">
        <f ca="1">IF(BF$5&lt;=$D297,0,IF(SUM($D297,OFFSET($I283,-$B297,0))&gt;BF$5,OFFSET(BF294,-$B297,-BE$4+$B297)/OFFSET($I283,-$B297,0),OFFSET(BF294,-$B297,-BE$4+$B297)-SUM($I297:BE297)))</f>
        <v>0</v>
      </c>
      <c r="BG297" s="235">
        <f ca="1">IF(BG$5&lt;=$D297,0,IF(SUM($D297,OFFSET($I283,-$B297,0))&gt;BG$5,OFFSET(BG294,-$B297,-BF$4+$B297)/OFFSET($I283,-$B297,0),OFFSET(BG294,-$B297,-BF$4+$B297)-SUM($I297:BF297)))</f>
        <v>0</v>
      </c>
      <c r="BH297" s="235">
        <f ca="1">IF(BH$5&lt;=$D297,0,IF(SUM($D297,OFFSET($I283,-$B297,0))&gt;BH$5,OFFSET(BH294,-$B297,-BG$4+$B297)/OFFSET($I283,-$B297,0),OFFSET(BH294,-$B297,-BG$4+$B297)-SUM($I297:BG297)))</f>
        <v>0</v>
      </c>
      <c r="BI297" s="235">
        <f ca="1">IF(BI$5&lt;=$D297,0,IF(SUM($D297,OFFSET($I283,-$B297,0))&gt;BI$5,OFFSET(BI294,-$B297,-BH$4+$B297)/OFFSET($I283,-$B297,0),OFFSET(BI294,-$B297,-BH$4+$B297)-SUM($I297:BH297)))</f>
        <v>0</v>
      </c>
      <c r="BJ297" s="235">
        <f ca="1">IF(BJ$5&lt;=$D297,0,IF(SUM($D297,OFFSET($I283,-$B297,0))&gt;BJ$5,OFFSET(BJ294,-$B297,-BI$4+$B297)/OFFSET($I283,-$B297,0),OFFSET(BJ294,-$B297,-BI$4+$B297)-SUM($I297:BI297)))</f>
        <v>0</v>
      </c>
      <c r="BK297" s="235">
        <f ca="1">IF(BK$5&lt;=$D297,0,IF(SUM($D297,OFFSET($I283,-$B297,0))&gt;BK$5,OFFSET(BK294,-$B297,-BJ$4+$B297)/OFFSET($I283,-$B297,0),OFFSET(BK294,-$B297,-BJ$4+$B297)-SUM($I297:BJ297)))</f>
        <v>0</v>
      </c>
      <c r="BL297" s="235">
        <f ca="1">IF(BL$5&lt;=$D297,0,IF(SUM($D297,OFFSET($I283,-$B297,0))&gt;BL$5,OFFSET(BL294,-$B297,-BK$4+$B297)/OFFSET($I283,-$B297,0),OFFSET(BL294,-$B297,-BK$4+$B297)-SUM($I297:BK297)))</f>
        <v>0</v>
      </c>
      <c r="BM297" s="235">
        <f ca="1">IF(BM$5&lt;=$D297,0,IF(SUM($D297,OFFSET($I283,-$B297,0))&gt;BM$5,OFFSET(BM294,-$B297,-BL$4+$B297)/OFFSET($I283,-$B297,0),OFFSET(BM294,-$B297,-BL$4+$B297)-SUM($I297:BL297)))</f>
        <v>0</v>
      </c>
      <c r="BN297" s="235">
        <f ca="1">IF(BN$5&lt;=$D297,0,IF(SUM($D297,OFFSET($I283,-$B297,0))&gt;BN$5,OFFSET(BN294,-$B297,-BM$4+$B297)/OFFSET($I283,-$B297,0),OFFSET(BN294,-$B297,-BM$4+$B297)-SUM($I297:BM297)))</f>
        <v>0</v>
      </c>
      <c r="BO297" s="235">
        <f ca="1">IF(BO$5&lt;=$D297,0,IF(SUM($D297,OFFSET($I283,-$B297,0))&gt;BO$5,OFFSET(BO294,-$B297,-BN$4+$B297)/OFFSET($I283,-$B297,0),OFFSET(BO294,-$B297,-BN$4+$B297)-SUM($I297:BN297)))</f>
        <v>0</v>
      </c>
      <c r="BP297" s="235">
        <f ca="1">IF(BP$5&lt;=$D297,0,IF(SUM($D297,OFFSET($I283,-$B297,0))&gt;BP$5,OFFSET(BP294,-$B297,-BO$4+$B297)/OFFSET($I283,-$B297,0),OFFSET(BP294,-$B297,-BO$4+$B297)-SUM($I297:BO297)))</f>
        <v>0</v>
      </c>
      <c r="BQ297" s="235">
        <f ca="1">IF(BQ$5&lt;=$D297,0,IF(SUM($D297,OFFSET($I283,-$B297,0))&gt;BQ$5,OFFSET(BQ294,-$B297,-BP$4+$B297)/OFFSET($I283,-$B297,0),OFFSET(BQ294,-$B297,-BP$4+$B297)-SUM($I297:BP297)))</f>
        <v>0</v>
      </c>
      <c r="BR297" s="211">
        <f ca="1">IF(BR$5&lt;=$D297,0,IF(SUM($D297,OFFSET($I283,-$B297,0))&gt;BR$5,OFFSET(BR294,-$B297,-BQ$4+$B297)/OFFSET($I283,-$B297,0),OFFSET(BR294,-$B297,-BQ$4+$B297)-SUM($I297:BQ297)))</f>
        <v>0</v>
      </c>
      <c r="BS297" s="211">
        <f ca="1">IF(BS$5&lt;=$D297,0,IF(SUM($D297,OFFSET($I283,-$B297,0))&gt;BS$5,OFFSET(BS294,-$B297,-BR$4+$B297)/OFFSET($I283,-$B297,0),OFFSET(BS294,-$B297,-BR$4+$B297)-SUM($I297:BR297)))</f>
        <v>0</v>
      </c>
      <c r="BT297" s="211">
        <f ca="1">IF(BT$5&lt;=$D297,0,IF(SUM($D297,OFFSET($I283,-$B297,0))&gt;BT$5,OFFSET(BT294,-$B297,-BS$4+$B297)/OFFSET($I283,-$B297,0),OFFSET(BT294,-$B297,-BS$4+$B297)-SUM($I297:BS297)))</f>
        <v>0</v>
      </c>
      <c r="BU297" s="211">
        <f ca="1">IF(BU$5&lt;=$D297,0,IF(SUM($D297,OFFSET($I283,-$B297,0))&gt;BU$5,OFFSET(BU294,-$B297,-BT$4+$B297)/OFFSET($I283,-$B297,0),OFFSET(BU294,-$B297,-BT$4+$B297)-SUM($I297:BT297)))</f>
        <v>0</v>
      </c>
      <c r="BV297" s="211">
        <f ca="1">IF(BV$5&lt;=$D297,0,IF(SUM($D297,OFFSET($I283,-$B297,0))&gt;BV$5,OFFSET(BV294,-$B297,-BU$4+$B297)/OFFSET($I283,-$B297,0),OFFSET(BV294,-$B297,-BU$4+$B297)-SUM($I297:BU297)))</f>
        <v>0</v>
      </c>
      <c r="BW297" s="211">
        <f ca="1">IF(BW$5&lt;=$D297,0,IF(SUM($D297,OFFSET($I283,-$B297,0))&gt;BW$5,OFFSET(BW294,-$B297,-BV$4+$B297)/OFFSET($I283,-$B297,0),OFFSET(BW294,-$B297,-BV$4+$B297)-SUM($I297:BV297)))</f>
        <v>0</v>
      </c>
    </row>
    <row r="298" spans="1:75" ht="12.75" customHeight="1">
      <c r="A298" s="8"/>
      <c r="B298" s="244">
        <v>5</v>
      </c>
      <c r="C298" s="8"/>
      <c r="D298" s="245">
        <f t="shared" si="507"/>
        <v>2018</v>
      </c>
      <c r="E298" s="8" t="str">
        <f t="shared" si="506"/>
        <v>$m Real (2012)</v>
      </c>
      <c r="F298" s="8"/>
      <c r="G298" s="8"/>
      <c r="H298" s="8"/>
      <c r="I298" s="32"/>
      <c r="J298" s="235">
        <f ca="1">IF(J$5&lt;=$D298,0,IF(SUM($D298,OFFSET($I284,-$B298,0))&gt;J$5,OFFSET(J295,-$B298,-I$4+$B298)/OFFSET($I284,-$B298,0),OFFSET(J295,-$B298,-I$4+$B298)-SUM($I298:I298)))</f>
        <v>0</v>
      </c>
      <c r="K298" s="235">
        <f ca="1">IF(K$5&lt;=$D298,0,IF(SUM($D298,OFFSET($I284,-$B298,0))&gt;K$5,OFFSET(K295,-$B298,-J$4+$B298)/OFFSET($I284,-$B298,0),OFFSET(K295,-$B298,-J$4+$B298)-SUM($I298:J298)))</f>
        <v>0</v>
      </c>
      <c r="L298" s="235">
        <f ca="1">IF(L$5&lt;=$D298,0,IF(SUM($D298,OFFSET($I284,-$B298,0))&gt;L$5,OFFSET(L295,-$B298,-K$4+$B298)/OFFSET($I284,-$B298,0),OFFSET(L295,-$B298,-K$4+$B298)-SUM($I298:K298)))</f>
        <v>0</v>
      </c>
      <c r="M298" s="235">
        <f ca="1">IF(M$5&lt;=$D298,0,IF(SUM($D298,OFFSET($I284,-$B298,0))&gt;M$5,OFFSET(M295,-$B298,-L$4+$B298)/OFFSET($I284,-$B298,0),OFFSET(M295,-$B298,-L$4+$B298)-SUM($I298:L298)))</f>
        <v>0</v>
      </c>
      <c r="N298" s="235">
        <f ca="1">IF(N$5&lt;=$D298,0,IF(SUM($D298,OFFSET($I284,-$B298,0))&gt;N$5,OFFSET(N295,-$B298,-M$4+$B298)/OFFSET($I284,-$B298,0),OFFSET(N295,-$B298,-M$4+$B298)-SUM($I298:M298)))</f>
        <v>0</v>
      </c>
      <c r="O298" s="235">
        <f ca="1">IF(O$5&lt;=$D298,0,IF(SUM($D298,OFFSET($I284,-$B298,0))&gt;O$5,OFFSET(O295,-$B298,-N$4+$B298)/OFFSET($I284,-$B298,0),OFFSET(O295,-$B298,-N$4+$B298)-SUM($I298:N298)))</f>
        <v>0</v>
      </c>
      <c r="P298" s="235">
        <f ca="1">IF(P$5&lt;=$D298,0,IF(SUM($D298,OFFSET($I284,-$B298,0))&gt;P$5,OFFSET(P295,-$B298,-O$4+$B298)/OFFSET($I284,-$B298,0),OFFSET(P295,-$B298,-O$4+$B298)-SUM($I298:O298)))</f>
        <v>0</v>
      </c>
      <c r="Q298" s="235">
        <f ca="1">IF(Q$5&lt;=$D298,0,IF(SUM($D298,OFFSET($I284,-$B298,0))&gt;Q$5,OFFSET(Q295,-$B298,-P$4+$B298)/OFFSET($I284,-$B298,0),OFFSET(Q295,-$B298,-P$4+$B298)-SUM($I298:P298)))</f>
        <v>0</v>
      </c>
      <c r="R298" s="235">
        <f ca="1">IF(R$5&lt;=$D298,0,IF(SUM($D298,OFFSET($I284,-$B298,0))&gt;R$5,OFFSET(R295,-$B298,-Q$4+$B298)/OFFSET($I284,-$B298,0),OFFSET(R295,-$B298,-Q$4+$B298)-SUM($I298:Q298)))</f>
        <v>0</v>
      </c>
      <c r="S298" s="235">
        <f ca="1">IF(S$5&lt;=$D298,0,IF(SUM($D298,OFFSET($I284,-$B298,0))&gt;S$5,OFFSET(S295,-$B298,-R$4+$B298)/OFFSET($I284,-$B298,0),OFFSET(S295,-$B298,-R$4+$B298)-SUM($I298:R298)))</f>
        <v>0</v>
      </c>
      <c r="T298" s="235">
        <f ca="1">IF(T$5&lt;=$D298,0,IF(SUM($D298,OFFSET($I284,-$B298,0))&gt;T$5,OFFSET(T295,-$B298,-S$4+$B298)/OFFSET($I284,-$B298,0),OFFSET(T295,-$B298,-S$4+$B298)-SUM($I298:S298)))</f>
        <v>0</v>
      </c>
      <c r="U298" s="235">
        <f ca="1">IF(U$5&lt;=$D298,0,IF(SUM($D298,OFFSET($I284,-$B298,0))&gt;U$5,OFFSET(U295,-$B298,-T$4+$B298)/OFFSET($I284,-$B298,0),OFFSET(U295,-$B298,-T$4+$B298)-SUM($I298:T298)))</f>
        <v>0</v>
      </c>
      <c r="V298" s="235">
        <f ca="1">IF(V$5&lt;=$D298,0,IF(SUM($D298,OFFSET($I284,-$B298,0))&gt;V$5,OFFSET(V295,-$B298,-U$4+$B298)/OFFSET($I284,-$B298,0),OFFSET(V295,-$B298,-U$4+$B298)-SUM($I298:U298)))</f>
        <v>0</v>
      </c>
      <c r="W298" s="235">
        <f ca="1">IF(W$5&lt;=$D298,0,IF(SUM($D298,OFFSET($I284,-$B298,0))&gt;W$5,OFFSET(W295,-$B298,-V$4+$B298)/OFFSET($I284,-$B298,0),OFFSET(W295,-$B298,-V$4+$B298)-SUM($I298:V298)))</f>
        <v>0</v>
      </c>
      <c r="X298" s="235">
        <f ca="1">IF(X$5&lt;=$D298,0,IF(SUM($D298,OFFSET($I284,-$B298,0))&gt;X$5,OFFSET(X295,-$B298,-W$4+$B298)/OFFSET($I284,-$B298,0),OFFSET(X295,-$B298,-W$4+$B298)-SUM($I298:W298)))</f>
        <v>0</v>
      </c>
      <c r="Y298" s="235">
        <f ca="1">IF(Y$5&lt;=$D298,0,IF(SUM($D298,OFFSET($I284,-$B298,0))&gt;Y$5,OFFSET(Y295,-$B298,-X$4+$B298)/OFFSET($I284,-$B298,0),OFFSET(Y295,-$B298,-X$4+$B298)-SUM($I298:X298)))</f>
        <v>0</v>
      </c>
      <c r="Z298" s="235">
        <f ca="1">IF(Z$5&lt;=$D298,0,IF(SUM($D298,OFFSET($I284,-$B298,0))&gt;Z$5,OFFSET(Z295,-$B298,-Y$4+$B298)/OFFSET($I284,-$B298,0),OFFSET(Z295,-$B298,-Y$4+$B298)-SUM($I298:Y298)))</f>
        <v>0</v>
      </c>
      <c r="AA298" s="235">
        <f ca="1">IF(AA$5&lt;=$D298,0,IF(SUM($D298,OFFSET($I284,-$B298,0))&gt;AA$5,OFFSET(AA295,-$B298,-Z$4+$B298)/OFFSET($I284,-$B298,0),OFFSET(AA295,-$B298,-Z$4+$B298)-SUM($I298:Z298)))</f>
        <v>0</v>
      </c>
      <c r="AB298" s="235">
        <f ca="1">IF(AB$5&lt;=$D298,0,IF(SUM($D298,OFFSET($I284,-$B298,0))&gt;AB$5,OFFSET(AB295,-$B298,-AA$4+$B298)/OFFSET($I284,-$B298,0),OFFSET(AB295,-$B298,-AA$4+$B298)-SUM($I298:AA298)))</f>
        <v>0</v>
      </c>
      <c r="AC298" s="235">
        <f ca="1">IF(AC$5&lt;=$D298,0,IF(SUM($D298,OFFSET($I284,-$B298,0))&gt;AC$5,OFFSET(AC295,-$B298,-AB$4+$B298)/OFFSET($I284,-$B298,0),OFFSET(AC295,-$B298,-AB$4+$B298)-SUM($I298:AB298)))</f>
        <v>0</v>
      </c>
      <c r="AD298" s="235">
        <f ca="1">IF(AD$5&lt;=$D298,0,IF(SUM($D298,OFFSET($I284,-$B298,0))&gt;AD$5,OFFSET(AD295,-$B298,-AC$4+$B298)/OFFSET($I284,-$B298,0),OFFSET(AD295,-$B298,-AC$4+$B298)-SUM($I298:AC298)))</f>
        <v>0</v>
      </c>
      <c r="AE298" s="235">
        <f ca="1">IF(AE$5&lt;=$D298,0,IF(SUM($D298,OFFSET($I284,-$B298,0))&gt;AE$5,OFFSET(AE295,-$B298,-AD$4+$B298)/OFFSET($I284,-$B298,0),OFFSET(AE295,-$B298,-AD$4+$B298)-SUM($I298:AD298)))</f>
        <v>0</v>
      </c>
      <c r="AF298" s="235">
        <f ca="1">IF(AF$5&lt;=$D298,0,IF(SUM($D298,OFFSET($I284,-$B298,0))&gt;AF$5,OFFSET(AF295,-$B298,-AE$4+$B298)/OFFSET($I284,-$B298,0),OFFSET(AF295,-$B298,-AE$4+$B298)-SUM($I298:AE298)))</f>
        <v>0</v>
      </c>
      <c r="AG298" s="235">
        <f ca="1">IF(AG$5&lt;=$D298,0,IF(SUM($D298,OFFSET($I284,-$B298,0))&gt;AG$5,OFFSET(AG295,-$B298,-AF$4+$B298)/OFFSET($I284,-$B298,0),OFFSET(AG295,-$B298,-AF$4+$B298)-SUM($I298:AF298)))</f>
        <v>0</v>
      </c>
      <c r="AH298" s="235">
        <f ca="1">IF(AH$5&lt;=$D298,0,IF(SUM($D298,OFFSET($I284,-$B298,0))&gt;AH$5,OFFSET(AH295,-$B298,-AG$4+$B298)/OFFSET($I284,-$B298,0),OFFSET(AH295,-$B298,-AG$4+$B298)-SUM($I298:AG298)))</f>
        <v>0</v>
      </c>
      <c r="AI298" s="235">
        <f ca="1">IF(AI$5&lt;=$D298,0,IF(SUM($D298,OFFSET($I284,-$B298,0))&gt;AI$5,OFFSET(AI295,-$B298,-AH$4+$B298)/OFFSET($I284,-$B298,0),OFFSET(AI295,-$B298,-AH$4+$B298)-SUM($I298:AH298)))</f>
        <v>0</v>
      </c>
      <c r="AJ298" s="235">
        <f ca="1">IF(AJ$5&lt;=$D298,0,IF(SUM($D298,OFFSET($I284,-$B298,0))&gt;AJ$5,OFFSET(AJ295,-$B298,-AI$4+$B298)/OFFSET($I284,-$B298,0),OFFSET(AJ295,-$B298,-AI$4+$B298)-SUM($I298:AI298)))</f>
        <v>0</v>
      </c>
      <c r="AK298" s="235">
        <f ca="1">IF(AK$5&lt;=$D298,0,IF(SUM($D298,OFFSET($I284,-$B298,0))&gt;AK$5,OFFSET(AK295,-$B298,-AJ$4+$B298)/OFFSET($I284,-$B298,0),OFFSET(AK295,-$B298,-AJ$4+$B298)-SUM($I298:AJ298)))</f>
        <v>0</v>
      </c>
      <c r="AL298" s="235">
        <f ca="1">IF(AL$5&lt;=$D298,0,IF(SUM($D298,OFFSET($I284,-$B298,0))&gt;AL$5,OFFSET(AL295,-$B298,-AK$4+$B298)/OFFSET($I284,-$B298,0),OFFSET(AL295,-$B298,-AK$4+$B298)-SUM($I298:AK298)))</f>
        <v>0</v>
      </c>
      <c r="AM298" s="235">
        <f ca="1">IF(AM$5&lt;=$D298,0,IF(SUM($D298,OFFSET($I284,-$B298,0))&gt;AM$5,OFFSET(AM295,-$B298,-AL$4+$B298)/OFFSET($I284,-$B298,0),OFFSET(AM295,-$B298,-AL$4+$B298)-SUM($I298:AL298)))</f>
        <v>0</v>
      </c>
      <c r="AN298" s="235">
        <f ca="1">IF(AN$5&lt;=$D298,0,IF(SUM($D298,OFFSET($I284,-$B298,0))&gt;AN$5,OFFSET(AN295,-$B298,-AM$4+$B298)/OFFSET($I284,-$B298,0),OFFSET(AN295,-$B298,-AM$4+$B298)-SUM($I298:AM298)))</f>
        <v>0</v>
      </c>
      <c r="AO298" s="235">
        <f ca="1">IF(AO$5&lt;=$D298,0,IF(SUM($D298,OFFSET($I284,-$B298,0))&gt;AO$5,OFFSET(AO295,-$B298,-AN$4+$B298)/OFFSET($I284,-$B298,0),OFFSET(AO295,-$B298,-AN$4+$B298)-SUM($I298:AN298)))</f>
        <v>0</v>
      </c>
      <c r="AP298" s="235">
        <f ca="1">IF(AP$5&lt;=$D298,0,IF(SUM($D298,OFFSET($I284,-$B298,0))&gt;AP$5,OFFSET(AP295,-$B298,-AO$4+$B298)/OFFSET($I284,-$B298,0),OFFSET(AP295,-$B298,-AO$4+$B298)-SUM($I298:AO298)))</f>
        <v>0</v>
      </c>
      <c r="AQ298" s="235">
        <f ca="1">IF(AQ$5&lt;=$D298,0,IF(SUM($D298,OFFSET($I284,-$B298,0))&gt;AQ$5,OFFSET(AQ295,-$B298,-AP$4+$B298)/OFFSET($I284,-$B298,0),OFFSET(AQ295,-$B298,-AP$4+$B298)-SUM($I298:AP298)))</f>
        <v>0</v>
      </c>
      <c r="AR298" s="235">
        <f ca="1">IF(AR$5&lt;=$D298,0,IF(SUM($D298,OFFSET($I284,-$B298,0))&gt;AR$5,OFFSET(AR295,-$B298,-AQ$4+$B298)/OFFSET($I284,-$B298,0),OFFSET(AR295,-$B298,-AQ$4+$B298)-SUM($I298:AQ298)))</f>
        <v>0</v>
      </c>
      <c r="AS298" s="235">
        <f ca="1">IF(AS$5&lt;=$D298,0,IF(SUM($D298,OFFSET($I284,-$B298,0))&gt;AS$5,OFFSET(AS295,-$B298,-AR$4+$B298)/OFFSET($I284,-$B298,0),OFFSET(AS295,-$B298,-AR$4+$B298)-SUM($I298:AR298)))</f>
        <v>0</v>
      </c>
      <c r="AT298" s="235">
        <f ca="1">IF(AT$5&lt;=$D298,0,IF(SUM($D298,OFFSET($I284,-$B298,0))&gt;AT$5,OFFSET(AT295,-$B298,-AS$4+$B298)/OFFSET($I284,-$B298,0),OFFSET(AT295,-$B298,-AS$4+$B298)-SUM($I298:AS298)))</f>
        <v>0</v>
      </c>
      <c r="AU298" s="235">
        <f ca="1">IF(AU$5&lt;=$D298,0,IF(SUM($D298,OFFSET($I284,-$B298,0))&gt;AU$5,OFFSET(AU295,-$B298,-AT$4+$B298)/OFFSET($I284,-$B298,0),OFFSET(AU295,-$B298,-AT$4+$B298)-SUM($I298:AT298)))</f>
        <v>0</v>
      </c>
      <c r="AV298" s="235">
        <f ca="1">IF(AV$5&lt;=$D298,0,IF(SUM($D298,OFFSET($I284,-$B298,0))&gt;AV$5,OFFSET(AV295,-$B298,-AU$4+$B298)/OFFSET($I284,-$B298,0),OFFSET(AV295,-$B298,-AU$4+$B298)-SUM($I298:AU298)))</f>
        <v>0</v>
      </c>
      <c r="AW298" s="235">
        <f ca="1">IF(AW$5&lt;=$D298,0,IF(SUM($D298,OFFSET($I284,-$B298,0))&gt;AW$5,OFFSET(AW295,-$B298,-AV$4+$B298)/OFFSET($I284,-$B298,0),OFFSET(AW295,-$B298,-AV$4+$B298)-SUM($I298:AV298)))</f>
        <v>0</v>
      </c>
      <c r="AX298" s="235">
        <f ca="1">IF(AX$5&lt;=$D298,0,IF(SUM($D298,OFFSET($I284,-$B298,0))&gt;AX$5,OFFSET(AX295,-$B298,-AW$4+$B298)/OFFSET($I284,-$B298,0),OFFSET(AX295,-$B298,-AW$4+$B298)-SUM($I298:AW298)))</f>
        <v>0</v>
      </c>
      <c r="AY298" s="235">
        <f ca="1">IF(AY$5&lt;=$D298,0,IF(SUM($D298,OFFSET($I284,-$B298,0))&gt;AY$5,OFFSET(AY295,-$B298,-AX$4+$B298)/OFFSET($I284,-$B298,0),OFFSET(AY295,-$B298,-AX$4+$B298)-SUM($I298:AX298)))</f>
        <v>0</v>
      </c>
      <c r="AZ298" s="235">
        <f ca="1">IF(AZ$5&lt;=$D298,0,IF(SUM($D298,OFFSET($I284,-$B298,0))&gt;AZ$5,OFFSET(AZ295,-$B298,-AY$4+$B298)/OFFSET($I284,-$B298,0),OFFSET(AZ295,-$B298,-AY$4+$B298)-SUM($I298:AY298)))</f>
        <v>0</v>
      </c>
      <c r="BA298" s="235">
        <f ca="1">IF(BA$5&lt;=$D298,0,IF(SUM($D298,OFFSET($I284,-$B298,0))&gt;BA$5,OFFSET(BA295,-$B298,-AZ$4+$B298)/OFFSET($I284,-$B298,0),OFFSET(BA295,-$B298,-AZ$4+$B298)-SUM($I298:AZ298)))</f>
        <v>0</v>
      </c>
      <c r="BB298" s="235">
        <f ca="1">IF(BB$5&lt;=$D298,0,IF(SUM($D298,OFFSET($I284,-$B298,0))&gt;BB$5,OFFSET(BB295,-$B298,-BA$4+$B298)/OFFSET($I284,-$B298,0),OFFSET(BB295,-$B298,-BA$4+$B298)-SUM($I298:BA298)))</f>
        <v>0</v>
      </c>
      <c r="BC298" s="235">
        <f ca="1">IF(BC$5&lt;=$D298,0,IF(SUM($D298,OFFSET($I284,-$B298,0))&gt;BC$5,OFFSET(BC295,-$B298,-BB$4+$B298)/OFFSET($I284,-$B298,0),OFFSET(BC295,-$B298,-BB$4+$B298)-SUM($I298:BB298)))</f>
        <v>0</v>
      </c>
      <c r="BD298" s="235">
        <f ca="1">IF(BD$5&lt;=$D298,0,IF(SUM($D298,OFFSET($I284,-$B298,0))&gt;BD$5,OFFSET(BD295,-$B298,-BC$4+$B298)/OFFSET($I284,-$B298,0),OFFSET(BD295,-$B298,-BC$4+$B298)-SUM($I298:BC298)))</f>
        <v>0</v>
      </c>
      <c r="BE298" s="235">
        <f ca="1">IF(BE$5&lt;=$D298,0,IF(SUM($D298,OFFSET($I284,-$B298,0))&gt;BE$5,OFFSET(BE295,-$B298,-BD$4+$B298)/OFFSET($I284,-$B298,0),OFFSET(BE295,-$B298,-BD$4+$B298)-SUM($I298:BD298)))</f>
        <v>0</v>
      </c>
      <c r="BF298" s="235">
        <f ca="1">IF(BF$5&lt;=$D298,0,IF(SUM($D298,OFFSET($I284,-$B298,0))&gt;BF$5,OFFSET(BF295,-$B298,-BE$4+$B298)/OFFSET($I284,-$B298,0),OFFSET(BF295,-$B298,-BE$4+$B298)-SUM($I298:BE298)))</f>
        <v>0</v>
      </c>
      <c r="BG298" s="235">
        <f ca="1">IF(BG$5&lt;=$D298,0,IF(SUM($D298,OFFSET($I284,-$B298,0))&gt;BG$5,OFFSET(BG295,-$B298,-BF$4+$B298)/OFFSET($I284,-$B298,0),OFFSET(BG295,-$B298,-BF$4+$B298)-SUM($I298:BF298)))</f>
        <v>0</v>
      </c>
      <c r="BH298" s="235">
        <f ca="1">IF(BH$5&lt;=$D298,0,IF(SUM($D298,OFFSET($I284,-$B298,0))&gt;BH$5,OFFSET(BH295,-$B298,-BG$4+$B298)/OFFSET($I284,-$B298,0),OFFSET(BH295,-$B298,-BG$4+$B298)-SUM($I298:BG298)))</f>
        <v>0</v>
      </c>
      <c r="BI298" s="235">
        <f ca="1">IF(BI$5&lt;=$D298,0,IF(SUM($D298,OFFSET($I284,-$B298,0))&gt;BI$5,OFFSET(BI295,-$B298,-BH$4+$B298)/OFFSET($I284,-$B298,0),OFFSET(BI295,-$B298,-BH$4+$B298)-SUM($I298:BH298)))</f>
        <v>0</v>
      </c>
      <c r="BJ298" s="235">
        <f ca="1">IF(BJ$5&lt;=$D298,0,IF(SUM($D298,OFFSET($I284,-$B298,0))&gt;BJ$5,OFFSET(BJ295,-$B298,-BI$4+$B298)/OFFSET($I284,-$B298,0),OFFSET(BJ295,-$B298,-BI$4+$B298)-SUM($I298:BI298)))</f>
        <v>0</v>
      </c>
      <c r="BK298" s="235">
        <f ca="1">IF(BK$5&lt;=$D298,0,IF(SUM($D298,OFFSET($I284,-$B298,0))&gt;BK$5,OFFSET(BK295,-$B298,-BJ$4+$B298)/OFFSET($I284,-$B298,0),OFFSET(BK295,-$B298,-BJ$4+$B298)-SUM($I298:BJ298)))</f>
        <v>0</v>
      </c>
      <c r="BL298" s="235">
        <f ca="1">IF(BL$5&lt;=$D298,0,IF(SUM($D298,OFFSET($I284,-$B298,0))&gt;BL$5,OFFSET(BL295,-$B298,-BK$4+$B298)/OFFSET($I284,-$B298,0),OFFSET(BL295,-$B298,-BK$4+$B298)-SUM($I298:BK298)))</f>
        <v>0</v>
      </c>
      <c r="BM298" s="235">
        <f ca="1">IF(BM$5&lt;=$D298,0,IF(SUM($D298,OFFSET($I284,-$B298,0))&gt;BM$5,OFFSET(BM295,-$B298,-BL$4+$B298)/OFFSET($I284,-$B298,0),OFFSET(BM295,-$B298,-BL$4+$B298)-SUM($I298:BL298)))</f>
        <v>0</v>
      </c>
      <c r="BN298" s="235">
        <f ca="1">IF(BN$5&lt;=$D298,0,IF(SUM($D298,OFFSET($I284,-$B298,0))&gt;BN$5,OFFSET(BN295,-$B298,-BM$4+$B298)/OFFSET($I284,-$B298,0),OFFSET(BN295,-$B298,-BM$4+$B298)-SUM($I298:BM298)))</f>
        <v>0</v>
      </c>
      <c r="BO298" s="235">
        <f ca="1">IF(BO$5&lt;=$D298,0,IF(SUM($D298,OFFSET($I284,-$B298,0))&gt;BO$5,OFFSET(BO295,-$B298,-BN$4+$B298)/OFFSET($I284,-$B298,0),OFFSET(BO295,-$B298,-BN$4+$B298)-SUM($I298:BN298)))</f>
        <v>0</v>
      </c>
      <c r="BP298" s="235">
        <f ca="1">IF(BP$5&lt;=$D298,0,IF(SUM($D298,OFFSET($I284,-$B298,0))&gt;BP$5,OFFSET(BP295,-$B298,-BO$4+$B298)/OFFSET($I284,-$B298,0),OFFSET(BP295,-$B298,-BO$4+$B298)-SUM($I298:BO298)))</f>
        <v>0</v>
      </c>
      <c r="BQ298" s="235">
        <f ca="1">IF(BQ$5&lt;=$D298,0,IF(SUM($D298,OFFSET($I284,-$B298,0))&gt;BQ$5,OFFSET(BQ295,-$B298,-BP$4+$B298)/OFFSET($I284,-$B298,0),OFFSET(BQ295,-$B298,-BP$4+$B298)-SUM($I298:BP298)))</f>
        <v>0</v>
      </c>
      <c r="BR298" s="211">
        <f ca="1">IF(BR$5&lt;=$D298,0,IF(SUM($D298,OFFSET($I284,-$B298,0))&gt;BR$5,OFFSET(BR295,-$B298,-BQ$4+$B298)/OFFSET($I284,-$B298,0),OFFSET(BR295,-$B298,-BQ$4+$B298)-SUM($I298:BQ298)))</f>
        <v>0</v>
      </c>
      <c r="BS298" s="211">
        <f ca="1">IF(BS$5&lt;=$D298,0,IF(SUM($D298,OFFSET($I284,-$B298,0))&gt;BS$5,OFFSET(BS295,-$B298,-BR$4+$B298)/OFFSET($I284,-$B298,0),OFFSET(BS295,-$B298,-BR$4+$B298)-SUM($I298:BR298)))</f>
        <v>0</v>
      </c>
      <c r="BT298" s="211">
        <f ca="1">IF(BT$5&lt;=$D298,0,IF(SUM($D298,OFFSET($I284,-$B298,0))&gt;BT$5,OFFSET(BT295,-$B298,-BS$4+$B298)/OFFSET($I284,-$B298,0),OFFSET(BT295,-$B298,-BS$4+$B298)-SUM($I298:BS298)))</f>
        <v>0</v>
      </c>
      <c r="BU298" s="211">
        <f ca="1">IF(BU$5&lt;=$D298,0,IF(SUM($D298,OFFSET($I284,-$B298,0))&gt;BU$5,OFFSET(BU295,-$B298,-BT$4+$B298)/OFFSET($I284,-$B298,0),OFFSET(BU295,-$B298,-BT$4+$B298)-SUM($I298:BT298)))</f>
        <v>0</v>
      </c>
      <c r="BV298" s="211">
        <f ca="1">IF(BV$5&lt;=$D298,0,IF(SUM($D298,OFFSET($I284,-$B298,0))&gt;BV$5,OFFSET(BV295,-$B298,-BU$4+$B298)/OFFSET($I284,-$B298,0),OFFSET(BV295,-$B298,-BU$4+$B298)-SUM($I298:BU298)))</f>
        <v>0</v>
      </c>
      <c r="BW298" s="211">
        <f ca="1">IF(BW$5&lt;=$D298,0,IF(SUM($D298,OFFSET($I284,-$B298,0))&gt;BW$5,OFFSET(BW295,-$B298,-BV$4+$B298)/OFFSET($I284,-$B298,0),OFFSET(BW295,-$B298,-BV$4+$B298)-SUM($I298:BV298)))</f>
        <v>0</v>
      </c>
    </row>
    <row r="299" spans="1:75" ht="12.75" customHeight="1">
      <c r="A299" s="8"/>
      <c r="B299" s="244">
        <v>6</v>
      </c>
      <c r="C299" s="8"/>
      <c r="D299" s="245">
        <f t="shared" si="507"/>
        <v>2019</v>
      </c>
      <c r="E299" s="8" t="str">
        <f t="shared" si="506"/>
        <v>$m Real (2012)</v>
      </c>
      <c r="F299" s="8"/>
      <c r="G299" s="8"/>
      <c r="H299" s="8"/>
      <c r="I299" s="32"/>
      <c r="J299" s="235">
        <f ca="1">IF(J$5&lt;=$D299,0,IF(SUM($D299,OFFSET($I285,-$B299,0))&gt;J$5,OFFSET(J296,-$B299,-I$4+$B299)/OFFSET($I285,-$B299,0),OFFSET(J296,-$B299,-I$4+$B299)-SUM($I299:I299)))</f>
        <v>0</v>
      </c>
      <c r="K299" s="235">
        <f ca="1">IF(K$5&lt;=$D299,0,IF(SUM($D299,OFFSET($I285,-$B299,0))&gt;K$5,OFFSET(K296,-$B299,-J$4+$B299)/OFFSET($I285,-$B299,0),OFFSET(K296,-$B299,-J$4+$B299)-SUM($I299:J299)))</f>
        <v>0</v>
      </c>
      <c r="L299" s="235">
        <f ca="1">IF(L$5&lt;=$D299,0,IF(SUM($D299,OFFSET($I285,-$B299,0))&gt;L$5,OFFSET(L296,-$B299,-K$4+$B299)/OFFSET($I285,-$B299,0),OFFSET(L296,-$B299,-K$4+$B299)-SUM($I299:K299)))</f>
        <v>0</v>
      </c>
      <c r="M299" s="235">
        <f ca="1">IF(M$5&lt;=$D299,0,IF(SUM($D299,OFFSET($I285,-$B299,0))&gt;M$5,OFFSET(M296,-$B299,-L$4+$B299)/OFFSET($I285,-$B299,0),OFFSET(M296,-$B299,-L$4+$B299)-SUM($I299:L299)))</f>
        <v>0</v>
      </c>
      <c r="N299" s="235">
        <f ca="1">IF(N$5&lt;=$D299,0,IF(SUM($D299,OFFSET($I285,-$B299,0))&gt;N$5,OFFSET(N296,-$B299,-M$4+$B299)/OFFSET($I285,-$B299,0),OFFSET(N296,-$B299,-M$4+$B299)-SUM($I299:M299)))</f>
        <v>0</v>
      </c>
      <c r="O299" s="235">
        <f ca="1">IF(O$5&lt;=$D299,0,IF(SUM($D299,OFFSET($I285,-$B299,0))&gt;O$5,OFFSET(O296,-$B299,-N$4+$B299)/OFFSET($I285,-$B299,0),OFFSET(O296,-$B299,-N$4+$B299)-SUM($I299:N299)))</f>
        <v>0</v>
      </c>
      <c r="P299" s="235">
        <f ca="1">IF(P$5&lt;=$D299,0,IF(SUM($D299,OFFSET($I285,-$B299,0))&gt;P$5,OFFSET(P296,-$B299,-O$4+$B299)/OFFSET($I285,-$B299,0),OFFSET(P296,-$B299,-O$4+$B299)-SUM($I299:O299)))</f>
        <v>0</v>
      </c>
      <c r="Q299" s="235">
        <f ca="1">IF(Q$5&lt;=$D299,0,IF(SUM($D299,OFFSET($I285,-$B299,0))&gt;Q$5,OFFSET(Q296,-$B299,-P$4+$B299)/OFFSET($I285,-$B299,0),OFFSET(Q296,-$B299,-P$4+$B299)-SUM($I299:P299)))</f>
        <v>0</v>
      </c>
      <c r="R299" s="235">
        <f ca="1">IF(R$5&lt;=$D299,0,IF(SUM($D299,OFFSET($I285,-$B299,0))&gt;R$5,OFFSET(R296,-$B299,-Q$4+$B299)/OFFSET($I285,-$B299,0),OFFSET(R296,-$B299,-Q$4+$B299)-SUM($I299:Q299)))</f>
        <v>0</v>
      </c>
      <c r="S299" s="235">
        <f ca="1">IF(S$5&lt;=$D299,0,IF(SUM($D299,OFFSET($I285,-$B299,0))&gt;S$5,OFFSET(S296,-$B299,-R$4+$B299)/OFFSET($I285,-$B299,0),OFFSET(S296,-$B299,-R$4+$B299)-SUM($I299:R299)))</f>
        <v>0</v>
      </c>
      <c r="T299" s="235">
        <f ca="1">IF(T$5&lt;=$D299,0,IF(SUM($D299,OFFSET($I285,-$B299,0))&gt;T$5,OFFSET(T296,-$B299,-S$4+$B299)/OFFSET($I285,-$B299,0),OFFSET(T296,-$B299,-S$4+$B299)-SUM($I299:S299)))</f>
        <v>0</v>
      </c>
      <c r="U299" s="235">
        <f ca="1">IF(U$5&lt;=$D299,0,IF(SUM($D299,OFFSET($I285,-$B299,0))&gt;U$5,OFFSET(U296,-$B299,-T$4+$B299)/OFFSET($I285,-$B299,0),OFFSET(U296,-$B299,-T$4+$B299)-SUM($I299:T299)))</f>
        <v>0</v>
      </c>
      <c r="V299" s="235">
        <f ca="1">IF(V$5&lt;=$D299,0,IF(SUM($D299,OFFSET($I285,-$B299,0))&gt;V$5,OFFSET(V296,-$B299,-U$4+$B299)/OFFSET($I285,-$B299,0),OFFSET(V296,-$B299,-U$4+$B299)-SUM($I299:U299)))</f>
        <v>0</v>
      </c>
      <c r="W299" s="235">
        <f ca="1">IF(W$5&lt;=$D299,0,IF(SUM($D299,OFFSET($I285,-$B299,0))&gt;W$5,OFFSET(W296,-$B299,-V$4+$B299)/OFFSET($I285,-$B299,0),OFFSET(W296,-$B299,-V$4+$B299)-SUM($I299:V299)))</f>
        <v>0</v>
      </c>
      <c r="X299" s="235">
        <f ca="1">IF(X$5&lt;=$D299,0,IF(SUM($D299,OFFSET($I285,-$B299,0))&gt;X$5,OFFSET(X296,-$B299,-W$4+$B299)/OFFSET($I285,-$B299,0),OFFSET(X296,-$B299,-W$4+$B299)-SUM($I299:W299)))</f>
        <v>0</v>
      </c>
      <c r="Y299" s="235">
        <f ca="1">IF(Y$5&lt;=$D299,0,IF(SUM($D299,OFFSET($I285,-$B299,0))&gt;Y$5,OFFSET(Y296,-$B299,-X$4+$B299)/OFFSET($I285,-$B299,0),OFFSET(Y296,-$B299,-X$4+$B299)-SUM($I299:X299)))</f>
        <v>0</v>
      </c>
      <c r="Z299" s="235">
        <f ca="1">IF(Z$5&lt;=$D299,0,IF(SUM($D299,OFFSET($I285,-$B299,0))&gt;Z$5,OFFSET(Z296,-$B299,-Y$4+$B299)/OFFSET($I285,-$B299,0),OFFSET(Z296,-$B299,-Y$4+$B299)-SUM($I299:Y299)))</f>
        <v>0</v>
      </c>
      <c r="AA299" s="235">
        <f ca="1">IF(AA$5&lt;=$D299,0,IF(SUM($D299,OFFSET($I285,-$B299,0))&gt;AA$5,OFFSET(AA296,-$B299,-Z$4+$B299)/OFFSET($I285,-$B299,0),OFFSET(AA296,-$B299,-Z$4+$B299)-SUM($I299:Z299)))</f>
        <v>0</v>
      </c>
      <c r="AB299" s="235">
        <f ca="1">IF(AB$5&lt;=$D299,0,IF(SUM($D299,OFFSET($I285,-$B299,0))&gt;AB$5,OFFSET(AB296,-$B299,-AA$4+$B299)/OFFSET($I285,-$B299,0),OFFSET(AB296,-$B299,-AA$4+$B299)-SUM($I299:AA299)))</f>
        <v>0</v>
      </c>
      <c r="AC299" s="235">
        <f ca="1">IF(AC$5&lt;=$D299,0,IF(SUM($D299,OFFSET($I285,-$B299,0))&gt;AC$5,OFFSET(AC296,-$B299,-AB$4+$B299)/OFFSET($I285,-$B299,0),OFFSET(AC296,-$B299,-AB$4+$B299)-SUM($I299:AB299)))</f>
        <v>0</v>
      </c>
      <c r="AD299" s="235">
        <f ca="1">IF(AD$5&lt;=$D299,0,IF(SUM($D299,OFFSET($I285,-$B299,0))&gt;AD$5,OFFSET(AD296,-$B299,-AC$4+$B299)/OFFSET($I285,-$B299,0),OFFSET(AD296,-$B299,-AC$4+$B299)-SUM($I299:AC299)))</f>
        <v>0</v>
      </c>
      <c r="AE299" s="235">
        <f ca="1">IF(AE$5&lt;=$D299,0,IF(SUM($D299,OFFSET($I285,-$B299,0))&gt;AE$5,OFFSET(AE296,-$B299,-AD$4+$B299)/OFFSET($I285,-$B299,0),OFFSET(AE296,-$B299,-AD$4+$B299)-SUM($I299:AD299)))</f>
        <v>0</v>
      </c>
      <c r="AF299" s="235">
        <f ca="1">IF(AF$5&lt;=$D299,0,IF(SUM($D299,OFFSET($I285,-$B299,0))&gt;AF$5,OFFSET(AF296,-$B299,-AE$4+$B299)/OFFSET($I285,-$B299,0),OFFSET(AF296,-$B299,-AE$4+$B299)-SUM($I299:AE299)))</f>
        <v>0</v>
      </c>
      <c r="AG299" s="235">
        <f ca="1">IF(AG$5&lt;=$D299,0,IF(SUM($D299,OFFSET($I285,-$B299,0))&gt;AG$5,OFFSET(AG296,-$B299,-AF$4+$B299)/OFFSET($I285,-$B299,0),OFFSET(AG296,-$B299,-AF$4+$B299)-SUM($I299:AF299)))</f>
        <v>0</v>
      </c>
      <c r="AH299" s="235">
        <f ca="1">IF(AH$5&lt;=$D299,0,IF(SUM($D299,OFFSET($I285,-$B299,0))&gt;AH$5,OFFSET(AH296,-$B299,-AG$4+$B299)/OFFSET($I285,-$B299,0),OFFSET(AH296,-$B299,-AG$4+$B299)-SUM($I299:AG299)))</f>
        <v>0</v>
      </c>
      <c r="AI299" s="235">
        <f ca="1">IF(AI$5&lt;=$D299,0,IF(SUM($D299,OFFSET($I285,-$B299,0))&gt;AI$5,OFFSET(AI296,-$B299,-AH$4+$B299)/OFFSET($I285,-$B299,0),OFFSET(AI296,-$B299,-AH$4+$B299)-SUM($I299:AH299)))</f>
        <v>0</v>
      </c>
      <c r="AJ299" s="235">
        <f ca="1">IF(AJ$5&lt;=$D299,0,IF(SUM($D299,OFFSET($I285,-$B299,0))&gt;AJ$5,OFFSET(AJ296,-$B299,-AI$4+$B299)/OFFSET($I285,-$B299,0),OFFSET(AJ296,-$B299,-AI$4+$B299)-SUM($I299:AI299)))</f>
        <v>0</v>
      </c>
      <c r="AK299" s="235">
        <f ca="1">IF(AK$5&lt;=$D299,0,IF(SUM($D299,OFFSET($I285,-$B299,0))&gt;AK$5,OFFSET(AK296,-$B299,-AJ$4+$B299)/OFFSET($I285,-$B299,0),OFFSET(AK296,-$B299,-AJ$4+$B299)-SUM($I299:AJ299)))</f>
        <v>0</v>
      </c>
      <c r="AL299" s="235">
        <f ca="1">IF(AL$5&lt;=$D299,0,IF(SUM($D299,OFFSET($I285,-$B299,0))&gt;AL$5,OFFSET(AL296,-$B299,-AK$4+$B299)/OFFSET($I285,-$B299,0),OFFSET(AL296,-$B299,-AK$4+$B299)-SUM($I299:AK299)))</f>
        <v>0</v>
      </c>
      <c r="AM299" s="235">
        <f ca="1">IF(AM$5&lt;=$D299,0,IF(SUM($D299,OFFSET($I285,-$B299,0))&gt;AM$5,OFFSET(AM296,-$B299,-AL$4+$B299)/OFFSET($I285,-$B299,0),OFFSET(AM296,-$B299,-AL$4+$B299)-SUM($I299:AL299)))</f>
        <v>0</v>
      </c>
      <c r="AN299" s="235">
        <f ca="1">IF(AN$5&lt;=$D299,0,IF(SUM($D299,OFFSET($I285,-$B299,0))&gt;AN$5,OFFSET(AN296,-$B299,-AM$4+$B299)/OFFSET($I285,-$B299,0),OFFSET(AN296,-$B299,-AM$4+$B299)-SUM($I299:AM299)))</f>
        <v>0</v>
      </c>
      <c r="AO299" s="235">
        <f ca="1">IF(AO$5&lt;=$D299,0,IF(SUM($D299,OFFSET($I285,-$B299,0))&gt;AO$5,OFFSET(AO296,-$B299,-AN$4+$B299)/OFFSET($I285,-$B299,0),OFFSET(AO296,-$B299,-AN$4+$B299)-SUM($I299:AN299)))</f>
        <v>0</v>
      </c>
      <c r="AP299" s="235">
        <f ca="1">IF(AP$5&lt;=$D299,0,IF(SUM($D299,OFFSET($I285,-$B299,0))&gt;AP$5,OFFSET(AP296,-$B299,-AO$4+$B299)/OFFSET($I285,-$B299,0),OFFSET(AP296,-$B299,-AO$4+$B299)-SUM($I299:AO299)))</f>
        <v>0</v>
      </c>
      <c r="AQ299" s="235">
        <f ca="1">IF(AQ$5&lt;=$D299,0,IF(SUM($D299,OFFSET($I285,-$B299,0))&gt;AQ$5,OFFSET(AQ296,-$B299,-AP$4+$B299)/OFFSET($I285,-$B299,0),OFFSET(AQ296,-$B299,-AP$4+$B299)-SUM($I299:AP299)))</f>
        <v>0</v>
      </c>
      <c r="AR299" s="235">
        <f ca="1">IF(AR$5&lt;=$D299,0,IF(SUM($D299,OFFSET($I285,-$B299,0))&gt;AR$5,OFFSET(AR296,-$B299,-AQ$4+$B299)/OFFSET($I285,-$B299,0),OFFSET(AR296,-$B299,-AQ$4+$B299)-SUM($I299:AQ299)))</f>
        <v>0</v>
      </c>
      <c r="AS299" s="235">
        <f ca="1">IF(AS$5&lt;=$D299,0,IF(SUM($D299,OFFSET($I285,-$B299,0))&gt;AS$5,OFFSET(AS296,-$B299,-AR$4+$B299)/OFFSET($I285,-$B299,0),OFFSET(AS296,-$B299,-AR$4+$B299)-SUM($I299:AR299)))</f>
        <v>0</v>
      </c>
      <c r="AT299" s="235">
        <f ca="1">IF(AT$5&lt;=$D299,0,IF(SUM($D299,OFFSET($I285,-$B299,0))&gt;AT$5,OFFSET(AT296,-$B299,-AS$4+$B299)/OFFSET($I285,-$B299,0),OFFSET(AT296,-$B299,-AS$4+$B299)-SUM($I299:AS299)))</f>
        <v>0</v>
      </c>
      <c r="AU299" s="235">
        <f ca="1">IF(AU$5&lt;=$D299,0,IF(SUM($D299,OFFSET($I285,-$B299,0))&gt;AU$5,OFFSET(AU296,-$B299,-AT$4+$B299)/OFFSET($I285,-$B299,0),OFFSET(AU296,-$B299,-AT$4+$B299)-SUM($I299:AT299)))</f>
        <v>0</v>
      </c>
      <c r="AV299" s="235">
        <f ca="1">IF(AV$5&lt;=$D299,0,IF(SUM($D299,OFFSET($I285,-$B299,0))&gt;AV$5,OFFSET(AV296,-$B299,-AU$4+$B299)/OFFSET($I285,-$B299,0),OFFSET(AV296,-$B299,-AU$4+$B299)-SUM($I299:AU299)))</f>
        <v>0</v>
      </c>
      <c r="AW299" s="235">
        <f ca="1">IF(AW$5&lt;=$D299,0,IF(SUM($D299,OFFSET($I285,-$B299,0))&gt;AW$5,OFFSET(AW296,-$B299,-AV$4+$B299)/OFFSET($I285,-$B299,0),OFFSET(AW296,-$B299,-AV$4+$B299)-SUM($I299:AV299)))</f>
        <v>0</v>
      </c>
      <c r="AX299" s="235">
        <f ca="1">IF(AX$5&lt;=$D299,0,IF(SUM($D299,OFFSET($I285,-$B299,0))&gt;AX$5,OFFSET(AX296,-$B299,-AW$4+$B299)/OFFSET($I285,-$B299,0),OFFSET(AX296,-$B299,-AW$4+$B299)-SUM($I299:AW299)))</f>
        <v>0</v>
      </c>
      <c r="AY299" s="235">
        <f ca="1">IF(AY$5&lt;=$D299,0,IF(SUM($D299,OFFSET($I285,-$B299,0))&gt;AY$5,OFFSET(AY296,-$B299,-AX$4+$B299)/OFFSET($I285,-$B299,0),OFFSET(AY296,-$B299,-AX$4+$B299)-SUM($I299:AX299)))</f>
        <v>0</v>
      </c>
      <c r="AZ299" s="235">
        <f ca="1">IF(AZ$5&lt;=$D299,0,IF(SUM($D299,OFFSET($I285,-$B299,0))&gt;AZ$5,OFFSET(AZ296,-$B299,-AY$4+$B299)/OFFSET($I285,-$B299,0),OFFSET(AZ296,-$B299,-AY$4+$B299)-SUM($I299:AY299)))</f>
        <v>0</v>
      </c>
      <c r="BA299" s="235">
        <f ca="1">IF(BA$5&lt;=$D299,0,IF(SUM($D299,OFFSET($I285,-$B299,0))&gt;BA$5,OFFSET(BA296,-$B299,-AZ$4+$B299)/OFFSET($I285,-$B299,0),OFFSET(BA296,-$B299,-AZ$4+$B299)-SUM($I299:AZ299)))</f>
        <v>0</v>
      </c>
      <c r="BB299" s="235">
        <f ca="1">IF(BB$5&lt;=$D299,0,IF(SUM($D299,OFFSET($I285,-$B299,0))&gt;BB$5,OFFSET(BB296,-$B299,-BA$4+$B299)/OFFSET($I285,-$B299,0),OFFSET(BB296,-$B299,-BA$4+$B299)-SUM($I299:BA299)))</f>
        <v>0</v>
      </c>
      <c r="BC299" s="235">
        <f ca="1">IF(BC$5&lt;=$D299,0,IF(SUM($D299,OFFSET($I285,-$B299,0))&gt;BC$5,OFFSET(BC296,-$B299,-BB$4+$B299)/OFFSET($I285,-$B299,0),OFFSET(BC296,-$B299,-BB$4+$B299)-SUM($I299:BB299)))</f>
        <v>0</v>
      </c>
      <c r="BD299" s="235">
        <f ca="1">IF(BD$5&lt;=$D299,0,IF(SUM($D299,OFFSET($I285,-$B299,0))&gt;BD$5,OFFSET(BD296,-$B299,-BC$4+$B299)/OFFSET($I285,-$B299,0),OFFSET(BD296,-$B299,-BC$4+$B299)-SUM($I299:BC299)))</f>
        <v>0</v>
      </c>
      <c r="BE299" s="235">
        <f ca="1">IF(BE$5&lt;=$D299,0,IF(SUM($D299,OFFSET($I285,-$B299,0))&gt;BE$5,OFFSET(BE296,-$B299,-BD$4+$B299)/OFFSET($I285,-$B299,0),OFFSET(BE296,-$B299,-BD$4+$B299)-SUM($I299:BD299)))</f>
        <v>0</v>
      </c>
      <c r="BF299" s="235">
        <f ca="1">IF(BF$5&lt;=$D299,0,IF(SUM($D299,OFFSET($I285,-$B299,0))&gt;BF$5,OFFSET(BF296,-$B299,-BE$4+$B299)/OFFSET($I285,-$B299,0),OFFSET(BF296,-$B299,-BE$4+$B299)-SUM($I299:BE299)))</f>
        <v>0</v>
      </c>
      <c r="BG299" s="235">
        <f ca="1">IF(BG$5&lt;=$D299,0,IF(SUM($D299,OFFSET($I285,-$B299,0))&gt;BG$5,OFFSET(BG296,-$B299,-BF$4+$B299)/OFFSET($I285,-$B299,0),OFFSET(BG296,-$B299,-BF$4+$B299)-SUM($I299:BF299)))</f>
        <v>0</v>
      </c>
      <c r="BH299" s="235">
        <f ca="1">IF(BH$5&lt;=$D299,0,IF(SUM($D299,OFFSET($I285,-$B299,0))&gt;BH$5,OFFSET(BH296,-$B299,-BG$4+$B299)/OFFSET($I285,-$B299,0),OFFSET(BH296,-$B299,-BG$4+$B299)-SUM($I299:BG299)))</f>
        <v>0</v>
      </c>
      <c r="BI299" s="235">
        <f ca="1">IF(BI$5&lt;=$D299,0,IF(SUM($D299,OFFSET($I285,-$B299,0))&gt;BI$5,OFFSET(BI296,-$B299,-BH$4+$B299)/OFFSET($I285,-$B299,0),OFFSET(BI296,-$B299,-BH$4+$B299)-SUM($I299:BH299)))</f>
        <v>0</v>
      </c>
      <c r="BJ299" s="235">
        <f ca="1">IF(BJ$5&lt;=$D299,0,IF(SUM($D299,OFFSET($I285,-$B299,0))&gt;BJ$5,OFFSET(BJ296,-$B299,-BI$4+$B299)/OFFSET($I285,-$B299,0),OFFSET(BJ296,-$B299,-BI$4+$B299)-SUM($I299:BI299)))</f>
        <v>0</v>
      </c>
      <c r="BK299" s="235">
        <f ca="1">IF(BK$5&lt;=$D299,0,IF(SUM($D299,OFFSET($I285,-$B299,0))&gt;BK$5,OFFSET(BK296,-$B299,-BJ$4+$B299)/OFFSET($I285,-$B299,0),OFFSET(BK296,-$B299,-BJ$4+$B299)-SUM($I299:BJ299)))</f>
        <v>0</v>
      </c>
      <c r="BL299" s="235">
        <f ca="1">IF(BL$5&lt;=$D299,0,IF(SUM($D299,OFFSET($I285,-$B299,0))&gt;BL$5,OFFSET(BL296,-$B299,-BK$4+$B299)/OFFSET($I285,-$B299,0),OFFSET(BL296,-$B299,-BK$4+$B299)-SUM($I299:BK299)))</f>
        <v>0</v>
      </c>
      <c r="BM299" s="235">
        <f ca="1">IF(BM$5&lt;=$D299,0,IF(SUM($D299,OFFSET($I285,-$B299,0))&gt;BM$5,OFFSET(BM296,-$B299,-BL$4+$B299)/OFFSET($I285,-$B299,0),OFFSET(BM296,-$B299,-BL$4+$B299)-SUM($I299:BL299)))</f>
        <v>0</v>
      </c>
      <c r="BN299" s="235">
        <f ca="1">IF(BN$5&lt;=$D299,0,IF(SUM($D299,OFFSET($I285,-$B299,0))&gt;BN$5,OFFSET(BN296,-$B299,-BM$4+$B299)/OFFSET($I285,-$B299,0),OFFSET(BN296,-$B299,-BM$4+$B299)-SUM($I299:BM299)))</f>
        <v>0</v>
      </c>
      <c r="BO299" s="235">
        <f ca="1">IF(BO$5&lt;=$D299,0,IF(SUM($D299,OFFSET($I285,-$B299,0))&gt;BO$5,OFFSET(BO296,-$B299,-BN$4+$B299)/OFFSET($I285,-$B299,0),OFFSET(BO296,-$B299,-BN$4+$B299)-SUM($I299:BN299)))</f>
        <v>0</v>
      </c>
      <c r="BP299" s="235">
        <f ca="1">IF(BP$5&lt;=$D299,0,IF(SUM($D299,OFFSET($I285,-$B299,0))&gt;BP$5,OFFSET(BP296,-$B299,-BO$4+$B299)/OFFSET($I285,-$B299,0),OFFSET(BP296,-$B299,-BO$4+$B299)-SUM($I299:BO299)))</f>
        <v>0</v>
      </c>
      <c r="BQ299" s="235">
        <f ca="1">IF(BQ$5&lt;=$D299,0,IF(SUM($D299,OFFSET($I285,-$B299,0))&gt;BQ$5,OFFSET(BQ296,-$B299,-BP$4+$B299)/OFFSET($I285,-$B299,0),OFFSET(BQ296,-$B299,-BP$4+$B299)-SUM($I299:BP299)))</f>
        <v>0</v>
      </c>
      <c r="BR299" s="211">
        <f ca="1">IF(BR$5&lt;=$D299,0,IF(SUM($D299,OFFSET($I285,-$B299,0))&gt;BR$5,OFFSET(BR296,-$B299,-BQ$4+$B299)/OFFSET($I285,-$B299,0),OFFSET(BR296,-$B299,-BQ$4+$B299)-SUM($I299:BQ299)))</f>
        <v>0</v>
      </c>
      <c r="BS299" s="211">
        <f ca="1">IF(BS$5&lt;=$D299,0,IF(SUM($D299,OFFSET($I285,-$B299,0))&gt;BS$5,OFFSET(BS296,-$B299,-BR$4+$B299)/OFFSET($I285,-$B299,0),OFFSET(BS296,-$B299,-BR$4+$B299)-SUM($I299:BR299)))</f>
        <v>0</v>
      </c>
      <c r="BT299" s="211">
        <f ca="1">IF(BT$5&lt;=$D299,0,IF(SUM($D299,OFFSET($I285,-$B299,0))&gt;BT$5,OFFSET(BT296,-$B299,-BS$4+$B299)/OFFSET($I285,-$B299,0),OFFSET(BT296,-$B299,-BS$4+$B299)-SUM($I299:BS299)))</f>
        <v>0</v>
      </c>
      <c r="BU299" s="211">
        <f ca="1">IF(BU$5&lt;=$D299,0,IF(SUM($D299,OFFSET($I285,-$B299,0))&gt;BU$5,OFFSET(BU296,-$B299,-BT$4+$B299)/OFFSET($I285,-$B299,0),OFFSET(BU296,-$B299,-BT$4+$B299)-SUM($I299:BT299)))</f>
        <v>0</v>
      </c>
      <c r="BV299" s="211">
        <f ca="1">IF(BV$5&lt;=$D299,0,IF(SUM($D299,OFFSET($I285,-$B299,0))&gt;BV$5,OFFSET(BV296,-$B299,-BU$4+$B299)/OFFSET($I285,-$B299,0),OFFSET(BV296,-$B299,-BU$4+$B299)-SUM($I299:BU299)))</f>
        <v>0</v>
      </c>
      <c r="BW299" s="211">
        <f ca="1">IF(BW$5&lt;=$D299,0,IF(SUM($D299,OFFSET($I285,-$B299,0))&gt;BW$5,OFFSET(BW296,-$B299,-BV$4+$B299)/OFFSET($I285,-$B299,0),OFFSET(BW296,-$B299,-BV$4+$B299)-SUM($I299:BV299)))</f>
        <v>0</v>
      </c>
    </row>
    <row r="300" spans="1:75" ht="12.75" customHeight="1">
      <c r="A300" s="8"/>
      <c r="B300" s="244">
        <v>7</v>
      </c>
      <c r="C300" s="8"/>
      <c r="D300" s="245">
        <f t="shared" si="507"/>
        <v>2020</v>
      </c>
      <c r="E300" s="8" t="str">
        <f t="shared" si="506"/>
        <v>$m Real (2012)</v>
      </c>
      <c r="F300" s="8"/>
      <c r="G300" s="8"/>
      <c r="H300" s="8"/>
      <c r="I300" s="32"/>
      <c r="J300" s="235">
        <f ca="1">IF(J$5&lt;=$D300,0,IF(SUM($D300,OFFSET($I286,-$B300,0))&gt;J$5,OFFSET(J297,-$B300,-I$4+$B300)/OFFSET($I286,-$B300,0),OFFSET(J297,-$B300,-I$4+$B300)-SUM($I300:I300)))</f>
        <v>0</v>
      </c>
      <c r="K300" s="235">
        <f ca="1">IF(K$5&lt;=$D300,0,IF(SUM($D300,OFFSET($I286,-$B300,0))&gt;K$5,OFFSET(K297,-$B300,-J$4+$B300)/OFFSET($I286,-$B300,0),OFFSET(K297,-$B300,-J$4+$B300)-SUM($I300:J300)))</f>
        <v>0</v>
      </c>
      <c r="L300" s="235">
        <f ca="1">IF(L$5&lt;=$D300,0,IF(SUM($D300,OFFSET($I286,-$B300,0))&gt;L$5,OFFSET(L297,-$B300,-K$4+$B300)/OFFSET($I286,-$B300,0),OFFSET(L297,-$B300,-K$4+$B300)-SUM($I300:K300)))</f>
        <v>0</v>
      </c>
      <c r="M300" s="235">
        <f ca="1">IF(M$5&lt;=$D300,0,IF(SUM($D300,OFFSET($I286,-$B300,0))&gt;M$5,OFFSET(M297,-$B300,-L$4+$B300)/OFFSET($I286,-$B300,0),OFFSET(M297,-$B300,-L$4+$B300)-SUM($I300:L300)))</f>
        <v>0</v>
      </c>
      <c r="N300" s="235">
        <f ca="1">IF(N$5&lt;=$D300,0,IF(SUM($D300,OFFSET($I286,-$B300,0))&gt;N$5,OFFSET(N297,-$B300,-M$4+$B300)/OFFSET($I286,-$B300,0),OFFSET(N297,-$B300,-M$4+$B300)-SUM($I300:M300)))</f>
        <v>0</v>
      </c>
      <c r="O300" s="235">
        <f ca="1">IF(O$5&lt;=$D300,0,IF(SUM($D300,OFFSET($I286,-$B300,0))&gt;O$5,OFFSET(O297,-$B300,-N$4+$B300)/OFFSET($I286,-$B300,0),OFFSET(O297,-$B300,-N$4+$B300)-SUM($I300:N300)))</f>
        <v>0</v>
      </c>
      <c r="P300" s="235">
        <f ca="1">IF(P$5&lt;=$D300,0,IF(SUM($D300,OFFSET($I286,-$B300,0))&gt;P$5,OFFSET(P297,-$B300,-O$4+$B300)/OFFSET($I286,-$B300,0),OFFSET(P297,-$B300,-O$4+$B300)-SUM($I300:O300)))</f>
        <v>0</v>
      </c>
      <c r="Q300" s="235">
        <f ca="1">IF(Q$5&lt;=$D300,0,IF(SUM($D300,OFFSET($I286,-$B300,0))&gt;Q$5,OFFSET(Q297,-$B300,-P$4+$B300)/OFFSET($I286,-$B300,0),OFFSET(Q297,-$B300,-P$4+$B300)-SUM($I300:P300)))</f>
        <v>0</v>
      </c>
      <c r="R300" s="235">
        <f ca="1">IF(R$5&lt;=$D300,0,IF(SUM($D300,OFFSET($I286,-$B300,0))&gt;R$5,OFFSET(R297,-$B300,-Q$4+$B300)/OFFSET($I286,-$B300,0),OFFSET(R297,-$B300,-Q$4+$B300)-SUM($I300:Q300)))</f>
        <v>0</v>
      </c>
      <c r="S300" s="235">
        <f ca="1">IF(S$5&lt;=$D300,0,IF(SUM($D300,OFFSET($I286,-$B300,0))&gt;S$5,OFFSET(S297,-$B300,-R$4+$B300)/OFFSET($I286,-$B300,0),OFFSET(S297,-$B300,-R$4+$B300)-SUM($I300:R300)))</f>
        <v>0</v>
      </c>
      <c r="T300" s="235">
        <f ca="1">IF(T$5&lt;=$D300,0,IF(SUM($D300,OFFSET($I286,-$B300,0))&gt;T$5,OFFSET(T297,-$B300,-S$4+$B300)/OFFSET($I286,-$B300,0),OFFSET(T297,-$B300,-S$4+$B300)-SUM($I300:S300)))</f>
        <v>0</v>
      </c>
      <c r="U300" s="235">
        <f ca="1">IF(U$5&lt;=$D300,0,IF(SUM($D300,OFFSET($I286,-$B300,0))&gt;U$5,OFFSET(U297,-$B300,-T$4+$B300)/OFFSET($I286,-$B300,0),OFFSET(U297,-$B300,-T$4+$B300)-SUM($I300:T300)))</f>
        <v>0</v>
      </c>
      <c r="V300" s="235">
        <f ca="1">IF(V$5&lt;=$D300,0,IF(SUM($D300,OFFSET($I286,-$B300,0))&gt;V$5,OFFSET(V297,-$B300,-U$4+$B300)/OFFSET($I286,-$B300,0),OFFSET(V297,-$B300,-U$4+$B300)-SUM($I300:U300)))</f>
        <v>0</v>
      </c>
      <c r="W300" s="235">
        <f ca="1">IF(W$5&lt;=$D300,0,IF(SUM($D300,OFFSET($I286,-$B300,0))&gt;W$5,OFFSET(W297,-$B300,-V$4+$B300)/OFFSET($I286,-$B300,0),OFFSET(W297,-$B300,-V$4+$B300)-SUM($I300:V300)))</f>
        <v>0</v>
      </c>
      <c r="X300" s="235">
        <f ca="1">IF(X$5&lt;=$D300,0,IF(SUM($D300,OFFSET($I286,-$B300,0))&gt;X$5,OFFSET(X297,-$B300,-W$4+$B300)/OFFSET($I286,-$B300,0),OFFSET(X297,-$B300,-W$4+$B300)-SUM($I300:W300)))</f>
        <v>0</v>
      </c>
      <c r="Y300" s="235">
        <f ca="1">IF(Y$5&lt;=$D300,0,IF(SUM($D300,OFFSET($I286,-$B300,0))&gt;Y$5,OFFSET(Y297,-$B300,-X$4+$B300)/OFFSET($I286,-$B300,0),OFFSET(Y297,-$B300,-X$4+$B300)-SUM($I300:X300)))</f>
        <v>0</v>
      </c>
      <c r="Z300" s="235">
        <f ca="1">IF(Z$5&lt;=$D300,0,IF(SUM($D300,OFFSET($I286,-$B300,0))&gt;Z$5,OFFSET(Z297,-$B300,-Y$4+$B300)/OFFSET($I286,-$B300,0),OFFSET(Z297,-$B300,-Y$4+$B300)-SUM($I300:Y300)))</f>
        <v>0</v>
      </c>
      <c r="AA300" s="235">
        <f ca="1">IF(AA$5&lt;=$D300,0,IF(SUM($D300,OFFSET($I286,-$B300,0))&gt;AA$5,OFFSET(AA297,-$B300,-Z$4+$B300)/OFFSET($I286,-$B300,0),OFFSET(AA297,-$B300,-Z$4+$B300)-SUM($I300:Z300)))</f>
        <v>0</v>
      </c>
      <c r="AB300" s="235">
        <f ca="1">IF(AB$5&lt;=$D300,0,IF(SUM($D300,OFFSET($I286,-$B300,0))&gt;AB$5,OFFSET(AB297,-$B300,-AA$4+$B300)/OFFSET($I286,-$B300,0),OFFSET(AB297,-$B300,-AA$4+$B300)-SUM($I300:AA300)))</f>
        <v>0</v>
      </c>
      <c r="AC300" s="235">
        <f ca="1">IF(AC$5&lt;=$D300,0,IF(SUM($D300,OFFSET($I286,-$B300,0))&gt;AC$5,OFFSET(AC297,-$B300,-AB$4+$B300)/OFFSET($I286,-$B300,0),OFFSET(AC297,-$B300,-AB$4+$B300)-SUM($I300:AB300)))</f>
        <v>0</v>
      </c>
      <c r="AD300" s="235">
        <f ca="1">IF(AD$5&lt;=$D300,0,IF(SUM($D300,OFFSET($I286,-$B300,0))&gt;AD$5,OFFSET(AD297,-$B300,-AC$4+$B300)/OFFSET($I286,-$B300,0),OFFSET(AD297,-$B300,-AC$4+$B300)-SUM($I300:AC300)))</f>
        <v>0</v>
      </c>
      <c r="AE300" s="235">
        <f ca="1">IF(AE$5&lt;=$D300,0,IF(SUM($D300,OFFSET($I286,-$B300,0))&gt;AE$5,OFFSET(AE297,-$B300,-AD$4+$B300)/OFFSET($I286,-$B300,0),OFFSET(AE297,-$B300,-AD$4+$B300)-SUM($I300:AD300)))</f>
        <v>0</v>
      </c>
      <c r="AF300" s="235">
        <f ca="1">IF(AF$5&lt;=$D300,0,IF(SUM($D300,OFFSET($I286,-$B300,0))&gt;AF$5,OFFSET(AF297,-$B300,-AE$4+$B300)/OFFSET($I286,-$B300,0),OFFSET(AF297,-$B300,-AE$4+$B300)-SUM($I300:AE300)))</f>
        <v>0</v>
      </c>
      <c r="AG300" s="235">
        <f ca="1">IF(AG$5&lt;=$D300,0,IF(SUM($D300,OFFSET($I286,-$B300,0))&gt;AG$5,OFFSET(AG297,-$B300,-AF$4+$B300)/OFFSET($I286,-$B300,0),OFFSET(AG297,-$B300,-AF$4+$B300)-SUM($I300:AF300)))</f>
        <v>0</v>
      </c>
      <c r="AH300" s="235">
        <f ca="1">IF(AH$5&lt;=$D300,0,IF(SUM($D300,OFFSET($I286,-$B300,0))&gt;AH$5,OFFSET(AH297,-$B300,-AG$4+$B300)/OFFSET($I286,-$B300,0),OFFSET(AH297,-$B300,-AG$4+$B300)-SUM($I300:AG300)))</f>
        <v>0</v>
      </c>
      <c r="AI300" s="235">
        <f ca="1">IF(AI$5&lt;=$D300,0,IF(SUM($D300,OFFSET($I286,-$B300,0))&gt;AI$5,OFFSET(AI297,-$B300,-AH$4+$B300)/OFFSET($I286,-$B300,0),OFFSET(AI297,-$B300,-AH$4+$B300)-SUM($I300:AH300)))</f>
        <v>0</v>
      </c>
      <c r="AJ300" s="235">
        <f ca="1">IF(AJ$5&lt;=$D300,0,IF(SUM($D300,OFFSET($I286,-$B300,0))&gt;AJ$5,OFFSET(AJ297,-$B300,-AI$4+$B300)/OFFSET($I286,-$B300,0),OFFSET(AJ297,-$B300,-AI$4+$B300)-SUM($I300:AI300)))</f>
        <v>0</v>
      </c>
      <c r="AK300" s="235">
        <f ca="1">IF(AK$5&lt;=$D300,0,IF(SUM($D300,OFFSET($I286,-$B300,0))&gt;AK$5,OFFSET(AK297,-$B300,-AJ$4+$B300)/OFFSET($I286,-$B300,0),OFFSET(AK297,-$B300,-AJ$4+$B300)-SUM($I300:AJ300)))</f>
        <v>0</v>
      </c>
      <c r="AL300" s="235">
        <f ca="1">IF(AL$5&lt;=$D300,0,IF(SUM($D300,OFFSET($I286,-$B300,0))&gt;AL$5,OFFSET(AL297,-$B300,-AK$4+$B300)/OFFSET($I286,-$B300,0),OFFSET(AL297,-$B300,-AK$4+$B300)-SUM($I300:AK300)))</f>
        <v>0</v>
      </c>
      <c r="AM300" s="235">
        <f ca="1">IF(AM$5&lt;=$D300,0,IF(SUM($D300,OFFSET($I286,-$B300,0))&gt;AM$5,OFFSET(AM297,-$B300,-AL$4+$B300)/OFFSET($I286,-$B300,0),OFFSET(AM297,-$B300,-AL$4+$B300)-SUM($I300:AL300)))</f>
        <v>0</v>
      </c>
      <c r="AN300" s="235">
        <f ca="1">IF(AN$5&lt;=$D300,0,IF(SUM($D300,OFFSET($I286,-$B300,0))&gt;AN$5,OFFSET(AN297,-$B300,-AM$4+$B300)/OFFSET($I286,-$B300,0),OFFSET(AN297,-$B300,-AM$4+$B300)-SUM($I300:AM300)))</f>
        <v>0</v>
      </c>
      <c r="AO300" s="235">
        <f ca="1">IF(AO$5&lt;=$D300,0,IF(SUM($D300,OFFSET($I286,-$B300,0))&gt;AO$5,OFFSET(AO297,-$B300,-AN$4+$B300)/OFFSET($I286,-$B300,0),OFFSET(AO297,-$B300,-AN$4+$B300)-SUM($I300:AN300)))</f>
        <v>0</v>
      </c>
      <c r="AP300" s="235">
        <f ca="1">IF(AP$5&lt;=$D300,0,IF(SUM($D300,OFFSET($I286,-$B300,0))&gt;AP$5,OFFSET(AP297,-$B300,-AO$4+$B300)/OFFSET($I286,-$B300,0),OFFSET(AP297,-$B300,-AO$4+$B300)-SUM($I300:AO300)))</f>
        <v>0</v>
      </c>
      <c r="AQ300" s="235">
        <f ca="1">IF(AQ$5&lt;=$D300,0,IF(SUM($D300,OFFSET($I286,-$B300,0))&gt;AQ$5,OFFSET(AQ297,-$B300,-AP$4+$B300)/OFFSET($I286,-$B300,0),OFFSET(AQ297,-$B300,-AP$4+$B300)-SUM($I300:AP300)))</f>
        <v>0</v>
      </c>
      <c r="AR300" s="235">
        <f ca="1">IF(AR$5&lt;=$D300,0,IF(SUM($D300,OFFSET($I286,-$B300,0))&gt;AR$5,OFFSET(AR297,-$B300,-AQ$4+$B300)/OFFSET($I286,-$B300,0),OFFSET(AR297,-$B300,-AQ$4+$B300)-SUM($I300:AQ300)))</f>
        <v>0</v>
      </c>
      <c r="AS300" s="235">
        <f ca="1">IF(AS$5&lt;=$D300,0,IF(SUM($D300,OFFSET($I286,-$B300,0))&gt;AS$5,OFFSET(AS297,-$B300,-AR$4+$B300)/OFFSET($I286,-$B300,0),OFFSET(AS297,-$B300,-AR$4+$B300)-SUM($I300:AR300)))</f>
        <v>0</v>
      </c>
      <c r="AT300" s="235">
        <f ca="1">IF(AT$5&lt;=$D300,0,IF(SUM($D300,OFFSET($I286,-$B300,0))&gt;AT$5,OFFSET(AT297,-$B300,-AS$4+$B300)/OFFSET($I286,-$B300,0),OFFSET(AT297,-$B300,-AS$4+$B300)-SUM($I300:AS300)))</f>
        <v>0</v>
      </c>
      <c r="AU300" s="235">
        <f ca="1">IF(AU$5&lt;=$D300,0,IF(SUM($D300,OFFSET($I286,-$B300,0))&gt;AU$5,OFFSET(AU297,-$B300,-AT$4+$B300)/OFFSET($I286,-$B300,0),OFFSET(AU297,-$B300,-AT$4+$B300)-SUM($I300:AT300)))</f>
        <v>0</v>
      </c>
      <c r="AV300" s="235">
        <f ca="1">IF(AV$5&lt;=$D300,0,IF(SUM($D300,OFFSET($I286,-$B300,0))&gt;AV$5,OFFSET(AV297,-$B300,-AU$4+$B300)/OFFSET($I286,-$B300,0),OFFSET(AV297,-$B300,-AU$4+$B300)-SUM($I300:AU300)))</f>
        <v>0</v>
      </c>
      <c r="AW300" s="235">
        <f ca="1">IF(AW$5&lt;=$D300,0,IF(SUM($D300,OFFSET($I286,-$B300,0))&gt;AW$5,OFFSET(AW297,-$B300,-AV$4+$B300)/OFFSET($I286,-$B300,0),OFFSET(AW297,-$B300,-AV$4+$B300)-SUM($I300:AV300)))</f>
        <v>0</v>
      </c>
      <c r="AX300" s="235">
        <f ca="1">IF(AX$5&lt;=$D300,0,IF(SUM($D300,OFFSET($I286,-$B300,0))&gt;AX$5,OFFSET(AX297,-$B300,-AW$4+$B300)/OFFSET($I286,-$B300,0),OFFSET(AX297,-$B300,-AW$4+$B300)-SUM($I300:AW300)))</f>
        <v>0</v>
      </c>
      <c r="AY300" s="235">
        <f ca="1">IF(AY$5&lt;=$D300,0,IF(SUM($D300,OFFSET($I286,-$B300,0))&gt;AY$5,OFFSET(AY297,-$B300,-AX$4+$B300)/OFFSET($I286,-$B300,0),OFFSET(AY297,-$B300,-AX$4+$B300)-SUM($I300:AX300)))</f>
        <v>0</v>
      </c>
      <c r="AZ300" s="235">
        <f ca="1">IF(AZ$5&lt;=$D300,0,IF(SUM($D300,OFFSET($I286,-$B300,0))&gt;AZ$5,OFFSET(AZ297,-$B300,-AY$4+$B300)/OFFSET($I286,-$B300,0),OFFSET(AZ297,-$B300,-AY$4+$B300)-SUM($I300:AY300)))</f>
        <v>0</v>
      </c>
      <c r="BA300" s="235">
        <f ca="1">IF(BA$5&lt;=$D300,0,IF(SUM($D300,OFFSET($I286,-$B300,0))&gt;BA$5,OFFSET(BA297,-$B300,-AZ$4+$B300)/OFFSET($I286,-$B300,0),OFFSET(BA297,-$B300,-AZ$4+$B300)-SUM($I300:AZ300)))</f>
        <v>0</v>
      </c>
      <c r="BB300" s="235">
        <f ca="1">IF(BB$5&lt;=$D300,0,IF(SUM($D300,OFFSET($I286,-$B300,0))&gt;BB$5,OFFSET(BB297,-$B300,-BA$4+$B300)/OFFSET($I286,-$B300,0),OFFSET(BB297,-$B300,-BA$4+$B300)-SUM($I300:BA300)))</f>
        <v>0</v>
      </c>
      <c r="BC300" s="235">
        <f ca="1">IF(BC$5&lt;=$D300,0,IF(SUM($D300,OFFSET($I286,-$B300,0))&gt;BC$5,OFFSET(BC297,-$B300,-BB$4+$B300)/OFFSET($I286,-$B300,0),OFFSET(BC297,-$B300,-BB$4+$B300)-SUM($I300:BB300)))</f>
        <v>0</v>
      </c>
      <c r="BD300" s="235">
        <f ca="1">IF(BD$5&lt;=$D300,0,IF(SUM($D300,OFFSET($I286,-$B300,0))&gt;BD$5,OFFSET(BD297,-$B300,-BC$4+$B300)/OFFSET($I286,-$B300,0),OFFSET(BD297,-$B300,-BC$4+$B300)-SUM($I300:BC300)))</f>
        <v>0</v>
      </c>
      <c r="BE300" s="235">
        <f ca="1">IF(BE$5&lt;=$D300,0,IF(SUM($D300,OFFSET($I286,-$B300,0))&gt;BE$5,OFFSET(BE297,-$B300,-BD$4+$B300)/OFFSET($I286,-$B300,0),OFFSET(BE297,-$B300,-BD$4+$B300)-SUM($I300:BD300)))</f>
        <v>0</v>
      </c>
      <c r="BF300" s="235">
        <f ca="1">IF(BF$5&lt;=$D300,0,IF(SUM($D300,OFFSET($I286,-$B300,0))&gt;BF$5,OFFSET(BF297,-$B300,-BE$4+$B300)/OFFSET($I286,-$B300,0),OFFSET(BF297,-$B300,-BE$4+$B300)-SUM($I300:BE300)))</f>
        <v>0</v>
      </c>
      <c r="BG300" s="235">
        <f ca="1">IF(BG$5&lt;=$D300,0,IF(SUM($D300,OFFSET($I286,-$B300,0))&gt;BG$5,OFFSET(BG297,-$B300,-BF$4+$B300)/OFFSET($I286,-$B300,0),OFFSET(BG297,-$B300,-BF$4+$B300)-SUM($I300:BF300)))</f>
        <v>0</v>
      </c>
      <c r="BH300" s="235">
        <f ca="1">IF(BH$5&lt;=$D300,0,IF(SUM($D300,OFFSET($I286,-$B300,0))&gt;BH$5,OFFSET(BH297,-$B300,-BG$4+$B300)/OFFSET($I286,-$B300,0),OFFSET(BH297,-$B300,-BG$4+$B300)-SUM($I300:BG300)))</f>
        <v>0</v>
      </c>
      <c r="BI300" s="235">
        <f ca="1">IF(BI$5&lt;=$D300,0,IF(SUM($D300,OFFSET($I286,-$B300,0))&gt;BI$5,OFFSET(BI297,-$B300,-BH$4+$B300)/OFFSET($I286,-$B300,0),OFFSET(BI297,-$B300,-BH$4+$B300)-SUM($I300:BH300)))</f>
        <v>0</v>
      </c>
      <c r="BJ300" s="235">
        <f ca="1">IF(BJ$5&lt;=$D300,0,IF(SUM($D300,OFFSET($I286,-$B300,0))&gt;BJ$5,OFFSET(BJ297,-$B300,-BI$4+$B300)/OFFSET($I286,-$B300,0),OFFSET(BJ297,-$B300,-BI$4+$B300)-SUM($I300:BI300)))</f>
        <v>0</v>
      </c>
      <c r="BK300" s="235">
        <f ca="1">IF(BK$5&lt;=$D300,0,IF(SUM($D300,OFFSET($I286,-$B300,0))&gt;BK$5,OFFSET(BK297,-$B300,-BJ$4+$B300)/OFFSET($I286,-$B300,0),OFFSET(BK297,-$B300,-BJ$4+$B300)-SUM($I300:BJ300)))</f>
        <v>0</v>
      </c>
      <c r="BL300" s="235">
        <f ca="1">IF(BL$5&lt;=$D300,0,IF(SUM($D300,OFFSET($I286,-$B300,0))&gt;BL$5,OFFSET(BL297,-$B300,-BK$4+$B300)/OFFSET($I286,-$B300,0),OFFSET(BL297,-$B300,-BK$4+$B300)-SUM($I300:BK300)))</f>
        <v>0</v>
      </c>
      <c r="BM300" s="235">
        <f ca="1">IF(BM$5&lt;=$D300,0,IF(SUM($D300,OFFSET($I286,-$B300,0))&gt;BM$5,OFFSET(BM297,-$B300,-BL$4+$B300)/OFFSET($I286,-$B300,0),OFFSET(BM297,-$B300,-BL$4+$B300)-SUM($I300:BL300)))</f>
        <v>0</v>
      </c>
      <c r="BN300" s="235">
        <f ca="1">IF(BN$5&lt;=$D300,0,IF(SUM($D300,OFFSET($I286,-$B300,0))&gt;BN$5,OFFSET(BN297,-$B300,-BM$4+$B300)/OFFSET($I286,-$B300,0),OFFSET(BN297,-$B300,-BM$4+$B300)-SUM($I300:BM300)))</f>
        <v>0</v>
      </c>
      <c r="BO300" s="235">
        <f ca="1">IF(BO$5&lt;=$D300,0,IF(SUM($D300,OFFSET($I286,-$B300,0))&gt;BO$5,OFFSET(BO297,-$B300,-BN$4+$B300)/OFFSET($I286,-$B300,0),OFFSET(BO297,-$B300,-BN$4+$B300)-SUM($I300:BN300)))</f>
        <v>0</v>
      </c>
      <c r="BP300" s="235">
        <f ca="1">IF(BP$5&lt;=$D300,0,IF(SUM($D300,OFFSET($I286,-$B300,0))&gt;BP$5,OFFSET(BP297,-$B300,-BO$4+$B300)/OFFSET($I286,-$B300,0),OFFSET(BP297,-$B300,-BO$4+$B300)-SUM($I300:BO300)))</f>
        <v>0</v>
      </c>
      <c r="BQ300" s="235">
        <f ca="1">IF(BQ$5&lt;=$D300,0,IF(SUM($D300,OFFSET($I286,-$B300,0))&gt;BQ$5,OFFSET(BQ297,-$B300,-BP$4+$B300)/OFFSET($I286,-$B300,0),OFFSET(BQ297,-$B300,-BP$4+$B300)-SUM($I300:BP300)))</f>
        <v>0</v>
      </c>
      <c r="BR300" s="211">
        <f ca="1">IF(BR$5&lt;=$D300,0,IF(SUM($D300,OFFSET($I286,-$B300,0))&gt;BR$5,OFFSET(BR297,-$B300,-BQ$4+$B300)/OFFSET($I286,-$B300,0),OFFSET(BR297,-$B300,-BQ$4+$B300)-SUM($I300:BQ300)))</f>
        <v>0</v>
      </c>
      <c r="BS300" s="211">
        <f ca="1">IF(BS$5&lt;=$D300,0,IF(SUM($D300,OFFSET($I286,-$B300,0))&gt;BS$5,OFFSET(BS297,-$B300,-BR$4+$B300)/OFFSET($I286,-$B300,0),OFFSET(BS297,-$B300,-BR$4+$B300)-SUM($I300:BR300)))</f>
        <v>0</v>
      </c>
      <c r="BT300" s="211">
        <f ca="1">IF(BT$5&lt;=$D300,0,IF(SUM($D300,OFFSET($I286,-$B300,0))&gt;BT$5,OFFSET(BT297,-$B300,-BS$4+$B300)/OFFSET($I286,-$B300,0),OFFSET(BT297,-$B300,-BS$4+$B300)-SUM($I300:BS300)))</f>
        <v>0</v>
      </c>
      <c r="BU300" s="211">
        <f ca="1">IF(BU$5&lt;=$D300,0,IF(SUM($D300,OFFSET($I286,-$B300,0))&gt;BU$5,OFFSET(BU297,-$B300,-BT$4+$B300)/OFFSET($I286,-$B300,0),OFFSET(BU297,-$B300,-BT$4+$B300)-SUM($I300:BT300)))</f>
        <v>0</v>
      </c>
      <c r="BV300" s="211">
        <f ca="1">IF(BV$5&lt;=$D300,0,IF(SUM($D300,OFFSET($I286,-$B300,0))&gt;BV$5,OFFSET(BV297,-$B300,-BU$4+$B300)/OFFSET($I286,-$B300,0),OFFSET(BV297,-$B300,-BU$4+$B300)-SUM($I300:BU300)))</f>
        <v>0</v>
      </c>
      <c r="BW300" s="211">
        <f ca="1">IF(BW$5&lt;=$D300,0,IF(SUM($D300,OFFSET($I286,-$B300,0))&gt;BW$5,OFFSET(BW297,-$B300,-BV$4+$B300)/OFFSET($I286,-$B300,0),OFFSET(BW297,-$B300,-BV$4+$B300)-SUM($I300:BV300)))</f>
        <v>0</v>
      </c>
    </row>
    <row r="301" spans="1:75" ht="12.75" customHeight="1">
      <c r="A301" s="8"/>
      <c r="B301" s="244">
        <v>8</v>
      </c>
      <c r="C301" s="8"/>
      <c r="D301" s="245">
        <f t="shared" si="507"/>
        <v>2021</v>
      </c>
      <c r="E301" s="8" t="str">
        <f t="shared" si="506"/>
        <v>$m Real (2012)</v>
      </c>
      <c r="F301" s="8"/>
      <c r="G301" s="8"/>
      <c r="H301" s="8"/>
      <c r="I301" s="32"/>
      <c r="J301" s="235">
        <f ca="1">IF(J$5&lt;=$D301,0,IF(SUM($D301,OFFSET($I287,-$B301,0))&gt;J$5,OFFSET(J298,-$B301,-I$4+$B301)/OFFSET($I287,-$B301,0),OFFSET(J298,-$B301,-I$4+$B301)-SUM($I301:I301)))</f>
        <v>0</v>
      </c>
      <c r="K301" s="235">
        <f ca="1">IF(K$5&lt;=$D301,0,IF(SUM($D301,OFFSET($I287,-$B301,0))&gt;K$5,OFFSET(K298,-$B301,-J$4+$B301)/OFFSET($I287,-$B301,0),OFFSET(K298,-$B301,-J$4+$B301)-SUM($I301:J301)))</f>
        <v>0</v>
      </c>
      <c r="L301" s="235">
        <f ca="1">IF(L$5&lt;=$D301,0,IF(SUM($D301,OFFSET($I287,-$B301,0))&gt;L$5,OFFSET(L298,-$B301,-K$4+$B301)/OFFSET($I287,-$B301,0),OFFSET(L298,-$B301,-K$4+$B301)-SUM($I301:K301)))</f>
        <v>0</v>
      </c>
      <c r="M301" s="235">
        <f ca="1">IF(M$5&lt;=$D301,0,IF(SUM($D301,OFFSET($I287,-$B301,0))&gt;M$5,OFFSET(M298,-$B301,-L$4+$B301)/OFFSET($I287,-$B301,0),OFFSET(M298,-$B301,-L$4+$B301)-SUM($I301:L301)))</f>
        <v>0</v>
      </c>
      <c r="N301" s="235">
        <f ca="1">IF(N$5&lt;=$D301,0,IF(SUM($D301,OFFSET($I287,-$B301,0))&gt;N$5,OFFSET(N298,-$B301,-M$4+$B301)/OFFSET($I287,-$B301,0),OFFSET(N298,-$B301,-M$4+$B301)-SUM($I301:M301)))</f>
        <v>0</v>
      </c>
      <c r="O301" s="235">
        <f ca="1">IF(O$5&lt;=$D301,0,IF(SUM($D301,OFFSET($I287,-$B301,0))&gt;O$5,OFFSET(O298,-$B301,-N$4+$B301)/OFFSET($I287,-$B301,0),OFFSET(O298,-$B301,-N$4+$B301)-SUM($I301:N301)))</f>
        <v>0</v>
      </c>
      <c r="P301" s="235">
        <f ca="1">IF(P$5&lt;=$D301,0,IF(SUM($D301,OFFSET($I287,-$B301,0))&gt;P$5,OFFSET(P298,-$B301,-O$4+$B301)/OFFSET($I287,-$B301,0),OFFSET(P298,-$B301,-O$4+$B301)-SUM($I301:O301)))</f>
        <v>0</v>
      </c>
      <c r="Q301" s="235">
        <f ca="1">IF(Q$5&lt;=$D301,0,IF(SUM($D301,OFFSET($I287,-$B301,0))&gt;Q$5,OFFSET(Q298,-$B301,-P$4+$B301)/OFFSET($I287,-$B301,0),OFFSET(Q298,-$B301,-P$4+$B301)-SUM($I301:P301)))</f>
        <v>0</v>
      </c>
      <c r="R301" s="235">
        <f ca="1">IF(R$5&lt;=$D301,0,IF(SUM($D301,OFFSET($I287,-$B301,0))&gt;R$5,OFFSET(R298,-$B301,-Q$4+$B301)/OFFSET($I287,-$B301,0),OFFSET(R298,-$B301,-Q$4+$B301)-SUM($I301:Q301)))</f>
        <v>0</v>
      </c>
      <c r="S301" s="235">
        <f ca="1">IF(S$5&lt;=$D301,0,IF(SUM($D301,OFFSET($I287,-$B301,0))&gt;S$5,OFFSET(S298,-$B301,-R$4+$B301)/OFFSET($I287,-$B301,0),OFFSET(S298,-$B301,-R$4+$B301)-SUM($I301:R301)))</f>
        <v>0</v>
      </c>
      <c r="T301" s="235">
        <f ca="1">IF(T$5&lt;=$D301,0,IF(SUM($D301,OFFSET($I287,-$B301,0))&gt;T$5,OFFSET(T298,-$B301,-S$4+$B301)/OFFSET($I287,-$B301,0),OFFSET(T298,-$B301,-S$4+$B301)-SUM($I301:S301)))</f>
        <v>0</v>
      </c>
      <c r="U301" s="235">
        <f ca="1">IF(U$5&lt;=$D301,0,IF(SUM($D301,OFFSET($I287,-$B301,0))&gt;U$5,OFFSET(U298,-$B301,-T$4+$B301)/OFFSET($I287,-$B301,0),OFFSET(U298,-$B301,-T$4+$B301)-SUM($I301:T301)))</f>
        <v>0</v>
      </c>
      <c r="V301" s="235">
        <f ca="1">IF(V$5&lt;=$D301,0,IF(SUM($D301,OFFSET($I287,-$B301,0))&gt;V$5,OFFSET(V298,-$B301,-U$4+$B301)/OFFSET($I287,-$B301,0),OFFSET(V298,-$B301,-U$4+$B301)-SUM($I301:U301)))</f>
        <v>0</v>
      </c>
      <c r="W301" s="235">
        <f ca="1">IF(W$5&lt;=$D301,0,IF(SUM($D301,OFFSET($I287,-$B301,0))&gt;W$5,OFFSET(W298,-$B301,-V$4+$B301)/OFFSET($I287,-$B301,0),OFFSET(W298,-$B301,-V$4+$B301)-SUM($I301:V301)))</f>
        <v>0</v>
      </c>
      <c r="X301" s="235">
        <f ca="1">IF(X$5&lt;=$D301,0,IF(SUM($D301,OFFSET($I287,-$B301,0))&gt;X$5,OFFSET(X298,-$B301,-W$4+$B301)/OFFSET($I287,-$B301,0),OFFSET(X298,-$B301,-W$4+$B301)-SUM($I301:W301)))</f>
        <v>0</v>
      </c>
      <c r="Y301" s="235">
        <f ca="1">IF(Y$5&lt;=$D301,0,IF(SUM($D301,OFFSET($I287,-$B301,0))&gt;Y$5,OFFSET(Y298,-$B301,-X$4+$B301)/OFFSET($I287,-$B301,0),OFFSET(Y298,-$B301,-X$4+$B301)-SUM($I301:X301)))</f>
        <v>0</v>
      </c>
      <c r="Z301" s="235">
        <f ca="1">IF(Z$5&lt;=$D301,0,IF(SUM($D301,OFFSET($I287,-$B301,0))&gt;Z$5,OFFSET(Z298,-$B301,-Y$4+$B301)/OFFSET($I287,-$B301,0),OFFSET(Z298,-$B301,-Y$4+$B301)-SUM($I301:Y301)))</f>
        <v>0</v>
      </c>
      <c r="AA301" s="235">
        <f ca="1">IF(AA$5&lt;=$D301,0,IF(SUM($D301,OFFSET($I287,-$B301,0))&gt;AA$5,OFFSET(AA298,-$B301,-Z$4+$B301)/OFFSET($I287,-$B301,0),OFFSET(AA298,-$B301,-Z$4+$B301)-SUM($I301:Z301)))</f>
        <v>0</v>
      </c>
      <c r="AB301" s="235">
        <f ca="1">IF(AB$5&lt;=$D301,0,IF(SUM($D301,OFFSET($I287,-$B301,0))&gt;AB$5,OFFSET(AB298,-$B301,-AA$4+$B301)/OFFSET($I287,-$B301,0),OFFSET(AB298,-$B301,-AA$4+$B301)-SUM($I301:AA301)))</f>
        <v>0</v>
      </c>
      <c r="AC301" s="235">
        <f ca="1">IF(AC$5&lt;=$D301,0,IF(SUM($D301,OFFSET($I287,-$B301,0))&gt;AC$5,OFFSET(AC298,-$B301,-AB$4+$B301)/OFFSET($I287,-$B301,0),OFFSET(AC298,-$B301,-AB$4+$B301)-SUM($I301:AB301)))</f>
        <v>0</v>
      </c>
      <c r="AD301" s="235">
        <f ca="1">IF(AD$5&lt;=$D301,0,IF(SUM($D301,OFFSET($I287,-$B301,0))&gt;AD$5,OFFSET(AD298,-$B301,-AC$4+$B301)/OFFSET($I287,-$B301,0),OFFSET(AD298,-$B301,-AC$4+$B301)-SUM($I301:AC301)))</f>
        <v>0</v>
      </c>
      <c r="AE301" s="235">
        <f ca="1">IF(AE$5&lt;=$D301,0,IF(SUM($D301,OFFSET($I287,-$B301,0))&gt;AE$5,OFFSET(AE298,-$B301,-AD$4+$B301)/OFFSET($I287,-$B301,0),OFFSET(AE298,-$B301,-AD$4+$B301)-SUM($I301:AD301)))</f>
        <v>0</v>
      </c>
      <c r="AF301" s="235">
        <f ca="1">IF(AF$5&lt;=$D301,0,IF(SUM($D301,OFFSET($I287,-$B301,0))&gt;AF$5,OFFSET(AF298,-$B301,-AE$4+$B301)/OFFSET($I287,-$B301,0),OFFSET(AF298,-$B301,-AE$4+$B301)-SUM($I301:AE301)))</f>
        <v>0</v>
      </c>
      <c r="AG301" s="235">
        <f ca="1">IF(AG$5&lt;=$D301,0,IF(SUM($D301,OFFSET($I287,-$B301,0))&gt;AG$5,OFFSET(AG298,-$B301,-AF$4+$B301)/OFFSET($I287,-$B301,0),OFFSET(AG298,-$B301,-AF$4+$B301)-SUM($I301:AF301)))</f>
        <v>0</v>
      </c>
      <c r="AH301" s="235">
        <f ca="1">IF(AH$5&lt;=$D301,0,IF(SUM($D301,OFFSET($I287,-$B301,0))&gt;AH$5,OFFSET(AH298,-$B301,-AG$4+$B301)/OFFSET($I287,-$B301,0),OFFSET(AH298,-$B301,-AG$4+$B301)-SUM($I301:AG301)))</f>
        <v>0</v>
      </c>
      <c r="AI301" s="235">
        <f ca="1">IF(AI$5&lt;=$D301,0,IF(SUM($D301,OFFSET($I287,-$B301,0))&gt;AI$5,OFFSET(AI298,-$B301,-AH$4+$B301)/OFFSET($I287,-$B301,0),OFFSET(AI298,-$B301,-AH$4+$B301)-SUM($I301:AH301)))</f>
        <v>0</v>
      </c>
      <c r="AJ301" s="235">
        <f ca="1">IF(AJ$5&lt;=$D301,0,IF(SUM($D301,OFFSET($I287,-$B301,0))&gt;AJ$5,OFFSET(AJ298,-$B301,-AI$4+$B301)/OFFSET($I287,-$B301,0),OFFSET(AJ298,-$B301,-AI$4+$B301)-SUM($I301:AI301)))</f>
        <v>0</v>
      </c>
      <c r="AK301" s="235">
        <f ca="1">IF(AK$5&lt;=$D301,0,IF(SUM($D301,OFFSET($I287,-$B301,0))&gt;AK$5,OFFSET(AK298,-$B301,-AJ$4+$B301)/OFFSET($I287,-$B301,0),OFFSET(AK298,-$B301,-AJ$4+$B301)-SUM($I301:AJ301)))</f>
        <v>0</v>
      </c>
      <c r="AL301" s="235">
        <f ca="1">IF(AL$5&lt;=$D301,0,IF(SUM($D301,OFFSET($I287,-$B301,0))&gt;AL$5,OFFSET(AL298,-$B301,-AK$4+$B301)/OFFSET($I287,-$B301,0),OFFSET(AL298,-$B301,-AK$4+$B301)-SUM($I301:AK301)))</f>
        <v>0</v>
      </c>
      <c r="AM301" s="235">
        <f ca="1">IF(AM$5&lt;=$D301,0,IF(SUM($D301,OFFSET($I287,-$B301,0))&gt;AM$5,OFFSET(AM298,-$B301,-AL$4+$B301)/OFFSET($I287,-$B301,0),OFFSET(AM298,-$B301,-AL$4+$B301)-SUM($I301:AL301)))</f>
        <v>0</v>
      </c>
      <c r="AN301" s="235">
        <f ca="1">IF(AN$5&lt;=$D301,0,IF(SUM($D301,OFFSET($I287,-$B301,0))&gt;AN$5,OFFSET(AN298,-$B301,-AM$4+$B301)/OFFSET($I287,-$B301,0),OFFSET(AN298,-$B301,-AM$4+$B301)-SUM($I301:AM301)))</f>
        <v>0</v>
      </c>
      <c r="AO301" s="235">
        <f ca="1">IF(AO$5&lt;=$D301,0,IF(SUM($D301,OFFSET($I287,-$B301,0))&gt;AO$5,OFFSET(AO298,-$B301,-AN$4+$B301)/OFFSET($I287,-$B301,0),OFFSET(AO298,-$B301,-AN$4+$B301)-SUM($I301:AN301)))</f>
        <v>0</v>
      </c>
      <c r="AP301" s="235">
        <f ca="1">IF(AP$5&lt;=$D301,0,IF(SUM($D301,OFFSET($I287,-$B301,0))&gt;AP$5,OFFSET(AP298,-$B301,-AO$4+$B301)/OFFSET($I287,-$B301,0),OFFSET(AP298,-$B301,-AO$4+$B301)-SUM($I301:AO301)))</f>
        <v>0</v>
      </c>
      <c r="AQ301" s="235">
        <f ca="1">IF(AQ$5&lt;=$D301,0,IF(SUM($D301,OFFSET($I287,-$B301,0))&gt;AQ$5,OFFSET(AQ298,-$B301,-AP$4+$B301)/OFFSET($I287,-$B301,0),OFFSET(AQ298,-$B301,-AP$4+$B301)-SUM($I301:AP301)))</f>
        <v>0</v>
      </c>
      <c r="AR301" s="235">
        <f ca="1">IF(AR$5&lt;=$D301,0,IF(SUM($D301,OFFSET($I287,-$B301,0))&gt;AR$5,OFFSET(AR298,-$B301,-AQ$4+$B301)/OFFSET($I287,-$B301,0),OFFSET(AR298,-$B301,-AQ$4+$B301)-SUM($I301:AQ301)))</f>
        <v>0</v>
      </c>
      <c r="AS301" s="235">
        <f ca="1">IF(AS$5&lt;=$D301,0,IF(SUM($D301,OFFSET($I287,-$B301,0))&gt;AS$5,OFFSET(AS298,-$B301,-AR$4+$B301)/OFFSET($I287,-$B301,0),OFFSET(AS298,-$B301,-AR$4+$B301)-SUM($I301:AR301)))</f>
        <v>0</v>
      </c>
      <c r="AT301" s="235">
        <f ca="1">IF(AT$5&lt;=$D301,0,IF(SUM($D301,OFFSET($I287,-$B301,0))&gt;AT$5,OFFSET(AT298,-$B301,-AS$4+$B301)/OFFSET($I287,-$B301,0),OFFSET(AT298,-$B301,-AS$4+$B301)-SUM($I301:AS301)))</f>
        <v>0</v>
      </c>
      <c r="AU301" s="235">
        <f ca="1">IF(AU$5&lt;=$D301,0,IF(SUM($D301,OFFSET($I287,-$B301,0))&gt;AU$5,OFFSET(AU298,-$B301,-AT$4+$B301)/OFFSET($I287,-$B301,0),OFFSET(AU298,-$B301,-AT$4+$B301)-SUM($I301:AT301)))</f>
        <v>0</v>
      </c>
      <c r="AV301" s="235">
        <f ca="1">IF(AV$5&lt;=$D301,0,IF(SUM($D301,OFFSET($I287,-$B301,0))&gt;AV$5,OFFSET(AV298,-$B301,-AU$4+$B301)/OFFSET($I287,-$B301,0),OFFSET(AV298,-$B301,-AU$4+$B301)-SUM($I301:AU301)))</f>
        <v>0</v>
      </c>
      <c r="AW301" s="235">
        <f ca="1">IF(AW$5&lt;=$D301,0,IF(SUM($D301,OFFSET($I287,-$B301,0))&gt;AW$5,OFFSET(AW298,-$B301,-AV$4+$B301)/OFFSET($I287,-$B301,0),OFFSET(AW298,-$B301,-AV$4+$B301)-SUM($I301:AV301)))</f>
        <v>0</v>
      </c>
      <c r="AX301" s="235">
        <f ca="1">IF(AX$5&lt;=$D301,0,IF(SUM($D301,OFFSET($I287,-$B301,0))&gt;AX$5,OFFSET(AX298,-$B301,-AW$4+$B301)/OFFSET($I287,-$B301,0),OFFSET(AX298,-$B301,-AW$4+$B301)-SUM($I301:AW301)))</f>
        <v>0</v>
      </c>
      <c r="AY301" s="235">
        <f ca="1">IF(AY$5&lt;=$D301,0,IF(SUM($D301,OFFSET($I287,-$B301,0))&gt;AY$5,OFFSET(AY298,-$B301,-AX$4+$B301)/OFFSET($I287,-$B301,0),OFFSET(AY298,-$B301,-AX$4+$B301)-SUM($I301:AX301)))</f>
        <v>0</v>
      </c>
      <c r="AZ301" s="235">
        <f ca="1">IF(AZ$5&lt;=$D301,0,IF(SUM($D301,OFFSET($I287,-$B301,0))&gt;AZ$5,OFFSET(AZ298,-$B301,-AY$4+$B301)/OFFSET($I287,-$B301,0),OFFSET(AZ298,-$B301,-AY$4+$B301)-SUM($I301:AY301)))</f>
        <v>0</v>
      </c>
      <c r="BA301" s="235">
        <f ca="1">IF(BA$5&lt;=$D301,0,IF(SUM($D301,OFFSET($I287,-$B301,0))&gt;BA$5,OFFSET(BA298,-$B301,-AZ$4+$B301)/OFFSET($I287,-$B301,0),OFFSET(BA298,-$B301,-AZ$4+$B301)-SUM($I301:AZ301)))</f>
        <v>0</v>
      </c>
      <c r="BB301" s="235">
        <f ca="1">IF(BB$5&lt;=$D301,0,IF(SUM($D301,OFFSET($I287,-$B301,0))&gt;BB$5,OFFSET(BB298,-$B301,-BA$4+$B301)/OFFSET($I287,-$B301,0),OFFSET(BB298,-$B301,-BA$4+$B301)-SUM($I301:BA301)))</f>
        <v>0</v>
      </c>
      <c r="BC301" s="235">
        <f ca="1">IF(BC$5&lt;=$D301,0,IF(SUM($D301,OFFSET($I287,-$B301,0))&gt;BC$5,OFFSET(BC298,-$B301,-BB$4+$B301)/OFFSET($I287,-$B301,0),OFFSET(BC298,-$B301,-BB$4+$B301)-SUM($I301:BB301)))</f>
        <v>0</v>
      </c>
      <c r="BD301" s="235">
        <f ca="1">IF(BD$5&lt;=$D301,0,IF(SUM($D301,OFFSET($I287,-$B301,0))&gt;BD$5,OFFSET(BD298,-$B301,-BC$4+$B301)/OFFSET($I287,-$B301,0),OFFSET(BD298,-$B301,-BC$4+$B301)-SUM($I301:BC301)))</f>
        <v>0</v>
      </c>
      <c r="BE301" s="235">
        <f ca="1">IF(BE$5&lt;=$D301,0,IF(SUM($D301,OFFSET($I287,-$B301,0))&gt;BE$5,OFFSET(BE298,-$B301,-BD$4+$B301)/OFFSET($I287,-$B301,0),OFFSET(BE298,-$B301,-BD$4+$B301)-SUM($I301:BD301)))</f>
        <v>0</v>
      </c>
      <c r="BF301" s="235">
        <f ca="1">IF(BF$5&lt;=$D301,0,IF(SUM($D301,OFFSET($I287,-$B301,0))&gt;BF$5,OFFSET(BF298,-$B301,-BE$4+$B301)/OFFSET($I287,-$B301,0),OFFSET(BF298,-$B301,-BE$4+$B301)-SUM($I301:BE301)))</f>
        <v>0</v>
      </c>
      <c r="BG301" s="235">
        <f ca="1">IF(BG$5&lt;=$D301,0,IF(SUM($D301,OFFSET($I287,-$B301,0))&gt;BG$5,OFFSET(BG298,-$B301,-BF$4+$B301)/OFFSET($I287,-$B301,0),OFFSET(BG298,-$B301,-BF$4+$B301)-SUM($I301:BF301)))</f>
        <v>0</v>
      </c>
      <c r="BH301" s="235">
        <f ca="1">IF(BH$5&lt;=$D301,0,IF(SUM($D301,OFFSET($I287,-$B301,0))&gt;BH$5,OFFSET(BH298,-$B301,-BG$4+$B301)/OFFSET($I287,-$B301,0),OFFSET(BH298,-$B301,-BG$4+$B301)-SUM($I301:BG301)))</f>
        <v>0</v>
      </c>
      <c r="BI301" s="235">
        <f ca="1">IF(BI$5&lt;=$D301,0,IF(SUM($D301,OFFSET($I287,-$B301,0))&gt;BI$5,OFFSET(BI298,-$B301,-BH$4+$B301)/OFFSET($I287,-$B301,0),OFFSET(BI298,-$B301,-BH$4+$B301)-SUM($I301:BH301)))</f>
        <v>0</v>
      </c>
      <c r="BJ301" s="235">
        <f ca="1">IF(BJ$5&lt;=$D301,0,IF(SUM($D301,OFFSET($I287,-$B301,0))&gt;BJ$5,OFFSET(BJ298,-$B301,-BI$4+$B301)/OFFSET($I287,-$B301,0),OFFSET(BJ298,-$B301,-BI$4+$B301)-SUM($I301:BI301)))</f>
        <v>0</v>
      </c>
      <c r="BK301" s="235">
        <f ca="1">IF(BK$5&lt;=$D301,0,IF(SUM($D301,OFFSET($I287,-$B301,0))&gt;BK$5,OFFSET(BK298,-$B301,-BJ$4+$B301)/OFFSET($I287,-$B301,0),OFFSET(BK298,-$B301,-BJ$4+$B301)-SUM($I301:BJ301)))</f>
        <v>0</v>
      </c>
      <c r="BL301" s="235">
        <f ca="1">IF(BL$5&lt;=$D301,0,IF(SUM($D301,OFFSET($I287,-$B301,0))&gt;BL$5,OFFSET(BL298,-$B301,-BK$4+$B301)/OFFSET($I287,-$B301,0),OFFSET(BL298,-$B301,-BK$4+$B301)-SUM($I301:BK301)))</f>
        <v>0</v>
      </c>
      <c r="BM301" s="235">
        <f ca="1">IF(BM$5&lt;=$D301,0,IF(SUM($D301,OFFSET($I287,-$B301,0))&gt;BM$5,OFFSET(BM298,-$B301,-BL$4+$B301)/OFFSET($I287,-$B301,0),OFFSET(BM298,-$B301,-BL$4+$B301)-SUM($I301:BL301)))</f>
        <v>0</v>
      </c>
      <c r="BN301" s="235">
        <f ca="1">IF(BN$5&lt;=$D301,0,IF(SUM($D301,OFFSET($I287,-$B301,0))&gt;BN$5,OFFSET(BN298,-$B301,-BM$4+$B301)/OFFSET($I287,-$B301,0),OFFSET(BN298,-$B301,-BM$4+$B301)-SUM($I301:BM301)))</f>
        <v>0</v>
      </c>
      <c r="BO301" s="235">
        <f ca="1">IF(BO$5&lt;=$D301,0,IF(SUM($D301,OFFSET($I287,-$B301,0))&gt;BO$5,OFFSET(BO298,-$B301,-BN$4+$B301)/OFFSET($I287,-$B301,0),OFFSET(BO298,-$B301,-BN$4+$B301)-SUM($I301:BN301)))</f>
        <v>0</v>
      </c>
      <c r="BP301" s="235">
        <f ca="1">IF(BP$5&lt;=$D301,0,IF(SUM($D301,OFFSET($I287,-$B301,0))&gt;BP$5,OFFSET(BP298,-$B301,-BO$4+$B301)/OFFSET($I287,-$B301,0),OFFSET(BP298,-$B301,-BO$4+$B301)-SUM($I301:BO301)))</f>
        <v>0</v>
      </c>
      <c r="BQ301" s="235">
        <f ca="1">IF(BQ$5&lt;=$D301,0,IF(SUM($D301,OFFSET($I287,-$B301,0))&gt;BQ$5,OFFSET(BQ298,-$B301,-BP$4+$B301)/OFFSET($I287,-$B301,0),OFFSET(BQ298,-$B301,-BP$4+$B301)-SUM($I301:BP301)))</f>
        <v>0</v>
      </c>
      <c r="BR301" s="211">
        <f ca="1">IF(BR$5&lt;=$D301,0,IF(SUM($D301,OFFSET($I287,-$B301,0))&gt;BR$5,OFFSET(BR298,-$B301,-BQ$4+$B301)/OFFSET($I287,-$B301,0),OFFSET(BR298,-$B301,-BQ$4+$B301)-SUM($I301:BQ301)))</f>
        <v>0</v>
      </c>
      <c r="BS301" s="211">
        <f ca="1">IF(BS$5&lt;=$D301,0,IF(SUM($D301,OFFSET($I287,-$B301,0))&gt;BS$5,OFFSET(BS298,-$B301,-BR$4+$B301)/OFFSET($I287,-$B301,0),OFFSET(BS298,-$B301,-BR$4+$B301)-SUM($I301:BR301)))</f>
        <v>0</v>
      </c>
      <c r="BT301" s="211">
        <f ca="1">IF(BT$5&lt;=$D301,0,IF(SUM($D301,OFFSET($I287,-$B301,0))&gt;BT$5,OFFSET(BT298,-$B301,-BS$4+$B301)/OFFSET($I287,-$B301,0),OFFSET(BT298,-$B301,-BS$4+$B301)-SUM($I301:BS301)))</f>
        <v>0</v>
      </c>
      <c r="BU301" s="211">
        <f ca="1">IF(BU$5&lt;=$D301,0,IF(SUM($D301,OFFSET($I287,-$B301,0))&gt;BU$5,OFFSET(BU298,-$B301,-BT$4+$B301)/OFFSET($I287,-$B301,0),OFFSET(BU298,-$B301,-BT$4+$B301)-SUM($I301:BT301)))</f>
        <v>0</v>
      </c>
      <c r="BV301" s="211">
        <f ca="1">IF(BV$5&lt;=$D301,0,IF(SUM($D301,OFFSET($I287,-$B301,0))&gt;BV$5,OFFSET(BV298,-$B301,-BU$4+$B301)/OFFSET($I287,-$B301,0),OFFSET(BV298,-$B301,-BU$4+$B301)-SUM($I301:BU301)))</f>
        <v>0</v>
      </c>
      <c r="BW301" s="211">
        <f ca="1">IF(BW$5&lt;=$D301,0,IF(SUM($D301,OFFSET($I287,-$B301,0))&gt;BW$5,OFFSET(BW298,-$B301,-BV$4+$B301)/OFFSET($I287,-$B301,0),OFFSET(BW298,-$B301,-BV$4+$B301)-SUM($I301:BV301)))</f>
        <v>0</v>
      </c>
    </row>
    <row r="302" spans="1:75" ht="12.75" customHeight="1">
      <c r="A302" s="8"/>
      <c r="B302" s="244">
        <v>9</v>
      </c>
      <c r="C302" s="8"/>
      <c r="D302" s="245">
        <f t="shared" si="507"/>
        <v>2022</v>
      </c>
      <c r="E302" s="8" t="str">
        <f t="shared" si="506"/>
        <v>$m Real (2012)</v>
      </c>
      <c r="F302" s="8"/>
      <c r="G302" s="8"/>
      <c r="H302" s="8"/>
      <c r="I302" s="32"/>
      <c r="J302" s="235">
        <f ca="1">IF(J$5&lt;=$D302,0,IF(SUM($D302,OFFSET($I288,-$B302,0))&gt;J$5,OFFSET(J299,-$B302,-I$4+$B302)/OFFSET($I288,-$B302,0),OFFSET(J299,-$B302,-I$4+$B302)-SUM($I302:I302)))</f>
        <v>0</v>
      </c>
      <c r="K302" s="235">
        <f ca="1">IF(K$5&lt;=$D302,0,IF(SUM($D302,OFFSET($I288,-$B302,0))&gt;K$5,OFFSET(K299,-$B302,-J$4+$B302)/OFFSET($I288,-$B302,0),OFFSET(K299,-$B302,-J$4+$B302)-SUM($I302:J302)))</f>
        <v>0</v>
      </c>
      <c r="L302" s="235">
        <f ca="1">IF(L$5&lt;=$D302,0,IF(SUM($D302,OFFSET($I288,-$B302,0))&gt;L$5,OFFSET(L299,-$B302,-K$4+$B302)/OFFSET($I288,-$B302,0),OFFSET(L299,-$B302,-K$4+$B302)-SUM($I302:K302)))</f>
        <v>0</v>
      </c>
      <c r="M302" s="235">
        <f ca="1">IF(M$5&lt;=$D302,0,IF(SUM($D302,OFFSET($I288,-$B302,0))&gt;M$5,OFFSET(M299,-$B302,-L$4+$B302)/OFFSET($I288,-$B302,0),OFFSET(M299,-$B302,-L$4+$B302)-SUM($I302:L302)))</f>
        <v>0</v>
      </c>
      <c r="N302" s="235">
        <f ca="1">IF(N$5&lt;=$D302,0,IF(SUM($D302,OFFSET($I288,-$B302,0))&gt;N$5,OFFSET(N299,-$B302,-M$4+$B302)/OFFSET($I288,-$B302,0),OFFSET(N299,-$B302,-M$4+$B302)-SUM($I302:M302)))</f>
        <v>0</v>
      </c>
      <c r="O302" s="235">
        <f ca="1">IF(O$5&lt;=$D302,0,IF(SUM($D302,OFFSET($I288,-$B302,0))&gt;O$5,OFFSET(O299,-$B302,-N$4+$B302)/OFFSET($I288,-$B302,0),OFFSET(O299,-$B302,-N$4+$B302)-SUM($I302:N302)))</f>
        <v>0</v>
      </c>
      <c r="P302" s="235">
        <f ca="1">IF(P$5&lt;=$D302,0,IF(SUM($D302,OFFSET($I288,-$B302,0))&gt;P$5,OFFSET(P299,-$B302,-O$4+$B302)/OFFSET($I288,-$B302,0),OFFSET(P299,-$B302,-O$4+$B302)-SUM($I302:O302)))</f>
        <v>0</v>
      </c>
      <c r="Q302" s="235">
        <f ca="1">IF(Q$5&lt;=$D302,0,IF(SUM($D302,OFFSET($I288,-$B302,0))&gt;Q$5,OFFSET(Q299,-$B302,-P$4+$B302)/OFFSET($I288,-$B302,0),OFFSET(Q299,-$B302,-P$4+$B302)-SUM($I302:P302)))</f>
        <v>0</v>
      </c>
      <c r="R302" s="235">
        <f ca="1">IF(R$5&lt;=$D302,0,IF(SUM($D302,OFFSET($I288,-$B302,0))&gt;R$5,OFFSET(R299,-$B302,-Q$4+$B302)/OFFSET($I288,-$B302,0),OFFSET(R299,-$B302,-Q$4+$B302)-SUM($I302:Q302)))</f>
        <v>0</v>
      </c>
      <c r="S302" s="235">
        <f ca="1">IF(S$5&lt;=$D302,0,IF(SUM($D302,OFFSET($I288,-$B302,0))&gt;S$5,OFFSET(S299,-$B302,-R$4+$B302)/OFFSET($I288,-$B302,0),OFFSET(S299,-$B302,-R$4+$B302)-SUM($I302:R302)))</f>
        <v>0</v>
      </c>
      <c r="T302" s="235">
        <f ca="1">IF(T$5&lt;=$D302,0,IF(SUM($D302,OFFSET($I288,-$B302,0))&gt;T$5,OFFSET(T299,-$B302,-S$4+$B302)/OFFSET($I288,-$B302,0),OFFSET(T299,-$B302,-S$4+$B302)-SUM($I302:S302)))</f>
        <v>0</v>
      </c>
      <c r="U302" s="235">
        <f ca="1">IF(U$5&lt;=$D302,0,IF(SUM($D302,OFFSET($I288,-$B302,0))&gt;U$5,OFFSET(U299,-$B302,-T$4+$B302)/OFFSET($I288,-$B302,0),OFFSET(U299,-$B302,-T$4+$B302)-SUM($I302:T302)))</f>
        <v>0</v>
      </c>
      <c r="V302" s="235">
        <f ca="1">IF(V$5&lt;=$D302,0,IF(SUM($D302,OFFSET($I288,-$B302,0))&gt;V$5,OFFSET(V299,-$B302,-U$4+$B302)/OFFSET($I288,-$B302,0),OFFSET(V299,-$B302,-U$4+$B302)-SUM($I302:U302)))</f>
        <v>0</v>
      </c>
      <c r="W302" s="235">
        <f ca="1">IF(W$5&lt;=$D302,0,IF(SUM($D302,OFFSET($I288,-$B302,0))&gt;W$5,OFFSET(W299,-$B302,-V$4+$B302)/OFFSET($I288,-$B302,0),OFFSET(W299,-$B302,-V$4+$B302)-SUM($I302:V302)))</f>
        <v>0</v>
      </c>
      <c r="X302" s="235">
        <f ca="1">IF(X$5&lt;=$D302,0,IF(SUM($D302,OFFSET($I288,-$B302,0))&gt;X$5,OFFSET(X299,-$B302,-W$4+$B302)/OFFSET($I288,-$B302,0),OFFSET(X299,-$B302,-W$4+$B302)-SUM($I302:W302)))</f>
        <v>0</v>
      </c>
      <c r="Y302" s="235">
        <f ca="1">IF(Y$5&lt;=$D302,0,IF(SUM($D302,OFFSET($I288,-$B302,0))&gt;Y$5,OFFSET(Y299,-$B302,-X$4+$B302)/OFFSET($I288,-$B302,0),OFFSET(Y299,-$B302,-X$4+$B302)-SUM($I302:X302)))</f>
        <v>0</v>
      </c>
      <c r="Z302" s="235">
        <f ca="1">IF(Z$5&lt;=$D302,0,IF(SUM($D302,OFFSET($I288,-$B302,0))&gt;Z$5,OFFSET(Z299,-$B302,-Y$4+$B302)/OFFSET($I288,-$B302,0),OFFSET(Z299,-$B302,-Y$4+$B302)-SUM($I302:Y302)))</f>
        <v>0</v>
      </c>
      <c r="AA302" s="235">
        <f ca="1">IF(AA$5&lt;=$D302,0,IF(SUM($D302,OFFSET($I288,-$B302,0))&gt;AA$5,OFFSET(AA299,-$B302,-Z$4+$B302)/OFFSET($I288,-$B302,0),OFFSET(AA299,-$B302,-Z$4+$B302)-SUM($I302:Z302)))</f>
        <v>0</v>
      </c>
      <c r="AB302" s="235">
        <f ca="1">IF(AB$5&lt;=$D302,0,IF(SUM($D302,OFFSET($I288,-$B302,0))&gt;AB$5,OFFSET(AB299,-$B302,-AA$4+$B302)/OFFSET($I288,-$B302,0),OFFSET(AB299,-$B302,-AA$4+$B302)-SUM($I302:AA302)))</f>
        <v>0</v>
      </c>
      <c r="AC302" s="235">
        <f ca="1">IF(AC$5&lt;=$D302,0,IF(SUM($D302,OFFSET($I288,-$B302,0))&gt;AC$5,OFFSET(AC299,-$B302,-AB$4+$B302)/OFFSET($I288,-$B302,0),OFFSET(AC299,-$B302,-AB$4+$B302)-SUM($I302:AB302)))</f>
        <v>0</v>
      </c>
      <c r="AD302" s="235">
        <f ca="1">IF(AD$5&lt;=$D302,0,IF(SUM($D302,OFFSET($I288,-$B302,0))&gt;AD$5,OFFSET(AD299,-$B302,-AC$4+$B302)/OFFSET($I288,-$B302,0),OFFSET(AD299,-$B302,-AC$4+$B302)-SUM($I302:AC302)))</f>
        <v>0</v>
      </c>
      <c r="AE302" s="235">
        <f ca="1">IF(AE$5&lt;=$D302,0,IF(SUM($D302,OFFSET($I288,-$B302,0))&gt;AE$5,OFFSET(AE299,-$B302,-AD$4+$B302)/OFFSET($I288,-$B302,0),OFFSET(AE299,-$B302,-AD$4+$B302)-SUM($I302:AD302)))</f>
        <v>0</v>
      </c>
      <c r="AF302" s="235">
        <f ca="1">IF(AF$5&lt;=$D302,0,IF(SUM($D302,OFFSET($I288,-$B302,0))&gt;AF$5,OFFSET(AF299,-$B302,-AE$4+$B302)/OFFSET($I288,-$B302,0),OFFSET(AF299,-$B302,-AE$4+$B302)-SUM($I302:AE302)))</f>
        <v>0</v>
      </c>
      <c r="AG302" s="235">
        <f ca="1">IF(AG$5&lt;=$D302,0,IF(SUM($D302,OFFSET($I288,-$B302,0))&gt;AG$5,OFFSET(AG299,-$B302,-AF$4+$B302)/OFFSET($I288,-$B302,0),OFFSET(AG299,-$B302,-AF$4+$B302)-SUM($I302:AF302)))</f>
        <v>0</v>
      </c>
      <c r="AH302" s="235">
        <f ca="1">IF(AH$5&lt;=$D302,0,IF(SUM($D302,OFFSET($I288,-$B302,0))&gt;AH$5,OFFSET(AH299,-$B302,-AG$4+$B302)/OFFSET($I288,-$B302,0),OFFSET(AH299,-$B302,-AG$4+$B302)-SUM($I302:AG302)))</f>
        <v>0</v>
      </c>
      <c r="AI302" s="235">
        <f ca="1">IF(AI$5&lt;=$D302,0,IF(SUM($D302,OFFSET($I288,-$B302,0))&gt;AI$5,OFFSET(AI299,-$B302,-AH$4+$B302)/OFFSET($I288,-$B302,0),OFFSET(AI299,-$B302,-AH$4+$B302)-SUM($I302:AH302)))</f>
        <v>0</v>
      </c>
      <c r="AJ302" s="235">
        <f ca="1">IF(AJ$5&lt;=$D302,0,IF(SUM($D302,OFFSET($I288,-$B302,0))&gt;AJ$5,OFFSET(AJ299,-$B302,-AI$4+$B302)/OFFSET($I288,-$B302,0),OFFSET(AJ299,-$B302,-AI$4+$B302)-SUM($I302:AI302)))</f>
        <v>0</v>
      </c>
      <c r="AK302" s="235">
        <f ca="1">IF(AK$5&lt;=$D302,0,IF(SUM($D302,OFFSET($I288,-$B302,0))&gt;AK$5,OFFSET(AK299,-$B302,-AJ$4+$B302)/OFFSET($I288,-$B302,0),OFFSET(AK299,-$B302,-AJ$4+$B302)-SUM($I302:AJ302)))</f>
        <v>0</v>
      </c>
      <c r="AL302" s="235">
        <f ca="1">IF(AL$5&lt;=$D302,0,IF(SUM($D302,OFFSET($I288,-$B302,0))&gt;AL$5,OFFSET(AL299,-$B302,-AK$4+$B302)/OFFSET($I288,-$B302,0),OFFSET(AL299,-$B302,-AK$4+$B302)-SUM($I302:AK302)))</f>
        <v>0</v>
      </c>
      <c r="AM302" s="235">
        <f ca="1">IF(AM$5&lt;=$D302,0,IF(SUM($D302,OFFSET($I288,-$B302,0))&gt;AM$5,OFFSET(AM299,-$B302,-AL$4+$B302)/OFFSET($I288,-$B302,0),OFFSET(AM299,-$B302,-AL$4+$B302)-SUM($I302:AL302)))</f>
        <v>0</v>
      </c>
      <c r="AN302" s="235">
        <f ca="1">IF(AN$5&lt;=$D302,0,IF(SUM($D302,OFFSET($I288,-$B302,0))&gt;AN$5,OFFSET(AN299,-$B302,-AM$4+$B302)/OFFSET($I288,-$B302,0),OFFSET(AN299,-$B302,-AM$4+$B302)-SUM($I302:AM302)))</f>
        <v>0</v>
      </c>
      <c r="AO302" s="235">
        <f ca="1">IF(AO$5&lt;=$D302,0,IF(SUM($D302,OFFSET($I288,-$B302,0))&gt;AO$5,OFFSET(AO299,-$B302,-AN$4+$B302)/OFFSET($I288,-$B302,0),OFFSET(AO299,-$B302,-AN$4+$B302)-SUM($I302:AN302)))</f>
        <v>0</v>
      </c>
      <c r="AP302" s="235">
        <f ca="1">IF(AP$5&lt;=$D302,0,IF(SUM($D302,OFFSET($I288,-$B302,0))&gt;AP$5,OFFSET(AP299,-$B302,-AO$4+$B302)/OFFSET($I288,-$B302,0),OFFSET(AP299,-$B302,-AO$4+$B302)-SUM($I302:AO302)))</f>
        <v>0</v>
      </c>
      <c r="AQ302" s="235">
        <f ca="1">IF(AQ$5&lt;=$D302,0,IF(SUM($D302,OFFSET($I288,-$B302,0))&gt;AQ$5,OFFSET(AQ299,-$B302,-AP$4+$B302)/OFFSET($I288,-$B302,0),OFFSET(AQ299,-$B302,-AP$4+$B302)-SUM($I302:AP302)))</f>
        <v>0</v>
      </c>
      <c r="AR302" s="235">
        <f ca="1">IF(AR$5&lt;=$D302,0,IF(SUM($D302,OFFSET($I288,-$B302,0))&gt;AR$5,OFFSET(AR299,-$B302,-AQ$4+$B302)/OFFSET($I288,-$B302,0),OFFSET(AR299,-$B302,-AQ$4+$B302)-SUM($I302:AQ302)))</f>
        <v>0</v>
      </c>
      <c r="AS302" s="235">
        <f ca="1">IF(AS$5&lt;=$D302,0,IF(SUM($D302,OFFSET($I288,-$B302,0))&gt;AS$5,OFFSET(AS299,-$B302,-AR$4+$B302)/OFFSET($I288,-$B302,0),OFFSET(AS299,-$B302,-AR$4+$B302)-SUM($I302:AR302)))</f>
        <v>0</v>
      </c>
      <c r="AT302" s="235">
        <f ca="1">IF(AT$5&lt;=$D302,0,IF(SUM($D302,OFFSET($I288,-$B302,0))&gt;AT$5,OFFSET(AT299,-$B302,-AS$4+$B302)/OFFSET($I288,-$B302,0),OFFSET(AT299,-$B302,-AS$4+$B302)-SUM($I302:AS302)))</f>
        <v>0</v>
      </c>
      <c r="AU302" s="235">
        <f ca="1">IF(AU$5&lt;=$D302,0,IF(SUM($D302,OFFSET($I288,-$B302,0))&gt;AU$5,OFFSET(AU299,-$B302,-AT$4+$B302)/OFFSET($I288,-$B302,0),OFFSET(AU299,-$B302,-AT$4+$B302)-SUM($I302:AT302)))</f>
        <v>0</v>
      </c>
      <c r="AV302" s="235">
        <f ca="1">IF(AV$5&lt;=$D302,0,IF(SUM($D302,OFFSET($I288,-$B302,0))&gt;AV$5,OFFSET(AV299,-$B302,-AU$4+$B302)/OFFSET($I288,-$B302,0),OFFSET(AV299,-$B302,-AU$4+$B302)-SUM($I302:AU302)))</f>
        <v>0</v>
      </c>
      <c r="AW302" s="235">
        <f ca="1">IF(AW$5&lt;=$D302,0,IF(SUM($D302,OFFSET($I288,-$B302,0))&gt;AW$5,OFFSET(AW299,-$B302,-AV$4+$B302)/OFFSET($I288,-$B302,0),OFFSET(AW299,-$B302,-AV$4+$B302)-SUM($I302:AV302)))</f>
        <v>0</v>
      </c>
      <c r="AX302" s="235">
        <f ca="1">IF(AX$5&lt;=$D302,0,IF(SUM($D302,OFFSET($I288,-$B302,0))&gt;AX$5,OFFSET(AX299,-$B302,-AW$4+$B302)/OFFSET($I288,-$B302,0),OFFSET(AX299,-$B302,-AW$4+$B302)-SUM($I302:AW302)))</f>
        <v>0</v>
      </c>
      <c r="AY302" s="235">
        <f ca="1">IF(AY$5&lt;=$D302,0,IF(SUM($D302,OFFSET($I288,-$B302,0))&gt;AY$5,OFFSET(AY299,-$B302,-AX$4+$B302)/OFFSET($I288,-$B302,0),OFFSET(AY299,-$B302,-AX$4+$B302)-SUM($I302:AX302)))</f>
        <v>0</v>
      </c>
      <c r="AZ302" s="235">
        <f ca="1">IF(AZ$5&lt;=$D302,0,IF(SUM($D302,OFFSET($I288,-$B302,0))&gt;AZ$5,OFFSET(AZ299,-$B302,-AY$4+$B302)/OFFSET($I288,-$B302,0),OFFSET(AZ299,-$B302,-AY$4+$B302)-SUM($I302:AY302)))</f>
        <v>0</v>
      </c>
      <c r="BA302" s="235">
        <f ca="1">IF(BA$5&lt;=$D302,0,IF(SUM($D302,OFFSET($I288,-$B302,0))&gt;BA$5,OFFSET(BA299,-$B302,-AZ$4+$B302)/OFFSET($I288,-$B302,0),OFFSET(BA299,-$B302,-AZ$4+$B302)-SUM($I302:AZ302)))</f>
        <v>0</v>
      </c>
      <c r="BB302" s="235">
        <f ca="1">IF(BB$5&lt;=$D302,0,IF(SUM($D302,OFFSET($I288,-$B302,0))&gt;BB$5,OFFSET(BB299,-$B302,-BA$4+$B302)/OFFSET($I288,-$B302,0),OFFSET(BB299,-$B302,-BA$4+$B302)-SUM($I302:BA302)))</f>
        <v>0</v>
      </c>
      <c r="BC302" s="235">
        <f ca="1">IF(BC$5&lt;=$D302,0,IF(SUM($D302,OFFSET($I288,-$B302,0))&gt;BC$5,OFFSET(BC299,-$B302,-BB$4+$B302)/OFFSET($I288,-$B302,0),OFFSET(BC299,-$B302,-BB$4+$B302)-SUM($I302:BB302)))</f>
        <v>0</v>
      </c>
      <c r="BD302" s="235">
        <f ca="1">IF(BD$5&lt;=$D302,0,IF(SUM($D302,OFFSET($I288,-$B302,0))&gt;BD$5,OFFSET(BD299,-$B302,-BC$4+$B302)/OFFSET($I288,-$B302,0),OFFSET(BD299,-$B302,-BC$4+$B302)-SUM($I302:BC302)))</f>
        <v>0</v>
      </c>
      <c r="BE302" s="235">
        <f ca="1">IF(BE$5&lt;=$D302,0,IF(SUM($D302,OFFSET($I288,-$B302,0))&gt;BE$5,OFFSET(BE299,-$B302,-BD$4+$B302)/OFFSET($I288,-$B302,0),OFFSET(BE299,-$B302,-BD$4+$B302)-SUM($I302:BD302)))</f>
        <v>0</v>
      </c>
      <c r="BF302" s="235">
        <f ca="1">IF(BF$5&lt;=$D302,0,IF(SUM($D302,OFFSET($I288,-$B302,0))&gt;BF$5,OFFSET(BF299,-$B302,-BE$4+$B302)/OFFSET($I288,-$B302,0),OFFSET(BF299,-$B302,-BE$4+$B302)-SUM($I302:BE302)))</f>
        <v>0</v>
      </c>
      <c r="BG302" s="235">
        <f ca="1">IF(BG$5&lt;=$D302,0,IF(SUM($D302,OFFSET($I288,-$B302,0))&gt;BG$5,OFFSET(BG299,-$B302,-BF$4+$B302)/OFFSET($I288,-$B302,0),OFFSET(BG299,-$B302,-BF$4+$B302)-SUM($I302:BF302)))</f>
        <v>0</v>
      </c>
      <c r="BH302" s="235">
        <f ca="1">IF(BH$5&lt;=$D302,0,IF(SUM($D302,OFFSET($I288,-$B302,0))&gt;BH$5,OFFSET(BH299,-$B302,-BG$4+$B302)/OFFSET($I288,-$B302,0),OFFSET(BH299,-$B302,-BG$4+$B302)-SUM($I302:BG302)))</f>
        <v>0</v>
      </c>
      <c r="BI302" s="235">
        <f ca="1">IF(BI$5&lt;=$D302,0,IF(SUM($D302,OFFSET($I288,-$B302,0))&gt;BI$5,OFFSET(BI299,-$B302,-BH$4+$B302)/OFFSET($I288,-$B302,0),OFFSET(BI299,-$B302,-BH$4+$B302)-SUM($I302:BH302)))</f>
        <v>0</v>
      </c>
      <c r="BJ302" s="235">
        <f ca="1">IF(BJ$5&lt;=$D302,0,IF(SUM($D302,OFFSET($I288,-$B302,0))&gt;BJ$5,OFFSET(BJ299,-$B302,-BI$4+$B302)/OFFSET($I288,-$B302,0),OFFSET(BJ299,-$B302,-BI$4+$B302)-SUM($I302:BI302)))</f>
        <v>0</v>
      </c>
      <c r="BK302" s="235">
        <f ca="1">IF(BK$5&lt;=$D302,0,IF(SUM($D302,OFFSET($I288,-$B302,0))&gt;BK$5,OFFSET(BK299,-$B302,-BJ$4+$B302)/OFFSET($I288,-$B302,0),OFFSET(BK299,-$B302,-BJ$4+$B302)-SUM($I302:BJ302)))</f>
        <v>0</v>
      </c>
      <c r="BL302" s="235">
        <f ca="1">IF(BL$5&lt;=$D302,0,IF(SUM($D302,OFFSET($I288,-$B302,0))&gt;BL$5,OFFSET(BL299,-$B302,-BK$4+$B302)/OFFSET($I288,-$B302,0),OFFSET(BL299,-$B302,-BK$4+$B302)-SUM($I302:BK302)))</f>
        <v>0</v>
      </c>
      <c r="BM302" s="235">
        <f ca="1">IF(BM$5&lt;=$D302,0,IF(SUM($D302,OFFSET($I288,-$B302,0))&gt;BM$5,OFFSET(BM299,-$B302,-BL$4+$B302)/OFFSET($I288,-$B302,0),OFFSET(BM299,-$B302,-BL$4+$B302)-SUM($I302:BL302)))</f>
        <v>0</v>
      </c>
      <c r="BN302" s="235">
        <f ca="1">IF(BN$5&lt;=$D302,0,IF(SUM($D302,OFFSET($I288,-$B302,0))&gt;BN$5,OFFSET(BN299,-$B302,-BM$4+$B302)/OFFSET($I288,-$B302,0),OFFSET(BN299,-$B302,-BM$4+$B302)-SUM($I302:BM302)))</f>
        <v>0</v>
      </c>
      <c r="BO302" s="235">
        <f ca="1">IF(BO$5&lt;=$D302,0,IF(SUM($D302,OFFSET($I288,-$B302,0))&gt;BO$5,OFFSET(BO299,-$B302,-BN$4+$B302)/OFFSET($I288,-$B302,0),OFFSET(BO299,-$B302,-BN$4+$B302)-SUM($I302:BN302)))</f>
        <v>0</v>
      </c>
      <c r="BP302" s="235">
        <f ca="1">IF(BP$5&lt;=$D302,0,IF(SUM($D302,OFFSET($I288,-$B302,0))&gt;BP$5,OFFSET(BP299,-$B302,-BO$4+$B302)/OFFSET($I288,-$B302,0),OFFSET(BP299,-$B302,-BO$4+$B302)-SUM($I302:BO302)))</f>
        <v>0</v>
      </c>
      <c r="BQ302" s="235">
        <f ca="1">IF(BQ$5&lt;=$D302,0,IF(SUM($D302,OFFSET($I288,-$B302,0))&gt;BQ$5,OFFSET(BQ299,-$B302,-BP$4+$B302)/OFFSET($I288,-$B302,0),OFFSET(BQ299,-$B302,-BP$4+$B302)-SUM($I302:BP302)))</f>
        <v>0</v>
      </c>
      <c r="BR302" s="211">
        <f ca="1">IF(BR$5&lt;=$D302,0,IF(SUM($D302,OFFSET($I288,-$B302,0))&gt;BR$5,OFFSET(BR299,-$B302,-BQ$4+$B302)/OFFSET($I288,-$B302,0),OFFSET(BR299,-$B302,-BQ$4+$B302)-SUM($I302:BQ302)))</f>
        <v>0</v>
      </c>
      <c r="BS302" s="211">
        <f ca="1">IF(BS$5&lt;=$D302,0,IF(SUM($D302,OFFSET($I288,-$B302,0))&gt;BS$5,OFFSET(BS299,-$B302,-BR$4+$B302)/OFFSET($I288,-$B302,0),OFFSET(BS299,-$B302,-BR$4+$B302)-SUM($I302:BR302)))</f>
        <v>0</v>
      </c>
      <c r="BT302" s="211">
        <f ca="1">IF(BT$5&lt;=$D302,0,IF(SUM($D302,OFFSET($I288,-$B302,0))&gt;BT$5,OFFSET(BT299,-$B302,-BS$4+$B302)/OFFSET($I288,-$B302,0),OFFSET(BT299,-$B302,-BS$4+$B302)-SUM($I302:BS302)))</f>
        <v>0</v>
      </c>
      <c r="BU302" s="211">
        <f ca="1">IF(BU$5&lt;=$D302,0,IF(SUM($D302,OFFSET($I288,-$B302,0))&gt;BU$5,OFFSET(BU299,-$B302,-BT$4+$B302)/OFFSET($I288,-$B302,0),OFFSET(BU299,-$B302,-BT$4+$B302)-SUM($I302:BT302)))</f>
        <v>0</v>
      </c>
      <c r="BV302" s="211">
        <f ca="1">IF(BV$5&lt;=$D302,0,IF(SUM($D302,OFFSET($I288,-$B302,0))&gt;BV$5,OFFSET(BV299,-$B302,-BU$4+$B302)/OFFSET($I288,-$B302,0),OFFSET(BV299,-$B302,-BU$4+$B302)-SUM($I302:BU302)))</f>
        <v>0</v>
      </c>
      <c r="BW302" s="211">
        <f ca="1">IF(BW$5&lt;=$D302,0,IF(SUM($D302,OFFSET($I288,-$B302,0))&gt;BW$5,OFFSET(BW299,-$B302,-BV$4+$B302)/OFFSET($I288,-$B302,0),OFFSET(BW299,-$B302,-BV$4+$B302)-SUM($I302:BV302)))</f>
        <v>0</v>
      </c>
    </row>
    <row r="303" spans="1:75" ht="12.75" customHeight="1">
      <c r="A303" s="8"/>
      <c r="B303" s="244">
        <v>10</v>
      </c>
      <c r="C303" s="8"/>
      <c r="D303" s="245">
        <f t="shared" si="507"/>
        <v>2023</v>
      </c>
      <c r="E303" s="8" t="str">
        <f t="shared" si="506"/>
        <v>$m Real (2012)</v>
      </c>
      <c r="F303" s="8"/>
      <c r="G303" s="8"/>
      <c r="H303" s="8"/>
      <c r="I303" s="32"/>
      <c r="J303" s="235">
        <f ca="1">IF(J$5&lt;=$D303,0,IF(SUM($D303,OFFSET($I289,-$B303,0))&gt;J$5,OFFSET(J300,-$B303,-I$4+$B303)/OFFSET($I289,-$B303,0),OFFSET(J300,-$B303,-I$4+$B303)-SUM($I303:I303)))</f>
        <v>0</v>
      </c>
      <c r="K303" s="235">
        <f ca="1">IF(K$5&lt;=$D303,0,IF(SUM($D303,OFFSET($I289,-$B303,0))&gt;K$5,OFFSET(K300,-$B303,-J$4+$B303)/OFFSET($I289,-$B303,0),OFFSET(K300,-$B303,-J$4+$B303)-SUM($I303:J303)))</f>
        <v>0</v>
      </c>
      <c r="L303" s="235">
        <f ca="1">IF(L$5&lt;=$D303,0,IF(SUM($D303,OFFSET($I289,-$B303,0))&gt;L$5,OFFSET(L300,-$B303,-K$4+$B303)/OFFSET($I289,-$B303,0),OFFSET(L300,-$B303,-K$4+$B303)-SUM($I303:K303)))</f>
        <v>0</v>
      </c>
      <c r="M303" s="235">
        <f ca="1">IF(M$5&lt;=$D303,0,IF(SUM($D303,OFFSET($I289,-$B303,0))&gt;M$5,OFFSET(M300,-$B303,-L$4+$B303)/OFFSET($I289,-$B303,0),OFFSET(M300,-$B303,-L$4+$B303)-SUM($I303:L303)))</f>
        <v>0</v>
      </c>
      <c r="N303" s="235">
        <f ca="1">IF(N$5&lt;=$D303,0,IF(SUM($D303,OFFSET($I289,-$B303,0))&gt;N$5,OFFSET(N300,-$B303,-M$4+$B303)/OFFSET($I289,-$B303,0),OFFSET(N300,-$B303,-M$4+$B303)-SUM($I303:M303)))</f>
        <v>0</v>
      </c>
      <c r="O303" s="235">
        <f ca="1">IF(O$5&lt;=$D303,0,IF(SUM($D303,OFFSET($I289,-$B303,0))&gt;O$5,OFFSET(O300,-$B303,-N$4+$B303)/OFFSET($I289,-$B303,0),OFFSET(O300,-$B303,-N$4+$B303)-SUM($I303:N303)))</f>
        <v>0</v>
      </c>
      <c r="P303" s="235">
        <f ca="1">IF(P$5&lt;=$D303,0,IF(SUM($D303,OFFSET($I289,-$B303,0))&gt;P$5,OFFSET(P300,-$B303,-O$4+$B303)/OFFSET($I289,-$B303,0),OFFSET(P300,-$B303,-O$4+$B303)-SUM($I303:O303)))</f>
        <v>0</v>
      </c>
      <c r="Q303" s="235">
        <f ca="1">IF(Q$5&lt;=$D303,0,IF(SUM($D303,OFFSET($I289,-$B303,0))&gt;Q$5,OFFSET(Q300,-$B303,-P$4+$B303)/OFFSET($I289,-$B303,0),OFFSET(Q300,-$B303,-P$4+$B303)-SUM($I303:P303)))</f>
        <v>0</v>
      </c>
      <c r="R303" s="235">
        <f ca="1">IF(R$5&lt;=$D303,0,IF(SUM($D303,OFFSET($I289,-$B303,0))&gt;R$5,OFFSET(R300,-$B303,-Q$4+$B303)/OFFSET($I289,-$B303,0),OFFSET(R300,-$B303,-Q$4+$B303)-SUM($I303:Q303)))</f>
        <v>0</v>
      </c>
      <c r="S303" s="235">
        <f ca="1">IF(S$5&lt;=$D303,0,IF(SUM($D303,OFFSET($I289,-$B303,0))&gt;S$5,OFFSET(S300,-$B303,-R$4+$B303)/OFFSET($I289,-$B303,0),OFFSET(S300,-$B303,-R$4+$B303)-SUM($I303:R303)))</f>
        <v>0</v>
      </c>
      <c r="T303" s="235">
        <f ca="1">IF(T$5&lt;=$D303,0,IF(SUM($D303,OFFSET($I289,-$B303,0))&gt;T$5,OFFSET(T300,-$B303,-S$4+$B303)/OFFSET($I289,-$B303,0),OFFSET(T300,-$B303,-S$4+$B303)-SUM($I303:S303)))</f>
        <v>0</v>
      </c>
      <c r="U303" s="235">
        <f ca="1">IF(U$5&lt;=$D303,0,IF(SUM($D303,OFFSET($I289,-$B303,0))&gt;U$5,OFFSET(U300,-$B303,-T$4+$B303)/OFFSET($I289,-$B303,0),OFFSET(U300,-$B303,-T$4+$B303)-SUM($I303:T303)))</f>
        <v>0</v>
      </c>
      <c r="V303" s="235">
        <f ca="1">IF(V$5&lt;=$D303,0,IF(SUM($D303,OFFSET($I289,-$B303,0))&gt;V$5,OFFSET(V300,-$B303,-U$4+$B303)/OFFSET($I289,-$B303,0),OFFSET(V300,-$B303,-U$4+$B303)-SUM($I303:U303)))</f>
        <v>0</v>
      </c>
      <c r="W303" s="235">
        <f ca="1">IF(W$5&lt;=$D303,0,IF(SUM($D303,OFFSET($I289,-$B303,0))&gt;W$5,OFFSET(W300,-$B303,-V$4+$B303)/OFFSET($I289,-$B303,0),OFFSET(W300,-$B303,-V$4+$B303)-SUM($I303:V303)))</f>
        <v>0</v>
      </c>
      <c r="X303" s="235">
        <f ca="1">IF(X$5&lt;=$D303,0,IF(SUM($D303,OFFSET($I289,-$B303,0))&gt;X$5,OFFSET(X300,-$B303,-W$4+$B303)/OFFSET($I289,-$B303,0),OFFSET(X300,-$B303,-W$4+$B303)-SUM($I303:W303)))</f>
        <v>0</v>
      </c>
      <c r="Y303" s="235">
        <f ca="1">IF(Y$5&lt;=$D303,0,IF(SUM($D303,OFFSET($I289,-$B303,0))&gt;Y$5,OFFSET(Y300,-$B303,-X$4+$B303)/OFFSET($I289,-$B303,0),OFFSET(Y300,-$B303,-X$4+$B303)-SUM($I303:X303)))</f>
        <v>0</v>
      </c>
      <c r="Z303" s="235">
        <f ca="1">IF(Z$5&lt;=$D303,0,IF(SUM($D303,OFFSET($I289,-$B303,0))&gt;Z$5,OFFSET(Z300,-$B303,-Y$4+$B303)/OFFSET($I289,-$B303,0),OFFSET(Z300,-$B303,-Y$4+$B303)-SUM($I303:Y303)))</f>
        <v>0</v>
      </c>
      <c r="AA303" s="235">
        <f ca="1">IF(AA$5&lt;=$D303,0,IF(SUM($D303,OFFSET($I289,-$B303,0))&gt;AA$5,OFFSET(AA300,-$B303,-Z$4+$B303)/OFFSET($I289,-$B303,0),OFFSET(AA300,-$B303,-Z$4+$B303)-SUM($I303:Z303)))</f>
        <v>0</v>
      </c>
      <c r="AB303" s="235">
        <f ca="1">IF(AB$5&lt;=$D303,0,IF(SUM($D303,OFFSET($I289,-$B303,0))&gt;AB$5,OFFSET(AB300,-$B303,-AA$4+$B303)/OFFSET($I289,-$B303,0),OFFSET(AB300,-$B303,-AA$4+$B303)-SUM($I303:AA303)))</f>
        <v>0</v>
      </c>
      <c r="AC303" s="235">
        <f ca="1">IF(AC$5&lt;=$D303,0,IF(SUM($D303,OFFSET($I289,-$B303,0))&gt;AC$5,OFFSET(AC300,-$B303,-AB$4+$B303)/OFFSET($I289,-$B303,0),OFFSET(AC300,-$B303,-AB$4+$B303)-SUM($I303:AB303)))</f>
        <v>0</v>
      </c>
      <c r="AD303" s="235">
        <f ca="1">IF(AD$5&lt;=$D303,0,IF(SUM($D303,OFFSET($I289,-$B303,0))&gt;AD$5,OFFSET(AD300,-$B303,-AC$4+$B303)/OFFSET($I289,-$B303,0),OFFSET(AD300,-$B303,-AC$4+$B303)-SUM($I303:AC303)))</f>
        <v>0</v>
      </c>
      <c r="AE303" s="235">
        <f ca="1">IF(AE$5&lt;=$D303,0,IF(SUM($D303,OFFSET($I289,-$B303,0))&gt;AE$5,OFFSET(AE300,-$B303,-AD$4+$B303)/OFFSET($I289,-$B303,0),OFFSET(AE300,-$B303,-AD$4+$B303)-SUM($I303:AD303)))</f>
        <v>0</v>
      </c>
      <c r="AF303" s="235">
        <f ca="1">IF(AF$5&lt;=$D303,0,IF(SUM($D303,OFFSET($I289,-$B303,0))&gt;AF$5,OFFSET(AF300,-$B303,-AE$4+$B303)/OFFSET($I289,-$B303,0),OFFSET(AF300,-$B303,-AE$4+$B303)-SUM($I303:AE303)))</f>
        <v>0</v>
      </c>
      <c r="AG303" s="235">
        <f ca="1">IF(AG$5&lt;=$D303,0,IF(SUM($D303,OFFSET($I289,-$B303,0))&gt;AG$5,OFFSET(AG300,-$B303,-AF$4+$B303)/OFFSET($I289,-$B303,0),OFFSET(AG300,-$B303,-AF$4+$B303)-SUM($I303:AF303)))</f>
        <v>0</v>
      </c>
      <c r="AH303" s="235">
        <f ca="1">IF(AH$5&lt;=$D303,0,IF(SUM($D303,OFFSET($I289,-$B303,0))&gt;AH$5,OFFSET(AH300,-$B303,-AG$4+$B303)/OFFSET($I289,-$B303,0),OFFSET(AH300,-$B303,-AG$4+$B303)-SUM($I303:AG303)))</f>
        <v>0</v>
      </c>
      <c r="AI303" s="235">
        <f ca="1">IF(AI$5&lt;=$D303,0,IF(SUM($D303,OFFSET($I289,-$B303,0))&gt;AI$5,OFFSET(AI300,-$B303,-AH$4+$B303)/OFFSET($I289,-$B303,0),OFFSET(AI300,-$B303,-AH$4+$B303)-SUM($I303:AH303)))</f>
        <v>0</v>
      </c>
      <c r="AJ303" s="235">
        <f ca="1">IF(AJ$5&lt;=$D303,0,IF(SUM($D303,OFFSET($I289,-$B303,0))&gt;AJ$5,OFFSET(AJ300,-$B303,-AI$4+$B303)/OFFSET($I289,-$B303,0),OFFSET(AJ300,-$B303,-AI$4+$B303)-SUM($I303:AI303)))</f>
        <v>0</v>
      </c>
      <c r="AK303" s="235">
        <f ca="1">IF(AK$5&lt;=$D303,0,IF(SUM($D303,OFFSET($I289,-$B303,0))&gt;AK$5,OFFSET(AK300,-$B303,-AJ$4+$B303)/OFFSET($I289,-$B303,0),OFFSET(AK300,-$B303,-AJ$4+$B303)-SUM($I303:AJ303)))</f>
        <v>0</v>
      </c>
      <c r="AL303" s="235">
        <f ca="1">IF(AL$5&lt;=$D303,0,IF(SUM($D303,OFFSET($I289,-$B303,0))&gt;AL$5,OFFSET(AL300,-$B303,-AK$4+$B303)/OFFSET($I289,-$B303,0),OFFSET(AL300,-$B303,-AK$4+$B303)-SUM($I303:AK303)))</f>
        <v>0</v>
      </c>
      <c r="AM303" s="235">
        <f ca="1">IF(AM$5&lt;=$D303,0,IF(SUM($D303,OFFSET($I289,-$B303,0))&gt;AM$5,OFFSET(AM300,-$B303,-AL$4+$B303)/OFFSET($I289,-$B303,0),OFFSET(AM300,-$B303,-AL$4+$B303)-SUM($I303:AL303)))</f>
        <v>0</v>
      </c>
      <c r="AN303" s="235">
        <f ca="1">IF(AN$5&lt;=$D303,0,IF(SUM($D303,OFFSET($I289,-$B303,0))&gt;AN$5,OFFSET(AN300,-$B303,-AM$4+$B303)/OFFSET($I289,-$B303,0),OFFSET(AN300,-$B303,-AM$4+$B303)-SUM($I303:AM303)))</f>
        <v>0</v>
      </c>
      <c r="AO303" s="235">
        <f ca="1">IF(AO$5&lt;=$D303,0,IF(SUM($D303,OFFSET($I289,-$B303,0))&gt;AO$5,OFFSET(AO300,-$B303,-AN$4+$B303)/OFFSET($I289,-$B303,0),OFFSET(AO300,-$B303,-AN$4+$B303)-SUM($I303:AN303)))</f>
        <v>0</v>
      </c>
      <c r="AP303" s="235">
        <f ca="1">IF(AP$5&lt;=$D303,0,IF(SUM($D303,OFFSET($I289,-$B303,0))&gt;AP$5,OFFSET(AP300,-$B303,-AO$4+$B303)/OFFSET($I289,-$B303,0),OFFSET(AP300,-$B303,-AO$4+$B303)-SUM($I303:AO303)))</f>
        <v>0</v>
      </c>
      <c r="AQ303" s="235">
        <f ca="1">IF(AQ$5&lt;=$D303,0,IF(SUM($D303,OFFSET($I289,-$B303,0))&gt;AQ$5,OFFSET(AQ300,-$B303,-AP$4+$B303)/OFFSET($I289,-$B303,0),OFFSET(AQ300,-$B303,-AP$4+$B303)-SUM($I303:AP303)))</f>
        <v>0</v>
      </c>
      <c r="AR303" s="235">
        <f ca="1">IF(AR$5&lt;=$D303,0,IF(SUM($D303,OFFSET($I289,-$B303,0))&gt;AR$5,OFFSET(AR300,-$B303,-AQ$4+$B303)/OFFSET($I289,-$B303,0),OFFSET(AR300,-$B303,-AQ$4+$B303)-SUM($I303:AQ303)))</f>
        <v>0</v>
      </c>
      <c r="AS303" s="235">
        <f ca="1">IF(AS$5&lt;=$D303,0,IF(SUM($D303,OFFSET($I289,-$B303,0))&gt;AS$5,OFFSET(AS300,-$B303,-AR$4+$B303)/OFFSET($I289,-$B303,0),OFFSET(AS300,-$B303,-AR$4+$B303)-SUM($I303:AR303)))</f>
        <v>0</v>
      </c>
      <c r="AT303" s="235">
        <f ca="1">IF(AT$5&lt;=$D303,0,IF(SUM($D303,OFFSET($I289,-$B303,0))&gt;AT$5,OFFSET(AT300,-$B303,-AS$4+$B303)/OFFSET($I289,-$B303,0),OFFSET(AT300,-$B303,-AS$4+$B303)-SUM($I303:AS303)))</f>
        <v>0</v>
      </c>
      <c r="AU303" s="235">
        <f ca="1">IF(AU$5&lt;=$D303,0,IF(SUM($D303,OFFSET($I289,-$B303,0))&gt;AU$5,OFFSET(AU300,-$B303,-AT$4+$B303)/OFFSET($I289,-$B303,0),OFFSET(AU300,-$B303,-AT$4+$B303)-SUM($I303:AT303)))</f>
        <v>0</v>
      </c>
      <c r="AV303" s="235">
        <f ca="1">IF(AV$5&lt;=$D303,0,IF(SUM($D303,OFFSET($I289,-$B303,0))&gt;AV$5,OFFSET(AV300,-$B303,-AU$4+$B303)/OFFSET($I289,-$B303,0),OFFSET(AV300,-$B303,-AU$4+$B303)-SUM($I303:AU303)))</f>
        <v>0</v>
      </c>
      <c r="AW303" s="235">
        <f ca="1">IF(AW$5&lt;=$D303,0,IF(SUM($D303,OFFSET($I289,-$B303,0))&gt;AW$5,OFFSET(AW300,-$B303,-AV$4+$B303)/OFFSET($I289,-$B303,0),OFFSET(AW300,-$B303,-AV$4+$B303)-SUM($I303:AV303)))</f>
        <v>0</v>
      </c>
      <c r="AX303" s="235">
        <f ca="1">IF(AX$5&lt;=$D303,0,IF(SUM($D303,OFFSET($I289,-$B303,0))&gt;AX$5,OFFSET(AX300,-$B303,-AW$4+$B303)/OFFSET($I289,-$B303,0),OFFSET(AX300,-$B303,-AW$4+$B303)-SUM($I303:AW303)))</f>
        <v>0</v>
      </c>
      <c r="AY303" s="235">
        <f ca="1">IF(AY$5&lt;=$D303,0,IF(SUM($D303,OFFSET($I289,-$B303,0))&gt;AY$5,OFFSET(AY300,-$B303,-AX$4+$B303)/OFFSET($I289,-$B303,0),OFFSET(AY300,-$B303,-AX$4+$B303)-SUM($I303:AX303)))</f>
        <v>0</v>
      </c>
      <c r="AZ303" s="235">
        <f ca="1">IF(AZ$5&lt;=$D303,0,IF(SUM($D303,OFFSET($I289,-$B303,0))&gt;AZ$5,OFFSET(AZ300,-$B303,-AY$4+$B303)/OFFSET($I289,-$B303,0),OFFSET(AZ300,-$B303,-AY$4+$B303)-SUM($I303:AY303)))</f>
        <v>0</v>
      </c>
      <c r="BA303" s="235">
        <f ca="1">IF(BA$5&lt;=$D303,0,IF(SUM($D303,OFFSET($I289,-$B303,0))&gt;BA$5,OFFSET(BA300,-$B303,-AZ$4+$B303)/OFFSET($I289,-$B303,0),OFFSET(BA300,-$B303,-AZ$4+$B303)-SUM($I303:AZ303)))</f>
        <v>0</v>
      </c>
      <c r="BB303" s="235">
        <f ca="1">IF(BB$5&lt;=$D303,0,IF(SUM($D303,OFFSET($I289,-$B303,0))&gt;BB$5,OFFSET(BB300,-$B303,-BA$4+$B303)/OFFSET($I289,-$B303,0),OFFSET(BB300,-$B303,-BA$4+$B303)-SUM($I303:BA303)))</f>
        <v>0</v>
      </c>
      <c r="BC303" s="235">
        <f ca="1">IF(BC$5&lt;=$D303,0,IF(SUM($D303,OFFSET($I289,-$B303,0))&gt;BC$5,OFFSET(BC300,-$B303,-BB$4+$B303)/OFFSET($I289,-$B303,0),OFFSET(BC300,-$B303,-BB$4+$B303)-SUM($I303:BB303)))</f>
        <v>0</v>
      </c>
      <c r="BD303" s="235">
        <f ca="1">IF(BD$5&lt;=$D303,0,IF(SUM($D303,OFFSET($I289,-$B303,0))&gt;BD$5,OFFSET(BD300,-$B303,-BC$4+$B303)/OFFSET($I289,-$B303,0),OFFSET(BD300,-$B303,-BC$4+$B303)-SUM($I303:BC303)))</f>
        <v>0</v>
      </c>
      <c r="BE303" s="235">
        <f ca="1">IF(BE$5&lt;=$D303,0,IF(SUM($D303,OFFSET($I289,-$B303,0))&gt;BE$5,OFFSET(BE300,-$B303,-BD$4+$B303)/OFFSET($I289,-$B303,0),OFFSET(BE300,-$B303,-BD$4+$B303)-SUM($I303:BD303)))</f>
        <v>0</v>
      </c>
      <c r="BF303" s="235">
        <f ca="1">IF(BF$5&lt;=$D303,0,IF(SUM($D303,OFFSET($I289,-$B303,0))&gt;BF$5,OFFSET(BF300,-$B303,-BE$4+$B303)/OFFSET($I289,-$B303,0),OFFSET(BF300,-$B303,-BE$4+$B303)-SUM($I303:BE303)))</f>
        <v>0</v>
      </c>
      <c r="BG303" s="235">
        <f ca="1">IF(BG$5&lt;=$D303,0,IF(SUM($D303,OFFSET($I289,-$B303,0))&gt;BG$5,OFFSET(BG300,-$B303,-BF$4+$B303)/OFFSET($I289,-$B303,0),OFFSET(BG300,-$B303,-BF$4+$B303)-SUM($I303:BF303)))</f>
        <v>0</v>
      </c>
      <c r="BH303" s="235">
        <f ca="1">IF(BH$5&lt;=$D303,0,IF(SUM($D303,OFFSET($I289,-$B303,0))&gt;BH$5,OFFSET(BH300,-$B303,-BG$4+$B303)/OFFSET($I289,-$B303,0),OFFSET(BH300,-$B303,-BG$4+$B303)-SUM($I303:BG303)))</f>
        <v>0</v>
      </c>
      <c r="BI303" s="235">
        <f ca="1">IF(BI$5&lt;=$D303,0,IF(SUM($D303,OFFSET($I289,-$B303,0))&gt;BI$5,OFFSET(BI300,-$B303,-BH$4+$B303)/OFFSET($I289,-$B303,0),OFFSET(BI300,-$B303,-BH$4+$B303)-SUM($I303:BH303)))</f>
        <v>0</v>
      </c>
      <c r="BJ303" s="235">
        <f ca="1">IF(BJ$5&lt;=$D303,0,IF(SUM($D303,OFFSET($I289,-$B303,0))&gt;BJ$5,OFFSET(BJ300,-$B303,-BI$4+$B303)/OFFSET($I289,-$B303,0),OFFSET(BJ300,-$B303,-BI$4+$B303)-SUM($I303:BI303)))</f>
        <v>0</v>
      </c>
      <c r="BK303" s="235">
        <f ca="1">IF(BK$5&lt;=$D303,0,IF(SUM($D303,OFFSET($I289,-$B303,0))&gt;BK$5,OFFSET(BK300,-$B303,-BJ$4+$B303)/OFFSET($I289,-$B303,0),OFFSET(BK300,-$B303,-BJ$4+$B303)-SUM($I303:BJ303)))</f>
        <v>0</v>
      </c>
      <c r="BL303" s="235">
        <f ca="1">IF(BL$5&lt;=$D303,0,IF(SUM($D303,OFFSET($I289,-$B303,0))&gt;BL$5,OFFSET(BL300,-$B303,-BK$4+$B303)/OFFSET($I289,-$B303,0),OFFSET(BL300,-$B303,-BK$4+$B303)-SUM($I303:BK303)))</f>
        <v>0</v>
      </c>
      <c r="BM303" s="235">
        <f ca="1">IF(BM$5&lt;=$D303,0,IF(SUM($D303,OFFSET($I289,-$B303,0))&gt;BM$5,OFFSET(BM300,-$B303,-BL$4+$B303)/OFFSET($I289,-$B303,0),OFFSET(BM300,-$B303,-BL$4+$B303)-SUM($I303:BL303)))</f>
        <v>0</v>
      </c>
      <c r="BN303" s="235">
        <f ca="1">IF(BN$5&lt;=$D303,0,IF(SUM($D303,OFFSET($I289,-$B303,0))&gt;BN$5,OFFSET(BN300,-$B303,-BM$4+$B303)/OFFSET($I289,-$B303,0),OFFSET(BN300,-$B303,-BM$4+$B303)-SUM($I303:BM303)))</f>
        <v>0</v>
      </c>
      <c r="BO303" s="235">
        <f ca="1">IF(BO$5&lt;=$D303,0,IF(SUM($D303,OFFSET($I289,-$B303,0))&gt;BO$5,OFFSET(BO300,-$B303,-BN$4+$B303)/OFFSET($I289,-$B303,0),OFFSET(BO300,-$B303,-BN$4+$B303)-SUM($I303:BN303)))</f>
        <v>0</v>
      </c>
      <c r="BP303" s="235">
        <f ca="1">IF(BP$5&lt;=$D303,0,IF(SUM($D303,OFFSET($I289,-$B303,0))&gt;BP$5,OFFSET(BP300,-$B303,-BO$4+$B303)/OFFSET($I289,-$B303,0),OFFSET(BP300,-$B303,-BO$4+$B303)-SUM($I303:BO303)))</f>
        <v>0</v>
      </c>
      <c r="BQ303" s="235">
        <f ca="1">IF(BQ$5&lt;=$D303,0,IF(SUM($D303,OFFSET($I289,-$B303,0))&gt;BQ$5,OFFSET(BQ300,-$B303,-BP$4+$B303)/OFFSET($I289,-$B303,0),OFFSET(BQ300,-$B303,-BP$4+$B303)-SUM($I303:BP303)))</f>
        <v>0</v>
      </c>
      <c r="BR303" s="211">
        <f ca="1">IF(BR$5&lt;=$D303,0,IF(SUM($D303,OFFSET($I289,-$B303,0))&gt;BR$5,OFFSET(BR300,-$B303,-BQ$4+$B303)/OFFSET($I289,-$B303,0),OFFSET(BR300,-$B303,-BQ$4+$B303)-SUM($I303:BQ303)))</f>
        <v>0</v>
      </c>
      <c r="BS303" s="211">
        <f ca="1">IF(BS$5&lt;=$D303,0,IF(SUM($D303,OFFSET($I289,-$B303,0))&gt;BS$5,OFFSET(BS300,-$B303,-BR$4+$B303)/OFFSET($I289,-$B303,0),OFFSET(BS300,-$B303,-BR$4+$B303)-SUM($I303:BR303)))</f>
        <v>0</v>
      </c>
      <c r="BT303" s="211">
        <f ca="1">IF(BT$5&lt;=$D303,0,IF(SUM($D303,OFFSET($I289,-$B303,0))&gt;BT$5,OFFSET(BT300,-$B303,-BS$4+$B303)/OFFSET($I289,-$B303,0),OFFSET(BT300,-$B303,-BS$4+$B303)-SUM($I303:BS303)))</f>
        <v>0</v>
      </c>
      <c r="BU303" s="211">
        <f ca="1">IF(BU$5&lt;=$D303,0,IF(SUM($D303,OFFSET($I289,-$B303,0))&gt;BU$5,OFFSET(BU300,-$B303,-BT$4+$B303)/OFFSET($I289,-$B303,0),OFFSET(BU300,-$B303,-BT$4+$B303)-SUM($I303:BT303)))</f>
        <v>0</v>
      </c>
      <c r="BV303" s="211">
        <f ca="1">IF(BV$5&lt;=$D303,0,IF(SUM($D303,OFFSET($I289,-$B303,0))&gt;BV$5,OFFSET(BV300,-$B303,-BU$4+$B303)/OFFSET($I289,-$B303,0),OFFSET(BV300,-$B303,-BU$4+$B303)-SUM($I303:BU303)))</f>
        <v>0</v>
      </c>
      <c r="BW303" s="211">
        <f ca="1">IF(BW$5&lt;=$D303,0,IF(SUM($D303,OFFSET($I289,-$B303,0))&gt;BW$5,OFFSET(BW300,-$B303,-BV$4+$B303)/OFFSET($I289,-$B303,0),OFFSET(BW300,-$B303,-BV$4+$B303)-SUM($I303:BV303)))</f>
        <v>0</v>
      </c>
    </row>
    <row r="304" spans="1:75" ht="12.75" customHeight="1">
      <c r="A304" s="8"/>
      <c r="B304" s="244">
        <v>11</v>
      </c>
      <c r="C304" s="8"/>
      <c r="D304" s="245">
        <f t="shared" si="507"/>
        <v>2024</v>
      </c>
      <c r="E304" s="8" t="str">
        <f t="shared" si="506"/>
        <v>$m Real (2012)</v>
      </c>
      <c r="F304" s="8"/>
      <c r="G304" s="8"/>
      <c r="H304" s="8"/>
      <c r="I304" s="32"/>
      <c r="J304" s="235">
        <f ca="1">IF(J$5&lt;=$D304,0,IF(SUM($D304,OFFSET($I290,-$B304,0))&gt;J$5,OFFSET(J301,-$B304,-I$4+$B304)/OFFSET($I290,-$B304,0),OFFSET(J301,-$B304,-I$4+$B304)-SUM($I304:I304)))</f>
        <v>0</v>
      </c>
      <c r="K304" s="235">
        <f ca="1">IF(K$5&lt;=$D304,0,IF(SUM($D304,OFFSET($I290,-$B304,0))&gt;K$5,OFFSET(K301,-$B304,-J$4+$B304)/OFFSET($I290,-$B304,0),OFFSET(K301,-$B304,-J$4+$B304)-SUM($I304:J304)))</f>
        <v>0</v>
      </c>
      <c r="L304" s="235">
        <f ca="1">IF(L$5&lt;=$D304,0,IF(SUM($D304,OFFSET($I290,-$B304,0))&gt;L$5,OFFSET(L301,-$B304,-K$4+$B304)/OFFSET($I290,-$B304,0),OFFSET(L301,-$B304,-K$4+$B304)-SUM($I304:K304)))</f>
        <v>0</v>
      </c>
      <c r="M304" s="235">
        <f ca="1">IF(M$5&lt;=$D304,0,IF(SUM($D304,OFFSET($I290,-$B304,0))&gt;M$5,OFFSET(M301,-$B304,-L$4+$B304)/OFFSET($I290,-$B304,0),OFFSET(M301,-$B304,-L$4+$B304)-SUM($I304:L304)))</f>
        <v>0</v>
      </c>
      <c r="N304" s="235">
        <f ca="1">IF(N$5&lt;=$D304,0,IF(SUM($D304,OFFSET($I290,-$B304,0))&gt;N$5,OFFSET(N301,-$B304,-M$4+$B304)/OFFSET($I290,-$B304,0),OFFSET(N301,-$B304,-M$4+$B304)-SUM($I304:M304)))</f>
        <v>0</v>
      </c>
      <c r="O304" s="235">
        <f ca="1">IF(O$5&lt;=$D304,0,IF(SUM($D304,OFFSET($I290,-$B304,0))&gt;O$5,OFFSET(O301,-$B304,-N$4+$B304)/OFFSET($I290,-$B304,0),OFFSET(O301,-$B304,-N$4+$B304)-SUM($I304:N304)))</f>
        <v>0</v>
      </c>
      <c r="P304" s="235">
        <f ca="1">IF(P$5&lt;=$D304,0,IF(SUM($D304,OFFSET($I290,-$B304,0))&gt;P$5,OFFSET(P301,-$B304,-O$4+$B304)/OFFSET($I290,-$B304,0),OFFSET(P301,-$B304,-O$4+$B304)-SUM($I304:O304)))</f>
        <v>0</v>
      </c>
      <c r="Q304" s="235">
        <f ca="1">IF(Q$5&lt;=$D304,0,IF(SUM($D304,OFFSET($I290,-$B304,0))&gt;Q$5,OFFSET(Q301,-$B304,-P$4+$B304)/OFFSET($I290,-$B304,0),OFFSET(Q301,-$B304,-P$4+$B304)-SUM($I304:P304)))</f>
        <v>0</v>
      </c>
      <c r="R304" s="235">
        <f ca="1">IF(R$5&lt;=$D304,0,IF(SUM($D304,OFFSET($I290,-$B304,0))&gt;R$5,OFFSET(R301,-$B304,-Q$4+$B304)/OFFSET($I290,-$B304,0),OFFSET(R301,-$B304,-Q$4+$B304)-SUM($I304:Q304)))</f>
        <v>0</v>
      </c>
      <c r="S304" s="235">
        <f ca="1">IF(S$5&lt;=$D304,0,IF(SUM($D304,OFFSET($I290,-$B304,0))&gt;S$5,OFFSET(S301,-$B304,-R$4+$B304)/OFFSET($I290,-$B304,0),OFFSET(S301,-$B304,-R$4+$B304)-SUM($I304:R304)))</f>
        <v>0</v>
      </c>
      <c r="T304" s="235">
        <f ca="1">IF(T$5&lt;=$D304,0,IF(SUM($D304,OFFSET($I290,-$B304,0))&gt;T$5,OFFSET(T301,-$B304,-S$4+$B304)/OFFSET($I290,-$B304,0),OFFSET(T301,-$B304,-S$4+$B304)-SUM($I304:S304)))</f>
        <v>0</v>
      </c>
      <c r="U304" s="235">
        <f ca="1">IF(U$5&lt;=$D304,0,IF(SUM($D304,OFFSET($I290,-$B304,0))&gt;U$5,OFFSET(U301,-$B304,-T$4+$B304)/OFFSET($I290,-$B304,0),OFFSET(U301,-$B304,-T$4+$B304)-SUM($I304:T304)))</f>
        <v>0</v>
      </c>
      <c r="V304" s="235">
        <f ca="1">IF(V$5&lt;=$D304,0,IF(SUM($D304,OFFSET($I290,-$B304,0))&gt;V$5,OFFSET(V301,-$B304,-U$4+$B304)/OFFSET($I290,-$B304,0),OFFSET(V301,-$B304,-U$4+$B304)-SUM($I304:U304)))</f>
        <v>0</v>
      </c>
      <c r="W304" s="235">
        <f ca="1">IF(W$5&lt;=$D304,0,IF(SUM($D304,OFFSET($I290,-$B304,0))&gt;W$5,OFFSET(W301,-$B304,-V$4+$B304)/OFFSET($I290,-$B304,0),OFFSET(W301,-$B304,-V$4+$B304)-SUM($I304:V304)))</f>
        <v>0</v>
      </c>
      <c r="X304" s="235">
        <f ca="1">IF(X$5&lt;=$D304,0,IF(SUM($D304,OFFSET($I290,-$B304,0))&gt;X$5,OFFSET(X301,-$B304,-W$4+$B304)/OFFSET($I290,-$B304,0),OFFSET(X301,-$B304,-W$4+$B304)-SUM($I304:W304)))</f>
        <v>0</v>
      </c>
      <c r="Y304" s="235">
        <f ca="1">IF(Y$5&lt;=$D304,0,IF(SUM($D304,OFFSET($I290,-$B304,0))&gt;Y$5,OFFSET(Y301,-$B304,-X$4+$B304)/OFFSET($I290,-$B304,0),OFFSET(Y301,-$B304,-X$4+$B304)-SUM($I304:X304)))</f>
        <v>0</v>
      </c>
      <c r="Z304" s="235">
        <f ca="1">IF(Z$5&lt;=$D304,0,IF(SUM($D304,OFFSET($I290,-$B304,0))&gt;Z$5,OFFSET(Z301,-$B304,-Y$4+$B304)/OFFSET($I290,-$B304,0),OFFSET(Z301,-$B304,-Y$4+$B304)-SUM($I304:Y304)))</f>
        <v>0</v>
      </c>
      <c r="AA304" s="235">
        <f ca="1">IF(AA$5&lt;=$D304,0,IF(SUM($D304,OFFSET($I290,-$B304,0))&gt;AA$5,OFFSET(AA301,-$B304,-Z$4+$B304)/OFFSET($I290,-$B304,0),OFFSET(AA301,-$B304,-Z$4+$B304)-SUM($I304:Z304)))</f>
        <v>0</v>
      </c>
      <c r="AB304" s="235">
        <f ca="1">IF(AB$5&lt;=$D304,0,IF(SUM($D304,OFFSET($I290,-$B304,0))&gt;AB$5,OFFSET(AB301,-$B304,-AA$4+$B304)/OFFSET($I290,-$B304,0),OFFSET(AB301,-$B304,-AA$4+$B304)-SUM($I304:AA304)))</f>
        <v>0</v>
      </c>
      <c r="AC304" s="235">
        <f ca="1">IF(AC$5&lt;=$D304,0,IF(SUM($D304,OFFSET($I290,-$B304,0))&gt;AC$5,OFFSET(AC301,-$B304,-AB$4+$B304)/OFFSET($I290,-$B304,0),OFFSET(AC301,-$B304,-AB$4+$B304)-SUM($I304:AB304)))</f>
        <v>0</v>
      </c>
      <c r="AD304" s="235">
        <f ca="1">IF(AD$5&lt;=$D304,0,IF(SUM($D304,OFFSET($I290,-$B304,0))&gt;AD$5,OFFSET(AD301,-$B304,-AC$4+$B304)/OFFSET($I290,-$B304,0),OFFSET(AD301,-$B304,-AC$4+$B304)-SUM($I304:AC304)))</f>
        <v>0</v>
      </c>
      <c r="AE304" s="235">
        <f ca="1">IF(AE$5&lt;=$D304,0,IF(SUM($D304,OFFSET($I290,-$B304,0))&gt;AE$5,OFFSET(AE301,-$B304,-AD$4+$B304)/OFFSET($I290,-$B304,0),OFFSET(AE301,-$B304,-AD$4+$B304)-SUM($I304:AD304)))</f>
        <v>0</v>
      </c>
      <c r="AF304" s="235">
        <f ca="1">IF(AF$5&lt;=$D304,0,IF(SUM($D304,OFFSET($I290,-$B304,0))&gt;AF$5,OFFSET(AF301,-$B304,-AE$4+$B304)/OFFSET($I290,-$B304,0),OFFSET(AF301,-$B304,-AE$4+$B304)-SUM($I304:AE304)))</f>
        <v>0</v>
      </c>
      <c r="AG304" s="235">
        <f ca="1">IF(AG$5&lt;=$D304,0,IF(SUM($D304,OFFSET($I290,-$B304,0))&gt;AG$5,OFFSET(AG301,-$B304,-AF$4+$B304)/OFFSET($I290,-$B304,0),OFFSET(AG301,-$B304,-AF$4+$B304)-SUM($I304:AF304)))</f>
        <v>0</v>
      </c>
      <c r="AH304" s="235">
        <f ca="1">IF(AH$5&lt;=$D304,0,IF(SUM($D304,OFFSET($I290,-$B304,0))&gt;AH$5,OFFSET(AH301,-$B304,-AG$4+$B304)/OFFSET($I290,-$B304,0),OFFSET(AH301,-$B304,-AG$4+$B304)-SUM($I304:AG304)))</f>
        <v>0</v>
      </c>
      <c r="AI304" s="235">
        <f ca="1">IF(AI$5&lt;=$D304,0,IF(SUM($D304,OFFSET($I290,-$B304,0))&gt;AI$5,OFFSET(AI301,-$B304,-AH$4+$B304)/OFFSET($I290,-$B304,0),OFFSET(AI301,-$B304,-AH$4+$B304)-SUM($I304:AH304)))</f>
        <v>0</v>
      </c>
      <c r="AJ304" s="235">
        <f ca="1">IF(AJ$5&lt;=$D304,0,IF(SUM($D304,OFFSET($I290,-$B304,0))&gt;AJ$5,OFFSET(AJ301,-$B304,-AI$4+$B304)/OFFSET($I290,-$B304,0),OFFSET(AJ301,-$B304,-AI$4+$B304)-SUM($I304:AI304)))</f>
        <v>0</v>
      </c>
      <c r="AK304" s="235">
        <f ca="1">IF(AK$5&lt;=$D304,0,IF(SUM($D304,OFFSET($I290,-$B304,0))&gt;AK$5,OFFSET(AK301,-$B304,-AJ$4+$B304)/OFFSET($I290,-$B304,0),OFFSET(AK301,-$B304,-AJ$4+$B304)-SUM($I304:AJ304)))</f>
        <v>0</v>
      </c>
      <c r="AL304" s="235">
        <f ca="1">IF(AL$5&lt;=$D304,0,IF(SUM($D304,OFFSET($I290,-$B304,0))&gt;AL$5,OFFSET(AL301,-$B304,-AK$4+$B304)/OFFSET($I290,-$B304,0),OFFSET(AL301,-$B304,-AK$4+$B304)-SUM($I304:AK304)))</f>
        <v>0</v>
      </c>
      <c r="AM304" s="235">
        <f ca="1">IF(AM$5&lt;=$D304,0,IF(SUM($D304,OFFSET($I290,-$B304,0))&gt;AM$5,OFFSET(AM301,-$B304,-AL$4+$B304)/OFFSET($I290,-$B304,0),OFFSET(AM301,-$B304,-AL$4+$B304)-SUM($I304:AL304)))</f>
        <v>0</v>
      </c>
      <c r="AN304" s="235">
        <f ca="1">IF(AN$5&lt;=$D304,0,IF(SUM($D304,OFFSET($I290,-$B304,0))&gt;AN$5,OFFSET(AN301,-$B304,-AM$4+$B304)/OFFSET($I290,-$B304,0),OFFSET(AN301,-$B304,-AM$4+$B304)-SUM($I304:AM304)))</f>
        <v>0</v>
      </c>
      <c r="AO304" s="235">
        <f ca="1">IF(AO$5&lt;=$D304,0,IF(SUM($D304,OFFSET($I290,-$B304,0))&gt;AO$5,OFFSET(AO301,-$B304,-AN$4+$B304)/OFFSET($I290,-$B304,0),OFFSET(AO301,-$B304,-AN$4+$B304)-SUM($I304:AN304)))</f>
        <v>0</v>
      </c>
      <c r="AP304" s="235">
        <f ca="1">IF(AP$5&lt;=$D304,0,IF(SUM($D304,OFFSET($I290,-$B304,0))&gt;AP$5,OFFSET(AP301,-$B304,-AO$4+$B304)/OFFSET($I290,-$B304,0),OFFSET(AP301,-$B304,-AO$4+$B304)-SUM($I304:AO304)))</f>
        <v>0</v>
      </c>
      <c r="AQ304" s="235">
        <f ca="1">IF(AQ$5&lt;=$D304,0,IF(SUM($D304,OFFSET($I290,-$B304,0))&gt;AQ$5,OFFSET(AQ301,-$B304,-AP$4+$B304)/OFFSET($I290,-$B304,0),OFFSET(AQ301,-$B304,-AP$4+$B304)-SUM($I304:AP304)))</f>
        <v>0</v>
      </c>
      <c r="AR304" s="235">
        <f ca="1">IF(AR$5&lt;=$D304,0,IF(SUM($D304,OFFSET($I290,-$B304,0))&gt;AR$5,OFFSET(AR301,-$B304,-AQ$4+$B304)/OFFSET($I290,-$B304,0),OFFSET(AR301,-$B304,-AQ$4+$B304)-SUM($I304:AQ304)))</f>
        <v>0</v>
      </c>
      <c r="AS304" s="235">
        <f ca="1">IF(AS$5&lt;=$D304,0,IF(SUM($D304,OFFSET($I290,-$B304,0))&gt;AS$5,OFFSET(AS301,-$B304,-AR$4+$B304)/OFFSET($I290,-$B304,0),OFFSET(AS301,-$B304,-AR$4+$B304)-SUM($I304:AR304)))</f>
        <v>0</v>
      </c>
      <c r="AT304" s="235">
        <f ca="1">IF(AT$5&lt;=$D304,0,IF(SUM($D304,OFFSET($I290,-$B304,0))&gt;AT$5,OFFSET(AT301,-$B304,-AS$4+$B304)/OFFSET($I290,-$B304,0),OFFSET(AT301,-$B304,-AS$4+$B304)-SUM($I304:AS304)))</f>
        <v>0</v>
      </c>
      <c r="AU304" s="235">
        <f ca="1">IF(AU$5&lt;=$D304,0,IF(SUM($D304,OFFSET($I290,-$B304,0))&gt;AU$5,OFFSET(AU301,-$B304,-AT$4+$B304)/OFFSET($I290,-$B304,0),OFFSET(AU301,-$B304,-AT$4+$B304)-SUM($I304:AT304)))</f>
        <v>0</v>
      </c>
      <c r="AV304" s="235">
        <f ca="1">IF(AV$5&lt;=$D304,0,IF(SUM($D304,OFFSET($I290,-$B304,0))&gt;AV$5,OFFSET(AV301,-$B304,-AU$4+$B304)/OFFSET($I290,-$B304,0),OFFSET(AV301,-$B304,-AU$4+$B304)-SUM($I304:AU304)))</f>
        <v>0</v>
      </c>
      <c r="AW304" s="235">
        <f ca="1">IF(AW$5&lt;=$D304,0,IF(SUM($D304,OFFSET($I290,-$B304,0))&gt;AW$5,OFFSET(AW301,-$B304,-AV$4+$B304)/OFFSET($I290,-$B304,0),OFFSET(AW301,-$B304,-AV$4+$B304)-SUM($I304:AV304)))</f>
        <v>0</v>
      </c>
      <c r="AX304" s="235">
        <f ca="1">IF(AX$5&lt;=$D304,0,IF(SUM($D304,OFFSET($I290,-$B304,0))&gt;AX$5,OFFSET(AX301,-$B304,-AW$4+$B304)/OFFSET($I290,-$B304,0),OFFSET(AX301,-$B304,-AW$4+$B304)-SUM($I304:AW304)))</f>
        <v>0</v>
      </c>
      <c r="AY304" s="235">
        <f ca="1">IF(AY$5&lt;=$D304,0,IF(SUM($D304,OFFSET($I290,-$B304,0))&gt;AY$5,OFFSET(AY301,-$B304,-AX$4+$B304)/OFFSET($I290,-$B304,0),OFFSET(AY301,-$B304,-AX$4+$B304)-SUM($I304:AX304)))</f>
        <v>0</v>
      </c>
      <c r="AZ304" s="235">
        <f ca="1">IF(AZ$5&lt;=$D304,0,IF(SUM($D304,OFFSET($I290,-$B304,0))&gt;AZ$5,OFFSET(AZ301,-$B304,-AY$4+$B304)/OFFSET($I290,-$B304,0),OFFSET(AZ301,-$B304,-AY$4+$B304)-SUM($I304:AY304)))</f>
        <v>0</v>
      </c>
      <c r="BA304" s="235">
        <f ca="1">IF(BA$5&lt;=$D304,0,IF(SUM($D304,OFFSET($I290,-$B304,0))&gt;BA$5,OFFSET(BA301,-$B304,-AZ$4+$B304)/OFFSET($I290,-$B304,0),OFFSET(BA301,-$B304,-AZ$4+$B304)-SUM($I304:AZ304)))</f>
        <v>0</v>
      </c>
      <c r="BB304" s="235">
        <f ca="1">IF(BB$5&lt;=$D304,0,IF(SUM($D304,OFFSET($I290,-$B304,0))&gt;BB$5,OFFSET(BB301,-$B304,-BA$4+$B304)/OFFSET($I290,-$B304,0),OFFSET(BB301,-$B304,-BA$4+$B304)-SUM($I304:BA304)))</f>
        <v>0</v>
      </c>
      <c r="BC304" s="235">
        <f ca="1">IF(BC$5&lt;=$D304,0,IF(SUM($D304,OFFSET($I290,-$B304,0))&gt;BC$5,OFFSET(BC301,-$B304,-BB$4+$B304)/OFFSET($I290,-$B304,0),OFFSET(BC301,-$B304,-BB$4+$B304)-SUM($I304:BB304)))</f>
        <v>0</v>
      </c>
      <c r="BD304" s="235">
        <f ca="1">IF(BD$5&lt;=$D304,0,IF(SUM($D304,OFFSET($I290,-$B304,0))&gt;BD$5,OFFSET(BD301,-$B304,-BC$4+$B304)/OFFSET($I290,-$B304,0),OFFSET(BD301,-$B304,-BC$4+$B304)-SUM($I304:BC304)))</f>
        <v>0</v>
      </c>
      <c r="BE304" s="235">
        <f ca="1">IF(BE$5&lt;=$D304,0,IF(SUM($D304,OFFSET($I290,-$B304,0))&gt;BE$5,OFFSET(BE301,-$B304,-BD$4+$B304)/OFFSET($I290,-$B304,0),OFFSET(BE301,-$B304,-BD$4+$B304)-SUM($I304:BD304)))</f>
        <v>0</v>
      </c>
      <c r="BF304" s="235">
        <f ca="1">IF(BF$5&lt;=$D304,0,IF(SUM($D304,OFFSET($I290,-$B304,0))&gt;BF$5,OFFSET(BF301,-$B304,-BE$4+$B304)/OFFSET($I290,-$B304,0),OFFSET(BF301,-$B304,-BE$4+$B304)-SUM($I304:BE304)))</f>
        <v>0</v>
      </c>
      <c r="BG304" s="235">
        <f ca="1">IF(BG$5&lt;=$D304,0,IF(SUM($D304,OFFSET($I290,-$B304,0))&gt;BG$5,OFFSET(BG301,-$B304,-BF$4+$B304)/OFFSET($I290,-$B304,0),OFFSET(BG301,-$B304,-BF$4+$B304)-SUM($I304:BF304)))</f>
        <v>0</v>
      </c>
      <c r="BH304" s="235">
        <f ca="1">IF(BH$5&lt;=$D304,0,IF(SUM($D304,OFFSET($I290,-$B304,0))&gt;BH$5,OFFSET(BH301,-$B304,-BG$4+$B304)/OFFSET($I290,-$B304,0),OFFSET(BH301,-$B304,-BG$4+$B304)-SUM($I304:BG304)))</f>
        <v>0</v>
      </c>
      <c r="BI304" s="235">
        <f ca="1">IF(BI$5&lt;=$D304,0,IF(SUM($D304,OFFSET($I290,-$B304,0))&gt;BI$5,OFFSET(BI301,-$B304,-BH$4+$B304)/OFFSET($I290,-$B304,0),OFFSET(BI301,-$B304,-BH$4+$B304)-SUM($I304:BH304)))</f>
        <v>0</v>
      </c>
      <c r="BJ304" s="235">
        <f ca="1">IF(BJ$5&lt;=$D304,0,IF(SUM($D304,OFFSET($I290,-$B304,0))&gt;BJ$5,OFFSET(BJ301,-$B304,-BI$4+$B304)/OFFSET($I290,-$B304,0),OFFSET(BJ301,-$B304,-BI$4+$B304)-SUM($I304:BI304)))</f>
        <v>0</v>
      </c>
      <c r="BK304" s="235">
        <f ca="1">IF(BK$5&lt;=$D304,0,IF(SUM($D304,OFFSET($I290,-$B304,0))&gt;BK$5,OFFSET(BK301,-$B304,-BJ$4+$B304)/OFFSET($I290,-$B304,0),OFFSET(BK301,-$B304,-BJ$4+$B304)-SUM($I304:BJ304)))</f>
        <v>0</v>
      </c>
      <c r="BL304" s="235">
        <f ca="1">IF(BL$5&lt;=$D304,0,IF(SUM($D304,OFFSET($I290,-$B304,0))&gt;BL$5,OFFSET(BL301,-$B304,-BK$4+$B304)/OFFSET($I290,-$B304,0),OFFSET(BL301,-$B304,-BK$4+$B304)-SUM($I304:BK304)))</f>
        <v>0</v>
      </c>
      <c r="BM304" s="235">
        <f ca="1">IF(BM$5&lt;=$D304,0,IF(SUM($D304,OFFSET($I290,-$B304,0))&gt;BM$5,OFFSET(BM301,-$B304,-BL$4+$B304)/OFFSET($I290,-$B304,0),OFFSET(BM301,-$B304,-BL$4+$B304)-SUM($I304:BL304)))</f>
        <v>0</v>
      </c>
      <c r="BN304" s="235">
        <f ca="1">IF(BN$5&lt;=$D304,0,IF(SUM($D304,OFFSET($I290,-$B304,0))&gt;BN$5,OFFSET(BN301,-$B304,-BM$4+$B304)/OFFSET($I290,-$B304,0),OFFSET(BN301,-$B304,-BM$4+$B304)-SUM($I304:BM304)))</f>
        <v>0</v>
      </c>
      <c r="BO304" s="235">
        <f ca="1">IF(BO$5&lt;=$D304,0,IF(SUM($D304,OFFSET($I290,-$B304,0))&gt;BO$5,OFFSET(BO301,-$B304,-BN$4+$B304)/OFFSET($I290,-$B304,0),OFFSET(BO301,-$B304,-BN$4+$B304)-SUM($I304:BN304)))</f>
        <v>0</v>
      </c>
      <c r="BP304" s="235">
        <f ca="1">IF(BP$5&lt;=$D304,0,IF(SUM($D304,OFFSET($I290,-$B304,0))&gt;BP$5,OFFSET(BP301,-$B304,-BO$4+$B304)/OFFSET($I290,-$B304,0),OFFSET(BP301,-$B304,-BO$4+$B304)-SUM($I304:BO304)))</f>
        <v>0</v>
      </c>
      <c r="BQ304" s="235">
        <f ca="1">IF(BQ$5&lt;=$D304,0,IF(SUM($D304,OFFSET($I290,-$B304,0))&gt;BQ$5,OFFSET(BQ301,-$B304,-BP$4+$B304)/OFFSET($I290,-$B304,0),OFFSET(BQ301,-$B304,-BP$4+$B304)-SUM($I304:BP304)))</f>
        <v>0</v>
      </c>
      <c r="BR304" s="211">
        <f ca="1">IF(BR$5&lt;=$D304,0,IF(SUM($D304,OFFSET($I290,-$B304,0))&gt;BR$5,OFFSET(BR301,-$B304,-BQ$4+$B304)/OFFSET($I290,-$B304,0),OFFSET(BR301,-$B304,-BQ$4+$B304)-SUM($I304:BQ304)))</f>
        <v>0</v>
      </c>
      <c r="BS304" s="211">
        <f ca="1">IF(BS$5&lt;=$D304,0,IF(SUM($D304,OFFSET($I290,-$B304,0))&gt;BS$5,OFFSET(BS301,-$B304,-BR$4+$B304)/OFFSET($I290,-$B304,0),OFFSET(BS301,-$B304,-BR$4+$B304)-SUM($I304:BR304)))</f>
        <v>0</v>
      </c>
      <c r="BT304" s="211">
        <f ca="1">IF(BT$5&lt;=$D304,0,IF(SUM($D304,OFFSET($I290,-$B304,0))&gt;BT$5,OFFSET(BT301,-$B304,-BS$4+$B304)/OFFSET($I290,-$B304,0),OFFSET(BT301,-$B304,-BS$4+$B304)-SUM($I304:BS304)))</f>
        <v>0</v>
      </c>
      <c r="BU304" s="211">
        <f ca="1">IF(BU$5&lt;=$D304,0,IF(SUM($D304,OFFSET($I290,-$B304,0))&gt;BU$5,OFFSET(BU301,-$B304,-BT$4+$B304)/OFFSET($I290,-$B304,0),OFFSET(BU301,-$B304,-BT$4+$B304)-SUM($I304:BT304)))</f>
        <v>0</v>
      </c>
      <c r="BV304" s="211">
        <f ca="1">IF(BV$5&lt;=$D304,0,IF(SUM($D304,OFFSET($I290,-$B304,0))&gt;BV$5,OFFSET(BV301,-$B304,-BU$4+$B304)/OFFSET($I290,-$B304,0),OFFSET(BV301,-$B304,-BU$4+$B304)-SUM($I304:BU304)))</f>
        <v>0</v>
      </c>
      <c r="BW304" s="211">
        <f ca="1">IF(BW$5&lt;=$D304,0,IF(SUM($D304,OFFSET($I290,-$B304,0))&gt;BW$5,OFFSET(BW301,-$B304,-BV$4+$B304)/OFFSET($I290,-$B304,0),OFFSET(BW301,-$B304,-BV$4+$B304)-SUM($I304:BV304)))</f>
        <v>0</v>
      </c>
    </row>
    <row r="305" spans="1:75" ht="12.75" customHeight="1">
      <c r="A305" s="8"/>
      <c r="B305" s="244">
        <v>12</v>
      </c>
      <c r="C305" s="8"/>
      <c r="D305" s="245">
        <f t="shared" si="507"/>
        <v>2025</v>
      </c>
      <c r="E305" s="8" t="str">
        <f t="shared" si="506"/>
        <v>$m Real (2012)</v>
      </c>
      <c r="F305" s="8"/>
      <c r="G305" s="8"/>
      <c r="H305" s="8"/>
      <c r="I305" s="32"/>
      <c r="J305" s="235">
        <f ca="1">IF(J$5&lt;=$D305,0,IF(SUM($D305,OFFSET($I291,-$B305,0))&gt;J$5,OFFSET(J302,-$B305,-I$4+$B305)/OFFSET($I291,-$B305,0),OFFSET(J302,-$B305,-I$4+$B305)-SUM($I305:I305)))</f>
        <v>0</v>
      </c>
      <c r="K305" s="235">
        <f ca="1">IF(K$5&lt;=$D305,0,IF(SUM($D305,OFFSET($I291,-$B305,0))&gt;K$5,OFFSET(K302,-$B305,-J$4+$B305)/OFFSET($I291,-$B305,0),OFFSET(K302,-$B305,-J$4+$B305)-SUM($I305:J305)))</f>
        <v>0</v>
      </c>
      <c r="L305" s="235">
        <f ca="1">IF(L$5&lt;=$D305,0,IF(SUM($D305,OFFSET($I291,-$B305,0))&gt;L$5,OFFSET(L302,-$B305,-K$4+$B305)/OFFSET($I291,-$B305,0),OFFSET(L302,-$B305,-K$4+$B305)-SUM($I305:K305)))</f>
        <v>0</v>
      </c>
      <c r="M305" s="235">
        <f ca="1">IF(M$5&lt;=$D305,0,IF(SUM($D305,OFFSET($I291,-$B305,0))&gt;M$5,OFFSET(M302,-$B305,-L$4+$B305)/OFFSET($I291,-$B305,0),OFFSET(M302,-$B305,-L$4+$B305)-SUM($I305:L305)))</f>
        <v>0</v>
      </c>
      <c r="N305" s="235">
        <f ca="1">IF(N$5&lt;=$D305,0,IF(SUM($D305,OFFSET($I291,-$B305,0))&gt;N$5,OFFSET(N302,-$B305,-M$4+$B305)/OFFSET($I291,-$B305,0),OFFSET(N302,-$B305,-M$4+$B305)-SUM($I305:M305)))</f>
        <v>0</v>
      </c>
      <c r="O305" s="235">
        <f ca="1">IF(O$5&lt;=$D305,0,IF(SUM($D305,OFFSET($I291,-$B305,0))&gt;O$5,OFFSET(O302,-$B305,-N$4+$B305)/OFFSET($I291,-$B305,0),OFFSET(O302,-$B305,-N$4+$B305)-SUM($I305:N305)))</f>
        <v>0</v>
      </c>
      <c r="P305" s="235">
        <f ca="1">IF(P$5&lt;=$D305,0,IF(SUM($D305,OFFSET($I291,-$B305,0))&gt;P$5,OFFSET(P302,-$B305,-O$4+$B305)/OFFSET($I291,-$B305,0),OFFSET(P302,-$B305,-O$4+$B305)-SUM($I305:O305)))</f>
        <v>0</v>
      </c>
      <c r="Q305" s="235">
        <f ca="1">IF(Q$5&lt;=$D305,0,IF(SUM($D305,OFFSET($I291,-$B305,0))&gt;Q$5,OFFSET(Q302,-$B305,-P$4+$B305)/OFFSET($I291,-$B305,0),OFFSET(Q302,-$B305,-P$4+$B305)-SUM($I305:P305)))</f>
        <v>0</v>
      </c>
      <c r="R305" s="235">
        <f ca="1">IF(R$5&lt;=$D305,0,IF(SUM($D305,OFFSET($I291,-$B305,0))&gt;R$5,OFFSET(R302,-$B305,-Q$4+$B305)/OFFSET($I291,-$B305,0),OFFSET(R302,-$B305,-Q$4+$B305)-SUM($I305:Q305)))</f>
        <v>0</v>
      </c>
      <c r="S305" s="235">
        <f ca="1">IF(S$5&lt;=$D305,0,IF(SUM($D305,OFFSET($I291,-$B305,0))&gt;S$5,OFFSET(S302,-$B305,-R$4+$B305)/OFFSET($I291,-$B305,0),OFFSET(S302,-$B305,-R$4+$B305)-SUM($I305:R305)))</f>
        <v>0</v>
      </c>
      <c r="T305" s="235">
        <f ca="1">IF(T$5&lt;=$D305,0,IF(SUM($D305,OFFSET($I291,-$B305,0))&gt;T$5,OFFSET(T302,-$B305,-S$4+$B305)/OFFSET($I291,-$B305,0),OFFSET(T302,-$B305,-S$4+$B305)-SUM($I305:S305)))</f>
        <v>0</v>
      </c>
      <c r="U305" s="235">
        <f ca="1">IF(U$5&lt;=$D305,0,IF(SUM($D305,OFFSET($I291,-$B305,0))&gt;U$5,OFFSET(U302,-$B305,-T$4+$B305)/OFFSET($I291,-$B305,0),OFFSET(U302,-$B305,-T$4+$B305)-SUM($I305:T305)))</f>
        <v>0</v>
      </c>
      <c r="V305" s="235">
        <f ca="1">IF(V$5&lt;=$D305,0,IF(SUM($D305,OFFSET($I291,-$B305,0))&gt;V$5,OFFSET(V302,-$B305,-U$4+$B305)/OFFSET($I291,-$B305,0),OFFSET(V302,-$B305,-U$4+$B305)-SUM($I305:U305)))</f>
        <v>0</v>
      </c>
      <c r="W305" s="235">
        <f ca="1">IF(W$5&lt;=$D305,0,IF(SUM($D305,OFFSET($I291,-$B305,0))&gt;W$5,OFFSET(W302,-$B305,-V$4+$B305)/OFFSET($I291,-$B305,0),OFFSET(W302,-$B305,-V$4+$B305)-SUM($I305:V305)))</f>
        <v>0</v>
      </c>
      <c r="X305" s="235">
        <f ca="1">IF(X$5&lt;=$D305,0,IF(SUM($D305,OFFSET($I291,-$B305,0))&gt;X$5,OFFSET(X302,-$B305,-W$4+$B305)/OFFSET($I291,-$B305,0),OFFSET(X302,-$B305,-W$4+$B305)-SUM($I305:W305)))</f>
        <v>0</v>
      </c>
      <c r="Y305" s="235">
        <f ca="1">IF(Y$5&lt;=$D305,0,IF(SUM($D305,OFFSET($I291,-$B305,0))&gt;Y$5,OFFSET(Y302,-$B305,-X$4+$B305)/OFFSET($I291,-$B305,0),OFFSET(Y302,-$B305,-X$4+$B305)-SUM($I305:X305)))</f>
        <v>0</v>
      </c>
      <c r="Z305" s="235">
        <f ca="1">IF(Z$5&lt;=$D305,0,IF(SUM($D305,OFFSET($I291,-$B305,0))&gt;Z$5,OFFSET(Z302,-$B305,-Y$4+$B305)/OFFSET($I291,-$B305,0),OFFSET(Z302,-$B305,-Y$4+$B305)-SUM($I305:Y305)))</f>
        <v>0</v>
      </c>
      <c r="AA305" s="235">
        <f ca="1">IF(AA$5&lt;=$D305,0,IF(SUM($D305,OFFSET($I291,-$B305,0))&gt;AA$5,OFFSET(AA302,-$B305,-Z$4+$B305)/OFFSET($I291,-$B305,0),OFFSET(AA302,-$B305,-Z$4+$B305)-SUM($I305:Z305)))</f>
        <v>0</v>
      </c>
      <c r="AB305" s="235">
        <f ca="1">IF(AB$5&lt;=$D305,0,IF(SUM($D305,OFFSET($I291,-$B305,0))&gt;AB$5,OFFSET(AB302,-$B305,-AA$4+$B305)/OFFSET($I291,-$B305,0),OFFSET(AB302,-$B305,-AA$4+$B305)-SUM($I305:AA305)))</f>
        <v>0</v>
      </c>
      <c r="AC305" s="235">
        <f ca="1">IF(AC$5&lt;=$D305,0,IF(SUM($D305,OFFSET($I291,-$B305,0))&gt;AC$5,OFFSET(AC302,-$B305,-AB$4+$B305)/OFFSET($I291,-$B305,0),OFFSET(AC302,-$B305,-AB$4+$B305)-SUM($I305:AB305)))</f>
        <v>0</v>
      </c>
      <c r="AD305" s="235">
        <f ca="1">IF(AD$5&lt;=$D305,0,IF(SUM($D305,OFFSET($I291,-$B305,0))&gt;AD$5,OFFSET(AD302,-$B305,-AC$4+$B305)/OFFSET($I291,-$B305,0),OFFSET(AD302,-$B305,-AC$4+$B305)-SUM($I305:AC305)))</f>
        <v>0</v>
      </c>
      <c r="AE305" s="235">
        <f ca="1">IF(AE$5&lt;=$D305,0,IF(SUM($D305,OFFSET($I291,-$B305,0))&gt;AE$5,OFFSET(AE302,-$B305,-AD$4+$B305)/OFFSET($I291,-$B305,0),OFFSET(AE302,-$B305,-AD$4+$B305)-SUM($I305:AD305)))</f>
        <v>0</v>
      </c>
      <c r="AF305" s="235">
        <f ca="1">IF(AF$5&lt;=$D305,0,IF(SUM($D305,OFFSET($I291,-$B305,0))&gt;AF$5,OFFSET(AF302,-$B305,-AE$4+$B305)/OFFSET($I291,-$B305,0),OFFSET(AF302,-$B305,-AE$4+$B305)-SUM($I305:AE305)))</f>
        <v>0</v>
      </c>
      <c r="AG305" s="235">
        <f ca="1">IF(AG$5&lt;=$D305,0,IF(SUM($D305,OFFSET($I291,-$B305,0))&gt;AG$5,OFFSET(AG302,-$B305,-AF$4+$B305)/OFFSET($I291,-$B305,0),OFFSET(AG302,-$B305,-AF$4+$B305)-SUM($I305:AF305)))</f>
        <v>0</v>
      </c>
      <c r="AH305" s="235">
        <f ca="1">IF(AH$5&lt;=$D305,0,IF(SUM($D305,OFFSET($I291,-$B305,0))&gt;AH$5,OFFSET(AH302,-$B305,-AG$4+$B305)/OFFSET($I291,-$B305,0),OFFSET(AH302,-$B305,-AG$4+$B305)-SUM($I305:AG305)))</f>
        <v>0</v>
      </c>
      <c r="AI305" s="235">
        <f ca="1">IF(AI$5&lt;=$D305,0,IF(SUM($D305,OFFSET($I291,-$B305,0))&gt;AI$5,OFFSET(AI302,-$B305,-AH$4+$B305)/OFFSET($I291,-$B305,0),OFFSET(AI302,-$B305,-AH$4+$B305)-SUM($I305:AH305)))</f>
        <v>0</v>
      </c>
      <c r="AJ305" s="235">
        <f ca="1">IF(AJ$5&lt;=$D305,0,IF(SUM($D305,OFFSET($I291,-$B305,0))&gt;AJ$5,OFFSET(AJ302,-$B305,-AI$4+$B305)/OFFSET($I291,-$B305,0),OFFSET(AJ302,-$B305,-AI$4+$B305)-SUM($I305:AI305)))</f>
        <v>0</v>
      </c>
      <c r="AK305" s="235">
        <f ca="1">IF(AK$5&lt;=$D305,0,IF(SUM($D305,OFFSET($I291,-$B305,0))&gt;AK$5,OFFSET(AK302,-$B305,-AJ$4+$B305)/OFFSET($I291,-$B305,0),OFFSET(AK302,-$B305,-AJ$4+$B305)-SUM($I305:AJ305)))</f>
        <v>0</v>
      </c>
      <c r="AL305" s="235">
        <f ca="1">IF(AL$5&lt;=$D305,0,IF(SUM($D305,OFFSET($I291,-$B305,0))&gt;AL$5,OFFSET(AL302,-$B305,-AK$4+$B305)/OFFSET($I291,-$B305,0),OFFSET(AL302,-$B305,-AK$4+$B305)-SUM($I305:AK305)))</f>
        <v>0</v>
      </c>
      <c r="AM305" s="235">
        <f ca="1">IF(AM$5&lt;=$D305,0,IF(SUM($D305,OFFSET($I291,-$B305,0))&gt;AM$5,OFFSET(AM302,-$B305,-AL$4+$B305)/OFFSET($I291,-$B305,0),OFFSET(AM302,-$B305,-AL$4+$B305)-SUM($I305:AL305)))</f>
        <v>0</v>
      </c>
      <c r="AN305" s="235">
        <f ca="1">IF(AN$5&lt;=$D305,0,IF(SUM($D305,OFFSET($I291,-$B305,0))&gt;AN$5,OFFSET(AN302,-$B305,-AM$4+$B305)/OFFSET($I291,-$B305,0),OFFSET(AN302,-$B305,-AM$4+$B305)-SUM($I305:AM305)))</f>
        <v>0</v>
      </c>
      <c r="AO305" s="235">
        <f ca="1">IF(AO$5&lt;=$D305,0,IF(SUM($D305,OFFSET($I291,-$B305,0))&gt;AO$5,OFFSET(AO302,-$B305,-AN$4+$B305)/OFFSET($I291,-$B305,0),OFFSET(AO302,-$B305,-AN$4+$B305)-SUM($I305:AN305)))</f>
        <v>0</v>
      </c>
      <c r="AP305" s="235">
        <f ca="1">IF(AP$5&lt;=$D305,0,IF(SUM($D305,OFFSET($I291,-$B305,0))&gt;AP$5,OFFSET(AP302,-$B305,-AO$4+$B305)/OFFSET($I291,-$B305,0),OFFSET(AP302,-$B305,-AO$4+$B305)-SUM($I305:AO305)))</f>
        <v>0</v>
      </c>
      <c r="AQ305" s="235">
        <f ca="1">IF(AQ$5&lt;=$D305,0,IF(SUM($D305,OFFSET($I291,-$B305,0))&gt;AQ$5,OFFSET(AQ302,-$B305,-AP$4+$B305)/OFFSET($I291,-$B305,0),OFFSET(AQ302,-$B305,-AP$4+$B305)-SUM($I305:AP305)))</f>
        <v>0</v>
      </c>
      <c r="AR305" s="235">
        <f ca="1">IF(AR$5&lt;=$D305,0,IF(SUM($D305,OFFSET($I291,-$B305,0))&gt;AR$5,OFFSET(AR302,-$B305,-AQ$4+$B305)/OFFSET($I291,-$B305,0),OFFSET(AR302,-$B305,-AQ$4+$B305)-SUM($I305:AQ305)))</f>
        <v>0</v>
      </c>
      <c r="AS305" s="235">
        <f ca="1">IF(AS$5&lt;=$D305,0,IF(SUM($D305,OFFSET($I291,-$B305,0))&gt;AS$5,OFFSET(AS302,-$B305,-AR$4+$B305)/OFFSET($I291,-$B305,0),OFFSET(AS302,-$B305,-AR$4+$B305)-SUM($I305:AR305)))</f>
        <v>0</v>
      </c>
      <c r="AT305" s="235">
        <f ca="1">IF(AT$5&lt;=$D305,0,IF(SUM($D305,OFFSET($I291,-$B305,0))&gt;AT$5,OFFSET(AT302,-$B305,-AS$4+$B305)/OFFSET($I291,-$B305,0),OFFSET(AT302,-$B305,-AS$4+$B305)-SUM($I305:AS305)))</f>
        <v>0</v>
      </c>
      <c r="AU305" s="235">
        <f ca="1">IF(AU$5&lt;=$D305,0,IF(SUM($D305,OFFSET($I291,-$B305,0))&gt;AU$5,OFFSET(AU302,-$B305,-AT$4+$B305)/OFFSET($I291,-$B305,0),OFFSET(AU302,-$B305,-AT$4+$B305)-SUM($I305:AT305)))</f>
        <v>0</v>
      </c>
      <c r="AV305" s="235">
        <f ca="1">IF(AV$5&lt;=$D305,0,IF(SUM($D305,OFFSET($I291,-$B305,0))&gt;AV$5,OFFSET(AV302,-$B305,-AU$4+$B305)/OFFSET($I291,-$B305,0),OFFSET(AV302,-$B305,-AU$4+$B305)-SUM($I305:AU305)))</f>
        <v>0</v>
      </c>
      <c r="AW305" s="235">
        <f ca="1">IF(AW$5&lt;=$D305,0,IF(SUM($D305,OFFSET($I291,-$B305,0))&gt;AW$5,OFFSET(AW302,-$B305,-AV$4+$B305)/OFFSET($I291,-$B305,0),OFFSET(AW302,-$B305,-AV$4+$B305)-SUM($I305:AV305)))</f>
        <v>0</v>
      </c>
      <c r="AX305" s="235">
        <f ca="1">IF(AX$5&lt;=$D305,0,IF(SUM($D305,OFFSET($I291,-$B305,0))&gt;AX$5,OFFSET(AX302,-$B305,-AW$4+$B305)/OFFSET($I291,-$B305,0),OFFSET(AX302,-$B305,-AW$4+$B305)-SUM($I305:AW305)))</f>
        <v>0</v>
      </c>
      <c r="AY305" s="235">
        <f ca="1">IF(AY$5&lt;=$D305,0,IF(SUM($D305,OFFSET($I291,-$B305,0))&gt;AY$5,OFFSET(AY302,-$B305,-AX$4+$B305)/OFFSET($I291,-$B305,0),OFFSET(AY302,-$B305,-AX$4+$B305)-SUM($I305:AX305)))</f>
        <v>0</v>
      </c>
      <c r="AZ305" s="235">
        <f ca="1">IF(AZ$5&lt;=$D305,0,IF(SUM($D305,OFFSET($I291,-$B305,0))&gt;AZ$5,OFFSET(AZ302,-$B305,-AY$4+$B305)/OFFSET($I291,-$B305,0),OFFSET(AZ302,-$B305,-AY$4+$B305)-SUM($I305:AY305)))</f>
        <v>0</v>
      </c>
      <c r="BA305" s="235">
        <f ca="1">IF(BA$5&lt;=$D305,0,IF(SUM($D305,OFFSET($I291,-$B305,0))&gt;BA$5,OFFSET(BA302,-$B305,-AZ$4+$B305)/OFFSET($I291,-$B305,0),OFFSET(BA302,-$B305,-AZ$4+$B305)-SUM($I305:AZ305)))</f>
        <v>0</v>
      </c>
      <c r="BB305" s="235">
        <f ca="1">IF(BB$5&lt;=$D305,0,IF(SUM($D305,OFFSET($I291,-$B305,0))&gt;BB$5,OFFSET(BB302,-$B305,-BA$4+$B305)/OFFSET($I291,-$B305,0),OFFSET(BB302,-$B305,-BA$4+$B305)-SUM($I305:BA305)))</f>
        <v>0</v>
      </c>
      <c r="BC305" s="235">
        <f ca="1">IF(BC$5&lt;=$D305,0,IF(SUM($D305,OFFSET($I291,-$B305,0))&gt;BC$5,OFFSET(BC302,-$B305,-BB$4+$B305)/OFFSET($I291,-$B305,0),OFFSET(BC302,-$B305,-BB$4+$B305)-SUM($I305:BB305)))</f>
        <v>0</v>
      </c>
      <c r="BD305" s="235">
        <f ca="1">IF(BD$5&lt;=$D305,0,IF(SUM($D305,OFFSET($I291,-$B305,0))&gt;BD$5,OFFSET(BD302,-$B305,-BC$4+$B305)/OFFSET($I291,-$B305,0),OFFSET(BD302,-$B305,-BC$4+$B305)-SUM($I305:BC305)))</f>
        <v>0</v>
      </c>
      <c r="BE305" s="235">
        <f ca="1">IF(BE$5&lt;=$D305,0,IF(SUM($D305,OFFSET($I291,-$B305,0))&gt;BE$5,OFFSET(BE302,-$B305,-BD$4+$B305)/OFFSET($I291,-$B305,0),OFFSET(BE302,-$B305,-BD$4+$B305)-SUM($I305:BD305)))</f>
        <v>0</v>
      </c>
      <c r="BF305" s="235">
        <f ca="1">IF(BF$5&lt;=$D305,0,IF(SUM($D305,OFFSET($I291,-$B305,0))&gt;BF$5,OFFSET(BF302,-$B305,-BE$4+$B305)/OFFSET($I291,-$B305,0),OFFSET(BF302,-$B305,-BE$4+$B305)-SUM($I305:BE305)))</f>
        <v>0</v>
      </c>
      <c r="BG305" s="235">
        <f ca="1">IF(BG$5&lt;=$D305,0,IF(SUM($D305,OFFSET($I291,-$B305,0))&gt;BG$5,OFFSET(BG302,-$B305,-BF$4+$B305)/OFFSET($I291,-$B305,0),OFFSET(BG302,-$B305,-BF$4+$B305)-SUM($I305:BF305)))</f>
        <v>0</v>
      </c>
      <c r="BH305" s="235">
        <f ca="1">IF(BH$5&lt;=$D305,0,IF(SUM($D305,OFFSET($I291,-$B305,0))&gt;BH$5,OFFSET(BH302,-$B305,-BG$4+$B305)/OFFSET($I291,-$B305,0),OFFSET(BH302,-$B305,-BG$4+$B305)-SUM($I305:BG305)))</f>
        <v>0</v>
      </c>
      <c r="BI305" s="235">
        <f ca="1">IF(BI$5&lt;=$D305,0,IF(SUM($D305,OFFSET($I291,-$B305,0))&gt;BI$5,OFFSET(BI302,-$B305,-BH$4+$B305)/OFFSET($I291,-$B305,0),OFFSET(BI302,-$B305,-BH$4+$B305)-SUM($I305:BH305)))</f>
        <v>0</v>
      </c>
      <c r="BJ305" s="235">
        <f ca="1">IF(BJ$5&lt;=$D305,0,IF(SUM($D305,OFFSET($I291,-$B305,0))&gt;BJ$5,OFFSET(BJ302,-$B305,-BI$4+$B305)/OFFSET($I291,-$B305,0),OFFSET(BJ302,-$B305,-BI$4+$B305)-SUM($I305:BI305)))</f>
        <v>0</v>
      </c>
      <c r="BK305" s="235">
        <f ca="1">IF(BK$5&lt;=$D305,0,IF(SUM($D305,OFFSET($I291,-$B305,0))&gt;BK$5,OFFSET(BK302,-$B305,-BJ$4+$B305)/OFFSET($I291,-$B305,0),OFFSET(BK302,-$B305,-BJ$4+$B305)-SUM($I305:BJ305)))</f>
        <v>0</v>
      </c>
      <c r="BL305" s="235">
        <f ca="1">IF(BL$5&lt;=$D305,0,IF(SUM($D305,OFFSET($I291,-$B305,0))&gt;BL$5,OFFSET(BL302,-$B305,-BK$4+$B305)/OFFSET($I291,-$B305,0),OFFSET(BL302,-$B305,-BK$4+$B305)-SUM($I305:BK305)))</f>
        <v>0</v>
      </c>
      <c r="BM305" s="235">
        <f ca="1">IF(BM$5&lt;=$D305,0,IF(SUM($D305,OFFSET($I291,-$B305,0))&gt;BM$5,OFFSET(BM302,-$B305,-BL$4+$B305)/OFFSET($I291,-$B305,0),OFFSET(BM302,-$B305,-BL$4+$B305)-SUM($I305:BL305)))</f>
        <v>0</v>
      </c>
      <c r="BN305" s="235">
        <f ca="1">IF(BN$5&lt;=$D305,0,IF(SUM($D305,OFFSET($I291,-$B305,0))&gt;BN$5,OFFSET(BN302,-$B305,-BM$4+$B305)/OFFSET($I291,-$B305,0),OFFSET(BN302,-$B305,-BM$4+$B305)-SUM($I305:BM305)))</f>
        <v>0</v>
      </c>
      <c r="BO305" s="235">
        <f ca="1">IF(BO$5&lt;=$D305,0,IF(SUM($D305,OFFSET($I291,-$B305,0))&gt;BO$5,OFFSET(BO302,-$B305,-BN$4+$B305)/OFFSET($I291,-$B305,0),OFFSET(BO302,-$B305,-BN$4+$B305)-SUM($I305:BN305)))</f>
        <v>0</v>
      </c>
      <c r="BP305" s="235">
        <f ca="1">IF(BP$5&lt;=$D305,0,IF(SUM($D305,OFFSET($I291,-$B305,0))&gt;BP$5,OFFSET(BP302,-$B305,-BO$4+$B305)/OFFSET($I291,-$B305,0),OFFSET(BP302,-$B305,-BO$4+$B305)-SUM($I305:BO305)))</f>
        <v>0</v>
      </c>
      <c r="BQ305" s="235">
        <f ca="1">IF(BQ$5&lt;=$D305,0,IF(SUM($D305,OFFSET($I291,-$B305,0))&gt;BQ$5,OFFSET(BQ302,-$B305,-BP$4+$B305)/OFFSET($I291,-$B305,0),OFFSET(BQ302,-$B305,-BP$4+$B305)-SUM($I305:BP305)))</f>
        <v>0</v>
      </c>
      <c r="BR305" s="211">
        <f ca="1">IF(BR$5&lt;=$D305,0,IF(SUM($D305,OFFSET($I291,-$B305,0))&gt;BR$5,OFFSET(BR302,-$B305,-BQ$4+$B305)/OFFSET($I291,-$B305,0),OFFSET(BR302,-$B305,-BQ$4+$B305)-SUM($I305:BQ305)))</f>
        <v>0</v>
      </c>
      <c r="BS305" s="211">
        <f ca="1">IF(BS$5&lt;=$D305,0,IF(SUM($D305,OFFSET($I291,-$B305,0))&gt;BS$5,OFFSET(BS302,-$B305,-BR$4+$B305)/OFFSET($I291,-$B305,0),OFFSET(BS302,-$B305,-BR$4+$B305)-SUM($I305:BR305)))</f>
        <v>0</v>
      </c>
      <c r="BT305" s="211">
        <f ca="1">IF(BT$5&lt;=$D305,0,IF(SUM($D305,OFFSET($I291,-$B305,0))&gt;BT$5,OFFSET(BT302,-$B305,-BS$4+$B305)/OFFSET($I291,-$B305,0),OFFSET(BT302,-$B305,-BS$4+$B305)-SUM($I305:BS305)))</f>
        <v>0</v>
      </c>
      <c r="BU305" s="211">
        <f ca="1">IF(BU$5&lt;=$D305,0,IF(SUM($D305,OFFSET($I291,-$B305,0))&gt;BU$5,OFFSET(BU302,-$B305,-BT$4+$B305)/OFFSET($I291,-$B305,0),OFFSET(BU302,-$B305,-BT$4+$B305)-SUM($I305:BT305)))</f>
        <v>0</v>
      </c>
      <c r="BV305" s="211">
        <f ca="1">IF(BV$5&lt;=$D305,0,IF(SUM($D305,OFFSET($I291,-$B305,0))&gt;BV$5,OFFSET(BV302,-$B305,-BU$4+$B305)/OFFSET($I291,-$B305,0),OFFSET(BV302,-$B305,-BU$4+$B305)-SUM($I305:BU305)))</f>
        <v>0</v>
      </c>
      <c r="BW305" s="211">
        <f ca="1">IF(BW$5&lt;=$D305,0,IF(SUM($D305,OFFSET($I291,-$B305,0))&gt;BW$5,OFFSET(BW302,-$B305,-BV$4+$B305)/OFFSET($I291,-$B305,0),OFFSET(BW302,-$B305,-BV$4+$B305)-SUM($I305:BV305)))</f>
        <v>0</v>
      </c>
    </row>
    <row r="306" spans="1:75" ht="12.75" customHeight="1">
      <c r="A306" s="8"/>
      <c r="B306" s="244">
        <v>13</v>
      </c>
      <c r="C306" s="8"/>
      <c r="D306" s="245">
        <f t="shared" si="507"/>
        <v>2026</v>
      </c>
      <c r="E306" s="8" t="str">
        <f t="shared" si="506"/>
        <v>$m Real (2012)</v>
      </c>
      <c r="F306" s="8"/>
      <c r="G306" s="8"/>
      <c r="H306" s="8"/>
      <c r="I306" s="32"/>
      <c r="J306" s="235">
        <f ca="1">IF(J$5&lt;=$D306,0,IF(SUM($D306,OFFSET($I292,-$B306,0))&gt;J$5,OFFSET(J303,-$B306,-I$4+$B306)/OFFSET($I292,-$B306,0),OFFSET(J303,-$B306,-I$4+$B306)-SUM($I306:I306)))</f>
        <v>0</v>
      </c>
      <c r="K306" s="235">
        <f ca="1">IF(K$5&lt;=$D306,0,IF(SUM($D306,OFFSET($I292,-$B306,0))&gt;K$5,OFFSET(K303,-$B306,-J$4+$B306)/OFFSET($I292,-$B306,0),OFFSET(K303,-$B306,-J$4+$B306)-SUM($I306:J306)))</f>
        <v>0</v>
      </c>
      <c r="L306" s="235">
        <f ca="1">IF(L$5&lt;=$D306,0,IF(SUM($D306,OFFSET($I292,-$B306,0))&gt;L$5,OFFSET(L303,-$B306,-K$4+$B306)/OFFSET($I292,-$B306,0),OFFSET(L303,-$B306,-K$4+$B306)-SUM($I306:K306)))</f>
        <v>0</v>
      </c>
      <c r="M306" s="235">
        <f ca="1">IF(M$5&lt;=$D306,0,IF(SUM($D306,OFFSET($I292,-$B306,0))&gt;M$5,OFFSET(M303,-$B306,-L$4+$B306)/OFFSET($I292,-$B306,0),OFFSET(M303,-$B306,-L$4+$B306)-SUM($I306:L306)))</f>
        <v>0</v>
      </c>
      <c r="N306" s="235">
        <f ca="1">IF(N$5&lt;=$D306,0,IF(SUM($D306,OFFSET($I292,-$B306,0))&gt;N$5,OFFSET(N303,-$B306,-M$4+$B306)/OFFSET($I292,-$B306,0),OFFSET(N303,-$B306,-M$4+$B306)-SUM($I306:M306)))</f>
        <v>0</v>
      </c>
      <c r="O306" s="235">
        <f ca="1">IF(O$5&lt;=$D306,0,IF(SUM($D306,OFFSET($I292,-$B306,0))&gt;O$5,OFFSET(O303,-$B306,-N$4+$B306)/OFFSET($I292,-$B306,0),OFFSET(O303,-$B306,-N$4+$B306)-SUM($I306:N306)))</f>
        <v>0</v>
      </c>
      <c r="P306" s="235">
        <f ca="1">IF(P$5&lt;=$D306,0,IF(SUM($D306,OFFSET($I292,-$B306,0))&gt;P$5,OFFSET(P303,-$B306,-O$4+$B306)/OFFSET($I292,-$B306,0),OFFSET(P303,-$B306,-O$4+$B306)-SUM($I306:O306)))</f>
        <v>0</v>
      </c>
      <c r="Q306" s="235">
        <f ca="1">IF(Q$5&lt;=$D306,0,IF(SUM($D306,OFFSET($I292,-$B306,0))&gt;Q$5,OFFSET(Q303,-$B306,-P$4+$B306)/OFFSET($I292,-$B306,0),OFFSET(Q303,-$B306,-P$4+$B306)-SUM($I306:P306)))</f>
        <v>0</v>
      </c>
      <c r="R306" s="235">
        <f ca="1">IF(R$5&lt;=$D306,0,IF(SUM($D306,OFFSET($I292,-$B306,0))&gt;R$5,OFFSET(R303,-$B306,-Q$4+$B306)/OFFSET($I292,-$B306,0),OFFSET(R303,-$B306,-Q$4+$B306)-SUM($I306:Q306)))</f>
        <v>0</v>
      </c>
      <c r="S306" s="235">
        <f ca="1">IF(S$5&lt;=$D306,0,IF(SUM($D306,OFFSET($I292,-$B306,0))&gt;S$5,OFFSET(S303,-$B306,-R$4+$B306)/OFFSET($I292,-$B306,0),OFFSET(S303,-$B306,-R$4+$B306)-SUM($I306:R306)))</f>
        <v>0</v>
      </c>
      <c r="T306" s="235">
        <f ca="1">IF(T$5&lt;=$D306,0,IF(SUM($D306,OFFSET($I292,-$B306,0))&gt;T$5,OFFSET(T303,-$B306,-S$4+$B306)/OFFSET($I292,-$B306,0),OFFSET(T303,-$B306,-S$4+$B306)-SUM($I306:S306)))</f>
        <v>0</v>
      </c>
      <c r="U306" s="235">
        <f ca="1">IF(U$5&lt;=$D306,0,IF(SUM($D306,OFFSET($I292,-$B306,0))&gt;U$5,OFFSET(U303,-$B306,-T$4+$B306)/OFFSET($I292,-$B306,0),OFFSET(U303,-$B306,-T$4+$B306)-SUM($I306:T306)))</f>
        <v>0</v>
      </c>
      <c r="V306" s="235">
        <f ca="1">IF(V$5&lt;=$D306,0,IF(SUM($D306,OFFSET($I292,-$B306,0))&gt;V$5,OFFSET(V303,-$B306,-U$4+$B306)/OFFSET($I292,-$B306,0),OFFSET(V303,-$B306,-U$4+$B306)-SUM($I306:U306)))</f>
        <v>0</v>
      </c>
      <c r="W306" s="235">
        <f ca="1">IF(W$5&lt;=$D306,0,IF(SUM($D306,OFFSET($I292,-$B306,0))&gt;W$5,OFFSET(W303,-$B306,-V$4+$B306)/OFFSET($I292,-$B306,0),OFFSET(W303,-$B306,-V$4+$B306)-SUM($I306:V306)))</f>
        <v>0</v>
      </c>
      <c r="X306" s="235">
        <f ca="1">IF(X$5&lt;=$D306,0,IF(SUM($D306,OFFSET($I292,-$B306,0))&gt;X$5,OFFSET(X303,-$B306,-W$4+$B306)/OFFSET($I292,-$B306,0),OFFSET(X303,-$B306,-W$4+$B306)-SUM($I306:W306)))</f>
        <v>0</v>
      </c>
      <c r="Y306" s="235">
        <f ca="1">IF(Y$5&lt;=$D306,0,IF(SUM($D306,OFFSET($I292,-$B306,0))&gt;Y$5,OFFSET(Y303,-$B306,-X$4+$B306)/OFFSET($I292,-$B306,0),OFFSET(Y303,-$B306,-X$4+$B306)-SUM($I306:X306)))</f>
        <v>0</v>
      </c>
      <c r="Z306" s="235">
        <f ca="1">IF(Z$5&lt;=$D306,0,IF(SUM($D306,OFFSET($I292,-$B306,0))&gt;Z$5,OFFSET(Z303,-$B306,-Y$4+$B306)/OFFSET($I292,-$B306,0),OFFSET(Z303,-$B306,-Y$4+$B306)-SUM($I306:Y306)))</f>
        <v>0</v>
      </c>
      <c r="AA306" s="235">
        <f ca="1">IF(AA$5&lt;=$D306,0,IF(SUM($D306,OFFSET($I292,-$B306,0))&gt;AA$5,OFFSET(AA303,-$B306,-Z$4+$B306)/OFFSET($I292,-$B306,0),OFFSET(AA303,-$B306,-Z$4+$B306)-SUM($I306:Z306)))</f>
        <v>0</v>
      </c>
      <c r="AB306" s="235">
        <f ca="1">IF(AB$5&lt;=$D306,0,IF(SUM($D306,OFFSET($I292,-$B306,0))&gt;AB$5,OFFSET(AB303,-$B306,-AA$4+$B306)/OFFSET($I292,-$B306,0),OFFSET(AB303,-$B306,-AA$4+$B306)-SUM($I306:AA306)))</f>
        <v>0</v>
      </c>
      <c r="AC306" s="235">
        <f ca="1">IF(AC$5&lt;=$D306,0,IF(SUM($D306,OFFSET($I292,-$B306,0))&gt;AC$5,OFFSET(AC303,-$B306,-AB$4+$B306)/OFFSET($I292,-$B306,0),OFFSET(AC303,-$B306,-AB$4+$B306)-SUM($I306:AB306)))</f>
        <v>0</v>
      </c>
      <c r="AD306" s="235">
        <f ca="1">IF(AD$5&lt;=$D306,0,IF(SUM($D306,OFFSET($I292,-$B306,0))&gt;AD$5,OFFSET(AD303,-$B306,-AC$4+$B306)/OFFSET($I292,-$B306,0),OFFSET(AD303,-$B306,-AC$4+$B306)-SUM($I306:AC306)))</f>
        <v>0</v>
      </c>
      <c r="AE306" s="235">
        <f ca="1">IF(AE$5&lt;=$D306,0,IF(SUM($D306,OFFSET($I292,-$B306,0))&gt;AE$5,OFFSET(AE303,-$B306,-AD$4+$B306)/OFFSET($I292,-$B306,0),OFFSET(AE303,-$B306,-AD$4+$B306)-SUM($I306:AD306)))</f>
        <v>0</v>
      </c>
      <c r="AF306" s="235">
        <f ca="1">IF(AF$5&lt;=$D306,0,IF(SUM($D306,OFFSET($I292,-$B306,0))&gt;AF$5,OFFSET(AF303,-$B306,-AE$4+$B306)/OFFSET($I292,-$B306,0),OFFSET(AF303,-$B306,-AE$4+$B306)-SUM($I306:AE306)))</f>
        <v>0</v>
      </c>
      <c r="AG306" s="235">
        <f ca="1">IF(AG$5&lt;=$D306,0,IF(SUM($D306,OFFSET($I292,-$B306,0))&gt;AG$5,OFFSET(AG303,-$B306,-AF$4+$B306)/OFFSET($I292,-$B306,0),OFFSET(AG303,-$B306,-AF$4+$B306)-SUM($I306:AF306)))</f>
        <v>0</v>
      </c>
      <c r="AH306" s="235">
        <f ca="1">IF(AH$5&lt;=$D306,0,IF(SUM($D306,OFFSET($I292,-$B306,0))&gt;AH$5,OFFSET(AH303,-$B306,-AG$4+$B306)/OFFSET($I292,-$B306,0),OFFSET(AH303,-$B306,-AG$4+$B306)-SUM($I306:AG306)))</f>
        <v>0</v>
      </c>
      <c r="AI306" s="235">
        <f ca="1">IF(AI$5&lt;=$D306,0,IF(SUM($D306,OFFSET($I292,-$B306,0))&gt;AI$5,OFFSET(AI303,-$B306,-AH$4+$B306)/OFFSET($I292,-$B306,0),OFFSET(AI303,-$B306,-AH$4+$B306)-SUM($I306:AH306)))</f>
        <v>0</v>
      </c>
      <c r="AJ306" s="235">
        <f ca="1">IF(AJ$5&lt;=$D306,0,IF(SUM($D306,OFFSET($I292,-$B306,0))&gt;AJ$5,OFFSET(AJ303,-$B306,-AI$4+$B306)/OFFSET($I292,-$B306,0),OFFSET(AJ303,-$B306,-AI$4+$B306)-SUM($I306:AI306)))</f>
        <v>0</v>
      </c>
      <c r="AK306" s="235">
        <f ca="1">IF(AK$5&lt;=$D306,0,IF(SUM($D306,OFFSET($I292,-$B306,0))&gt;AK$5,OFFSET(AK303,-$B306,-AJ$4+$B306)/OFFSET($I292,-$B306,0),OFFSET(AK303,-$B306,-AJ$4+$B306)-SUM($I306:AJ306)))</f>
        <v>0</v>
      </c>
      <c r="AL306" s="235">
        <f ca="1">IF(AL$5&lt;=$D306,0,IF(SUM($D306,OFFSET($I292,-$B306,0))&gt;AL$5,OFFSET(AL303,-$B306,-AK$4+$B306)/OFFSET($I292,-$B306,0),OFFSET(AL303,-$B306,-AK$4+$B306)-SUM($I306:AK306)))</f>
        <v>0</v>
      </c>
      <c r="AM306" s="235">
        <f ca="1">IF(AM$5&lt;=$D306,0,IF(SUM($D306,OFFSET($I292,-$B306,0))&gt;AM$5,OFFSET(AM303,-$B306,-AL$4+$B306)/OFFSET($I292,-$B306,0),OFFSET(AM303,-$B306,-AL$4+$B306)-SUM($I306:AL306)))</f>
        <v>0</v>
      </c>
      <c r="AN306" s="235">
        <f ca="1">IF(AN$5&lt;=$D306,0,IF(SUM($D306,OFFSET($I292,-$B306,0))&gt;AN$5,OFFSET(AN303,-$B306,-AM$4+$B306)/OFFSET($I292,-$B306,0),OFFSET(AN303,-$B306,-AM$4+$B306)-SUM($I306:AM306)))</f>
        <v>0</v>
      </c>
      <c r="AO306" s="235">
        <f ca="1">IF(AO$5&lt;=$D306,0,IF(SUM($D306,OFFSET($I292,-$B306,0))&gt;AO$5,OFFSET(AO303,-$B306,-AN$4+$B306)/OFFSET($I292,-$B306,0),OFFSET(AO303,-$B306,-AN$4+$B306)-SUM($I306:AN306)))</f>
        <v>0</v>
      </c>
      <c r="AP306" s="235">
        <f ca="1">IF(AP$5&lt;=$D306,0,IF(SUM($D306,OFFSET($I292,-$B306,0))&gt;AP$5,OFFSET(AP303,-$B306,-AO$4+$B306)/OFFSET($I292,-$B306,0),OFFSET(AP303,-$B306,-AO$4+$B306)-SUM($I306:AO306)))</f>
        <v>0</v>
      </c>
      <c r="AQ306" s="235">
        <f ca="1">IF(AQ$5&lt;=$D306,0,IF(SUM($D306,OFFSET($I292,-$B306,0))&gt;AQ$5,OFFSET(AQ303,-$B306,-AP$4+$B306)/OFFSET($I292,-$B306,0),OFFSET(AQ303,-$B306,-AP$4+$B306)-SUM($I306:AP306)))</f>
        <v>0</v>
      </c>
      <c r="AR306" s="235">
        <f ca="1">IF(AR$5&lt;=$D306,0,IF(SUM($D306,OFFSET($I292,-$B306,0))&gt;AR$5,OFFSET(AR303,-$B306,-AQ$4+$B306)/OFFSET($I292,-$B306,0),OFFSET(AR303,-$B306,-AQ$4+$B306)-SUM($I306:AQ306)))</f>
        <v>0</v>
      </c>
      <c r="AS306" s="235">
        <f ca="1">IF(AS$5&lt;=$D306,0,IF(SUM($D306,OFFSET($I292,-$B306,0))&gt;AS$5,OFFSET(AS303,-$B306,-AR$4+$B306)/OFFSET($I292,-$B306,0),OFFSET(AS303,-$B306,-AR$4+$B306)-SUM($I306:AR306)))</f>
        <v>0</v>
      </c>
      <c r="AT306" s="235">
        <f ca="1">IF(AT$5&lt;=$D306,0,IF(SUM($D306,OFFSET($I292,-$B306,0))&gt;AT$5,OFFSET(AT303,-$B306,-AS$4+$B306)/OFFSET($I292,-$B306,0),OFFSET(AT303,-$B306,-AS$4+$B306)-SUM($I306:AS306)))</f>
        <v>0</v>
      </c>
      <c r="AU306" s="235">
        <f ca="1">IF(AU$5&lt;=$D306,0,IF(SUM($D306,OFFSET($I292,-$B306,0))&gt;AU$5,OFFSET(AU303,-$B306,-AT$4+$B306)/OFFSET($I292,-$B306,0),OFFSET(AU303,-$B306,-AT$4+$B306)-SUM($I306:AT306)))</f>
        <v>0</v>
      </c>
      <c r="AV306" s="235">
        <f ca="1">IF(AV$5&lt;=$D306,0,IF(SUM($D306,OFFSET($I292,-$B306,0))&gt;AV$5,OFFSET(AV303,-$B306,-AU$4+$B306)/OFFSET($I292,-$B306,0),OFFSET(AV303,-$B306,-AU$4+$B306)-SUM($I306:AU306)))</f>
        <v>0</v>
      </c>
      <c r="AW306" s="235">
        <f ca="1">IF(AW$5&lt;=$D306,0,IF(SUM($D306,OFFSET($I292,-$B306,0))&gt;AW$5,OFFSET(AW303,-$B306,-AV$4+$B306)/OFFSET($I292,-$B306,0),OFFSET(AW303,-$B306,-AV$4+$B306)-SUM($I306:AV306)))</f>
        <v>0</v>
      </c>
      <c r="AX306" s="235">
        <f ca="1">IF(AX$5&lt;=$D306,0,IF(SUM($D306,OFFSET($I292,-$B306,0))&gt;AX$5,OFFSET(AX303,-$B306,-AW$4+$B306)/OFFSET($I292,-$B306,0),OFFSET(AX303,-$B306,-AW$4+$B306)-SUM($I306:AW306)))</f>
        <v>0</v>
      </c>
      <c r="AY306" s="235">
        <f ca="1">IF(AY$5&lt;=$D306,0,IF(SUM($D306,OFFSET($I292,-$B306,0))&gt;AY$5,OFFSET(AY303,-$B306,-AX$4+$B306)/OFFSET($I292,-$B306,0),OFFSET(AY303,-$B306,-AX$4+$B306)-SUM($I306:AX306)))</f>
        <v>0</v>
      </c>
      <c r="AZ306" s="235">
        <f ca="1">IF(AZ$5&lt;=$D306,0,IF(SUM($D306,OFFSET($I292,-$B306,0))&gt;AZ$5,OFFSET(AZ303,-$B306,-AY$4+$B306)/OFFSET($I292,-$B306,0),OFFSET(AZ303,-$B306,-AY$4+$B306)-SUM($I306:AY306)))</f>
        <v>0</v>
      </c>
      <c r="BA306" s="235">
        <f ca="1">IF(BA$5&lt;=$D306,0,IF(SUM($D306,OFFSET($I292,-$B306,0))&gt;BA$5,OFFSET(BA303,-$B306,-AZ$4+$B306)/OFFSET($I292,-$B306,0),OFFSET(BA303,-$B306,-AZ$4+$B306)-SUM($I306:AZ306)))</f>
        <v>0</v>
      </c>
      <c r="BB306" s="235">
        <f ca="1">IF(BB$5&lt;=$D306,0,IF(SUM($D306,OFFSET($I292,-$B306,0))&gt;BB$5,OFFSET(BB303,-$B306,-BA$4+$B306)/OFFSET($I292,-$B306,0),OFFSET(BB303,-$B306,-BA$4+$B306)-SUM($I306:BA306)))</f>
        <v>0</v>
      </c>
      <c r="BC306" s="235">
        <f ca="1">IF(BC$5&lt;=$D306,0,IF(SUM($D306,OFFSET($I292,-$B306,0))&gt;BC$5,OFFSET(BC303,-$B306,-BB$4+$B306)/OFFSET($I292,-$B306,0),OFFSET(BC303,-$B306,-BB$4+$B306)-SUM($I306:BB306)))</f>
        <v>0</v>
      </c>
      <c r="BD306" s="235">
        <f ca="1">IF(BD$5&lt;=$D306,0,IF(SUM($D306,OFFSET($I292,-$B306,0))&gt;BD$5,OFFSET(BD303,-$B306,-BC$4+$B306)/OFFSET($I292,-$B306,0),OFFSET(BD303,-$B306,-BC$4+$B306)-SUM($I306:BC306)))</f>
        <v>0</v>
      </c>
      <c r="BE306" s="235">
        <f ca="1">IF(BE$5&lt;=$D306,0,IF(SUM($D306,OFFSET($I292,-$B306,0))&gt;BE$5,OFFSET(BE303,-$B306,-BD$4+$B306)/OFFSET($I292,-$B306,0),OFFSET(BE303,-$B306,-BD$4+$B306)-SUM($I306:BD306)))</f>
        <v>0</v>
      </c>
      <c r="BF306" s="235">
        <f ca="1">IF(BF$5&lt;=$D306,0,IF(SUM($D306,OFFSET($I292,-$B306,0))&gt;BF$5,OFFSET(BF303,-$B306,-BE$4+$B306)/OFFSET($I292,-$B306,0),OFFSET(BF303,-$B306,-BE$4+$B306)-SUM($I306:BE306)))</f>
        <v>0</v>
      </c>
      <c r="BG306" s="235">
        <f ca="1">IF(BG$5&lt;=$D306,0,IF(SUM($D306,OFFSET($I292,-$B306,0))&gt;BG$5,OFFSET(BG303,-$B306,-BF$4+$B306)/OFFSET($I292,-$B306,0),OFFSET(BG303,-$B306,-BF$4+$B306)-SUM($I306:BF306)))</f>
        <v>0</v>
      </c>
      <c r="BH306" s="235">
        <f ca="1">IF(BH$5&lt;=$D306,0,IF(SUM($D306,OFFSET($I292,-$B306,0))&gt;BH$5,OFFSET(BH303,-$B306,-BG$4+$B306)/OFFSET($I292,-$B306,0),OFFSET(BH303,-$B306,-BG$4+$B306)-SUM($I306:BG306)))</f>
        <v>0</v>
      </c>
      <c r="BI306" s="235">
        <f ca="1">IF(BI$5&lt;=$D306,0,IF(SUM($D306,OFFSET($I292,-$B306,0))&gt;BI$5,OFFSET(BI303,-$B306,-BH$4+$B306)/OFFSET($I292,-$B306,0),OFFSET(BI303,-$B306,-BH$4+$B306)-SUM($I306:BH306)))</f>
        <v>0</v>
      </c>
      <c r="BJ306" s="235">
        <f ca="1">IF(BJ$5&lt;=$D306,0,IF(SUM($D306,OFFSET($I292,-$B306,0))&gt;BJ$5,OFFSET(BJ303,-$B306,-BI$4+$B306)/OFFSET($I292,-$B306,0),OFFSET(BJ303,-$B306,-BI$4+$B306)-SUM($I306:BI306)))</f>
        <v>0</v>
      </c>
      <c r="BK306" s="235">
        <f ca="1">IF(BK$5&lt;=$D306,0,IF(SUM($D306,OFFSET($I292,-$B306,0))&gt;BK$5,OFFSET(BK303,-$B306,-BJ$4+$B306)/OFFSET($I292,-$B306,0),OFFSET(BK303,-$B306,-BJ$4+$B306)-SUM($I306:BJ306)))</f>
        <v>0</v>
      </c>
      <c r="BL306" s="235">
        <f ca="1">IF(BL$5&lt;=$D306,0,IF(SUM($D306,OFFSET($I292,-$B306,0))&gt;BL$5,OFFSET(BL303,-$B306,-BK$4+$B306)/OFFSET($I292,-$B306,0),OFFSET(BL303,-$B306,-BK$4+$B306)-SUM($I306:BK306)))</f>
        <v>0</v>
      </c>
      <c r="BM306" s="235">
        <f ca="1">IF(BM$5&lt;=$D306,0,IF(SUM($D306,OFFSET($I292,-$B306,0))&gt;BM$5,OFFSET(BM303,-$B306,-BL$4+$B306)/OFFSET($I292,-$B306,0),OFFSET(BM303,-$B306,-BL$4+$B306)-SUM($I306:BL306)))</f>
        <v>0</v>
      </c>
      <c r="BN306" s="235">
        <f ca="1">IF(BN$5&lt;=$D306,0,IF(SUM($D306,OFFSET($I292,-$B306,0))&gt;BN$5,OFFSET(BN303,-$B306,-BM$4+$B306)/OFFSET($I292,-$B306,0),OFFSET(BN303,-$B306,-BM$4+$B306)-SUM($I306:BM306)))</f>
        <v>0</v>
      </c>
      <c r="BO306" s="235">
        <f ca="1">IF(BO$5&lt;=$D306,0,IF(SUM($D306,OFFSET($I292,-$B306,0))&gt;BO$5,OFFSET(BO303,-$B306,-BN$4+$B306)/OFFSET($I292,-$B306,0),OFFSET(BO303,-$B306,-BN$4+$B306)-SUM($I306:BN306)))</f>
        <v>0</v>
      </c>
      <c r="BP306" s="235">
        <f ca="1">IF(BP$5&lt;=$D306,0,IF(SUM($D306,OFFSET($I292,-$B306,0))&gt;BP$5,OFFSET(BP303,-$B306,-BO$4+$B306)/OFFSET($I292,-$B306,0),OFFSET(BP303,-$B306,-BO$4+$B306)-SUM($I306:BO306)))</f>
        <v>0</v>
      </c>
      <c r="BQ306" s="235">
        <f ca="1">IF(BQ$5&lt;=$D306,0,IF(SUM($D306,OFFSET($I292,-$B306,0))&gt;BQ$5,OFFSET(BQ303,-$B306,-BP$4+$B306)/OFFSET($I292,-$B306,0),OFFSET(BQ303,-$B306,-BP$4+$B306)-SUM($I306:BP306)))</f>
        <v>0</v>
      </c>
      <c r="BR306" s="211">
        <f ca="1">IF(BR$5&lt;=$D306,0,IF(SUM($D306,OFFSET($I292,-$B306,0))&gt;BR$5,OFFSET(BR303,-$B306,-BQ$4+$B306)/OFFSET($I292,-$B306,0),OFFSET(BR303,-$B306,-BQ$4+$B306)-SUM($I306:BQ306)))</f>
        <v>0</v>
      </c>
      <c r="BS306" s="211">
        <f ca="1">IF(BS$5&lt;=$D306,0,IF(SUM($D306,OFFSET($I292,-$B306,0))&gt;BS$5,OFFSET(BS303,-$B306,-BR$4+$B306)/OFFSET($I292,-$B306,0),OFFSET(BS303,-$B306,-BR$4+$B306)-SUM($I306:BR306)))</f>
        <v>0</v>
      </c>
      <c r="BT306" s="211">
        <f ca="1">IF(BT$5&lt;=$D306,0,IF(SUM($D306,OFFSET($I292,-$B306,0))&gt;BT$5,OFFSET(BT303,-$B306,-BS$4+$B306)/OFFSET($I292,-$B306,0),OFFSET(BT303,-$B306,-BS$4+$B306)-SUM($I306:BS306)))</f>
        <v>0</v>
      </c>
      <c r="BU306" s="211">
        <f ca="1">IF(BU$5&lt;=$D306,0,IF(SUM($D306,OFFSET($I292,-$B306,0))&gt;BU$5,OFFSET(BU303,-$B306,-BT$4+$B306)/OFFSET($I292,-$B306,0),OFFSET(BU303,-$B306,-BT$4+$B306)-SUM($I306:BT306)))</f>
        <v>0</v>
      </c>
      <c r="BV306" s="211">
        <f ca="1">IF(BV$5&lt;=$D306,0,IF(SUM($D306,OFFSET($I292,-$B306,0))&gt;BV$5,OFFSET(BV303,-$B306,-BU$4+$B306)/OFFSET($I292,-$B306,0),OFFSET(BV303,-$B306,-BU$4+$B306)-SUM($I306:BU306)))</f>
        <v>0</v>
      </c>
      <c r="BW306" s="211">
        <f ca="1">IF(BW$5&lt;=$D306,0,IF(SUM($D306,OFFSET($I292,-$B306,0))&gt;BW$5,OFFSET(BW303,-$B306,-BV$4+$B306)/OFFSET($I292,-$B306,0),OFFSET(BW303,-$B306,-BV$4+$B306)-SUM($I306:BV306)))</f>
        <v>0</v>
      </c>
    </row>
    <row r="307" spans="1:75" ht="12.75" customHeight="1">
      <c r="A307" s="8"/>
      <c r="B307" s="244">
        <v>14</v>
      </c>
      <c r="C307" s="8"/>
      <c r="D307" s="245">
        <f t="shared" si="507"/>
        <v>2027</v>
      </c>
      <c r="E307" s="8" t="str">
        <f t="shared" si="506"/>
        <v>$m Real (2012)</v>
      </c>
      <c r="F307" s="8"/>
      <c r="G307" s="8"/>
      <c r="H307" s="8"/>
      <c r="I307" s="32"/>
      <c r="J307" s="235">
        <f ca="1">IF(J$5&lt;=$D307,0,IF(SUM($D307,OFFSET($I293,-$B307,0))&gt;J$5,OFFSET(J304,-$B307,-I$4+$B307)/OFFSET($I293,-$B307,0),OFFSET(J304,-$B307,-I$4+$B307)-SUM($I307:I307)))</f>
        <v>0</v>
      </c>
      <c r="K307" s="235">
        <f ca="1">IF(K$5&lt;=$D307,0,IF(SUM($D307,OFFSET($I293,-$B307,0))&gt;K$5,OFFSET(K304,-$B307,-J$4+$B307)/OFFSET($I293,-$B307,0),OFFSET(K304,-$B307,-J$4+$B307)-SUM($I307:J307)))</f>
        <v>0</v>
      </c>
      <c r="L307" s="235">
        <f ca="1">IF(L$5&lt;=$D307,0,IF(SUM($D307,OFFSET($I293,-$B307,0))&gt;L$5,OFFSET(L304,-$B307,-K$4+$B307)/OFFSET($I293,-$B307,0),OFFSET(L304,-$B307,-K$4+$B307)-SUM($I307:K307)))</f>
        <v>0</v>
      </c>
      <c r="M307" s="235">
        <f ca="1">IF(M$5&lt;=$D307,0,IF(SUM($D307,OFFSET($I293,-$B307,0))&gt;M$5,OFFSET(M304,-$B307,-L$4+$B307)/OFFSET($I293,-$B307,0),OFFSET(M304,-$B307,-L$4+$B307)-SUM($I307:L307)))</f>
        <v>0</v>
      </c>
      <c r="N307" s="235">
        <f ca="1">IF(N$5&lt;=$D307,0,IF(SUM($D307,OFFSET($I293,-$B307,0))&gt;N$5,OFFSET(N304,-$B307,-M$4+$B307)/OFFSET($I293,-$B307,0),OFFSET(N304,-$B307,-M$4+$B307)-SUM($I307:M307)))</f>
        <v>0</v>
      </c>
      <c r="O307" s="235">
        <f ca="1">IF(O$5&lt;=$D307,0,IF(SUM($D307,OFFSET($I293,-$B307,0))&gt;O$5,OFFSET(O304,-$B307,-N$4+$B307)/OFFSET($I293,-$B307,0),OFFSET(O304,-$B307,-N$4+$B307)-SUM($I307:N307)))</f>
        <v>0</v>
      </c>
      <c r="P307" s="235">
        <f ca="1">IF(P$5&lt;=$D307,0,IF(SUM($D307,OFFSET($I293,-$B307,0))&gt;P$5,OFFSET(P304,-$B307,-O$4+$B307)/OFFSET($I293,-$B307,0),OFFSET(P304,-$B307,-O$4+$B307)-SUM($I307:O307)))</f>
        <v>0</v>
      </c>
      <c r="Q307" s="235">
        <f ca="1">IF(Q$5&lt;=$D307,0,IF(SUM($D307,OFFSET($I293,-$B307,0))&gt;Q$5,OFFSET(Q304,-$B307,-P$4+$B307)/OFFSET($I293,-$B307,0),OFFSET(Q304,-$B307,-P$4+$B307)-SUM($I307:P307)))</f>
        <v>0</v>
      </c>
      <c r="R307" s="235">
        <f ca="1">IF(R$5&lt;=$D307,0,IF(SUM($D307,OFFSET($I293,-$B307,0))&gt;R$5,OFFSET(R304,-$B307,-Q$4+$B307)/OFFSET($I293,-$B307,0),OFFSET(R304,-$B307,-Q$4+$B307)-SUM($I307:Q307)))</f>
        <v>0</v>
      </c>
      <c r="S307" s="235">
        <f ca="1">IF(S$5&lt;=$D307,0,IF(SUM($D307,OFFSET($I293,-$B307,0))&gt;S$5,OFFSET(S304,-$B307,-R$4+$B307)/OFFSET($I293,-$B307,0),OFFSET(S304,-$B307,-R$4+$B307)-SUM($I307:R307)))</f>
        <v>0</v>
      </c>
      <c r="T307" s="235">
        <f ca="1">IF(T$5&lt;=$D307,0,IF(SUM($D307,OFFSET($I293,-$B307,0))&gt;T$5,OFFSET(T304,-$B307,-S$4+$B307)/OFFSET($I293,-$B307,0),OFFSET(T304,-$B307,-S$4+$B307)-SUM($I307:S307)))</f>
        <v>0</v>
      </c>
      <c r="U307" s="235">
        <f ca="1">IF(U$5&lt;=$D307,0,IF(SUM($D307,OFFSET($I293,-$B307,0))&gt;U$5,OFFSET(U304,-$B307,-T$4+$B307)/OFFSET($I293,-$B307,0),OFFSET(U304,-$B307,-T$4+$B307)-SUM($I307:T307)))</f>
        <v>0</v>
      </c>
      <c r="V307" s="235">
        <f ca="1">IF(V$5&lt;=$D307,0,IF(SUM($D307,OFFSET($I293,-$B307,0))&gt;V$5,OFFSET(V304,-$B307,-U$4+$B307)/OFFSET($I293,-$B307,0),OFFSET(V304,-$B307,-U$4+$B307)-SUM($I307:U307)))</f>
        <v>0</v>
      </c>
      <c r="W307" s="235">
        <f ca="1">IF(W$5&lt;=$D307,0,IF(SUM($D307,OFFSET($I293,-$B307,0))&gt;W$5,OFFSET(W304,-$B307,-V$4+$B307)/OFFSET($I293,-$B307,0),OFFSET(W304,-$B307,-V$4+$B307)-SUM($I307:V307)))</f>
        <v>0</v>
      </c>
      <c r="X307" s="235">
        <f ca="1">IF(X$5&lt;=$D307,0,IF(SUM($D307,OFFSET($I293,-$B307,0))&gt;X$5,OFFSET(X304,-$B307,-W$4+$B307)/OFFSET($I293,-$B307,0),OFFSET(X304,-$B307,-W$4+$B307)-SUM($I307:W307)))</f>
        <v>0</v>
      </c>
      <c r="Y307" s="235">
        <f ca="1">IF(Y$5&lt;=$D307,0,IF(SUM($D307,OFFSET($I293,-$B307,0))&gt;Y$5,OFFSET(Y304,-$B307,-X$4+$B307)/OFFSET($I293,-$B307,0),OFFSET(Y304,-$B307,-X$4+$B307)-SUM($I307:X307)))</f>
        <v>0</v>
      </c>
      <c r="Z307" s="235">
        <f ca="1">IF(Z$5&lt;=$D307,0,IF(SUM($D307,OFFSET($I293,-$B307,0))&gt;Z$5,OFFSET(Z304,-$B307,-Y$4+$B307)/OFFSET($I293,-$B307,0),OFFSET(Z304,-$B307,-Y$4+$B307)-SUM($I307:Y307)))</f>
        <v>0</v>
      </c>
      <c r="AA307" s="235">
        <f ca="1">IF(AA$5&lt;=$D307,0,IF(SUM($D307,OFFSET($I293,-$B307,0))&gt;AA$5,OFFSET(AA304,-$B307,-Z$4+$B307)/OFFSET($I293,-$B307,0),OFFSET(AA304,-$B307,-Z$4+$B307)-SUM($I307:Z307)))</f>
        <v>0</v>
      </c>
      <c r="AB307" s="235">
        <f ca="1">IF(AB$5&lt;=$D307,0,IF(SUM($D307,OFFSET($I293,-$B307,0))&gt;AB$5,OFFSET(AB304,-$B307,-AA$4+$B307)/OFFSET($I293,-$B307,0),OFFSET(AB304,-$B307,-AA$4+$B307)-SUM($I307:AA307)))</f>
        <v>0</v>
      </c>
      <c r="AC307" s="235">
        <f ca="1">IF(AC$5&lt;=$D307,0,IF(SUM($D307,OFFSET($I293,-$B307,0))&gt;AC$5,OFFSET(AC304,-$B307,-AB$4+$B307)/OFFSET($I293,-$B307,0),OFFSET(AC304,-$B307,-AB$4+$B307)-SUM($I307:AB307)))</f>
        <v>0</v>
      </c>
      <c r="AD307" s="235">
        <f ca="1">IF(AD$5&lt;=$D307,0,IF(SUM($D307,OFFSET($I293,-$B307,0))&gt;AD$5,OFFSET(AD304,-$B307,-AC$4+$B307)/OFFSET($I293,-$B307,0),OFFSET(AD304,-$B307,-AC$4+$B307)-SUM($I307:AC307)))</f>
        <v>0</v>
      </c>
      <c r="AE307" s="235">
        <f ca="1">IF(AE$5&lt;=$D307,0,IF(SUM($D307,OFFSET($I293,-$B307,0))&gt;AE$5,OFFSET(AE304,-$B307,-AD$4+$B307)/OFFSET($I293,-$B307,0),OFFSET(AE304,-$B307,-AD$4+$B307)-SUM($I307:AD307)))</f>
        <v>0</v>
      </c>
      <c r="AF307" s="235">
        <f ca="1">IF(AF$5&lt;=$D307,0,IF(SUM($D307,OFFSET($I293,-$B307,0))&gt;AF$5,OFFSET(AF304,-$B307,-AE$4+$B307)/OFFSET($I293,-$B307,0),OFFSET(AF304,-$B307,-AE$4+$B307)-SUM($I307:AE307)))</f>
        <v>0</v>
      </c>
      <c r="AG307" s="235">
        <f ca="1">IF(AG$5&lt;=$D307,0,IF(SUM($D307,OFFSET($I293,-$B307,0))&gt;AG$5,OFFSET(AG304,-$B307,-AF$4+$B307)/OFFSET($I293,-$B307,0),OFFSET(AG304,-$B307,-AF$4+$B307)-SUM($I307:AF307)))</f>
        <v>0</v>
      </c>
      <c r="AH307" s="235">
        <f ca="1">IF(AH$5&lt;=$D307,0,IF(SUM($D307,OFFSET($I293,-$B307,0))&gt;AH$5,OFFSET(AH304,-$B307,-AG$4+$B307)/OFFSET($I293,-$B307,0),OFFSET(AH304,-$B307,-AG$4+$B307)-SUM($I307:AG307)))</f>
        <v>0</v>
      </c>
      <c r="AI307" s="235">
        <f ca="1">IF(AI$5&lt;=$D307,0,IF(SUM($D307,OFFSET($I293,-$B307,0))&gt;AI$5,OFFSET(AI304,-$B307,-AH$4+$B307)/OFFSET($I293,-$B307,0),OFFSET(AI304,-$B307,-AH$4+$B307)-SUM($I307:AH307)))</f>
        <v>0</v>
      </c>
      <c r="AJ307" s="235">
        <f ca="1">IF(AJ$5&lt;=$D307,0,IF(SUM($D307,OFFSET($I293,-$B307,0))&gt;AJ$5,OFFSET(AJ304,-$B307,-AI$4+$B307)/OFFSET($I293,-$B307,0),OFFSET(AJ304,-$B307,-AI$4+$B307)-SUM($I307:AI307)))</f>
        <v>0</v>
      </c>
      <c r="AK307" s="235">
        <f ca="1">IF(AK$5&lt;=$D307,0,IF(SUM($D307,OFFSET($I293,-$B307,0))&gt;AK$5,OFFSET(AK304,-$B307,-AJ$4+$B307)/OFFSET($I293,-$B307,0),OFFSET(AK304,-$B307,-AJ$4+$B307)-SUM($I307:AJ307)))</f>
        <v>0</v>
      </c>
      <c r="AL307" s="235">
        <f ca="1">IF(AL$5&lt;=$D307,0,IF(SUM($D307,OFFSET($I293,-$B307,0))&gt;AL$5,OFFSET(AL304,-$B307,-AK$4+$B307)/OFFSET($I293,-$B307,0),OFFSET(AL304,-$B307,-AK$4+$B307)-SUM($I307:AK307)))</f>
        <v>0</v>
      </c>
      <c r="AM307" s="235">
        <f ca="1">IF(AM$5&lt;=$D307,0,IF(SUM($D307,OFFSET($I293,-$B307,0))&gt;AM$5,OFFSET(AM304,-$B307,-AL$4+$B307)/OFFSET($I293,-$B307,0),OFFSET(AM304,-$B307,-AL$4+$B307)-SUM($I307:AL307)))</f>
        <v>0</v>
      </c>
      <c r="AN307" s="235">
        <f ca="1">IF(AN$5&lt;=$D307,0,IF(SUM($D307,OFFSET($I293,-$B307,0))&gt;AN$5,OFFSET(AN304,-$B307,-AM$4+$B307)/OFFSET($I293,-$B307,0),OFFSET(AN304,-$B307,-AM$4+$B307)-SUM($I307:AM307)))</f>
        <v>0</v>
      </c>
      <c r="AO307" s="235">
        <f ca="1">IF(AO$5&lt;=$D307,0,IF(SUM($D307,OFFSET($I293,-$B307,0))&gt;AO$5,OFFSET(AO304,-$B307,-AN$4+$B307)/OFFSET($I293,-$B307,0),OFFSET(AO304,-$B307,-AN$4+$B307)-SUM($I307:AN307)))</f>
        <v>0</v>
      </c>
      <c r="AP307" s="235">
        <f ca="1">IF(AP$5&lt;=$D307,0,IF(SUM($D307,OFFSET($I293,-$B307,0))&gt;AP$5,OFFSET(AP304,-$B307,-AO$4+$B307)/OFFSET($I293,-$B307,0),OFFSET(AP304,-$B307,-AO$4+$B307)-SUM($I307:AO307)))</f>
        <v>0</v>
      </c>
      <c r="AQ307" s="235">
        <f ca="1">IF(AQ$5&lt;=$D307,0,IF(SUM($D307,OFFSET($I293,-$B307,0))&gt;AQ$5,OFFSET(AQ304,-$B307,-AP$4+$B307)/OFFSET($I293,-$B307,0),OFFSET(AQ304,-$B307,-AP$4+$B307)-SUM($I307:AP307)))</f>
        <v>0</v>
      </c>
      <c r="AR307" s="235">
        <f ca="1">IF(AR$5&lt;=$D307,0,IF(SUM($D307,OFFSET($I293,-$B307,0))&gt;AR$5,OFFSET(AR304,-$B307,-AQ$4+$B307)/OFFSET($I293,-$B307,0),OFFSET(AR304,-$B307,-AQ$4+$B307)-SUM($I307:AQ307)))</f>
        <v>0</v>
      </c>
      <c r="AS307" s="235">
        <f ca="1">IF(AS$5&lt;=$D307,0,IF(SUM($D307,OFFSET($I293,-$B307,0))&gt;AS$5,OFFSET(AS304,-$B307,-AR$4+$B307)/OFFSET($I293,-$B307,0),OFFSET(AS304,-$B307,-AR$4+$B307)-SUM($I307:AR307)))</f>
        <v>0</v>
      </c>
      <c r="AT307" s="235">
        <f ca="1">IF(AT$5&lt;=$D307,0,IF(SUM($D307,OFFSET($I293,-$B307,0))&gt;AT$5,OFFSET(AT304,-$B307,-AS$4+$B307)/OFFSET($I293,-$B307,0),OFFSET(AT304,-$B307,-AS$4+$B307)-SUM($I307:AS307)))</f>
        <v>0</v>
      </c>
      <c r="AU307" s="235">
        <f ca="1">IF(AU$5&lt;=$D307,0,IF(SUM($D307,OFFSET($I293,-$B307,0))&gt;AU$5,OFFSET(AU304,-$B307,-AT$4+$B307)/OFFSET($I293,-$B307,0),OFFSET(AU304,-$B307,-AT$4+$B307)-SUM($I307:AT307)))</f>
        <v>0</v>
      </c>
      <c r="AV307" s="235">
        <f ca="1">IF(AV$5&lt;=$D307,0,IF(SUM($D307,OFFSET($I293,-$B307,0))&gt;AV$5,OFFSET(AV304,-$B307,-AU$4+$B307)/OFFSET($I293,-$B307,0),OFFSET(AV304,-$B307,-AU$4+$B307)-SUM($I307:AU307)))</f>
        <v>0</v>
      </c>
      <c r="AW307" s="235">
        <f ca="1">IF(AW$5&lt;=$D307,0,IF(SUM($D307,OFFSET($I293,-$B307,0))&gt;AW$5,OFFSET(AW304,-$B307,-AV$4+$B307)/OFFSET($I293,-$B307,0),OFFSET(AW304,-$B307,-AV$4+$B307)-SUM($I307:AV307)))</f>
        <v>0</v>
      </c>
      <c r="AX307" s="235">
        <f ca="1">IF(AX$5&lt;=$D307,0,IF(SUM($D307,OFFSET($I293,-$B307,0))&gt;AX$5,OFFSET(AX304,-$B307,-AW$4+$B307)/OFFSET($I293,-$B307,0),OFFSET(AX304,-$B307,-AW$4+$B307)-SUM($I307:AW307)))</f>
        <v>0</v>
      </c>
      <c r="AY307" s="235">
        <f ca="1">IF(AY$5&lt;=$D307,0,IF(SUM($D307,OFFSET($I293,-$B307,0))&gt;AY$5,OFFSET(AY304,-$B307,-AX$4+$B307)/OFFSET($I293,-$B307,0),OFFSET(AY304,-$B307,-AX$4+$B307)-SUM($I307:AX307)))</f>
        <v>0</v>
      </c>
      <c r="AZ307" s="235">
        <f ca="1">IF(AZ$5&lt;=$D307,0,IF(SUM($D307,OFFSET($I293,-$B307,0))&gt;AZ$5,OFFSET(AZ304,-$B307,-AY$4+$B307)/OFFSET($I293,-$B307,0),OFFSET(AZ304,-$B307,-AY$4+$B307)-SUM($I307:AY307)))</f>
        <v>0</v>
      </c>
      <c r="BA307" s="235">
        <f ca="1">IF(BA$5&lt;=$D307,0,IF(SUM($D307,OFFSET($I293,-$B307,0))&gt;BA$5,OFFSET(BA304,-$B307,-AZ$4+$B307)/OFFSET($I293,-$B307,0),OFFSET(BA304,-$B307,-AZ$4+$B307)-SUM($I307:AZ307)))</f>
        <v>0</v>
      </c>
      <c r="BB307" s="235">
        <f ca="1">IF(BB$5&lt;=$D307,0,IF(SUM($D307,OFFSET($I293,-$B307,0))&gt;BB$5,OFFSET(BB304,-$B307,-BA$4+$B307)/OFFSET($I293,-$B307,0),OFFSET(BB304,-$B307,-BA$4+$B307)-SUM($I307:BA307)))</f>
        <v>0</v>
      </c>
      <c r="BC307" s="235">
        <f ca="1">IF(BC$5&lt;=$D307,0,IF(SUM($D307,OFFSET($I293,-$B307,0))&gt;BC$5,OFFSET(BC304,-$B307,-BB$4+$B307)/OFFSET($I293,-$B307,0),OFFSET(BC304,-$B307,-BB$4+$B307)-SUM($I307:BB307)))</f>
        <v>0</v>
      </c>
      <c r="BD307" s="235">
        <f ca="1">IF(BD$5&lt;=$D307,0,IF(SUM($D307,OFFSET($I293,-$B307,0))&gt;BD$5,OFFSET(BD304,-$B307,-BC$4+$B307)/OFFSET($I293,-$B307,0),OFFSET(BD304,-$B307,-BC$4+$B307)-SUM($I307:BC307)))</f>
        <v>0</v>
      </c>
      <c r="BE307" s="235">
        <f ca="1">IF(BE$5&lt;=$D307,0,IF(SUM($D307,OFFSET($I293,-$B307,0))&gt;BE$5,OFFSET(BE304,-$B307,-BD$4+$B307)/OFFSET($I293,-$B307,0),OFFSET(BE304,-$B307,-BD$4+$B307)-SUM($I307:BD307)))</f>
        <v>0</v>
      </c>
      <c r="BF307" s="235">
        <f ca="1">IF(BF$5&lt;=$D307,0,IF(SUM($D307,OFFSET($I293,-$B307,0))&gt;BF$5,OFFSET(BF304,-$B307,-BE$4+$B307)/OFFSET($I293,-$B307,0),OFFSET(BF304,-$B307,-BE$4+$B307)-SUM($I307:BE307)))</f>
        <v>0</v>
      </c>
      <c r="BG307" s="235">
        <f ca="1">IF(BG$5&lt;=$D307,0,IF(SUM($D307,OFFSET($I293,-$B307,0))&gt;BG$5,OFFSET(BG304,-$B307,-BF$4+$B307)/OFFSET($I293,-$B307,0),OFFSET(BG304,-$B307,-BF$4+$B307)-SUM($I307:BF307)))</f>
        <v>0</v>
      </c>
      <c r="BH307" s="235">
        <f ca="1">IF(BH$5&lt;=$D307,0,IF(SUM($D307,OFFSET($I293,-$B307,0))&gt;BH$5,OFFSET(BH304,-$B307,-BG$4+$B307)/OFFSET($I293,-$B307,0),OFFSET(BH304,-$B307,-BG$4+$B307)-SUM($I307:BG307)))</f>
        <v>0</v>
      </c>
      <c r="BI307" s="235">
        <f ca="1">IF(BI$5&lt;=$D307,0,IF(SUM($D307,OFFSET($I293,-$B307,0))&gt;BI$5,OFFSET(BI304,-$B307,-BH$4+$B307)/OFFSET($I293,-$B307,0),OFFSET(BI304,-$B307,-BH$4+$B307)-SUM($I307:BH307)))</f>
        <v>0</v>
      </c>
      <c r="BJ307" s="235">
        <f ca="1">IF(BJ$5&lt;=$D307,0,IF(SUM($D307,OFFSET($I293,-$B307,0))&gt;BJ$5,OFFSET(BJ304,-$B307,-BI$4+$B307)/OFFSET($I293,-$B307,0),OFFSET(BJ304,-$B307,-BI$4+$B307)-SUM($I307:BI307)))</f>
        <v>0</v>
      </c>
      <c r="BK307" s="235">
        <f ca="1">IF(BK$5&lt;=$D307,0,IF(SUM($D307,OFFSET($I293,-$B307,0))&gt;BK$5,OFFSET(BK304,-$B307,-BJ$4+$B307)/OFFSET($I293,-$B307,0),OFFSET(BK304,-$B307,-BJ$4+$B307)-SUM($I307:BJ307)))</f>
        <v>0</v>
      </c>
      <c r="BL307" s="235">
        <f ca="1">IF(BL$5&lt;=$D307,0,IF(SUM($D307,OFFSET($I293,-$B307,0))&gt;BL$5,OFFSET(BL304,-$B307,-BK$4+$B307)/OFFSET($I293,-$B307,0),OFFSET(BL304,-$B307,-BK$4+$B307)-SUM($I307:BK307)))</f>
        <v>0</v>
      </c>
      <c r="BM307" s="235">
        <f ca="1">IF(BM$5&lt;=$D307,0,IF(SUM($D307,OFFSET($I293,-$B307,0))&gt;BM$5,OFFSET(BM304,-$B307,-BL$4+$B307)/OFFSET($I293,-$B307,0),OFFSET(BM304,-$B307,-BL$4+$B307)-SUM($I307:BL307)))</f>
        <v>0</v>
      </c>
      <c r="BN307" s="235">
        <f ca="1">IF(BN$5&lt;=$D307,0,IF(SUM($D307,OFFSET($I293,-$B307,0))&gt;BN$5,OFFSET(BN304,-$B307,-BM$4+$B307)/OFFSET($I293,-$B307,0),OFFSET(BN304,-$B307,-BM$4+$B307)-SUM($I307:BM307)))</f>
        <v>0</v>
      </c>
      <c r="BO307" s="235">
        <f ca="1">IF(BO$5&lt;=$D307,0,IF(SUM($D307,OFFSET($I293,-$B307,0))&gt;BO$5,OFFSET(BO304,-$B307,-BN$4+$B307)/OFFSET($I293,-$B307,0),OFFSET(BO304,-$B307,-BN$4+$B307)-SUM($I307:BN307)))</f>
        <v>0</v>
      </c>
      <c r="BP307" s="235">
        <f ca="1">IF(BP$5&lt;=$D307,0,IF(SUM($D307,OFFSET($I293,-$B307,0))&gt;BP$5,OFFSET(BP304,-$B307,-BO$4+$B307)/OFFSET($I293,-$B307,0),OFFSET(BP304,-$B307,-BO$4+$B307)-SUM($I307:BO307)))</f>
        <v>0</v>
      </c>
      <c r="BQ307" s="235">
        <f ca="1">IF(BQ$5&lt;=$D307,0,IF(SUM($D307,OFFSET($I293,-$B307,0))&gt;BQ$5,OFFSET(BQ304,-$B307,-BP$4+$B307)/OFFSET($I293,-$B307,0),OFFSET(BQ304,-$B307,-BP$4+$B307)-SUM($I307:BP307)))</f>
        <v>0</v>
      </c>
      <c r="BR307" s="211">
        <f ca="1">IF(BR$5&lt;=$D307,0,IF(SUM($D307,OFFSET($I293,-$B307,0))&gt;BR$5,OFFSET(BR304,-$B307,-BQ$4+$B307)/OFFSET($I293,-$B307,0),OFFSET(BR304,-$B307,-BQ$4+$B307)-SUM($I307:BQ307)))</f>
        <v>0</v>
      </c>
      <c r="BS307" s="211">
        <f ca="1">IF(BS$5&lt;=$D307,0,IF(SUM($D307,OFFSET($I293,-$B307,0))&gt;BS$5,OFFSET(BS304,-$B307,-BR$4+$B307)/OFFSET($I293,-$B307,0),OFFSET(BS304,-$B307,-BR$4+$B307)-SUM($I307:BR307)))</f>
        <v>0</v>
      </c>
      <c r="BT307" s="211">
        <f ca="1">IF(BT$5&lt;=$D307,0,IF(SUM($D307,OFFSET($I293,-$B307,0))&gt;BT$5,OFFSET(BT304,-$B307,-BS$4+$B307)/OFFSET($I293,-$B307,0),OFFSET(BT304,-$B307,-BS$4+$B307)-SUM($I307:BS307)))</f>
        <v>0</v>
      </c>
      <c r="BU307" s="211">
        <f ca="1">IF(BU$5&lt;=$D307,0,IF(SUM($D307,OFFSET($I293,-$B307,0))&gt;BU$5,OFFSET(BU304,-$B307,-BT$4+$B307)/OFFSET($I293,-$B307,0),OFFSET(BU304,-$B307,-BT$4+$B307)-SUM($I307:BT307)))</f>
        <v>0</v>
      </c>
      <c r="BV307" s="211">
        <f ca="1">IF(BV$5&lt;=$D307,0,IF(SUM($D307,OFFSET($I293,-$B307,0))&gt;BV$5,OFFSET(BV304,-$B307,-BU$4+$B307)/OFFSET($I293,-$B307,0),OFFSET(BV304,-$B307,-BU$4+$B307)-SUM($I307:BU307)))</f>
        <v>0</v>
      </c>
      <c r="BW307" s="211">
        <f ca="1">IF(BW$5&lt;=$D307,0,IF(SUM($D307,OFFSET($I293,-$B307,0))&gt;BW$5,OFFSET(BW304,-$B307,-BV$4+$B307)/OFFSET($I293,-$B307,0),OFFSET(BW304,-$B307,-BV$4+$B307)-SUM($I307:BV307)))</f>
        <v>0</v>
      </c>
    </row>
    <row r="308" spans="1:75" ht="12.75" customHeight="1">
      <c r="A308" s="8"/>
      <c r="B308" s="244">
        <v>15</v>
      </c>
      <c r="C308" s="8"/>
      <c r="D308" s="245">
        <f t="shared" si="507"/>
        <v>2028</v>
      </c>
      <c r="E308" s="8" t="str">
        <f t="shared" si="506"/>
        <v>$m Real (2012)</v>
      </c>
      <c r="F308" s="8"/>
      <c r="G308" s="8"/>
      <c r="H308" s="8"/>
      <c r="I308" s="32"/>
      <c r="J308" s="235">
        <f ca="1">IF(J$5&lt;=$D308,0,IF(SUM($D308,OFFSET($I294,-$B308,0))&gt;J$5,OFFSET(J305,-$B308,-I$4+$B308)/OFFSET($I294,-$B308,0),OFFSET(J305,-$B308,-I$4+$B308)-SUM($I308:I308)))</f>
        <v>0</v>
      </c>
      <c r="K308" s="235">
        <f ca="1">IF(K$5&lt;=$D308,0,IF(SUM($D308,OFFSET($I294,-$B308,0))&gt;K$5,OFFSET(K305,-$B308,-J$4+$B308)/OFFSET($I294,-$B308,0),OFFSET(K305,-$B308,-J$4+$B308)-SUM($I308:J308)))</f>
        <v>0</v>
      </c>
      <c r="L308" s="235">
        <f ca="1">IF(L$5&lt;=$D308,0,IF(SUM($D308,OFFSET($I294,-$B308,0))&gt;L$5,OFFSET(L305,-$B308,-K$4+$B308)/OFFSET($I294,-$B308,0),OFFSET(L305,-$B308,-K$4+$B308)-SUM($I308:K308)))</f>
        <v>0</v>
      </c>
      <c r="M308" s="235">
        <f ca="1">IF(M$5&lt;=$D308,0,IF(SUM($D308,OFFSET($I294,-$B308,0))&gt;M$5,OFFSET(M305,-$B308,-L$4+$B308)/OFFSET($I294,-$B308,0),OFFSET(M305,-$B308,-L$4+$B308)-SUM($I308:L308)))</f>
        <v>0</v>
      </c>
      <c r="N308" s="235">
        <f ca="1">IF(N$5&lt;=$D308,0,IF(SUM($D308,OFFSET($I294,-$B308,0))&gt;N$5,OFFSET(N305,-$B308,-M$4+$B308)/OFFSET($I294,-$B308,0),OFFSET(N305,-$B308,-M$4+$B308)-SUM($I308:M308)))</f>
        <v>0</v>
      </c>
      <c r="O308" s="235">
        <f ca="1">IF(O$5&lt;=$D308,0,IF(SUM($D308,OFFSET($I294,-$B308,0))&gt;O$5,OFFSET(O305,-$B308,-N$4+$B308)/OFFSET($I294,-$B308,0),OFFSET(O305,-$B308,-N$4+$B308)-SUM($I308:N308)))</f>
        <v>0</v>
      </c>
      <c r="P308" s="235">
        <f ca="1">IF(P$5&lt;=$D308,0,IF(SUM($D308,OFFSET($I294,-$B308,0))&gt;P$5,OFFSET(P305,-$B308,-O$4+$B308)/OFFSET($I294,-$B308,0),OFFSET(P305,-$B308,-O$4+$B308)-SUM($I308:O308)))</f>
        <v>0</v>
      </c>
      <c r="Q308" s="235">
        <f ca="1">IF(Q$5&lt;=$D308,0,IF(SUM($D308,OFFSET($I294,-$B308,0))&gt;Q$5,OFFSET(Q305,-$B308,-P$4+$B308)/OFFSET($I294,-$B308,0),OFFSET(Q305,-$B308,-P$4+$B308)-SUM($I308:P308)))</f>
        <v>0</v>
      </c>
      <c r="R308" s="235">
        <f ca="1">IF(R$5&lt;=$D308,0,IF(SUM($D308,OFFSET($I294,-$B308,0))&gt;R$5,OFFSET(R305,-$B308,-Q$4+$B308)/OFFSET($I294,-$B308,0),OFFSET(R305,-$B308,-Q$4+$B308)-SUM($I308:Q308)))</f>
        <v>0</v>
      </c>
      <c r="S308" s="235">
        <f ca="1">IF(S$5&lt;=$D308,0,IF(SUM($D308,OFFSET($I294,-$B308,0))&gt;S$5,OFFSET(S305,-$B308,-R$4+$B308)/OFFSET($I294,-$B308,0),OFFSET(S305,-$B308,-R$4+$B308)-SUM($I308:R308)))</f>
        <v>0</v>
      </c>
      <c r="T308" s="235">
        <f ca="1">IF(T$5&lt;=$D308,0,IF(SUM($D308,OFFSET($I294,-$B308,0))&gt;T$5,OFFSET(T305,-$B308,-S$4+$B308)/OFFSET($I294,-$B308,0),OFFSET(T305,-$B308,-S$4+$B308)-SUM($I308:S308)))</f>
        <v>0</v>
      </c>
      <c r="U308" s="235">
        <f ca="1">IF(U$5&lt;=$D308,0,IF(SUM($D308,OFFSET($I294,-$B308,0))&gt;U$5,OFFSET(U305,-$B308,-T$4+$B308)/OFFSET($I294,-$B308,0),OFFSET(U305,-$B308,-T$4+$B308)-SUM($I308:T308)))</f>
        <v>0</v>
      </c>
      <c r="V308" s="235">
        <f ca="1">IF(V$5&lt;=$D308,0,IF(SUM($D308,OFFSET($I294,-$B308,0))&gt;V$5,OFFSET(V305,-$B308,-U$4+$B308)/OFFSET($I294,-$B308,0),OFFSET(V305,-$B308,-U$4+$B308)-SUM($I308:U308)))</f>
        <v>0</v>
      </c>
      <c r="W308" s="235">
        <f ca="1">IF(W$5&lt;=$D308,0,IF(SUM($D308,OFFSET($I294,-$B308,0))&gt;W$5,OFFSET(W305,-$B308,-V$4+$B308)/OFFSET($I294,-$B308,0),OFFSET(W305,-$B308,-V$4+$B308)-SUM($I308:V308)))</f>
        <v>0</v>
      </c>
      <c r="X308" s="235">
        <f ca="1">IF(X$5&lt;=$D308,0,IF(SUM($D308,OFFSET($I294,-$B308,0))&gt;X$5,OFFSET(X305,-$B308,-W$4+$B308)/OFFSET($I294,-$B308,0),OFFSET(X305,-$B308,-W$4+$B308)-SUM($I308:W308)))</f>
        <v>0</v>
      </c>
      <c r="Y308" s="235">
        <f ca="1">IF(Y$5&lt;=$D308,0,IF(SUM($D308,OFFSET($I294,-$B308,0))&gt;Y$5,OFFSET(Y305,-$B308,-X$4+$B308)/OFFSET($I294,-$B308,0),OFFSET(Y305,-$B308,-X$4+$B308)-SUM($I308:X308)))</f>
        <v>0</v>
      </c>
      <c r="Z308" s="235">
        <f ca="1">IF(Z$5&lt;=$D308,0,IF(SUM($D308,OFFSET($I294,-$B308,0))&gt;Z$5,OFFSET(Z305,-$B308,-Y$4+$B308)/OFFSET($I294,-$B308,0),OFFSET(Z305,-$B308,-Y$4+$B308)-SUM($I308:Y308)))</f>
        <v>0</v>
      </c>
      <c r="AA308" s="235">
        <f ca="1">IF(AA$5&lt;=$D308,0,IF(SUM($D308,OFFSET($I294,-$B308,0))&gt;AA$5,OFFSET(AA305,-$B308,-Z$4+$B308)/OFFSET($I294,-$B308,0),OFFSET(AA305,-$B308,-Z$4+$B308)-SUM($I308:Z308)))</f>
        <v>0</v>
      </c>
      <c r="AB308" s="235">
        <f ca="1">IF(AB$5&lt;=$D308,0,IF(SUM($D308,OFFSET($I294,-$B308,0))&gt;AB$5,OFFSET(AB305,-$B308,-AA$4+$B308)/OFFSET($I294,-$B308,0),OFFSET(AB305,-$B308,-AA$4+$B308)-SUM($I308:AA308)))</f>
        <v>0</v>
      </c>
      <c r="AC308" s="235">
        <f ca="1">IF(AC$5&lt;=$D308,0,IF(SUM($D308,OFFSET($I294,-$B308,0))&gt;AC$5,OFFSET(AC305,-$B308,-AB$4+$B308)/OFFSET($I294,-$B308,0),OFFSET(AC305,-$B308,-AB$4+$B308)-SUM($I308:AB308)))</f>
        <v>0</v>
      </c>
      <c r="AD308" s="235">
        <f ca="1">IF(AD$5&lt;=$D308,0,IF(SUM($D308,OFFSET($I294,-$B308,0))&gt;AD$5,OFFSET(AD305,-$B308,-AC$4+$B308)/OFFSET($I294,-$B308,0),OFFSET(AD305,-$B308,-AC$4+$B308)-SUM($I308:AC308)))</f>
        <v>0</v>
      </c>
      <c r="AE308" s="235">
        <f ca="1">IF(AE$5&lt;=$D308,0,IF(SUM($D308,OFFSET($I294,-$B308,0))&gt;AE$5,OFFSET(AE305,-$B308,-AD$4+$B308)/OFFSET($I294,-$B308,0),OFFSET(AE305,-$B308,-AD$4+$B308)-SUM($I308:AD308)))</f>
        <v>0</v>
      </c>
      <c r="AF308" s="235">
        <f ca="1">IF(AF$5&lt;=$D308,0,IF(SUM($D308,OFFSET($I294,-$B308,0))&gt;AF$5,OFFSET(AF305,-$B308,-AE$4+$B308)/OFFSET($I294,-$B308,0),OFFSET(AF305,-$B308,-AE$4+$B308)-SUM($I308:AE308)))</f>
        <v>0</v>
      </c>
      <c r="AG308" s="235">
        <f ca="1">IF(AG$5&lt;=$D308,0,IF(SUM($D308,OFFSET($I294,-$B308,0))&gt;AG$5,OFFSET(AG305,-$B308,-AF$4+$B308)/OFFSET($I294,-$B308,0),OFFSET(AG305,-$B308,-AF$4+$B308)-SUM($I308:AF308)))</f>
        <v>0</v>
      </c>
      <c r="AH308" s="235">
        <f ca="1">IF(AH$5&lt;=$D308,0,IF(SUM($D308,OFFSET($I294,-$B308,0))&gt;AH$5,OFFSET(AH305,-$B308,-AG$4+$B308)/OFFSET($I294,-$B308,0),OFFSET(AH305,-$B308,-AG$4+$B308)-SUM($I308:AG308)))</f>
        <v>0</v>
      </c>
      <c r="AI308" s="235">
        <f ca="1">IF(AI$5&lt;=$D308,0,IF(SUM($D308,OFFSET($I294,-$B308,0))&gt;AI$5,OFFSET(AI305,-$B308,-AH$4+$B308)/OFFSET($I294,-$B308,0),OFFSET(AI305,-$B308,-AH$4+$B308)-SUM($I308:AH308)))</f>
        <v>0</v>
      </c>
      <c r="AJ308" s="235">
        <f ca="1">IF(AJ$5&lt;=$D308,0,IF(SUM($D308,OFFSET($I294,-$B308,0))&gt;AJ$5,OFFSET(AJ305,-$B308,-AI$4+$B308)/OFFSET($I294,-$B308,0),OFFSET(AJ305,-$B308,-AI$4+$B308)-SUM($I308:AI308)))</f>
        <v>0</v>
      </c>
      <c r="AK308" s="235">
        <f ca="1">IF(AK$5&lt;=$D308,0,IF(SUM($D308,OFFSET($I294,-$B308,0))&gt;AK$5,OFFSET(AK305,-$B308,-AJ$4+$B308)/OFFSET($I294,-$B308,0),OFFSET(AK305,-$B308,-AJ$4+$B308)-SUM($I308:AJ308)))</f>
        <v>0</v>
      </c>
      <c r="AL308" s="235">
        <f ca="1">IF(AL$5&lt;=$D308,0,IF(SUM($D308,OFFSET($I294,-$B308,0))&gt;AL$5,OFFSET(AL305,-$B308,-AK$4+$B308)/OFFSET($I294,-$B308,0),OFFSET(AL305,-$B308,-AK$4+$B308)-SUM($I308:AK308)))</f>
        <v>0</v>
      </c>
      <c r="AM308" s="235">
        <f ca="1">IF(AM$5&lt;=$D308,0,IF(SUM($D308,OFFSET($I294,-$B308,0))&gt;AM$5,OFFSET(AM305,-$B308,-AL$4+$B308)/OFFSET($I294,-$B308,0),OFFSET(AM305,-$B308,-AL$4+$B308)-SUM($I308:AL308)))</f>
        <v>0</v>
      </c>
      <c r="AN308" s="235">
        <f ca="1">IF(AN$5&lt;=$D308,0,IF(SUM($D308,OFFSET($I294,-$B308,0))&gt;AN$5,OFFSET(AN305,-$B308,-AM$4+$B308)/OFFSET($I294,-$B308,0),OFFSET(AN305,-$B308,-AM$4+$B308)-SUM($I308:AM308)))</f>
        <v>0</v>
      </c>
      <c r="AO308" s="235">
        <f ca="1">IF(AO$5&lt;=$D308,0,IF(SUM($D308,OFFSET($I294,-$B308,0))&gt;AO$5,OFFSET(AO305,-$B308,-AN$4+$B308)/OFFSET($I294,-$B308,0),OFFSET(AO305,-$B308,-AN$4+$B308)-SUM($I308:AN308)))</f>
        <v>0</v>
      </c>
      <c r="AP308" s="235">
        <f ca="1">IF(AP$5&lt;=$D308,0,IF(SUM($D308,OFFSET($I294,-$B308,0))&gt;AP$5,OFFSET(AP305,-$B308,-AO$4+$B308)/OFFSET($I294,-$B308,0),OFFSET(AP305,-$B308,-AO$4+$B308)-SUM($I308:AO308)))</f>
        <v>0</v>
      </c>
      <c r="AQ308" s="235">
        <f ca="1">IF(AQ$5&lt;=$D308,0,IF(SUM($D308,OFFSET($I294,-$B308,0))&gt;AQ$5,OFFSET(AQ305,-$B308,-AP$4+$B308)/OFFSET($I294,-$B308,0),OFFSET(AQ305,-$B308,-AP$4+$B308)-SUM($I308:AP308)))</f>
        <v>0</v>
      </c>
      <c r="AR308" s="235">
        <f ca="1">IF(AR$5&lt;=$D308,0,IF(SUM($D308,OFFSET($I294,-$B308,0))&gt;AR$5,OFFSET(AR305,-$B308,-AQ$4+$B308)/OFFSET($I294,-$B308,0),OFFSET(AR305,-$B308,-AQ$4+$B308)-SUM($I308:AQ308)))</f>
        <v>0</v>
      </c>
      <c r="AS308" s="235">
        <f ca="1">IF(AS$5&lt;=$D308,0,IF(SUM($D308,OFFSET($I294,-$B308,0))&gt;AS$5,OFFSET(AS305,-$B308,-AR$4+$B308)/OFFSET($I294,-$B308,0),OFFSET(AS305,-$B308,-AR$4+$B308)-SUM($I308:AR308)))</f>
        <v>0</v>
      </c>
      <c r="AT308" s="235">
        <f ca="1">IF(AT$5&lt;=$D308,0,IF(SUM($D308,OFFSET($I294,-$B308,0))&gt;AT$5,OFFSET(AT305,-$B308,-AS$4+$B308)/OFFSET($I294,-$B308,0),OFFSET(AT305,-$B308,-AS$4+$B308)-SUM($I308:AS308)))</f>
        <v>0</v>
      </c>
      <c r="AU308" s="235">
        <f ca="1">IF(AU$5&lt;=$D308,0,IF(SUM($D308,OFFSET($I294,-$B308,0))&gt;AU$5,OFFSET(AU305,-$B308,-AT$4+$B308)/OFFSET($I294,-$B308,0),OFFSET(AU305,-$B308,-AT$4+$B308)-SUM($I308:AT308)))</f>
        <v>0</v>
      </c>
      <c r="AV308" s="235">
        <f ca="1">IF(AV$5&lt;=$D308,0,IF(SUM($D308,OFFSET($I294,-$B308,0))&gt;AV$5,OFFSET(AV305,-$B308,-AU$4+$B308)/OFFSET($I294,-$B308,0),OFFSET(AV305,-$B308,-AU$4+$B308)-SUM($I308:AU308)))</f>
        <v>0</v>
      </c>
      <c r="AW308" s="235">
        <f ca="1">IF(AW$5&lt;=$D308,0,IF(SUM($D308,OFFSET($I294,-$B308,0))&gt;AW$5,OFFSET(AW305,-$B308,-AV$4+$B308)/OFFSET($I294,-$B308,0),OFFSET(AW305,-$B308,-AV$4+$B308)-SUM($I308:AV308)))</f>
        <v>0</v>
      </c>
      <c r="AX308" s="235">
        <f ca="1">IF(AX$5&lt;=$D308,0,IF(SUM($D308,OFFSET($I294,-$B308,0))&gt;AX$5,OFFSET(AX305,-$B308,-AW$4+$B308)/OFFSET($I294,-$B308,0),OFFSET(AX305,-$B308,-AW$4+$B308)-SUM($I308:AW308)))</f>
        <v>0</v>
      </c>
      <c r="AY308" s="235">
        <f ca="1">IF(AY$5&lt;=$D308,0,IF(SUM($D308,OFFSET($I294,-$B308,0))&gt;AY$5,OFFSET(AY305,-$B308,-AX$4+$B308)/OFFSET($I294,-$B308,0),OFFSET(AY305,-$B308,-AX$4+$B308)-SUM($I308:AX308)))</f>
        <v>0</v>
      </c>
      <c r="AZ308" s="235">
        <f ca="1">IF(AZ$5&lt;=$D308,0,IF(SUM($D308,OFFSET($I294,-$B308,0))&gt;AZ$5,OFFSET(AZ305,-$B308,-AY$4+$B308)/OFFSET($I294,-$B308,0),OFFSET(AZ305,-$B308,-AY$4+$B308)-SUM($I308:AY308)))</f>
        <v>0</v>
      </c>
      <c r="BA308" s="235">
        <f ca="1">IF(BA$5&lt;=$D308,0,IF(SUM($D308,OFFSET($I294,-$B308,0))&gt;BA$5,OFFSET(BA305,-$B308,-AZ$4+$B308)/OFFSET($I294,-$B308,0),OFFSET(BA305,-$B308,-AZ$4+$B308)-SUM($I308:AZ308)))</f>
        <v>0</v>
      </c>
      <c r="BB308" s="235">
        <f ca="1">IF(BB$5&lt;=$D308,0,IF(SUM($D308,OFFSET($I294,-$B308,0))&gt;BB$5,OFFSET(BB305,-$B308,-BA$4+$B308)/OFFSET($I294,-$B308,0),OFFSET(BB305,-$B308,-BA$4+$B308)-SUM($I308:BA308)))</f>
        <v>0</v>
      </c>
      <c r="BC308" s="235">
        <f ca="1">IF(BC$5&lt;=$D308,0,IF(SUM($D308,OFFSET($I294,-$B308,0))&gt;BC$5,OFFSET(BC305,-$B308,-BB$4+$B308)/OFFSET($I294,-$B308,0),OFFSET(BC305,-$B308,-BB$4+$B308)-SUM($I308:BB308)))</f>
        <v>0</v>
      </c>
      <c r="BD308" s="235">
        <f ca="1">IF(BD$5&lt;=$D308,0,IF(SUM($D308,OFFSET($I294,-$B308,0))&gt;BD$5,OFFSET(BD305,-$B308,-BC$4+$B308)/OFFSET($I294,-$B308,0),OFFSET(BD305,-$B308,-BC$4+$B308)-SUM($I308:BC308)))</f>
        <v>0</v>
      </c>
      <c r="BE308" s="235">
        <f ca="1">IF(BE$5&lt;=$D308,0,IF(SUM($D308,OFFSET($I294,-$B308,0))&gt;BE$5,OFFSET(BE305,-$B308,-BD$4+$B308)/OFFSET($I294,-$B308,0),OFFSET(BE305,-$B308,-BD$4+$B308)-SUM($I308:BD308)))</f>
        <v>0</v>
      </c>
      <c r="BF308" s="235">
        <f ca="1">IF(BF$5&lt;=$D308,0,IF(SUM($D308,OFFSET($I294,-$B308,0))&gt;BF$5,OFFSET(BF305,-$B308,-BE$4+$B308)/OFFSET($I294,-$B308,0),OFFSET(BF305,-$B308,-BE$4+$B308)-SUM($I308:BE308)))</f>
        <v>0</v>
      </c>
      <c r="BG308" s="235">
        <f ca="1">IF(BG$5&lt;=$D308,0,IF(SUM($D308,OFFSET($I294,-$B308,0))&gt;BG$5,OFFSET(BG305,-$B308,-BF$4+$B308)/OFFSET($I294,-$B308,0),OFFSET(BG305,-$B308,-BF$4+$B308)-SUM($I308:BF308)))</f>
        <v>0</v>
      </c>
      <c r="BH308" s="235">
        <f ca="1">IF(BH$5&lt;=$D308,0,IF(SUM($D308,OFFSET($I294,-$B308,0))&gt;BH$5,OFFSET(BH305,-$B308,-BG$4+$B308)/OFFSET($I294,-$B308,0),OFFSET(BH305,-$B308,-BG$4+$B308)-SUM($I308:BG308)))</f>
        <v>0</v>
      </c>
      <c r="BI308" s="235">
        <f ca="1">IF(BI$5&lt;=$D308,0,IF(SUM($D308,OFFSET($I294,-$B308,0))&gt;BI$5,OFFSET(BI305,-$B308,-BH$4+$B308)/OFFSET($I294,-$B308,0),OFFSET(BI305,-$B308,-BH$4+$B308)-SUM($I308:BH308)))</f>
        <v>0</v>
      </c>
      <c r="BJ308" s="235">
        <f ca="1">IF(BJ$5&lt;=$D308,0,IF(SUM($D308,OFFSET($I294,-$B308,0))&gt;BJ$5,OFFSET(BJ305,-$B308,-BI$4+$B308)/OFFSET($I294,-$B308,0),OFFSET(BJ305,-$B308,-BI$4+$B308)-SUM($I308:BI308)))</f>
        <v>0</v>
      </c>
      <c r="BK308" s="235">
        <f ca="1">IF(BK$5&lt;=$D308,0,IF(SUM($D308,OFFSET($I294,-$B308,0))&gt;BK$5,OFFSET(BK305,-$B308,-BJ$4+$B308)/OFFSET($I294,-$B308,0),OFFSET(BK305,-$B308,-BJ$4+$B308)-SUM($I308:BJ308)))</f>
        <v>0</v>
      </c>
      <c r="BL308" s="235">
        <f ca="1">IF(BL$5&lt;=$D308,0,IF(SUM($D308,OFFSET($I294,-$B308,0))&gt;BL$5,OFFSET(BL305,-$B308,-BK$4+$B308)/OFFSET($I294,-$B308,0),OFFSET(BL305,-$B308,-BK$4+$B308)-SUM($I308:BK308)))</f>
        <v>0</v>
      </c>
      <c r="BM308" s="235">
        <f ca="1">IF(BM$5&lt;=$D308,0,IF(SUM($D308,OFFSET($I294,-$B308,0))&gt;BM$5,OFFSET(BM305,-$B308,-BL$4+$B308)/OFFSET($I294,-$B308,0),OFFSET(BM305,-$B308,-BL$4+$B308)-SUM($I308:BL308)))</f>
        <v>0</v>
      </c>
      <c r="BN308" s="235">
        <f ca="1">IF(BN$5&lt;=$D308,0,IF(SUM($D308,OFFSET($I294,-$B308,0))&gt;BN$5,OFFSET(BN305,-$B308,-BM$4+$B308)/OFFSET($I294,-$B308,0),OFFSET(BN305,-$B308,-BM$4+$B308)-SUM($I308:BM308)))</f>
        <v>0</v>
      </c>
      <c r="BO308" s="235">
        <f ca="1">IF(BO$5&lt;=$D308,0,IF(SUM($D308,OFFSET($I294,-$B308,0))&gt;BO$5,OFFSET(BO305,-$B308,-BN$4+$B308)/OFFSET($I294,-$B308,0),OFFSET(BO305,-$B308,-BN$4+$B308)-SUM($I308:BN308)))</f>
        <v>0</v>
      </c>
      <c r="BP308" s="235">
        <f ca="1">IF(BP$5&lt;=$D308,0,IF(SUM($D308,OFFSET($I294,-$B308,0))&gt;BP$5,OFFSET(BP305,-$B308,-BO$4+$B308)/OFFSET($I294,-$B308,0),OFFSET(BP305,-$B308,-BO$4+$B308)-SUM($I308:BO308)))</f>
        <v>0</v>
      </c>
      <c r="BQ308" s="235">
        <f ca="1">IF(BQ$5&lt;=$D308,0,IF(SUM($D308,OFFSET($I294,-$B308,0))&gt;BQ$5,OFFSET(BQ305,-$B308,-BP$4+$B308)/OFFSET($I294,-$B308,0),OFFSET(BQ305,-$B308,-BP$4+$B308)-SUM($I308:BP308)))</f>
        <v>0</v>
      </c>
      <c r="BR308" s="211">
        <f ca="1">IF(BR$5&lt;=$D308,0,IF(SUM($D308,OFFSET($I294,-$B308,0))&gt;BR$5,OFFSET(BR305,-$B308,-BQ$4+$B308)/OFFSET($I294,-$B308,0),OFFSET(BR305,-$B308,-BQ$4+$B308)-SUM($I308:BQ308)))</f>
        <v>0</v>
      </c>
      <c r="BS308" s="211">
        <f ca="1">IF(BS$5&lt;=$D308,0,IF(SUM($D308,OFFSET($I294,-$B308,0))&gt;BS$5,OFFSET(BS305,-$B308,-BR$4+$B308)/OFFSET($I294,-$B308,0),OFFSET(BS305,-$B308,-BR$4+$B308)-SUM($I308:BR308)))</f>
        <v>0</v>
      </c>
      <c r="BT308" s="211">
        <f ca="1">IF(BT$5&lt;=$D308,0,IF(SUM($D308,OFFSET($I294,-$B308,0))&gt;BT$5,OFFSET(BT305,-$B308,-BS$4+$B308)/OFFSET($I294,-$B308,0),OFFSET(BT305,-$B308,-BS$4+$B308)-SUM($I308:BS308)))</f>
        <v>0</v>
      </c>
      <c r="BU308" s="211">
        <f ca="1">IF(BU$5&lt;=$D308,0,IF(SUM($D308,OFFSET($I294,-$B308,0))&gt;BU$5,OFFSET(BU305,-$B308,-BT$4+$B308)/OFFSET($I294,-$B308,0),OFFSET(BU305,-$B308,-BT$4+$B308)-SUM($I308:BT308)))</f>
        <v>0</v>
      </c>
      <c r="BV308" s="211">
        <f ca="1">IF(BV$5&lt;=$D308,0,IF(SUM($D308,OFFSET($I294,-$B308,0))&gt;BV$5,OFFSET(BV305,-$B308,-BU$4+$B308)/OFFSET($I294,-$B308,0),OFFSET(BV305,-$B308,-BU$4+$B308)-SUM($I308:BU308)))</f>
        <v>0</v>
      </c>
      <c r="BW308" s="211">
        <f ca="1">IF(BW$5&lt;=$D308,0,IF(SUM($D308,OFFSET($I294,-$B308,0))&gt;BW$5,OFFSET(BW305,-$B308,-BV$4+$B308)/OFFSET($I294,-$B308,0),OFFSET(BW305,-$B308,-BV$4+$B308)-SUM($I308:BV308)))</f>
        <v>0</v>
      </c>
    </row>
    <row r="309" spans="1:75" ht="12.75" customHeight="1">
      <c r="A309" s="8"/>
      <c r="B309" s="244">
        <v>16</v>
      </c>
      <c r="C309" s="8"/>
      <c r="D309" s="245">
        <f t="shared" si="507"/>
        <v>2029</v>
      </c>
      <c r="E309" s="8" t="str">
        <f t="shared" si="506"/>
        <v>$m Real (2012)</v>
      </c>
      <c r="F309" s="8"/>
      <c r="G309" s="8"/>
      <c r="H309" s="8"/>
      <c r="I309" s="32"/>
      <c r="J309" s="235">
        <f ca="1">IF(J$5&lt;=$D309,0,IF(SUM($D309,OFFSET($I295,-$B309,0))&gt;J$5,OFFSET(J306,-$B309,-I$4+$B309)/OFFSET($I295,-$B309,0),OFFSET(J306,-$B309,-I$4+$B309)-SUM($I309:I309)))</f>
        <v>0</v>
      </c>
      <c r="K309" s="235">
        <f ca="1">IF(K$5&lt;=$D309,0,IF(SUM($D309,OFFSET($I295,-$B309,0))&gt;K$5,OFFSET(K306,-$B309,-J$4+$B309)/OFFSET($I295,-$B309,0),OFFSET(K306,-$B309,-J$4+$B309)-SUM($I309:J309)))</f>
        <v>0</v>
      </c>
      <c r="L309" s="235">
        <f ca="1">IF(L$5&lt;=$D309,0,IF(SUM($D309,OFFSET($I295,-$B309,0))&gt;L$5,OFFSET(L306,-$B309,-K$4+$B309)/OFFSET($I295,-$B309,0),OFFSET(L306,-$B309,-K$4+$B309)-SUM($I309:K309)))</f>
        <v>0</v>
      </c>
      <c r="M309" s="235">
        <f ca="1">IF(M$5&lt;=$D309,0,IF(SUM($D309,OFFSET($I295,-$B309,0))&gt;M$5,OFFSET(M306,-$B309,-L$4+$B309)/OFFSET($I295,-$B309,0),OFFSET(M306,-$B309,-L$4+$B309)-SUM($I309:L309)))</f>
        <v>0</v>
      </c>
      <c r="N309" s="235">
        <f ca="1">IF(N$5&lt;=$D309,0,IF(SUM($D309,OFFSET($I295,-$B309,0))&gt;N$5,OFFSET(N306,-$B309,-M$4+$B309)/OFFSET($I295,-$B309,0),OFFSET(N306,-$B309,-M$4+$B309)-SUM($I309:M309)))</f>
        <v>0</v>
      </c>
      <c r="O309" s="235">
        <f ca="1">IF(O$5&lt;=$D309,0,IF(SUM($D309,OFFSET($I295,-$B309,0))&gt;O$5,OFFSET(O306,-$B309,-N$4+$B309)/OFFSET($I295,-$B309,0),OFFSET(O306,-$B309,-N$4+$B309)-SUM($I309:N309)))</f>
        <v>0</v>
      </c>
      <c r="P309" s="235">
        <f ca="1">IF(P$5&lt;=$D309,0,IF(SUM($D309,OFFSET($I295,-$B309,0))&gt;P$5,OFFSET(P306,-$B309,-O$4+$B309)/OFFSET($I295,-$B309,0),OFFSET(P306,-$B309,-O$4+$B309)-SUM($I309:O309)))</f>
        <v>0</v>
      </c>
      <c r="Q309" s="235">
        <f ca="1">IF(Q$5&lt;=$D309,0,IF(SUM($D309,OFFSET($I295,-$B309,0))&gt;Q$5,OFFSET(Q306,-$B309,-P$4+$B309)/OFFSET($I295,-$B309,0),OFFSET(Q306,-$B309,-P$4+$B309)-SUM($I309:P309)))</f>
        <v>0</v>
      </c>
      <c r="R309" s="235">
        <f ca="1">IF(R$5&lt;=$D309,0,IF(SUM($D309,OFFSET($I295,-$B309,0))&gt;R$5,OFFSET(R306,-$B309,-Q$4+$B309)/OFFSET($I295,-$B309,0),OFFSET(R306,-$B309,-Q$4+$B309)-SUM($I309:Q309)))</f>
        <v>0</v>
      </c>
      <c r="S309" s="235">
        <f ca="1">IF(S$5&lt;=$D309,0,IF(SUM($D309,OFFSET($I295,-$B309,0))&gt;S$5,OFFSET(S306,-$B309,-R$4+$B309)/OFFSET($I295,-$B309,0),OFFSET(S306,-$B309,-R$4+$B309)-SUM($I309:R309)))</f>
        <v>0</v>
      </c>
      <c r="T309" s="235">
        <f ca="1">IF(T$5&lt;=$D309,0,IF(SUM($D309,OFFSET($I295,-$B309,0))&gt;T$5,OFFSET(T306,-$B309,-S$4+$B309)/OFFSET($I295,-$B309,0),OFFSET(T306,-$B309,-S$4+$B309)-SUM($I309:S309)))</f>
        <v>0</v>
      </c>
      <c r="U309" s="235">
        <f ca="1">IF(U$5&lt;=$D309,0,IF(SUM($D309,OFFSET($I295,-$B309,0))&gt;U$5,OFFSET(U306,-$B309,-T$4+$B309)/OFFSET($I295,-$B309,0),OFFSET(U306,-$B309,-T$4+$B309)-SUM($I309:T309)))</f>
        <v>0</v>
      </c>
      <c r="V309" s="235">
        <f ca="1">IF(V$5&lt;=$D309,0,IF(SUM($D309,OFFSET($I295,-$B309,0))&gt;V$5,OFFSET(V306,-$B309,-U$4+$B309)/OFFSET($I295,-$B309,0),OFFSET(V306,-$B309,-U$4+$B309)-SUM($I309:U309)))</f>
        <v>0</v>
      </c>
      <c r="W309" s="235">
        <f ca="1">IF(W$5&lt;=$D309,0,IF(SUM($D309,OFFSET($I295,-$B309,0))&gt;W$5,OFFSET(W306,-$B309,-V$4+$B309)/OFFSET($I295,-$B309,0),OFFSET(W306,-$B309,-V$4+$B309)-SUM($I309:V309)))</f>
        <v>0</v>
      </c>
      <c r="X309" s="235">
        <f ca="1">IF(X$5&lt;=$D309,0,IF(SUM($D309,OFFSET($I295,-$B309,0))&gt;X$5,OFFSET(X306,-$B309,-W$4+$B309)/OFFSET($I295,-$B309,0),OFFSET(X306,-$B309,-W$4+$B309)-SUM($I309:W309)))</f>
        <v>0</v>
      </c>
      <c r="Y309" s="235">
        <f ca="1">IF(Y$5&lt;=$D309,0,IF(SUM($D309,OFFSET($I295,-$B309,0))&gt;Y$5,OFFSET(Y306,-$B309,-X$4+$B309)/OFFSET($I295,-$B309,0),OFFSET(Y306,-$B309,-X$4+$B309)-SUM($I309:X309)))</f>
        <v>0</v>
      </c>
      <c r="Z309" s="235">
        <f ca="1">IF(Z$5&lt;=$D309,0,IF(SUM($D309,OFFSET($I295,-$B309,0))&gt;Z$5,OFFSET(Z306,-$B309,-Y$4+$B309)/OFFSET($I295,-$B309,0),OFFSET(Z306,-$B309,-Y$4+$B309)-SUM($I309:Y309)))</f>
        <v>0</v>
      </c>
      <c r="AA309" s="235">
        <f ca="1">IF(AA$5&lt;=$D309,0,IF(SUM($D309,OFFSET($I295,-$B309,0))&gt;AA$5,OFFSET(AA306,-$B309,-Z$4+$B309)/OFFSET($I295,-$B309,0),OFFSET(AA306,-$B309,-Z$4+$B309)-SUM($I309:Z309)))</f>
        <v>0</v>
      </c>
      <c r="AB309" s="235">
        <f ca="1">IF(AB$5&lt;=$D309,0,IF(SUM($D309,OFFSET($I295,-$B309,0))&gt;AB$5,OFFSET(AB306,-$B309,-AA$4+$B309)/OFFSET($I295,-$B309,0),OFFSET(AB306,-$B309,-AA$4+$B309)-SUM($I309:AA309)))</f>
        <v>0</v>
      </c>
      <c r="AC309" s="235">
        <f ca="1">IF(AC$5&lt;=$D309,0,IF(SUM($D309,OFFSET($I295,-$B309,0))&gt;AC$5,OFFSET(AC306,-$B309,-AB$4+$B309)/OFFSET($I295,-$B309,0),OFFSET(AC306,-$B309,-AB$4+$B309)-SUM($I309:AB309)))</f>
        <v>0</v>
      </c>
      <c r="AD309" s="235">
        <f ca="1">IF(AD$5&lt;=$D309,0,IF(SUM($D309,OFFSET($I295,-$B309,0))&gt;AD$5,OFFSET(AD306,-$B309,-AC$4+$B309)/OFFSET($I295,-$B309,0),OFFSET(AD306,-$B309,-AC$4+$B309)-SUM($I309:AC309)))</f>
        <v>0</v>
      </c>
      <c r="AE309" s="235">
        <f ca="1">IF(AE$5&lt;=$D309,0,IF(SUM($D309,OFFSET($I295,-$B309,0))&gt;AE$5,OFFSET(AE306,-$B309,-AD$4+$B309)/OFFSET($I295,-$B309,0),OFFSET(AE306,-$B309,-AD$4+$B309)-SUM($I309:AD309)))</f>
        <v>0</v>
      </c>
      <c r="AF309" s="235">
        <f ca="1">IF(AF$5&lt;=$D309,0,IF(SUM($D309,OFFSET($I295,-$B309,0))&gt;AF$5,OFFSET(AF306,-$B309,-AE$4+$B309)/OFFSET($I295,-$B309,0),OFFSET(AF306,-$B309,-AE$4+$B309)-SUM($I309:AE309)))</f>
        <v>0</v>
      </c>
      <c r="AG309" s="235">
        <f ca="1">IF(AG$5&lt;=$D309,0,IF(SUM($D309,OFFSET($I295,-$B309,0))&gt;AG$5,OFFSET(AG306,-$B309,-AF$4+$B309)/OFFSET($I295,-$B309,0),OFFSET(AG306,-$B309,-AF$4+$B309)-SUM($I309:AF309)))</f>
        <v>0</v>
      </c>
      <c r="AH309" s="235">
        <f ca="1">IF(AH$5&lt;=$D309,0,IF(SUM($D309,OFFSET($I295,-$B309,0))&gt;AH$5,OFFSET(AH306,-$B309,-AG$4+$B309)/OFFSET($I295,-$B309,0),OFFSET(AH306,-$B309,-AG$4+$B309)-SUM($I309:AG309)))</f>
        <v>0</v>
      </c>
      <c r="AI309" s="235">
        <f ca="1">IF(AI$5&lt;=$D309,0,IF(SUM($D309,OFFSET($I295,-$B309,0))&gt;AI$5,OFFSET(AI306,-$B309,-AH$4+$B309)/OFFSET($I295,-$B309,0),OFFSET(AI306,-$B309,-AH$4+$B309)-SUM($I309:AH309)))</f>
        <v>0</v>
      </c>
      <c r="AJ309" s="235">
        <f ca="1">IF(AJ$5&lt;=$D309,0,IF(SUM($D309,OFFSET($I295,-$B309,0))&gt;AJ$5,OFFSET(AJ306,-$B309,-AI$4+$B309)/OFFSET($I295,-$B309,0),OFFSET(AJ306,-$B309,-AI$4+$B309)-SUM($I309:AI309)))</f>
        <v>0</v>
      </c>
      <c r="AK309" s="235">
        <f ca="1">IF(AK$5&lt;=$D309,0,IF(SUM($D309,OFFSET($I295,-$B309,0))&gt;AK$5,OFFSET(AK306,-$B309,-AJ$4+$B309)/OFFSET($I295,-$B309,0),OFFSET(AK306,-$B309,-AJ$4+$B309)-SUM($I309:AJ309)))</f>
        <v>0</v>
      </c>
      <c r="AL309" s="235">
        <f ca="1">IF(AL$5&lt;=$D309,0,IF(SUM($D309,OFFSET($I295,-$B309,0))&gt;AL$5,OFFSET(AL306,-$B309,-AK$4+$B309)/OFFSET($I295,-$B309,0),OFFSET(AL306,-$B309,-AK$4+$B309)-SUM($I309:AK309)))</f>
        <v>0</v>
      </c>
      <c r="AM309" s="235">
        <f ca="1">IF(AM$5&lt;=$D309,0,IF(SUM($D309,OFFSET($I295,-$B309,0))&gt;AM$5,OFFSET(AM306,-$B309,-AL$4+$B309)/OFFSET($I295,-$B309,0),OFFSET(AM306,-$B309,-AL$4+$B309)-SUM($I309:AL309)))</f>
        <v>0</v>
      </c>
      <c r="AN309" s="235">
        <f ca="1">IF(AN$5&lt;=$D309,0,IF(SUM($D309,OFFSET($I295,-$B309,0))&gt;AN$5,OFFSET(AN306,-$B309,-AM$4+$B309)/OFFSET($I295,-$B309,0),OFFSET(AN306,-$B309,-AM$4+$B309)-SUM($I309:AM309)))</f>
        <v>0</v>
      </c>
      <c r="AO309" s="235">
        <f ca="1">IF(AO$5&lt;=$D309,0,IF(SUM($D309,OFFSET($I295,-$B309,0))&gt;AO$5,OFFSET(AO306,-$B309,-AN$4+$B309)/OFFSET($I295,-$B309,0),OFFSET(AO306,-$B309,-AN$4+$B309)-SUM($I309:AN309)))</f>
        <v>0</v>
      </c>
      <c r="AP309" s="235">
        <f ca="1">IF(AP$5&lt;=$D309,0,IF(SUM($D309,OFFSET($I295,-$B309,0))&gt;AP$5,OFFSET(AP306,-$B309,-AO$4+$B309)/OFFSET($I295,-$B309,0),OFFSET(AP306,-$B309,-AO$4+$B309)-SUM($I309:AO309)))</f>
        <v>0</v>
      </c>
      <c r="AQ309" s="235">
        <f ca="1">IF(AQ$5&lt;=$D309,0,IF(SUM($D309,OFFSET($I295,-$B309,0))&gt;AQ$5,OFFSET(AQ306,-$B309,-AP$4+$B309)/OFFSET($I295,-$B309,0),OFFSET(AQ306,-$B309,-AP$4+$B309)-SUM($I309:AP309)))</f>
        <v>0</v>
      </c>
      <c r="AR309" s="235">
        <f ca="1">IF(AR$5&lt;=$D309,0,IF(SUM($D309,OFFSET($I295,-$B309,0))&gt;AR$5,OFFSET(AR306,-$B309,-AQ$4+$B309)/OFFSET($I295,-$B309,0),OFFSET(AR306,-$B309,-AQ$4+$B309)-SUM($I309:AQ309)))</f>
        <v>0</v>
      </c>
      <c r="AS309" s="235">
        <f ca="1">IF(AS$5&lt;=$D309,0,IF(SUM($D309,OFFSET($I295,-$B309,0))&gt;AS$5,OFFSET(AS306,-$B309,-AR$4+$B309)/OFFSET($I295,-$B309,0),OFFSET(AS306,-$B309,-AR$4+$B309)-SUM($I309:AR309)))</f>
        <v>0</v>
      </c>
      <c r="AT309" s="235">
        <f ca="1">IF(AT$5&lt;=$D309,0,IF(SUM($D309,OFFSET($I295,-$B309,0))&gt;AT$5,OFFSET(AT306,-$B309,-AS$4+$B309)/OFFSET($I295,-$B309,0),OFFSET(AT306,-$B309,-AS$4+$B309)-SUM($I309:AS309)))</f>
        <v>0</v>
      </c>
      <c r="AU309" s="235">
        <f ca="1">IF(AU$5&lt;=$D309,0,IF(SUM($D309,OFFSET($I295,-$B309,0))&gt;AU$5,OFFSET(AU306,-$B309,-AT$4+$B309)/OFFSET($I295,-$B309,0),OFFSET(AU306,-$B309,-AT$4+$B309)-SUM($I309:AT309)))</f>
        <v>0</v>
      </c>
      <c r="AV309" s="235">
        <f ca="1">IF(AV$5&lt;=$D309,0,IF(SUM($D309,OFFSET($I295,-$B309,0))&gt;AV$5,OFFSET(AV306,-$B309,-AU$4+$B309)/OFFSET($I295,-$B309,0),OFFSET(AV306,-$B309,-AU$4+$B309)-SUM($I309:AU309)))</f>
        <v>0</v>
      </c>
      <c r="AW309" s="235">
        <f ca="1">IF(AW$5&lt;=$D309,0,IF(SUM($D309,OFFSET($I295,-$B309,0))&gt;AW$5,OFFSET(AW306,-$B309,-AV$4+$B309)/OFFSET($I295,-$B309,0),OFFSET(AW306,-$B309,-AV$4+$B309)-SUM($I309:AV309)))</f>
        <v>0</v>
      </c>
      <c r="AX309" s="235">
        <f ca="1">IF(AX$5&lt;=$D309,0,IF(SUM($D309,OFFSET($I295,-$B309,0))&gt;AX$5,OFFSET(AX306,-$B309,-AW$4+$B309)/OFFSET($I295,-$B309,0),OFFSET(AX306,-$B309,-AW$4+$B309)-SUM($I309:AW309)))</f>
        <v>0</v>
      </c>
      <c r="AY309" s="235">
        <f ca="1">IF(AY$5&lt;=$D309,0,IF(SUM($D309,OFFSET($I295,-$B309,0))&gt;AY$5,OFFSET(AY306,-$B309,-AX$4+$B309)/OFFSET($I295,-$B309,0),OFFSET(AY306,-$B309,-AX$4+$B309)-SUM($I309:AX309)))</f>
        <v>0</v>
      </c>
      <c r="AZ309" s="235">
        <f ca="1">IF(AZ$5&lt;=$D309,0,IF(SUM($D309,OFFSET($I295,-$B309,0))&gt;AZ$5,OFFSET(AZ306,-$B309,-AY$4+$B309)/OFFSET($I295,-$B309,0),OFFSET(AZ306,-$B309,-AY$4+$B309)-SUM($I309:AY309)))</f>
        <v>0</v>
      </c>
      <c r="BA309" s="235">
        <f ca="1">IF(BA$5&lt;=$D309,0,IF(SUM($D309,OFFSET($I295,-$B309,0))&gt;BA$5,OFFSET(BA306,-$B309,-AZ$4+$B309)/OFFSET($I295,-$B309,0),OFFSET(BA306,-$B309,-AZ$4+$B309)-SUM($I309:AZ309)))</f>
        <v>0</v>
      </c>
      <c r="BB309" s="235">
        <f ca="1">IF(BB$5&lt;=$D309,0,IF(SUM($D309,OFFSET($I295,-$B309,0))&gt;BB$5,OFFSET(BB306,-$B309,-BA$4+$B309)/OFFSET($I295,-$B309,0),OFFSET(BB306,-$B309,-BA$4+$B309)-SUM($I309:BA309)))</f>
        <v>0</v>
      </c>
      <c r="BC309" s="235">
        <f ca="1">IF(BC$5&lt;=$D309,0,IF(SUM($D309,OFFSET($I295,-$B309,0))&gt;BC$5,OFFSET(BC306,-$B309,-BB$4+$B309)/OFFSET($I295,-$B309,0),OFFSET(BC306,-$B309,-BB$4+$B309)-SUM($I309:BB309)))</f>
        <v>0</v>
      </c>
      <c r="BD309" s="235">
        <f ca="1">IF(BD$5&lt;=$D309,0,IF(SUM($D309,OFFSET($I295,-$B309,0))&gt;BD$5,OFFSET(BD306,-$B309,-BC$4+$B309)/OFFSET($I295,-$B309,0),OFFSET(BD306,-$B309,-BC$4+$B309)-SUM($I309:BC309)))</f>
        <v>0</v>
      </c>
      <c r="BE309" s="235">
        <f ca="1">IF(BE$5&lt;=$D309,0,IF(SUM($D309,OFFSET($I295,-$B309,0))&gt;BE$5,OFFSET(BE306,-$B309,-BD$4+$B309)/OFFSET($I295,-$B309,0),OFFSET(BE306,-$B309,-BD$4+$B309)-SUM($I309:BD309)))</f>
        <v>0</v>
      </c>
      <c r="BF309" s="235">
        <f ca="1">IF(BF$5&lt;=$D309,0,IF(SUM($D309,OFFSET($I295,-$B309,0))&gt;BF$5,OFFSET(BF306,-$B309,-BE$4+$B309)/OFFSET($I295,-$B309,0),OFFSET(BF306,-$B309,-BE$4+$B309)-SUM($I309:BE309)))</f>
        <v>0</v>
      </c>
      <c r="BG309" s="235">
        <f ca="1">IF(BG$5&lt;=$D309,0,IF(SUM($D309,OFFSET($I295,-$B309,0))&gt;BG$5,OFFSET(BG306,-$B309,-BF$4+$B309)/OFFSET($I295,-$B309,0),OFFSET(BG306,-$B309,-BF$4+$B309)-SUM($I309:BF309)))</f>
        <v>0</v>
      </c>
      <c r="BH309" s="235">
        <f ca="1">IF(BH$5&lt;=$D309,0,IF(SUM($D309,OFFSET($I295,-$B309,0))&gt;BH$5,OFFSET(BH306,-$B309,-BG$4+$B309)/OFFSET($I295,-$B309,0),OFFSET(BH306,-$B309,-BG$4+$B309)-SUM($I309:BG309)))</f>
        <v>0</v>
      </c>
      <c r="BI309" s="235">
        <f ca="1">IF(BI$5&lt;=$D309,0,IF(SUM($D309,OFFSET($I295,-$B309,0))&gt;BI$5,OFFSET(BI306,-$B309,-BH$4+$B309)/OFFSET($I295,-$B309,0),OFFSET(BI306,-$B309,-BH$4+$B309)-SUM($I309:BH309)))</f>
        <v>0</v>
      </c>
      <c r="BJ309" s="235">
        <f ca="1">IF(BJ$5&lt;=$D309,0,IF(SUM($D309,OFFSET($I295,-$B309,0))&gt;BJ$5,OFFSET(BJ306,-$B309,-BI$4+$B309)/OFFSET($I295,-$B309,0),OFFSET(BJ306,-$B309,-BI$4+$B309)-SUM($I309:BI309)))</f>
        <v>0</v>
      </c>
      <c r="BK309" s="235">
        <f ca="1">IF(BK$5&lt;=$D309,0,IF(SUM($D309,OFFSET($I295,-$B309,0))&gt;BK$5,OFFSET(BK306,-$B309,-BJ$4+$B309)/OFFSET($I295,-$B309,0),OFFSET(BK306,-$B309,-BJ$4+$B309)-SUM($I309:BJ309)))</f>
        <v>0</v>
      </c>
      <c r="BL309" s="235">
        <f ca="1">IF(BL$5&lt;=$D309,0,IF(SUM($D309,OFFSET($I295,-$B309,0))&gt;BL$5,OFFSET(BL306,-$B309,-BK$4+$B309)/OFFSET($I295,-$B309,0),OFFSET(BL306,-$B309,-BK$4+$B309)-SUM($I309:BK309)))</f>
        <v>0</v>
      </c>
      <c r="BM309" s="235">
        <f ca="1">IF(BM$5&lt;=$D309,0,IF(SUM($D309,OFFSET($I295,-$B309,0))&gt;BM$5,OFFSET(BM306,-$B309,-BL$4+$B309)/OFFSET($I295,-$B309,0),OFFSET(BM306,-$B309,-BL$4+$B309)-SUM($I309:BL309)))</f>
        <v>0</v>
      </c>
      <c r="BN309" s="235">
        <f ca="1">IF(BN$5&lt;=$D309,0,IF(SUM($D309,OFFSET($I295,-$B309,0))&gt;BN$5,OFFSET(BN306,-$B309,-BM$4+$B309)/OFFSET($I295,-$B309,0),OFFSET(BN306,-$B309,-BM$4+$B309)-SUM($I309:BM309)))</f>
        <v>0</v>
      </c>
      <c r="BO309" s="235">
        <f ca="1">IF(BO$5&lt;=$D309,0,IF(SUM($D309,OFFSET($I295,-$B309,0))&gt;BO$5,OFFSET(BO306,-$B309,-BN$4+$B309)/OFFSET($I295,-$B309,0),OFFSET(BO306,-$B309,-BN$4+$B309)-SUM($I309:BN309)))</f>
        <v>0</v>
      </c>
      <c r="BP309" s="235">
        <f ca="1">IF(BP$5&lt;=$D309,0,IF(SUM($D309,OFFSET($I295,-$B309,0))&gt;BP$5,OFFSET(BP306,-$B309,-BO$4+$B309)/OFFSET($I295,-$B309,0),OFFSET(BP306,-$B309,-BO$4+$B309)-SUM($I309:BO309)))</f>
        <v>0</v>
      </c>
      <c r="BQ309" s="235">
        <f ca="1">IF(BQ$5&lt;=$D309,0,IF(SUM($D309,OFFSET($I295,-$B309,0))&gt;BQ$5,OFFSET(BQ306,-$B309,-BP$4+$B309)/OFFSET($I295,-$B309,0),OFFSET(BQ306,-$B309,-BP$4+$B309)-SUM($I309:BP309)))</f>
        <v>0</v>
      </c>
      <c r="BR309" s="211">
        <f ca="1">IF(BR$5&lt;=$D309,0,IF(SUM($D309,OFFSET($I295,-$B309,0))&gt;BR$5,OFFSET(BR306,-$B309,-BQ$4+$B309)/OFFSET($I295,-$B309,0),OFFSET(BR306,-$B309,-BQ$4+$B309)-SUM($I309:BQ309)))</f>
        <v>0</v>
      </c>
      <c r="BS309" s="211">
        <f ca="1">IF(BS$5&lt;=$D309,0,IF(SUM($D309,OFFSET($I295,-$B309,0))&gt;BS$5,OFFSET(BS306,-$B309,-BR$4+$B309)/OFFSET($I295,-$B309,0),OFFSET(BS306,-$B309,-BR$4+$B309)-SUM($I309:BR309)))</f>
        <v>0</v>
      </c>
      <c r="BT309" s="211">
        <f ca="1">IF(BT$5&lt;=$D309,0,IF(SUM($D309,OFFSET($I295,-$B309,0))&gt;BT$5,OFFSET(BT306,-$B309,-BS$4+$B309)/OFFSET($I295,-$B309,0),OFFSET(BT306,-$B309,-BS$4+$B309)-SUM($I309:BS309)))</f>
        <v>0</v>
      </c>
      <c r="BU309" s="211">
        <f ca="1">IF(BU$5&lt;=$D309,0,IF(SUM($D309,OFFSET($I295,-$B309,0))&gt;BU$5,OFFSET(BU306,-$B309,-BT$4+$B309)/OFFSET($I295,-$B309,0),OFFSET(BU306,-$B309,-BT$4+$B309)-SUM($I309:BT309)))</f>
        <v>0</v>
      </c>
      <c r="BV309" s="211">
        <f ca="1">IF(BV$5&lt;=$D309,0,IF(SUM($D309,OFFSET($I295,-$B309,0))&gt;BV$5,OFFSET(BV306,-$B309,-BU$4+$B309)/OFFSET($I295,-$B309,0),OFFSET(BV306,-$B309,-BU$4+$B309)-SUM($I309:BU309)))</f>
        <v>0</v>
      </c>
      <c r="BW309" s="211">
        <f ca="1">IF(BW$5&lt;=$D309,0,IF(SUM($D309,OFFSET($I295,-$B309,0))&gt;BW$5,OFFSET(BW306,-$B309,-BV$4+$B309)/OFFSET($I295,-$B309,0),OFFSET(BW306,-$B309,-BV$4+$B309)-SUM($I309:BV309)))</f>
        <v>0</v>
      </c>
    </row>
    <row r="310" spans="1:75" ht="12.75" customHeight="1">
      <c r="A310" s="8"/>
      <c r="B310" s="244">
        <v>17</v>
      </c>
      <c r="C310" s="8"/>
      <c r="D310" s="245">
        <f t="shared" si="507"/>
        <v>2030</v>
      </c>
      <c r="E310" s="8" t="str">
        <f t="shared" si="506"/>
        <v>$m Real (2012)</v>
      </c>
      <c r="F310" s="8"/>
      <c r="G310" s="8"/>
      <c r="H310" s="8"/>
      <c r="I310" s="32"/>
      <c r="J310" s="235">
        <f ca="1">IF(J$5&lt;=$D310,0,IF(SUM($D310,OFFSET($I296,-$B310,0))&gt;J$5,OFFSET(J307,-$B310,-I$4+$B310)/OFFSET($I296,-$B310,0),OFFSET(J307,-$B310,-I$4+$B310)-SUM($I310:I310)))</f>
        <v>0</v>
      </c>
      <c r="K310" s="235">
        <f ca="1">IF(K$5&lt;=$D310,0,IF(SUM($D310,OFFSET($I296,-$B310,0))&gt;K$5,OFFSET(K307,-$B310,-J$4+$B310)/OFFSET($I296,-$B310,0),OFFSET(K307,-$B310,-J$4+$B310)-SUM($I310:J310)))</f>
        <v>0</v>
      </c>
      <c r="L310" s="235">
        <f ca="1">IF(L$5&lt;=$D310,0,IF(SUM($D310,OFFSET($I296,-$B310,0))&gt;L$5,OFFSET(L307,-$B310,-K$4+$B310)/OFFSET($I296,-$B310,0),OFFSET(L307,-$B310,-K$4+$B310)-SUM($I310:K310)))</f>
        <v>0</v>
      </c>
      <c r="M310" s="235">
        <f ca="1">IF(M$5&lt;=$D310,0,IF(SUM($D310,OFFSET($I296,-$B310,0))&gt;M$5,OFFSET(M307,-$B310,-L$4+$B310)/OFFSET($I296,-$B310,0),OFFSET(M307,-$B310,-L$4+$B310)-SUM($I310:L310)))</f>
        <v>0</v>
      </c>
      <c r="N310" s="235">
        <f ca="1">IF(N$5&lt;=$D310,0,IF(SUM($D310,OFFSET($I296,-$B310,0))&gt;N$5,OFFSET(N307,-$B310,-M$4+$B310)/OFFSET($I296,-$B310,0),OFFSET(N307,-$B310,-M$4+$B310)-SUM($I310:M310)))</f>
        <v>0</v>
      </c>
      <c r="O310" s="235">
        <f ca="1">IF(O$5&lt;=$D310,0,IF(SUM($D310,OFFSET($I296,-$B310,0))&gt;O$5,OFFSET(O307,-$B310,-N$4+$B310)/OFFSET($I296,-$B310,0),OFFSET(O307,-$B310,-N$4+$B310)-SUM($I310:N310)))</f>
        <v>0</v>
      </c>
      <c r="P310" s="235">
        <f ca="1">IF(P$5&lt;=$D310,0,IF(SUM($D310,OFFSET($I296,-$B310,0))&gt;P$5,OFFSET(P307,-$B310,-O$4+$B310)/OFFSET($I296,-$B310,0),OFFSET(P307,-$B310,-O$4+$B310)-SUM($I310:O310)))</f>
        <v>0</v>
      </c>
      <c r="Q310" s="235">
        <f ca="1">IF(Q$5&lt;=$D310,0,IF(SUM($D310,OFFSET($I296,-$B310,0))&gt;Q$5,OFFSET(Q307,-$B310,-P$4+$B310)/OFFSET($I296,-$B310,0),OFFSET(Q307,-$B310,-P$4+$B310)-SUM($I310:P310)))</f>
        <v>0</v>
      </c>
      <c r="R310" s="235">
        <f ca="1">IF(R$5&lt;=$D310,0,IF(SUM($D310,OFFSET($I296,-$B310,0))&gt;R$5,OFFSET(R307,-$B310,-Q$4+$B310)/OFFSET($I296,-$B310,0),OFFSET(R307,-$B310,-Q$4+$B310)-SUM($I310:Q310)))</f>
        <v>0</v>
      </c>
      <c r="S310" s="235">
        <f ca="1">IF(S$5&lt;=$D310,0,IF(SUM($D310,OFFSET($I296,-$B310,0))&gt;S$5,OFFSET(S307,-$B310,-R$4+$B310)/OFFSET($I296,-$B310,0),OFFSET(S307,-$B310,-R$4+$B310)-SUM($I310:R310)))</f>
        <v>0</v>
      </c>
      <c r="T310" s="235">
        <f ca="1">IF(T$5&lt;=$D310,0,IF(SUM($D310,OFFSET($I296,-$B310,0))&gt;T$5,OFFSET(T307,-$B310,-S$4+$B310)/OFFSET($I296,-$B310,0),OFFSET(T307,-$B310,-S$4+$B310)-SUM($I310:S310)))</f>
        <v>0</v>
      </c>
      <c r="U310" s="235">
        <f ca="1">IF(U$5&lt;=$D310,0,IF(SUM($D310,OFFSET($I296,-$B310,0))&gt;U$5,OFFSET(U307,-$B310,-T$4+$B310)/OFFSET($I296,-$B310,0),OFFSET(U307,-$B310,-T$4+$B310)-SUM($I310:T310)))</f>
        <v>0</v>
      </c>
      <c r="V310" s="235">
        <f ca="1">IF(V$5&lt;=$D310,0,IF(SUM($D310,OFFSET($I296,-$B310,0))&gt;V$5,OFFSET(V307,-$B310,-U$4+$B310)/OFFSET($I296,-$B310,0),OFFSET(V307,-$B310,-U$4+$B310)-SUM($I310:U310)))</f>
        <v>0</v>
      </c>
      <c r="W310" s="235">
        <f ca="1">IF(W$5&lt;=$D310,0,IF(SUM($D310,OFFSET($I296,-$B310,0))&gt;W$5,OFFSET(W307,-$B310,-V$4+$B310)/OFFSET($I296,-$B310,0),OFFSET(W307,-$B310,-V$4+$B310)-SUM($I310:V310)))</f>
        <v>0</v>
      </c>
      <c r="X310" s="235">
        <f ca="1">IF(X$5&lt;=$D310,0,IF(SUM($D310,OFFSET($I296,-$B310,0))&gt;X$5,OFFSET(X307,-$B310,-W$4+$B310)/OFFSET($I296,-$B310,0),OFFSET(X307,-$B310,-W$4+$B310)-SUM($I310:W310)))</f>
        <v>0</v>
      </c>
      <c r="Y310" s="235">
        <f ca="1">IF(Y$5&lt;=$D310,0,IF(SUM($D310,OFFSET($I296,-$B310,0))&gt;Y$5,OFFSET(Y307,-$B310,-X$4+$B310)/OFFSET($I296,-$B310,0),OFFSET(Y307,-$B310,-X$4+$B310)-SUM($I310:X310)))</f>
        <v>0</v>
      </c>
      <c r="Z310" s="235">
        <f ca="1">IF(Z$5&lt;=$D310,0,IF(SUM($D310,OFFSET($I296,-$B310,0))&gt;Z$5,OFFSET(Z307,-$B310,-Y$4+$B310)/OFFSET($I296,-$B310,0),OFFSET(Z307,-$B310,-Y$4+$B310)-SUM($I310:Y310)))</f>
        <v>0</v>
      </c>
      <c r="AA310" s="235">
        <f ca="1">IF(AA$5&lt;=$D310,0,IF(SUM($D310,OFFSET($I296,-$B310,0))&gt;AA$5,OFFSET(AA307,-$B310,-Z$4+$B310)/OFFSET($I296,-$B310,0),OFFSET(AA307,-$B310,-Z$4+$B310)-SUM($I310:Z310)))</f>
        <v>0</v>
      </c>
      <c r="AB310" s="235">
        <f ca="1">IF(AB$5&lt;=$D310,0,IF(SUM($D310,OFFSET($I296,-$B310,0))&gt;AB$5,OFFSET(AB307,-$B310,-AA$4+$B310)/OFFSET($I296,-$B310,0),OFFSET(AB307,-$B310,-AA$4+$B310)-SUM($I310:AA310)))</f>
        <v>0</v>
      </c>
      <c r="AC310" s="235">
        <f ca="1">IF(AC$5&lt;=$D310,0,IF(SUM($D310,OFFSET($I296,-$B310,0))&gt;AC$5,OFFSET(AC307,-$B310,-AB$4+$B310)/OFFSET($I296,-$B310,0),OFFSET(AC307,-$B310,-AB$4+$B310)-SUM($I310:AB310)))</f>
        <v>0</v>
      </c>
      <c r="AD310" s="235">
        <f ca="1">IF(AD$5&lt;=$D310,0,IF(SUM($D310,OFFSET($I296,-$B310,0))&gt;AD$5,OFFSET(AD307,-$B310,-AC$4+$B310)/OFFSET($I296,-$B310,0),OFFSET(AD307,-$B310,-AC$4+$B310)-SUM($I310:AC310)))</f>
        <v>0</v>
      </c>
      <c r="AE310" s="235">
        <f ca="1">IF(AE$5&lt;=$D310,0,IF(SUM($D310,OFFSET($I296,-$B310,0))&gt;AE$5,OFFSET(AE307,-$B310,-AD$4+$B310)/OFFSET($I296,-$B310,0),OFFSET(AE307,-$B310,-AD$4+$B310)-SUM($I310:AD310)))</f>
        <v>0</v>
      </c>
      <c r="AF310" s="235">
        <f ca="1">IF(AF$5&lt;=$D310,0,IF(SUM($D310,OFFSET($I296,-$B310,0))&gt;AF$5,OFFSET(AF307,-$B310,-AE$4+$B310)/OFFSET($I296,-$B310,0),OFFSET(AF307,-$B310,-AE$4+$B310)-SUM($I310:AE310)))</f>
        <v>0</v>
      </c>
      <c r="AG310" s="235">
        <f ca="1">IF(AG$5&lt;=$D310,0,IF(SUM($D310,OFFSET($I296,-$B310,0))&gt;AG$5,OFFSET(AG307,-$B310,-AF$4+$B310)/OFFSET($I296,-$B310,0),OFFSET(AG307,-$B310,-AF$4+$B310)-SUM($I310:AF310)))</f>
        <v>0</v>
      </c>
      <c r="AH310" s="235">
        <f ca="1">IF(AH$5&lt;=$D310,0,IF(SUM($D310,OFFSET($I296,-$B310,0))&gt;AH$5,OFFSET(AH307,-$B310,-AG$4+$B310)/OFFSET($I296,-$B310,0),OFFSET(AH307,-$B310,-AG$4+$B310)-SUM($I310:AG310)))</f>
        <v>0</v>
      </c>
      <c r="AI310" s="235">
        <f ca="1">IF(AI$5&lt;=$D310,0,IF(SUM($D310,OFFSET($I296,-$B310,0))&gt;AI$5,OFFSET(AI307,-$B310,-AH$4+$B310)/OFFSET($I296,-$B310,0),OFFSET(AI307,-$B310,-AH$4+$B310)-SUM($I310:AH310)))</f>
        <v>0</v>
      </c>
      <c r="AJ310" s="235">
        <f ca="1">IF(AJ$5&lt;=$D310,0,IF(SUM($D310,OFFSET($I296,-$B310,0))&gt;AJ$5,OFFSET(AJ307,-$B310,-AI$4+$B310)/OFFSET($I296,-$B310,0),OFFSET(AJ307,-$B310,-AI$4+$B310)-SUM($I310:AI310)))</f>
        <v>0</v>
      </c>
      <c r="AK310" s="235">
        <f ca="1">IF(AK$5&lt;=$D310,0,IF(SUM($D310,OFFSET($I296,-$B310,0))&gt;AK$5,OFFSET(AK307,-$B310,-AJ$4+$B310)/OFFSET($I296,-$B310,0),OFFSET(AK307,-$B310,-AJ$4+$B310)-SUM($I310:AJ310)))</f>
        <v>0</v>
      </c>
      <c r="AL310" s="235">
        <f ca="1">IF(AL$5&lt;=$D310,0,IF(SUM($D310,OFFSET($I296,-$B310,0))&gt;AL$5,OFFSET(AL307,-$B310,-AK$4+$B310)/OFFSET($I296,-$B310,0),OFFSET(AL307,-$B310,-AK$4+$B310)-SUM($I310:AK310)))</f>
        <v>0</v>
      </c>
      <c r="AM310" s="235">
        <f ca="1">IF(AM$5&lt;=$D310,0,IF(SUM($D310,OFFSET($I296,-$B310,0))&gt;AM$5,OFFSET(AM307,-$B310,-AL$4+$B310)/OFFSET($I296,-$B310,0),OFFSET(AM307,-$B310,-AL$4+$B310)-SUM($I310:AL310)))</f>
        <v>0</v>
      </c>
      <c r="AN310" s="235">
        <f ca="1">IF(AN$5&lt;=$D310,0,IF(SUM($D310,OFFSET($I296,-$B310,0))&gt;AN$5,OFFSET(AN307,-$B310,-AM$4+$B310)/OFFSET($I296,-$B310,0),OFFSET(AN307,-$B310,-AM$4+$B310)-SUM($I310:AM310)))</f>
        <v>0</v>
      </c>
      <c r="AO310" s="235">
        <f ca="1">IF(AO$5&lt;=$D310,0,IF(SUM($D310,OFFSET($I296,-$B310,0))&gt;AO$5,OFFSET(AO307,-$B310,-AN$4+$B310)/OFFSET($I296,-$B310,0),OFFSET(AO307,-$B310,-AN$4+$B310)-SUM($I310:AN310)))</f>
        <v>0</v>
      </c>
      <c r="AP310" s="235">
        <f ca="1">IF(AP$5&lt;=$D310,0,IF(SUM($D310,OFFSET($I296,-$B310,0))&gt;AP$5,OFFSET(AP307,-$B310,-AO$4+$B310)/OFFSET($I296,-$B310,0),OFFSET(AP307,-$B310,-AO$4+$B310)-SUM($I310:AO310)))</f>
        <v>0</v>
      </c>
      <c r="AQ310" s="235">
        <f ca="1">IF(AQ$5&lt;=$D310,0,IF(SUM($D310,OFFSET($I296,-$B310,0))&gt;AQ$5,OFFSET(AQ307,-$B310,-AP$4+$B310)/OFFSET($I296,-$B310,0),OFFSET(AQ307,-$B310,-AP$4+$B310)-SUM($I310:AP310)))</f>
        <v>0</v>
      </c>
      <c r="AR310" s="235">
        <f ca="1">IF(AR$5&lt;=$D310,0,IF(SUM($D310,OFFSET($I296,-$B310,0))&gt;AR$5,OFFSET(AR307,-$B310,-AQ$4+$B310)/OFFSET($I296,-$B310,0),OFFSET(AR307,-$B310,-AQ$4+$B310)-SUM($I310:AQ310)))</f>
        <v>0</v>
      </c>
      <c r="AS310" s="235">
        <f ca="1">IF(AS$5&lt;=$D310,0,IF(SUM($D310,OFFSET($I296,-$B310,0))&gt;AS$5,OFFSET(AS307,-$B310,-AR$4+$B310)/OFFSET($I296,-$B310,0),OFFSET(AS307,-$B310,-AR$4+$B310)-SUM($I310:AR310)))</f>
        <v>0</v>
      </c>
      <c r="AT310" s="235">
        <f ca="1">IF(AT$5&lt;=$D310,0,IF(SUM($D310,OFFSET($I296,-$B310,0))&gt;AT$5,OFFSET(AT307,-$B310,-AS$4+$B310)/OFFSET($I296,-$B310,0),OFFSET(AT307,-$B310,-AS$4+$B310)-SUM($I310:AS310)))</f>
        <v>0</v>
      </c>
      <c r="AU310" s="235">
        <f ca="1">IF(AU$5&lt;=$D310,0,IF(SUM($D310,OFFSET($I296,-$B310,0))&gt;AU$5,OFFSET(AU307,-$B310,-AT$4+$B310)/OFFSET($I296,-$B310,0),OFFSET(AU307,-$B310,-AT$4+$B310)-SUM($I310:AT310)))</f>
        <v>0</v>
      </c>
      <c r="AV310" s="235">
        <f ca="1">IF(AV$5&lt;=$D310,0,IF(SUM($D310,OFFSET($I296,-$B310,0))&gt;AV$5,OFFSET(AV307,-$B310,-AU$4+$B310)/OFFSET($I296,-$B310,0),OFFSET(AV307,-$B310,-AU$4+$B310)-SUM($I310:AU310)))</f>
        <v>0</v>
      </c>
      <c r="AW310" s="235">
        <f ca="1">IF(AW$5&lt;=$D310,0,IF(SUM($D310,OFFSET($I296,-$B310,0))&gt;AW$5,OFFSET(AW307,-$B310,-AV$4+$B310)/OFFSET($I296,-$B310,0),OFFSET(AW307,-$B310,-AV$4+$B310)-SUM($I310:AV310)))</f>
        <v>0</v>
      </c>
      <c r="AX310" s="235">
        <f ca="1">IF(AX$5&lt;=$D310,0,IF(SUM($D310,OFFSET($I296,-$B310,0))&gt;AX$5,OFFSET(AX307,-$B310,-AW$4+$B310)/OFFSET($I296,-$B310,0),OFFSET(AX307,-$B310,-AW$4+$B310)-SUM($I310:AW310)))</f>
        <v>0</v>
      </c>
      <c r="AY310" s="235">
        <f ca="1">IF(AY$5&lt;=$D310,0,IF(SUM($D310,OFFSET($I296,-$B310,0))&gt;AY$5,OFFSET(AY307,-$B310,-AX$4+$B310)/OFFSET($I296,-$B310,0),OFFSET(AY307,-$B310,-AX$4+$B310)-SUM($I310:AX310)))</f>
        <v>0</v>
      </c>
      <c r="AZ310" s="235">
        <f ca="1">IF(AZ$5&lt;=$D310,0,IF(SUM($D310,OFFSET($I296,-$B310,0))&gt;AZ$5,OFFSET(AZ307,-$B310,-AY$4+$B310)/OFFSET($I296,-$B310,0),OFFSET(AZ307,-$B310,-AY$4+$B310)-SUM($I310:AY310)))</f>
        <v>0</v>
      </c>
      <c r="BA310" s="235">
        <f ca="1">IF(BA$5&lt;=$D310,0,IF(SUM($D310,OFFSET($I296,-$B310,0))&gt;BA$5,OFFSET(BA307,-$B310,-AZ$4+$B310)/OFFSET($I296,-$B310,0),OFFSET(BA307,-$B310,-AZ$4+$B310)-SUM($I310:AZ310)))</f>
        <v>0</v>
      </c>
      <c r="BB310" s="235">
        <f ca="1">IF(BB$5&lt;=$D310,0,IF(SUM($D310,OFFSET($I296,-$B310,0))&gt;BB$5,OFFSET(BB307,-$B310,-BA$4+$B310)/OFFSET($I296,-$B310,0),OFFSET(BB307,-$B310,-BA$4+$B310)-SUM($I310:BA310)))</f>
        <v>0</v>
      </c>
      <c r="BC310" s="235">
        <f ca="1">IF(BC$5&lt;=$D310,0,IF(SUM($D310,OFFSET($I296,-$B310,0))&gt;BC$5,OFFSET(BC307,-$B310,-BB$4+$B310)/OFFSET($I296,-$B310,0),OFFSET(BC307,-$B310,-BB$4+$B310)-SUM($I310:BB310)))</f>
        <v>0</v>
      </c>
      <c r="BD310" s="235">
        <f ca="1">IF(BD$5&lt;=$D310,0,IF(SUM($D310,OFFSET($I296,-$B310,0))&gt;BD$5,OFFSET(BD307,-$B310,-BC$4+$B310)/OFFSET($I296,-$B310,0),OFFSET(BD307,-$B310,-BC$4+$B310)-SUM($I310:BC310)))</f>
        <v>0</v>
      </c>
      <c r="BE310" s="235">
        <f ca="1">IF(BE$5&lt;=$D310,0,IF(SUM($D310,OFFSET($I296,-$B310,0))&gt;BE$5,OFFSET(BE307,-$B310,-BD$4+$B310)/OFFSET($I296,-$B310,0),OFFSET(BE307,-$B310,-BD$4+$B310)-SUM($I310:BD310)))</f>
        <v>0</v>
      </c>
      <c r="BF310" s="235">
        <f ca="1">IF(BF$5&lt;=$D310,0,IF(SUM($D310,OFFSET($I296,-$B310,0))&gt;BF$5,OFFSET(BF307,-$B310,-BE$4+$B310)/OFFSET($I296,-$B310,0),OFFSET(BF307,-$B310,-BE$4+$B310)-SUM($I310:BE310)))</f>
        <v>0</v>
      </c>
      <c r="BG310" s="235">
        <f ca="1">IF(BG$5&lt;=$D310,0,IF(SUM($D310,OFFSET($I296,-$B310,0))&gt;BG$5,OFFSET(BG307,-$B310,-BF$4+$B310)/OFFSET($I296,-$B310,0),OFFSET(BG307,-$B310,-BF$4+$B310)-SUM($I310:BF310)))</f>
        <v>0</v>
      </c>
      <c r="BH310" s="235">
        <f ca="1">IF(BH$5&lt;=$D310,0,IF(SUM($D310,OFFSET($I296,-$B310,0))&gt;BH$5,OFFSET(BH307,-$B310,-BG$4+$B310)/OFFSET($I296,-$B310,0),OFFSET(BH307,-$B310,-BG$4+$B310)-SUM($I310:BG310)))</f>
        <v>0</v>
      </c>
      <c r="BI310" s="235">
        <f ca="1">IF(BI$5&lt;=$D310,0,IF(SUM($D310,OFFSET($I296,-$B310,0))&gt;BI$5,OFFSET(BI307,-$B310,-BH$4+$B310)/OFFSET($I296,-$B310,0),OFFSET(BI307,-$B310,-BH$4+$B310)-SUM($I310:BH310)))</f>
        <v>0</v>
      </c>
      <c r="BJ310" s="235">
        <f ca="1">IF(BJ$5&lt;=$D310,0,IF(SUM($D310,OFFSET($I296,-$B310,0))&gt;BJ$5,OFFSET(BJ307,-$B310,-BI$4+$B310)/OFFSET($I296,-$B310,0),OFFSET(BJ307,-$B310,-BI$4+$B310)-SUM($I310:BI310)))</f>
        <v>0</v>
      </c>
      <c r="BK310" s="235">
        <f ca="1">IF(BK$5&lt;=$D310,0,IF(SUM($D310,OFFSET($I296,-$B310,0))&gt;BK$5,OFFSET(BK307,-$B310,-BJ$4+$B310)/OFFSET($I296,-$B310,0),OFFSET(BK307,-$B310,-BJ$4+$B310)-SUM($I310:BJ310)))</f>
        <v>0</v>
      </c>
      <c r="BL310" s="235">
        <f ca="1">IF(BL$5&lt;=$D310,0,IF(SUM($D310,OFFSET($I296,-$B310,0))&gt;BL$5,OFFSET(BL307,-$B310,-BK$4+$B310)/OFFSET($I296,-$B310,0),OFFSET(BL307,-$B310,-BK$4+$B310)-SUM($I310:BK310)))</f>
        <v>0</v>
      </c>
      <c r="BM310" s="235">
        <f ca="1">IF(BM$5&lt;=$D310,0,IF(SUM($D310,OFFSET($I296,-$B310,0))&gt;BM$5,OFFSET(BM307,-$B310,-BL$4+$B310)/OFFSET($I296,-$B310,0),OFFSET(BM307,-$B310,-BL$4+$B310)-SUM($I310:BL310)))</f>
        <v>0</v>
      </c>
      <c r="BN310" s="235">
        <f ca="1">IF(BN$5&lt;=$D310,0,IF(SUM($D310,OFFSET($I296,-$B310,0))&gt;BN$5,OFFSET(BN307,-$B310,-BM$4+$B310)/OFFSET($I296,-$B310,0),OFFSET(BN307,-$B310,-BM$4+$B310)-SUM($I310:BM310)))</f>
        <v>0</v>
      </c>
      <c r="BO310" s="235">
        <f ca="1">IF(BO$5&lt;=$D310,0,IF(SUM($D310,OFFSET($I296,-$B310,0))&gt;BO$5,OFFSET(BO307,-$B310,-BN$4+$B310)/OFFSET($I296,-$B310,0),OFFSET(BO307,-$B310,-BN$4+$B310)-SUM($I310:BN310)))</f>
        <v>0</v>
      </c>
      <c r="BP310" s="235">
        <f ca="1">IF(BP$5&lt;=$D310,0,IF(SUM($D310,OFFSET($I296,-$B310,0))&gt;BP$5,OFFSET(BP307,-$B310,-BO$4+$B310)/OFFSET($I296,-$B310,0),OFFSET(BP307,-$B310,-BO$4+$B310)-SUM($I310:BO310)))</f>
        <v>0</v>
      </c>
      <c r="BQ310" s="235">
        <f ca="1">IF(BQ$5&lt;=$D310,0,IF(SUM($D310,OFFSET($I296,-$B310,0))&gt;BQ$5,OFFSET(BQ307,-$B310,-BP$4+$B310)/OFFSET($I296,-$B310,0),OFFSET(BQ307,-$B310,-BP$4+$B310)-SUM($I310:BP310)))</f>
        <v>0</v>
      </c>
      <c r="BR310" s="211">
        <f ca="1">IF(BR$5&lt;=$D310,0,IF(SUM($D310,OFFSET($I296,-$B310,0))&gt;BR$5,OFFSET(BR307,-$B310,-BQ$4+$B310)/OFFSET($I296,-$B310,0),OFFSET(BR307,-$B310,-BQ$4+$B310)-SUM($I310:BQ310)))</f>
        <v>0</v>
      </c>
      <c r="BS310" s="211">
        <f ca="1">IF(BS$5&lt;=$D310,0,IF(SUM($D310,OFFSET($I296,-$B310,0))&gt;BS$5,OFFSET(BS307,-$B310,-BR$4+$B310)/OFFSET($I296,-$B310,0),OFFSET(BS307,-$B310,-BR$4+$B310)-SUM($I310:BR310)))</f>
        <v>0</v>
      </c>
      <c r="BT310" s="211">
        <f ca="1">IF(BT$5&lt;=$D310,0,IF(SUM($D310,OFFSET($I296,-$B310,0))&gt;BT$5,OFFSET(BT307,-$B310,-BS$4+$B310)/OFFSET($I296,-$B310,0),OFFSET(BT307,-$B310,-BS$4+$B310)-SUM($I310:BS310)))</f>
        <v>0</v>
      </c>
      <c r="BU310" s="211">
        <f ca="1">IF(BU$5&lt;=$D310,0,IF(SUM($D310,OFFSET($I296,-$B310,0))&gt;BU$5,OFFSET(BU307,-$B310,-BT$4+$B310)/OFFSET($I296,-$B310,0),OFFSET(BU307,-$B310,-BT$4+$B310)-SUM($I310:BT310)))</f>
        <v>0</v>
      </c>
      <c r="BV310" s="211">
        <f ca="1">IF(BV$5&lt;=$D310,0,IF(SUM($D310,OFFSET($I296,-$B310,0))&gt;BV$5,OFFSET(BV307,-$B310,-BU$4+$B310)/OFFSET($I296,-$B310,0),OFFSET(BV307,-$B310,-BU$4+$B310)-SUM($I310:BU310)))</f>
        <v>0</v>
      </c>
      <c r="BW310" s="211">
        <f ca="1">IF(BW$5&lt;=$D310,0,IF(SUM($D310,OFFSET($I296,-$B310,0))&gt;BW$5,OFFSET(BW307,-$B310,-BV$4+$B310)/OFFSET($I296,-$B310,0),OFFSET(BW307,-$B310,-BV$4+$B310)-SUM($I310:BV310)))</f>
        <v>0</v>
      </c>
    </row>
    <row r="311" spans="1:75" ht="12.75" customHeight="1">
      <c r="A311" s="8"/>
      <c r="B311" s="244">
        <v>18</v>
      </c>
      <c r="C311" s="8"/>
      <c r="D311" s="245">
        <f t="shared" si="507"/>
        <v>2031</v>
      </c>
      <c r="E311" s="8" t="str">
        <f t="shared" si="506"/>
        <v>$m Real (2012)</v>
      </c>
      <c r="F311" s="8"/>
      <c r="G311" s="8"/>
      <c r="H311" s="8"/>
      <c r="I311" s="32"/>
      <c r="J311" s="235">
        <f ca="1">IF(J$5&lt;=$D311,0,IF(SUM($D311,OFFSET($I297,-$B311,0))&gt;J$5,OFFSET(J308,-$B311,-I$4+$B311)/OFFSET($I297,-$B311,0),OFFSET(J308,-$B311,-I$4+$B311)-SUM($I311:I311)))</f>
        <v>0</v>
      </c>
      <c r="K311" s="235">
        <f ca="1">IF(K$5&lt;=$D311,0,IF(SUM($D311,OFFSET($I297,-$B311,0))&gt;K$5,OFFSET(K308,-$B311,-J$4+$B311)/OFFSET($I297,-$B311,0),OFFSET(K308,-$B311,-J$4+$B311)-SUM($I311:J311)))</f>
        <v>0</v>
      </c>
      <c r="L311" s="235">
        <f ca="1">IF(L$5&lt;=$D311,0,IF(SUM($D311,OFFSET($I297,-$B311,0))&gt;L$5,OFFSET(L308,-$B311,-K$4+$B311)/OFFSET($I297,-$B311,0),OFFSET(L308,-$B311,-K$4+$B311)-SUM($I311:K311)))</f>
        <v>0</v>
      </c>
      <c r="M311" s="235">
        <f ca="1">IF(M$5&lt;=$D311,0,IF(SUM($D311,OFFSET($I297,-$B311,0))&gt;M$5,OFFSET(M308,-$B311,-L$4+$B311)/OFFSET($I297,-$B311,0),OFFSET(M308,-$B311,-L$4+$B311)-SUM($I311:L311)))</f>
        <v>0</v>
      </c>
      <c r="N311" s="235">
        <f ca="1">IF(N$5&lt;=$D311,0,IF(SUM($D311,OFFSET($I297,-$B311,0))&gt;N$5,OFFSET(N308,-$B311,-M$4+$B311)/OFFSET($I297,-$B311,0),OFFSET(N308,-$B311,-M$4+$B311)-SUM($I311:M311)))</f>
        <v>0</v>
      </c>
      <c r="O311" s="235">
        <f ca="1">IF(O$5&lt;=$D311,0,IF(SUM($D311,OFFSET($I297,-$B311,0))&gt;O$5,OFFSET(O308,-$B311,-N$4+$B311)/OFFSET($I297,-$B311,0),OFFSET(O308,-$B311,-N$4+$B311)-SUM($I311:N311)))</f>
        <v>0</v>
      </c>
      <c r="P311" s="235">
        <f ca="1">IF(P$5&lt;=$D311,0,IF(SUM($D311,OFFSET($I297,-$B311,0))&gt;P$5,OFFSET(P308,-$B311,-O$4+$B311)/OFFSET($I297,-$B311,0),OFFSET(P308,-$B311,-O$4+$B311)-SUM($I311:O311)))</f>
        <v>0</v>
      </c>
      <c r="Q311" s="235">
        <f ca="1">IF(Q$5&lt;=$D311,0,IF(SUM($D311,OFFSET($I297,-$B311,0))&gt;Q$5,OFFSET(Q308,-$B311,-P$4+$B311)/OFFSET($I297,-$B311,0),OFFSET(Q308,-$B311,-P$4+$B311)-SUM($I311:P311)))</f>
        <v>0</v>
      </c>
      <c r="R311" s="235">
        <f ca="1">IF(R$5&lt;=$D311,0,IF(SUM($D311,OFFSET($I297,-$B311,0))&gt;R$5,OFFSET(R308,-$B311,-Q$4+$B311)/OFFSET($I297,-$B311,0),OFFSET(R308,-$B311,-Q$4+$B311)-SUM($I311:Q311)))</f>
        <v>0</v>
      </c>
      <c r="S311" s="235">
        <f ca="1">IF(S$5&lt;=$D311,0,IF(SUM($D311,OFFSET($I297,-$B311,0))&gt;S$5,OFFSET(S308,-$B311,-R$4+$B311)/OFFSET($I297,-$B311,0),OFFSET(S308,-$B311,-R$4+$B311)-SUM($I311:R311)))</f>
        <v>0</v>
      </c>
      <c r="T311" s="235">
        <f ca="1">IF(T$5&lt;=$D311,0,IF(SUM($D311,OFFSET($I297,-$B311,0))&gt;T$5,OFFSET(T308,-$B311,-S$4+$B311)/OFFSET($I297,-$B311,0),OFFSET(T308,-$B311,-S$4+$B311)-SUM($I311:S311)))</f>
        <v>0</v>
      </c>
      <c r="U311" s="235">
        <f ca="1">IF(U$5&lt;=$D311,0,IF(SUM($D311,OFFSET($I297,-$B311,0))&gt;U$5,OFFSET(U308,-$B311,-T$4+$B311)/OFFSET($I297,-$B311,0),OFFSET(U308,-$B311,-T$4+$B311)-SUM($I311:T311)))</f>
        <v>0</v>
      </c>
      <c r="V311" s="235">
        <f ca="1">IF(V$5&lt;=$D311,0,IF(SUM($D311,OFFSET($I297,-$B311,0))&gt;V$5,OFFSET(V308,-$B311,-U$4+$B311)/OFFSET($I297,-$B311,0),OFFSET(V308,-$B311,-U$4+$B311)-SUM($I311:U311)))</f>
        <v>0</v>
      </c>
      <c r="W311" s="235">
        <f ca="1">IF(W$5&lt;=$D311,0,IF(SUM($D311,OFFSET($I297,-$B311,0))&gt;W$5,OFFSET(W308,-$B311,-V$4+$B311)/OFFSET($I297,-$B311,0),OFFSET(W308,-$B311,-V$4+$B311)-SUM($I311:V311)))</f>
        <v>0</v>
      </c>
      <c r="X311" s="235">
        <f ca="1">IF(X$5&lt;=$D311,0,IF(SUM($D311,OFFSET($I297,-$B311,0))&gt;X$5,OFFSET(X308,-$B311,-W$4+$B311)/OFFSET($I297,-$B311,0),OFFSET(X308,-$B311,-W$4+$B311)-SUM($I311:W311)))</f>
        <v>0</v>
      </c>
      <c r="Y311" s="235">
        <f ca="1">IF(Y$5&lt;=$D311,0,IF(SUM($D311,OFFSET($I297,-$B311,0))&gt;Y$5,OFFSET(Y308,-$B311,-X$4+$B311)/OFFSET($I297,-$B311,0),OFFSET(Y308,-$B311,-X$4+$B311)-SUM($I311:X311)))</f>
        <v>0</v>
      </c>
      <c r="Z311" s="235">
        <f ca="1">IF(Z$5&lt;=$D311,0,IF(SUM($D311,OFFSET($I297,-$B311,0))&gt;Z$5,OFFSET(Z308,-$B311,-Y$4+$B311)/OFFSET($I297,-$B311,0),OFFSET(Z308,-$B311,-Y$4+$B311)-SUM($I311:Y311)))</f>
        <v>0</v>
      </c>
      <c r="AA311" s="235">
        <f ca="1">IF(AA$5&lt;=$D311,0,IF(SUM($D311,OFFSET($I297,-$B311,0))&gt;AA$5,OFFSET(AA308,-$B311,-Z$4+$B311)/OFFSET($I297,-$B311,0),OFFSET(AA308,-$B311,-Z$4+$B311)-SUM($I311:Z311)))</f>
        <v>0</v>
      </c>
      <c r="AB311" s="235">
        <f ca="1">IF(AB$5&lt;=$D311,0,IF(SUM($D311,OFFSET($I297,-$B311,0))&gt;AB$5,OFFSET(AB308,-$B311,-AA$4+$B311)/OFFSET($I297,-$B311,0),OFFSET(AB308,-$B311,-AA$4+$B311)-SUM($I311:AA311)))</f>
        <v>0</v>
      </c>
      <c r="AC311" s="235">
        <f ca="1">IF(AC$5&lt;=$D311,0,IF(SUM($D311,OFFSET($I297,-$B311,0))&gt;AC$5,OFFSET(AC308,-$B311,-AB$4+$B311)/OFFSET($I297,-$B311,0),OFFSET(AC308,-$B311,-AB$4+$B311)-SUM($I311:AB311)))</f>
        <v>0</v>
      </c>
      <c r="AD311" s="235">
        <f ca="1">IF(AD$5&lt;=$D311,0,IF(SUM($D311,OFFSET($I297,-$B311,0))&gt;AD$5,OFFSET(AD308,-$B311,-AC$4+$B311)/OFFSET($I297,-$B311,0),OFFSET(AD308,-$B311,-AC$4+$B311)-SUM($I311:AC311)))</f>
        <v>0</v>
      </c>
      <c r="AE311" s="235">
        <f ca="1">IF(AE$5&lt;=$D311,0,IF(SUM($D311,OFFSET($I297,-$B311,0))&gt;AE$5,OFFSET(AE308,-$B311,-AD$4+$B311)/OFFSET($I297,-$B311,0),OFFSET(AE308,-$B311,-AD$4+$B311)-SUM($I311:AD311)))</f>
        <v>0</v>
      </c>
      <c r="AF311" s="235">
        <f ca="1">IF(AF$5&lt;=$D311,0,IF(SUM($D311,OFFSET($I297,-$B311,0))&gt;AF$5,OFFSET(AF308,-$B311,-AE$4+$B311)/OFFSET($I297,-$B311,0),OFFSET(AF308,-$B311,-AE$4+$B311)-SUM($I311:AE311)))</f>
        <v>0</v>
      </c>
      <c r="AG311" s="235">
        <f ca="1">IF(AG$5&lt;=$D311,0,IF(SUM($D311,OFFSET($I297,-$B311,0))&gt;AG$5,OFFSET(AG308,-$B311,-AF$4+$B311)/OFFSET($I297,-$B311,0),OFFSET(AG308,-$B311,-AF$4+$B311)-SUM($I311:AF311)))</f>
        <v>0</v>
      </c>
      <c r="AH311" s="235">
        <f ca="1">IF(AH$5&lt;=$D311,0,IF(SUM($D311,OFFSET($I297,-$B311,0))&gt;AH$5,OFFSET(AH308,-$B311,-AG$4+$B311)/OFFSET($I297,-$B311,0),OFFSET(AH308,-$B311,-AG$4+$B311)-SUM($I311:AG311)))</f>
        <v>0</v>
      </c>
      <c r="AI311" s="235">
        <f ca="1">IF(AI$5&lt;=$D311,0,IF(SUM($D311,OFFSET($I297,-$B311,0))&gt;AI$5,OFFSET(AI308,-$B311,-AH$4+$B311)/OFFSET($I297,-$B311,0),OFFSET(AI308,-$B311,-AH$4+$B311)-SUM($I311:AH311)))</f>
        <v>0</v>
      </c>
      <c r="AJ311" s="235">
        <f ca="1">IF(AJ$5&lt;=$D311,0,IF(SUM($D311,OFFSET($I297,-$B311,0))&gt;AJ$5,OFFSET(AJ308,-$B311,-AI$4+$B311)/OFFSET($I297,-$B311,0),OFFSET(AJ308,-$B311,-AI$4+$B311)-SUM($I311:AI311)))</f>
        <v>0</v>
      </c>
      <c r="AK311" s="235">
        <f ca="1">IF(AK$5&lt;=$D311,0,IF(SUM($D311,OFFSET($I297,-$B311,0))&gt;AK$5,OFFSET(AK308,-$B311,-AJ$4+$B311)/OFFSET($I297,-$B311,0),OFFSET(AK308,-$B311,-AJ$4+$B311)-SUM($I311:AJ311)))</f>
        <v>0</v>
      </c>
      <c r="AL311" s="235">
        <f ca="1">IF(AL$5&lt;=$D311,0,IF(SUM($D311,OFFSET($I297,-$B311,0))&gt;AL$5,OFFSET(AL308,-$B311,-AK$4+$B311)/OFFSET($I297,-$B311,0),OFFSET(AL308,-$B311,-AK$4+$B311)-SUM($I311:AK311)))</f>
        <v>0</v>
      </c>
      <c r="AM311" s="235">
        <f ca="1">IF(AM$5&lt;=$D311,0,IF(SUM($D311,OFFSET($I297,-$B311,0))&gt;AM$5,OFFSET(AM308,-$B311,-AL$4+$B311)/OFFSET($I297,-$B311,0),OFFSET(AM308,-$B311,-AL$4+$B311)-SUM($I311:AL311)))</f>
        <v>0</v>
      </c>
      <c r="AN311" s="235">
        <f ca="1">IF(AN$5&lt;=$D311,0,IF(SUM($D311,OFFSET($I297,-$B311,0))&gt;AN$5,OFFSET(AN308,-$B311,-AM$4+$B311)/OFFSET($I297,-$B311,0),OFFSET(AN308,-$B311,-AM$4+$B311)-SUM($I311:AM311)))</f>
        <v>0</v>
      </c>
      <c r="AO311" s="235">
        <f ca="1">IF(AO$5&lt;=$D311,0,IF(SUM($D311,OFFSET($I297,-$B311,0))&gt;AO$5,OFFSET(AO308,-$B311,-AN$4+$B311)/OFFSET($I297,-$B311,0),OFFSET(AO308,-$B311,-AN$4+$B311)-SUM($I311:AN311)))</f>
        <v>0</v>
      </c>
      <c r="AP311" s="235">
        <f ca="1">IF(AP$5&lt;=$D311,0,IF(SUM($D311,OFFSET($I297,-$B311,0))&gt;AP$5,OFFSET(AP308,-$B311,-AO$4+$B311)/OFFSET($I297,-$B311,0),OFFSET(AP308,-$B311,-AO$4+$B311)-SUM($I311:AO311)))</f>
        <v>0</v>
      </c>
      <c r="AQ311" s="235">
        <f ca="1">IF(AQ$5&lt;=$D311,0,IF(SUM($D311,OFFSET($I297,-$B311,0))&gt;AQ$5,OFFSET(AQ308,-$B311,-AP$4+$B311)/OFFSET($I297,-$B311,0),OFFSET(AQ308,-$B311,-AP$4+$B311)-SUM($I311:AP311)))</f>
        <v>0</v>
      </c>
      <c r="AR311" s="235">
        <f ca="1">IF(AR$5&lt;=$D311,0,IF(SUM($D311,OFFSET($I297,-$B311,0))&gt;AR$5,OFFSET(AR308,-$B311,-AQ$4+$B311)/OFFSET($I297,-$B311,0),OFFSET(AR308,-$B311,-AQ$4+$B311)-SUM($I311:AQ311)))</f>
        <v>0</v>
      </c>
      <c r="AS311" s="235">
        <f ca="1">IF(AS$5&lt;=$D311,0,IF(SUM($D311,OFFSET($I297,-$B311,0))&gt;AS$5,OFFSET(AS308,-$B311,-AR$4+$B311)/OFFSET($I297,-$B311,0),OFFSET(AS308,-$B311,-AR$4+$B311)-SUM($I311:AR311)))</f>
        <v>0</v>
      </c>
      <c r="AT311" s="235">
        <f ca="1">IF(AT$5&lt;=$D311,0,IF(SUM($D311,OFFSET($I297,-$B311,0))&gt;AT$5,OFFSET(AT308,-$B311,-AS$4+$B311)/OFFSET($I297,-$B311,0),OFFSET(AT308,-$B311,-AS$4+$B311)-SUM($I311:AS311)))</f>
        <v>0</v>
      </c>
      <c r="AU311" s="235">
        <f ca="1">IF(AU$5&lt;=$D311,0,IF(SUM($D311,OFFSET($I297,-$B311,0))&gt;AU$5,OFFSET(AU308,-$B311,-AT$4+$B311)/OFFSET($I297,-$B311,0),OFFSET(AU308,-$B311,-AT$4+$B311)-SUM($I311:AT311)))</f>
        <v>0</v>
      </c>
      <c r="AV311" s="235">
        <f ca="1">IF(AV$5&lt;=$D311,0,IF(SUM($D311,OFFSET($I297,-$B311,0))&gt;AV$5,OFFSET(AV308,-$B311,-AU$4+$B311)/OFFSET($I297,-$B311,0),OFFSET(AV308,-$B311,-AU$4+$B311)-SUM($I311:AU311)))</f>
        <v>0</v>
      </c>
      <c r="AW311" s="235">
        <f ca="1">IF(AW$5&lt;=$D311,0,IF(SUM($D311,OFFSET($I297,-$B311,0))&gt;AW$5,OFFSET(AW308,-$B311,-AV$4+$B311)/OFFSET($I297,-$B311,0),OFFSET(AW308,-$B311,-AV$4+$B311)-SUM($I311:AV311)))</f>
        <v>0</v>
      </c>
      <c r="AX311" s="235">
        <f ca="1">IF(AX$5&lt;=$D311,0,IF(SUM($D311,OFFSET($I297,-$B311,0))&gt;AX$5,OFFSET(AX308,-$B311,-AW$4+$B311)/OFFSET($I297,-$B311,0),OFFSET(AX308,-$B311,-AW$4+$B311)-SUM($I311:AW311)))</f>
        <v>0</v>
      </c>
      <c r="AY311" s="235">
        <f ca="1">IF(AY$5&lt;=$D311,0,IF(SUM($D311,OFFSET($I297,-$B311,0))&gt;AY$5,OFFSET(AY308,-$B311,-AX$4+$B311)/OFFSET($I297,-$B311,0),OFFSET(AY308,-$B311,-AX$4+$B311)-SUM($I311:AX311)))</f>
        <v>0</v>
      </c>
      <c r="AZ311" s="235">
        <f ca="1">IF(AZ$5&lt;=$D311,0,IF(SUM($D311,OFFSET($I297,-$B311,0))&gt;AZ$5,OFFSET(AZ308,-$B311,-AY$4+$B311)/OFFSET($I297,-$B311,0),OFFSET(AZ308,-$B311,-AY$4+$B311)-SUM($I311:AY311)))</f>
        <v>0</v>
      </c>
      <c r="BA311" s="235">
        <f ca="1">IF(BA$5&lt;=$D311,0,IF(SUM($D311,OFFSET($I297,-$B311,0))&gt;BA$5,OFFSET(BA308,-$B311,-AZ$4+$B311)/OFFSET($I297,-$B311,0),OFFSET(BA308,-$B311,-AZ$4+$B311)-SUM($I311:AZ311)))</f>
        <v>0</v>
      </c>
      <c r="BB311" s="235">
        <f ca="1">IF(BB$5&lt;=$D311,0,IF(SUM($D311,OFFSET($I297,-$B311,0))&gt;BB$5,OFFSET(BB308,-$B311,-BA$4+$B311)/OFFSET($I297,-$B311,0),OFFSET(BB308,-$B311,-BA$4+$B311)-SUM($I311:BA311)))</f>
        <v>0</v>
      </c>
      <c r="BC311" s="235">
        <f ca="1">IF(BC$5&lt;=$D311,0,IF(SUM($D311,OFFSET($I297,-$B311,0))&gt;BC$5,OFFSET(BC308,-$B311,-BB$4+$B311)/OFFSET($I297,-$B311,0),OFFSET(BC308,-$B311,-BB$4+$B311)-SUM($I311:BB311)))</f>
        <v>0</v>
      </c>
      <c r="BD311" s="235">
        <f ca="1">IF(BD$5&lt;=$D311,0,IF(SUM($D311,OFFSET($I297,-$B311,0))&gt;BD$5,OFFSET(BD308,-$B311,-BC$4+$B311)/OFFSET($I297,-$B311,0),OFFSET(BD308,-$B311,-BC$4+$B311)-SUM($I311:BC311)))</f>
        <v>0</v>
      </c>
      <c r="BE311" s="235">
        <f ca="1">IF(BE$5&lt;=$D311,0,IF(SUM($D311,OFFSET($I297,-$B311,0))&gt;BE$5,OFFSET(BE308,-$B311,-BD$4+$B311)/OFFSET($I297,-$B311,0),OFFSET(BE308,-$B311,-BD$4+$B311)-SUM($I311:BD311)))</f>
        <v>0</v>
      </c>
      <c r="BF311" s="235">
        <f ca="1">IF(BF$5&lt;=$D311,0,IF(SUM($D311,OFFSET($I297,-$B311,0))&gt;BF$5,OFFSET(BF308,-$B311,-BE$4+$B311)/OFFSET($I297,-$B311,0),OFFSET(BF308,-$B311,-BE$4+$B311)-SUM($I311:BE311)))</f>
        <v>0</v>
      </c>
      <c r="BG311" s="235">
        <f ca="1">IF(BG$5&lt;=$D311,0,IF(SUM($D311,OFFSET($I297,-$B311,0))&gt;BG$5,OFFSET(BG308,-$B311,-BF$4+$B311)/OFFSET($I297,-$B311,0),OFFSET(BG308,-$B311,-BF$4+$B311)-SUM($I311:BF311)))</f>
        <v>0</v>
      </c>
      <c r="BH311" s="235">
        <f ca="1">IF(BH$5&lt;=$D311,0,IF(SUM($D311,OFFSET($I297,-$B311,0))&gt;BH$5,OFFSET(BH308,-$B311,-BG$4+$B311)/OFFSET($I297,-$B311,0),OFFSET(BH308,-$B311,-BG$4+$B311)-SUM($I311:BG311)))</f>
        <v>0</v>
      </c>
      <c r="BI311" s="235">
        <f ca="1">IF(BI$5&lt;=$D311,0,IF(SUM($D311,OFFSET($I297,-$B311,0))&gt;BI$5,OFFSET(BI308,-$B311,-BH$4+$B311)/OFFSET($I297,-$B311,0),OFFSET(BI308,-$B311,-BH$4+$B311)-SUM($I311:BH311)))</f>
        <v>0</v>
      </c>
      <c r="BJ311" s="235">
        <f ca="1">IF(BJ$5&lt;=$D311,0,IF(SUM($D311,OFFSET($I297,-$B311,0))&gt;BJ$5,OFFSET(BJ308,-$B311,-BI$4+$B311)/OFFSET($I297,-$B311,0),OFFSET(BJ308,-$B311,-BI$4+$B311)-SUM($I311:BI311)))</f>
        <v>0</v>
      </c>
      <c r="BK311" s="235">
        <f ca="1">IF(BK$5&lt;=$D311,0,IF(SUM($D311,OFFSET($I297,-$B311,0))&gt;BK$5,OFFSET(BK308,-$B311,-BJ$4+$B311)/OFFSET($I297,-$B311,0),OFFSET(BK308,-$B311,-BJ$4+$B311)-SUM($I311:BJ311)))</f>
        <v>0</v>
      </c>
      <c r="BL311" s="235">
        <f ca="1">IF(BL$5&lt;=$D311,0,IF(SUM($D311,OFFSET($I297,-$B311,0))&gt;BL$5,OFFSET(BL308,-$B311,-BK$4+$B311)/OFFSET($I297,-$B311,0),OFFSET(BL308,-$B311,-BK$4+$B311)-SUM($I311:BK311)))</f>
        <v>0</v>
      </c>
      <c r="BM311" s="235">
        <f ca="1">IF(BM$5&lt;=$D311,0,IF(SUM($D311,OFFSET($I297,-$B311,0))&gt;BM$5,OFFSET(BM308,-$B311,-BL$4+$B311)/OFFSET($I297,-$B311,0),OFFSET(BM308,-$B311,-BL$4+$B311)-SUM($I311:BL311)))</f>
        <v>0</v>
      </c>
      <c r="BN311" s="235">
        <f ca="1">IF(BN$5&lt;=$D311,0,IF(SUM($D311,OFFSET($I297,-$B311,0))&gt;BN$5,OFFSET(BN308,-$B311,-BM$4+$B311)/OFFSET($I297,-$B311,0),OFFSET(BN308,-$B311,-BM$4+$B311)-SUM($I311:BM311)))</f>
        <v>0</v>
      </c>
      <c r="BO311" s="235">
        <f ca="1">IF(BO$5&lt;=$D311,0,IF(SUM($D311,OFFSET($I297,-$B311,0))&gt;BO$5,OFFSET(BO308,-$B311,-BN$4+$B311)/OFFSET($I297,-$B311,0),OFFSET(BO308,-$B311,-BN$4+$B311)-SUM($I311:BN311)))</f>
        <v>0</v>
      </c>
      <c r="BP311" s="235">
        <f ca="1">IF(BP$5&lt;=$D311,0,IF(SUM($D311,OFFSET($I297,-$B311,0))&gt;BP$5,OFFSET(BP308,-$B311,-BO$4+$B311)/OFFSET($I297,-$B311,0),OFFSET(BP308,-$B311,-BO$4+$B311)-SUM($I311:BO311)))</f>
        <v>0</v>
      </c>
      <c r="BQ311" s="235">
        <f ca="1">IF(BQ$5&lt;=$D311,0,IF(SUM($D311,OFFSET($I297,-$B311,0))&gt;BQ$5,OFFSET(BQ308,-$B311,-BP$4+$B311)/OFFSET($I297,-$B311,0),OFFSET(BQ308,-$B311,-BP$4+$B311)-SUM($I311:BP311)))</f>
        <v>0</v>
      </c>
      <c r="BR311" s="211">
        <f ca="1">IF(BR$5&lt;=$D311,0,IF(SUM($D311,OFFSET($I297,-$B311,0))&gt;BR$5,OFFSET(BR308,-$B311,-BQ$4+$B311)/OFFSET($I297,-$B311,0),OFFSET(BR308,-$B311,-BQ$4+$B311)-SUM($I311:BQ311)))</f>
        <v>0</v>
      </c>
      <c r="BS311" s="211">
        <f ca="1">IF(BS$5&lt;=$D311,0,IF(SUM($D311,OFFSET($I297,-$B311,0))&gt;BS$5,OFFSET(BS308,-$B311,-BR$4+$B311)/OFFSET($I297,-$B311,0),OFFSET(BS308,-$B311,-BR$4+$B311)-SUM($I311:BR311)))</f>
        <v>0</v>
      </c>
      <c r="BT311" s="211">
        <f ca="1">IF(BT$5&lt;=$D311,0,IF(SUM($D311,OFFSET($I297,-$B311,0))&gt;BT$5,OFFSET(BT308,-$B311,-BS$4+$B311)/OFFSET($I297,-$B311,0),OFFSET(BT308,-$B311,-BS$4+$B311)-SUM($I311:BS311)))</f>
        <v>0</v>
      </c>
      <c r="BU311" s="211">
        <f ca="1">IF(BU$5&lt;=$D311,0,IF(SUM($D311,OFFSET($I297,-$B311,0))&gt;BU$5,OFFSET(BU308,-$B311,-BT$4+$B311)/OFFSET($I297,-$B311,0),OFFSET(BU308,-$B311,-BT$4+$B311)-SUM($I311:BT311)))</f>
        <v>0</v>
      </c>
      <c r="BV311" s="211">
        <f ca="1">IF(BV$5&lt;=$D311,0,IF(SUM($D311,OFFSET($I297,-$B311,0))&gt;BV$5,OFFSET(BV308,-$B311,-BU$4+$B311)/OFFSET($I297,-$B311,0),OFFSET(BV308,-$B311,-BU$4+$B311)-SUM($I311:BU311)))</f>
        <v>0</v>
      </c>
      <c r="BW311" s="211">
        <f ca="1">IF(BW$5&lt;=$D311,0,IF(SUM($D311,OFFSET($I297,-$B311,0))&gt;BW$5,OFFSET(BW308,-$B311,-BV$4+$B311)/OFFSET($I297,-$B311,0),OFFSET(BW308,-$B311,-BV$4+$B311)-SUM($I311:BV311)))</f>
        <v>0</v>
      </c>
    </row>
    <row r="312" spans="1:75" ht="12.75" customHeight="1">
      <c r="A312" s="8"/>
      <c r="B312" s="244">
        <v>19</v>
      </c>
      <c r="C312" s="8"/>
      <c r="D312" s="245">
        <f t="shared" si="507"/>
        <v>2032</v>
      </c>
      <c r="E312" s="8" t="str">
        <f t="shared" si="506"/>
        <v>$m Real (2012)</v>
      </c>
      <c r="F312" s="8"/>
      <c r="G312" s="8"/>
      <c r="H312" s="8"/>
      <c r="I312" s="32"/>
      <c r="J312" s="235">
        <f ca="1">IF(J$5&lt;=$D312,0,IF(SUM($D312,OFFSET($I298,-$B312,0))&gt;J$5,OFFSET(J309,-$B312,-I$4+$B312)/OFFSET($I298,-$B312,0),OFFSET(J309,-$B312,-I$4+$B312)-SUM($I312:I312)))</f>
        <v>0</v>
      </c>
      <c r="K312" s="235">
        <f ca="1">IF(K$5&lt;=$D312,0,IF(SUM($D312,OFFSET($I298,-$B312,0))&gt;K$5,OFFSET(K309,-$B312,-J$4+$B312)/OFFSET($I298,-$B312,0),OFFSET(K309,-$B312,-J$4+$B312)-SUM($I312:J312)))</f>
        <v>0</v>
      </c>
      <c r="L312" s="235">
        <f ca="1">IF(L$5&lt;=$D312,0,IF(SUM($D312,OFFSET($I298,-$B312,0))&gt;L$5,OFFSET(L309,-$B312,-K$4+$B312)/OFFSET($I298,-$B312,0),OFFSET(L309,-$B312,-K$4+$B312)-SUM($I312:K312)))</f>
        <v>0</v>
      </c>
      <c r="M312" s="235">
        <f ca="1">IF(M$5&lt;=$D312,0,IF(SUM($D312,OFFSET($I298,-$B312,0))&gt;M$5,OFFSET(M309,-$B312,-L$4+$B312)/OFFSET($I298,-$B312,0),OFFSET(M309,-$B312,-L$4+$B312)-SUM($I312:L312)))</f>
        <v>0</v>
      </c>
      <c r="N312" s="235">
        <f ca="1">IF(N$5&lt;=$D312,0,IF(SUM($D312,OFFSET($I298,-$B312,0))&gt;N$5,OFFSET(N309,-$B312,-M$4+$B312)/OFFSET($I298,-$B312,0),OFFSET(N309,-$B312,-M$4+$B312)-SUM($I312:M312)))</f>
        <v>0</v>
      </c>
      <c r="O312" s="235">
        <f ca="1">IF(O$5&lt;=$D312,0,IF(SUM($D312,OFFSET($I298,-$B312,0))&gt;O$5,OFFSET(O309,-$B312,-N$4+$B312)/OFFSET($I298,-$B312,0),OFFSET(O309,-$B312,-N$4+$B312)-SUM($I312:N312)))</f>
        <v>0</v>
      </c>
      <c r="P312" s="235">
        <f ca="1">IF(P$5&lt;=$D312,0,IF(SUM($D312,OFFSET($I298,-$B312,0))&gt;P$5,OFFSET(P309,-$B312,-O$4+$B312)/OFFSET($I298,-$B312,0),OFFSET(P309,-$B312,-O$4+$B312)-SUM($I312:O312)))</f>
        <v>0</v>
      </c>
      <c r="Q312" s="235">
        <f ca="1">IF(Q$5&lt;=$D312,0,IF(SUM($D312,OFFSET($I298,-$B312,0))&gt;Q$5,OFFSET(Q309,-$B312,-P$4+$B312)/OFFSET($I298,-$B312,0),OFFSET(Q309,-$B312,-P$4+$B312)-SUM($I312:P312)))</f>
        <v>0</v>
      </c>
      <c r="R312" s="235">
        <f ca="1">IF(R$5&lt;=$D312,0,IF(SUM($D312,OFFSET($I298,-$B312,0))&gt;R$5,OFFSET(R309,-$B312,-Q$4+$B312)/OFFSET($I298,-$B312,0),OFFSET(R309,-$B312,-Q$4+$B312)-SUM($I312:Q312)))</f>
        <v>0</v>
      </c>
      <c r="S312" s="235">
        <f ca="1">IF(S$5&lt;=$D312,0,IF(SUM($D312,OFFSET($I298,-$B312,0))&gt;S$5,OFFSET(S309,-$B312,-R$4+$B312)/OFFSET($I298,-$B312,0),OFFSET(S309,-$B312,-R$4+$B312)-SUM($I312:R312)))</f>
        <v>0</v>
      </c>
      <c r="T312" s="235">
        <f ca="1">IF(T$5&lt;=$D312,0,IF(SUM($D312,OFFSET($I298,-$B312,0))&gt;T$5,OFFSET(T309,-$B312,-S$4+$B312)/OFFSET($I298,-$B312,0),OFFSET(T309,-$B312,-S$4+$B312)-SUM($I312:S312)))</f>
        <v>0</v>
      </c>
      <c r="U312" s="235">
        <f ca="1">IF(U$5&lt;=$D312,0,IF(SUM($D312,OFFSET($I298,-$B312,0))&gt;U$5,OFFSET(U309,-$B312,-T$4+$B312)/OFFSET($I298,-$B312,0),OFFSET(U309,-$B312,-T$4+$B312)-SUM($I312:T312)))</f>
        <v>0</v>
      </c>
      <c r="V312" s="235">
        <f ca="1">IF(V$5&lt;=$D312,0,IF(SUM($D312,OFFSET($I298,-$B312,0))&gt;V$5,OFFSET(V309,-$B312,-U$4+$B312)/OFFSET($I298,-$B312,0),OFFSET(V309,-$B312,-U$4+$B312)-SUM($I312:U312)))</f>
        <v>0</v>
      </c>
      <c r="W312" s="235">
        <f ca="1">IF(W$5&lt;=$D312,0,IF(SUM($D312,OFFSET($I298,-$B312,0))&gt;W$5,OFFSET(W309,-$B312,-V$4+$B312)/OFFSET($I298,-$B312,0),OFFSET(W309,-$B312,-V$4+$B312)-SUM($I312:V312)))</f>
        <v>0</v>
      </c>
      <c r="X312" s="235">
        <f ca="1">IF(X$5&lt;=$D312,0,IF(SUM($D312,OFFSET($I298,-$B312,0))&gt;X$5,OFFSET(X309,-$B312,-W$4+$B312)/OFFSET($I298,-$B312,0),OFFSET(X309,-$B312,-W$4+$B312)-SUM($I312:W312)))</f>
        <v>0</v>
      </c>
      <c r="Y312" s="235">
        <f ca="1">IF(Y$5&lt;=$D312,0,IF(SUM($D312,OFFSET($I298,-$B312,0))&gt;Y$5,OFFSET(Y309,-$B312,-X$4+$B312)/OFFSET($I298,-$B312,0),OFFSET(Y309,-$B312,-X$4+$B312)-SUM($I312:X312)))</f>
        <v>0</v>
      </c>
      <c r="Z312" s="235">
        <f ca="1">IF(Z$5&lt;=$D312,0,IF(SUM($D312,OFFSET($I298,-$B312,0))&gt;Z$5,OFFSET(Z309,-$B312,-Y$4+$B312)/OFFSET($I298,-$B312,0),OFFSET(Z309,-$B312,-Y$4+$B312)-SUM($I312:Y312)))</f>
        <v>0</v>
      </c>
      <c r="AA312" s="235">
        <f ca="1">IF(AA$5&lt;=$D312,0,IF(SUM($D312,OFFSET($I298,-$B312,0))&gt;AA$5,OFFSET(AA309,-$B312,-Z$4+$B312)/OFFSET($I298,-$B312,0),OFFSET(AA309,-$B312,-Z$4+$B312)-SUM($I312:Z312)))</f>
        <v>0</v>
      </c>
      <c r="AB312" s="235">
        <f ca="1">IF(AB$5&lt;=$D312,0,IF(SUM($D312,OFFSET($I298,-$B312,0))&gt;AB$5,OFFSET(AB309,-$B312,-AA$4+$B312)/OFFSET($I298,-$B312,0),OFFSET(AB309,-$B312,-AA$4+$B312)-SUM($I312:AA312)))</f>
        <v>0</v>
      </c>
      <c r="AC312" s="235">
        <f ca="1">IF(AC$5&lt;=$D312,0,IF(SUM($D312,OFFSET($I298,-$B312,0))&gt;AC$5,OFFSET(AC309,-$B312,-AB$4+$B312)/OFFSET($I298,-$B312,0),OFFSET(AC309,-$B312,-AB$4+$B312)-SUM($I312:AB312)))</f>
        <v>0</v>
      </c>
      <c r="AD312" s="235">
        <f ca="1">IF(AD$5&lt;=$D312,0,IF(SUM($D312,OFFSET($I298,-$B312,0))&gt;AD$5,OFFSET(AD309,-$B312,-AC$4+$B312)/OFFSET($I298,-$B312,0),OFFSET(AD309,-$B312,-AC$4+$B312)-SUM($I312:AC312)))</f>
        <v>0</v>
      </c>
      <c r="AE312" s="235">
        <f ca="1">IF(AE$5&lt;=$D312,0,IF(SUM($D312,OFFSET($I298,-$B312,0))&gt;AE$5,OFFSET(AE309,-$B312,-AD$4+$B312)/OFFSET($I298,-$B312,0),OFFSET(AE309,-$B312,-AD$4+$B312)-SUM($I312:AD312)))</f>
        <v>0</v>
      </c>
      <c r="AF312" s="235">
        <f ca="1">IF(AF$5&lt;=$D312,0,IF(SUM($D312,OFFSET($I298,-$B312,0))&gt;AF$5,OFFSET(AF309,-$B312,-AE$4+$B312)/OFFSET($I298,-$B312,0),OFFSET(AF309,-$B312,-AE$4+$B312)-SUM($I312:AE312)))</f>
        <v>0</v>
      </c>
      <c r="AG312" s="235">
        <f ca="1">IF(AG$5&lt;=$D312,0,IF(SUM($D312,OFFSET($I298,-$B312,0))&gt;AG$5,OFFSET(AG309,-$B312,-AF$4+$B312)/OFFSET($I298,-$B312,0),OFFSET(AG309,-$B312,-AF$4+$B312)-SUM($I312:AF312)))</f>
        <v>0</v>
      </c>
      <c r="AH312" s="235">
        <f ca="1">IF(AH$5&lt;=$D312,0,IF(SUM($D312,OFFSET($I298,-$B312,0))&gt;AH$5,OFFSET(AH309,-$B312,-AG$4+$B312)/OFFSET($I298,-$B312,0),OFFSET(AH309,-$B312,-AG$4+$B312)-SUM($I312:AG312)))</f>
        <v>0</v>
      </c>
      <c r="AI312" s="235">
        <f ca="1">IF(AI$5&lt;=$D312,0,IF(SUM($D312,OFFSET($I298,-$B312,0))&gt;AI$5,OFFSET(AI309,-$B312,-AH$4+$B312)/OFFSET($I298,-$B312,0),OFFSET(AI309,-$B312,-AH$4+$B312)-SUM($I312:AH312)))</f>
        <v>0</v>
      </c>
      <c r="AJ312" s="235">
        <f ca="1">IF(AJ$5&lt;=$D312,0,IF(SUM($D312,OFFSET($I298,-$B312,0))&gt;AJ$5,OFFSET(AJ309,-$B312,-AI$4+$B312)/OFFSET($I298,-$B312,0),OFFSET(AJ309,-$B312,-AI$4+$B312)-SUM($I312:AI312)))</f>
        <v>0</v>
      </c>
      <c r="AK312" s="235">
        <f ca="1">IF(AK$5&lt;=$D312,0,IF(SUM($D312,OFFSET($I298,-$B312,0))&gt;AK$5,OFFSET(AK309,-$B312,-AJ$4+$B312)/OFFSET($I298,-$B312,0),OFFSET(AK309,-$B312,-AJ$4+$B312)-SUM($I312:AJ312)))</f>
        <v>0</v>
      </c>
      <c r="AL312" s="235">
        <f ca="1">IF(AL$5&lt;=$D312,0,IF(SUM($D312,OFFSET($I298,-$B312,0))&gt;AL$5,OFFSET(AL309,-$B312,-AK$4+$B312)/OFFSET($I298,-$B312,0),OFFSET(AL309,-$B312,-AK$4+$B312)-SUM($I312:AK312)))</f>
        <v>0</v>
      </c>
      <c r="AM312" s="235">
        <f ca="1">IF(AM$5&lt;=$D312,0,IF(SUM($D312,OFFSET($I298,-$B312,0))&gt;AM$5,OFFSET(AM309,-$B312,-AL$4+$B312)/OFFSET($I298,-$B312,0),OFFSET(AM309,-$B312,-AL$4+$B312)-SUM($I312:AL312)))</f>
        <v>0</v>
      </c>
      <c r="AN312" s="235">
        <f ca="1">IF(AN$5&lt;=$D312,0,IF(SUM($D312,OFFSET($I298,-$B312,0))&gt;AN$5,OFFSET(AN309,-$B312,-AM$4+$B312)/OFFSET($I298,-$B312,0),OFFSET(AN309,-$B312,-AM$4+$B312)-SUM($I312:AM312)))</f>
        <v>0</v>
      </c>
      <c r="AO312" s="235">
        <f ca="1">IF(AO$5&lt;=$D312,0,IF(SUM($D312,OFFSET($I298,-$B312,0))&gt;AO$5,OFFSET(AO309,-$B312,-AN$4+$B312)/OFFSET($I298,-$B312,0),OFFSET(AO309,-$B312,-AN$4+$B312)-SUM($I312:AN312)))</f>
        <v>0</v>
      </c>
      <c r="AP312" s="235">
        <f ca="1">IF(AP$5&lt;=$D312,0,IF(SUM($D312,OFFSET($I298,-$B312,0))&gt;AP$5,OFFSET(AP309,-$B312,-AO$4+$B312)/OFFSET($I298,-$B312,0),OFFSET(AP309,-$B312,-AO$4+$B312)-SUM($I312:AO312)))</f>
        <v>0</v>
      </c>
      <c r="AQ312" s="235">
        <f ca="1">IF(AQ$5&lt;=$D312,0,IF(SUM($D312,OFFSET($I298,-$B312,0))&gt;AQ$5,OFFSET(AQ309,-$B312,-AP$4+$B312)/OFFSET($I298,-$B312,0),OFFSET(AQ309,-$B312,-AP$4+$B312)-SUM($I312:AP312)))</f>
        <v>0</v>
      </c>
      <c r="AR312" s="235">
        <f ca="1">IF(AR$5&lt;=$D312,0,IF(SUM($D312,OFFSET($I298,-$B312,0))&gt;AR$5,OFFSET(AR309,-$B312,-AQ$4+$B312)/OFFSET($I298,-$B312,0),OFFSET(AR309,-$B312,-AQ$4+$B312)-SUM($I312:AQ312)))</f>
        <v>0</v>
      </c>
      <c r="AS312" s="235">
        <f ca="1">IF(AS$5&lt;=$D312,0,IF(SUM($D312,OFFSET($I298,-$B312,0))&gt;AS$5,OFFSET(AS309,-$B312,-AR$4+$B312)/OFFSET($I298,-$B312,0),OFFSET(AS309,-$B312,-AR$4+$B312)-SUM($I312:AR312)))</f>
        <v>0</v>
      </c>
      <c r="AT312" s="235">
        <f ca="1">IF(AT$5&lt;=$D312,0,IF(SUM($D312,OFFSET($I298,-$B312,0))&gt;AT$5,OFFSET(AT309,-$B312,-AS$4+$B312)/OFFSET($I298,-$B312,0),OFFSET(AT309,-$B312,-AS$4+$B312)-SUM($I312:AS312)))</f>
        <v>0</v>
      </c>
      <c r="AU312" s="235">
        <f ca="1">IF(AU$5&lt;=$D312,0,IF(SUM($D312,OFFSET($I298,-$B312,0))&gt;AU$5,OFFSET(AU309,-$B312,-AT$4+$B312)/OFFSET($I298,-$B312,0),OFFSET(AU309,-$B312,-AT$4+$B312)-SUM($I312:AT312)))</f>
        <v>0</v>
      </c>
      <c r="AV312" s="235">
        <f ca="1">IF(AV$5&lt;=$D312,0,IF(SUM($D312,OFFSET($I298,-$B312,0))&gt;AV$5,OFFSET(AV309,-$B312,-AU$4+$B312)/OFFSET($I298,-$B312,0),OFFSET(AV309,-$B312,-AU$4+$B312)-SUM($I312:AU312)))</f>
        <v>0</v>
      </c>
      <c r="AW312" s="235">
        <f ca="1">IF(AW$5&lt;=$D312,0,IF(SUM($D312,OFFSET($I298,-$B312,0))&gt;AW$5,OFFSET(AW309,-$B312,-AV$4+$B312)/OFFSET($I298,-$B312,0),OFFSET(AW309,-$B312,-AV$4+$B312)-SUM($I312:AV312)))</f>
        <v>0</v>
      </c>
      <c r="AX312" s="235">
        <f ca="1">IF(AX$5&lt;=$D312,0,IF(SUM($D312,OFFSET($I298,-$B312,0))&gt;AX$5,OFFSET(AX309,-$B312,-AW$4+$B312)/OFFSET($I298,-$B312,0),OFFSET(AX309,-$B312,-AW$4+$B312)-SUM($I312:AW312)))</f>
        <v>0</v>
      </c>
      <c r="AY312" s="235">
        <f ca="1">IF(AY$5&lt;=$D312,0,IF(SUM($D312,OFFSET($I298,-$B312,0))&gt;AY$5,OFFSET(AY309,-$B312,-AX$4+$B312)/OFFSET($I298,-$B312,0),OFFSET(AY309,-$B312,-AX$4+$B312)-SUM($I312:AX312)))</f>
        <v>0</v>
      </c>
      <c r="AZ312" s="235">
        <f ca="1">IF(AZ$5&lt;=$D312,0,IF(SUM($D312,OFFSET($I298,-$B312,0))&gt;AZ$5,OFFSET(AZ309,-$B312,-AY$4+$B312)/OFFSET($I298,-$B312,0),OFFSET(AZ309,-$B312,-AY$4+$B312)-SUM($I312:AY312)))</f>
        <v>0</v>
      </c>
      <c r="BA312" s="235">
        <f ca="1">IF(BA$5&lt;=$D312,0,IF(SUM($D312,OFFSET($I298,-$B312,0))&gt;BA$5,OFFSET(BA309,-$B312,-AZ$4+$B312)/OFFSET($I298,-$B312,0),OFFSET(BA309,-$B312,-AZ$4+$B312)-SUM($I312:AZ312)))</f>
        <v>0</v>
      </c>
      <c r="BB312" s="235">
        <f ca="1">IF(BB$5&lt;=$D312,0,IF(SUM($D312,OFFSET($I298,-$B312,0))&gt;BB$5,OFFSET(BB309,-$B312,-BA$4+$B312)/OFFSET($I298,-$B312,0),OFFSET(BB309,-$B312,-BA$4+$B312)-SUM($I312:BA312)))</f>
        <v>0</v>
      </c>
      <c r="BC312" s="235">
        <f ca="1">IF(BC$5&lt;=$D312,0,IF(SUM($D312,OFFSET($I298,-$B312,0))&gt;BC$5,OFFSET(BC309,-$B312,-BB$4+$B312)/OFFSET($I298,-$B312,0),OFFSET(BC309,-$B312,-BB$4+$B312)-SUM($I312:BB312)))</f>
        <v>0</v>
      </c>
      <c r="BD312" s="235">
        <f ca="1">IF(BD$5&lt;=$D312,0,IF(SUM($D312,OFFSET($I298,-$B312,0))&gt;BD$5,OFFSET(BD309,-$B312,-BC$4+$B312)/OFFSET($I298,-$B312,0),OFFSET(BD309,-$B312,-BC$4+$B312)-SUM($I312:BC312)))</f>
        <v>0</v>
      </c>
      <c r="BE312" s="235">
        <f ca="1">IF(BE$5&lt;=$D312,0,IF(SUM($D312,OFFSET($I298,-$B312,0))&gt;BE$5,OFFSET(BE309,-$B312,-BD$4+$B312)/OFFSET($I298,-$B312,0),OFFSET(BE309,-$B312,-BD$4+$B312)-SUM($I312:BD312)))</f>
        <v>0</v>
      </c>
      <c r="BF312" s="235">
        <f ca="1">IF(BF$5&lt;=$D312,0,IF(SUM($D312,OFFSET($I298,-$B312,0))&gt;BF$5,OFFSET(BF309,-$B312,-BE$4+$B312)/OFFSET($I298,-$B312,0),OFFSET(BF309,-$B312,-BE$4+$B312)-SUM($I312:BE312)))</f>
        <v>0</v>
      </c>
      <c r="BG312" s="235">
        <f ca="1">IF(BG$5&lt;=$D312,0,IF(SUM($D312,OFFSET($I298,-$B312,0))&gt;BG$5,OFFSET(BG309,-$B312,-BF$4+$B312)/OFFSET($I298,-$B312,0),OFFSET(BG309,-$B312,-BF$4+$B312)-SUM($I312:BF312)))</f>
        <v>0</v>
      </c>
      <c r="BH312" s="235">
        <f ca="1">IF(BH$5&lt;=$D312,0,IF(SUM($D312,OFFSET($I298,-$B312,0))&gt;BH$5,OFFSET(BH309,-$B312,-BG$4+$B312)/OFFSET($I298,-$B312,0),OFFSET(BH309,-$B312,-BG$4+$B312)-SUM($I312:BG312)))</f>
        <v>0</v>
      </c>
      <c r="BI312" s="235">
        <f ca="1">IF(BI$5&lt;=$D312,0,IF(SUM($D312,OFFSET($I298,-$B312,0))&gt;BI$5,OFFSET(BI309,-$B312,-BH$4+$B312)/OFFSET($I298,-$B312,0),OFFSET(BI309,-$B312,-BH$4+$B312)-SUM($I312:BH312)))</f>
        <v>0</v>
      </c>
      <c r="BJ312" s="235">
        <f ca="1">IF(BJ$5&lt;=$D312,0,IF(SUM($D312,OFFSET($I298,-$B312,0))&gt;BJ$5,OFFSET(BJ309,-$B312,-BI$4+$B312)/OFFSET($I298,-$B312,0),OFFSET(BJ309,-$B312,-BI$4+$B312)-SUM($I312:BI312)))</f>
        <v>0</v>
      </c>
      <c r="BK312" s="235">
        <f ca="1">IF(BK$5&lt;=$D312,0,IF(SUM($D312,OFFSET($I298,-$B312,0))&gt;BK$5,OFFSET(BK309,-$B312,-BJ$4+$B312)/OFFSET($I298,-$B312,0),OFFSET(BK309,-$B312,-BJ$4+$B312)-SUM($I312:BJ312)))</f>
        <v>0</v>
      </c>
      <c r="BL312" s="235">
        <f ca="1">IF(BL$5&lt;=$D312,0,IF(SUM($D312,OFFSET($I298,-$B312,0))&gt;BL$5,OFFSET(BL309,-$B312,-BK$4+$B312)/OFFSET($I298,-$B312,0),OFFSET(BL309,-$B312,-BK$4+$B312)-SUM($I312:BK312)))</f>
        <v>0</v>
      </c>
      <c r="BM312" s="235">
        <f ca="1">IF(BM$5&lt;=$D312,0,IF(SUM($D312,OFFSET($I298,-$B312,0))&gt;BM$5,OFFSET(BM309,-$B312,-BL$4+$B312)/OFFSET($I298,-$B312,0),OFFSET(BM309,-$B312,-BL$4+$B312)-SUM($I312:BL312)))</f>
        <v>0</v>
      </c>
      <c r="BN312" s="235">
        <f ca="1">IF(BN$5&lt;=$D312,0,IF(SUM($D312,OFFSET($I298,-$B312,0))&gt;BN$5,OFFSET(BN309,-$B312,-BM$4+$B312)/OFFSET($I298,-$B312,0),OFFSET(BN309,-$B312,-BM$4+$B312)-SUM($I312:BM312)))</f>
        <v>0</v>
      </c>
      <c r="BO312" s="235">
        <f ca="1">IF(BO$5&lt;=$D312,0,IF(SUM($D312,OFFSET($I298,-$B312,0))&gt;BO$5,OFFSET(BO309,-$B312,-BN$4+$B312)/OFFSET($I298,-$B312,0),OFFSET(BO309,-$B312,-BN$4+$B312)-SUM($I312:BN312)))</f>
        <v>0</v>
      </c>
      <c r="BP312" s="235">
        <f ca="1">IF(BP$5&lt;=$D312,0,IF(SUM($D312,OFFSET($I298,-$B312,0))&gt;BP$5,OFFSET(BP309,-$B312,-BO$4+$B312)/OFFSET($I298,-$B312,0),OFFSET(BP309,-$B312,-BO$4+$B312)-SUM($I312:BO312)))</f>
        <v>0</v>
      </c>
      <c r="BQ312" s="235">
        <f ca="1">IF(BQ$5&lt;=$D312,0,IF(SUM($D312,OFFSET($I298,-$B312,0))&gt;BQ$5,OFFSET(BQ309,-$B312,-BP$4+$B312)/OFFSET($I298,-$B312,0),OFFSET(BQ309,-$B312,-BP$4+$B312)-SUM($I312:BP312)))</f>
        <v>0</v>
      </c>
      <c r="BR312" s="211">
        <f ca="1">IF(BR$5&lt;=$D312,0,IF(SUM($D312,OFFSET($I298,-$B312,0))&gt;BR$5,OFFSET(BR309,-$B312,-BQ$4+$B312)/OFFSET($I298,-$B312,0),OFFSET(BR309,-$B312,-BQ$4+$B312)-SUM($I312:BQ312)))</f>
        <v>0</v>
      </c>
      <c r="BS312" s="211">
        <f ca="1">IF(BS$5&lt;=$D312,0,IF(SUM($D312,OFFSET($I298,-$B312,0))&gt;BS$5,OFFSET(BS309,-$B312,-BR$4+$B312)/OFFSET($I298,-$B312,0),OFFSET(BS309,-$B312,-BR$4+$B312)-SUM($I312:BR312)))</f>
        <v>0</v>
      </c>
      <c r="BT312" s="211">
        <f ca="1">IF(BT$5&lt;=$D312,0,IF(SUM($D312,OFFSET($I298,-$B312,0))&gt;BT$5,OFFSET(BT309,-$B312,-BS$4+$B312)/OFFSET($I298,-$B312,0),OFFSET(BT309,-$B312,-BS$4+$B312)-SUM($I312:BS312)))</f>
        <v>0</v>
      </c>
      <c r="BU312" s="211">
        <f ca="1">IF(BU$5&lt;=$D312,0,IF(SUM($D312,OFFSET($I298,-$B312,0))&gt;BU$5,OFFSET(BU309,-$B312,-BT$4+$B312)/OFFSET($I298,-$B312,0),OFFSET(BU309,-$B312,-BT$4+$B312)-SUM($I312:BT312)))</f>
        <v>0</v>
      </c>
      <c r="BV312" s="211">
        <f ca="1">IF(BV$5&lt;=$D312,0,IF(SUM($D312,OFFSET($I298,-$B312,0))&gt;BV$5,OFFSET(BV309,-$B312,-BU$4+$B312)/OFFSET($I298,-$B312,0),OFFSET(BV309,-$B312,-BU$4+$B312)-SUM($I312:BU312)))</f>
        <v>0</v>
      </c>
      <c r="BW312" s="211">
        <f ca="1">IF(BW$5&lt;=$D312,0,IF(SUM($D312,OFFSET($I298,-$B312,0))&gt;BW$5,OFFSET(BW309,-$B312,-BV$4+$B312)/OFFSET($I298,-$B312,0),OFFSET(BW309,-$B312,-BV$4+$B312)-SUM($I312:BV312)))</f>
        <v>0</v>
      </c>
    </row>
    <row r="313" spans="1:75" ht="12.75" customHeight="1">
      <c r="A313" s="8"/>
      <c r="B313" s="244">
        <v>20</v>
      </c>
      <c r="C313" s="8"/>
      <c r="D313" s="245">
        <f t="shared" si="507"/>
        <v>2033</v>
      </c>
      <c r="E313" s="8" t="str">
        <f t="shared" si="506"/>
        <v>$m Real (2012)</v>
      </c>
      <c r="F313" s="8"/>
      <c r="G313" s="8"/>
      <c r="H313" s="8"/>
      <c r="I313" s="32"/>
      <c r="J313" s="235">
        <f ca="1">IF(J$5&lt;=$D313,0,IF(SUM($D313,OFFSET($I299,-$B313,0))&gt;J$5,OFFSET(J310,-$B313,-I$4+$B313)/OFFSET($I299,-$B313,0),OFFSET(J310,-$B313,-I$4+$B313)-SUM($I313:I313)))</f>
        <v>0</v>
      </c>
      <c r="K313" s="235">
        <f ca="1">IF(K$5&lt;=$D313,0,IF(SUM($D313,OFFSET($I299,-$B313,0))&gt;K$5,OFFSET(K310,-$B313,-J$4+$B313)/OFFSET($I299,-$B313,0),OFFSET(K310,-$B313,-J$4+$B313)-SUM($I313:J313)))</f>
        <v>0</v>
      </c>
      <c r="L313" s="235">
        <f ca="1">IF(L$5&lt;=$D313,0,IF(SUM($D313,OFFSET($I299,-$B313,0))&gt;L$5,OFFSET(L310,-$B313,-K$4+$B313)/OFFSET($I299,-$B313,0),OFFSET(L310,-$B313,-K$4+$B313)-SUM($I313:K313)))</f>
        <v>0</v>
      </c>
      <c r="M313" s="235">
        <f ca="1">IF(M$5&lt;=$D313,0,IF(SUM($D313,OFFSET($I299,-$B313,0))&gt;M$5,OFFSET(M310,-$B313,-L$4+$B313)/OFFSET($I299,-$B313,0),OFFSET(M310,-$B313,-L$4+$B313)-SUM($I313:L313)))</f>
        <v>0</v>
      </c>
      <c r="N313" s="235">
        <f ca="1">IF(N$5&lt;=$D313,0,IF(SUM($D313,OFFSET($I299,-$B313,0))&gt;N$5,OFFSET(N310,-$B313,-M$4+$B313)/OFFSET($I299,-$B313,0),OFFSET(N310,-$B313,-M$4+$B313)-SUM($I313:M313)))</f>
        <v>0</v>
      </c>
      <c r="O313" s="235">
        <f ca="1">IF(O$5&lt;=$D313,0,IF(SUM($D313,OFFSET($I299,-$B313,0))&gt;O$5,OFFSET(O310,-$B313,-N$4+$B313)/OFFSET($I299,-$B313,0),OFFSET(O310,-$B313,-N$4+$B313)-SUM($I313:N313)))</f>
        <v>0</v>
      </c>
      <c r="P313" s="235">
        <f ca="1">IF(P$5&lt;=$D313,0,IF(SUM($D313,OFFSET($I299,-$B313,0))&gt;P$5,OFFSET(P310,-$B313,-O$4+$B313)/OFFSET($I299,-$B313,0),OFFSET(P310,-$B313,-O$4+$B313)-SUM($I313:O313)))</f>
        <v>0</v>
      </c>
      <c r="Q313" s="235">
        <f ca="1">IF(Q$5&lt;=$D313,0,IF(SUM($D313,OFFSET($I299,-$B313,0))&gt;Q$5,OFFSET(Q310,-$B313,-P$4+$B313)/OFFSET($I299,-$B313,0),OFFSET(Q310,-$B313,-P$4+$B313)-SUM($I313:P313)))</f>
        <v>0</v>
      </c>
      <c r="R313" s="235">
        <f ca="1">IF(R$5&lt;=$D313,0,IF(SUM($D313,OFFSET($I299,-$B313,0))&gt;R$5,OFFSET(R310,-$B313,-Q$4+$B313)/OFFSET($I299,-$B313,0),OFFSET(R310,-$B313,-Q$4+$B313)-SUM($I313:Q313)))</f>
        <v>0</v>
      </c>
      <c r="S313" s="235">
        <f ca="1">IF(S$5&lt;=$D313,0,IF(SUM($D313,OFFSET($I299,-$B313,0))&gt;S$5,OFFSET(S310,-$B313,-R$4+$B313)/OFFSET($I299,-$B313,0),OFFSET(S310,-$B313,-R$4+$B313)-SUM($I313:R313)))</f>
        <v>0</v>
      </c>
      <c r="T313" s="235">
        <f ca="1">IF(T$5&lt;=$D313,0,IF(SUM($D313,OFFSET($I299,-$B313,0))&gt;T$5,OFFSET(T310,-$B313,-S$4+$B313)/OFFSET($I299,-$B313,0),OFFSET(T310,-$B313,-S$4+$B313)-SUM($I313:S313)))</f>
        <v>0</v>
      </c>
      <c r="U313" s="235">
        <f ca="1">IF(U$5&lt;=$D313,0,IF(SUM($D313,OFFSET($I299,-$B313,0))&gt;U$5,OFFSET(U310,-$B313,-T$4+$B313)/OFFSET($I299,-$B313,0),OFFSET(U310,-$B313,-T$4+$B313)-SUM($I313:T313)))</f>
        <v>0</v>
      </c>
      <c r="V313" s="235">
        <f ca="1">IF(V$5&lt;=$D313,0,IF(SUM($D313,OFFSET($I299,-$B313,0))&gt;V$5,OFFSET(V310,-$B313,-U$4+$B313)/OFFSET($I299,-$B313,0),OFFSET(V310,-$B313,-U$4+$B313)-SUM($I313:U313)))</f>
        <v>0</v>
      </c>
      <c r="W313" s="235">
        <f ca="1">IF(W$5&lt;=$D313,0,IF(SUM($D313,OFFSET($I299,-$B313,0))&gt;W$5,OFFSET(W310,-$B313,-V$4+$B313)/OFFSET($I299,-$B313,0),OFFSET(W310,-$B313,-V$4+$B313)-SUM($I313:V313)))</f>
        <v>0</v>
      </c>
      <c r="X313" s="235">
        <f ca="1">IF(X$5&lt;=$D313,0,IF(SUM($D313,OFFSET($I299,-$B313,0))&gt;X$5,OFFSET(X310,-$B313,-W$4+$B313)/OFFSET($I299,-$B313,0),OFFSET(X310,-$B313,-W$4+$B313)-SUM($I313:W313)))</f>
        <v>0</v>
      </c>
      <c r="Y313" s="235">
        <f ca="1">IF(Y$5&lt;=$D313,0,IF(SUM($D313,OFFSET($I299,-$B313,0))&gt;Y$5,OFFSET(Y310,-$B313,-X$4+$B313)/OFFSET($I299,-$B313,0),OFFSET(Y310,-$B313,-X$4+$B313)-SUM($I313:X313)))</f>
        <v>0</v>
      </c>
      <c r="Z313" s="235">
        <f ca="1">IF(Z$5&lt;=$D313,0,IF(SUM($D313,OFFSET($I299,-$B313,0))&gt;Z$5,OFFSET(Z310,-$B313,-Y$4+$B313)/OFFSET($I299,-$B313,0),OFFSET(Z310,-$B313,-Y$4+$B313)-SUM($I313:Y313)))</f>
        <v>0</v>
      </c>
      <c r="AA313" s="235">
        <f ca="1">IF(AA$5&lt;=$D313,0,IF(SUM($D313,OFFSET($I299,-$B313,0))&gt;AA$5,OFFSET(AA310,-$B313,-Z$4+$B313)/OFFSET($I299,-$B313,0),OFFSET(AA310,-$B313,-Z$4+$B313)-SUM($I313:Z313)))</f>
        <v>0</v>
      </c>
      <c r="AB313" s="235">
        <f ca="1">IF(AB$5&lt;=$D313,0,IF(SUM($D313,OFFSET($I299,-$B313,0))&gt;AB$5,OFFSET(AB310,-$B313,-AA$4+$B313)/OFFSET($I299,-$B313,0),OFFSET(AB310,-$B313,-AA$4+$B313)-SUM($I313:AA313)))</f>
        <v>0</v>
      </c>
      <c r="AC313" s="235">
        <f ca="1">IF(AC$5&lt;=$D313,0,IF(SUM($D313,OFFSET($I299,-$B313,0))&gt;AC$5,OFFSET(AC310,-$B313,-AB$4+$B313)/OFFSET($I299,-$B313,0),OFFSET(AC310,-$B313,-AB$4+$B313)-SUM($I313:AB313)))</f>
        <v>0</v>
      </c>
      <c r="AD313" s="235">
        <f ca="1">IF(AD$5&lt;=$D313,0,IF(SUM($D313,OFFSET($I299,-$B313,0))&gt;AD$5,OFFSET(AD310,-$B313,-AC$4+$B313)/OFFSET($I299,-$B313,0),OFFSET(AD310,-$B313,-AC$4+$B313)-SUM($I313:AC313)))</f>
        <v>0</v>
      </c>
      <c r="AE313" s="235">
        <f ca="1">IF(AE$5&lt;=$D313,0,IF(SUM($D313,OFFSET($I299,-$B313,0))&gt;AE$5,OFFSET(AE310,-$B313,-AD$4+$B313)/OFFSET($I299,-$B313,0),OFFSET(AE310,-$B313,-AD$4+$B313)-SUM($I313:AD313)))</f>
        <v>0</v>
      </c>
      <c r="AF313" s="235">
        <f ca="1">IF(AF$5&lt;=$D313,0,IF(SUM($D313,OFFSET($I299,-$B313,0))&gt;AF$5,OFFSET(AF310,-$B313,-AE$4+$B313)/OFFSET($I299,-$B313,0),OFFSET(AF310,-$B313,-AE$4+$B313)-SUM($I313:AE313)))</f>
        <v>0</v>
      </c>
      <c r="AG313" s="235">
        <f ca="1">IF(AG$5&lt;=$D313,0,IF(SUM($D313,OFFSET($I299,-$B313,0))&gt;AG$5,OFFSET(AG310,-$B313,-AF$4+$B313)/OFFSET($I299,-$B313,0),OFFSET(AG310,-$B313,-AF$4+$B313)-SUM($I313:AF313)))</f>
        <v>0</v>
      </c>
      <c r="AH313" s="235">
        <f ca="1">IF(AH$5&lt;=$D313,0,IF(SUM($D313,OFFSET($I299,-$B313,0))&gt;AH$5,OFFSET(AH310,-$B313,-AG$4+$B313)/OFFSET($I299,-$B313,0),OFFSET(AH310,-$B313,-AG$4+$B313)-SUM($I313:AG313)))</f>
        <v>0</v>
      </c>
      <c r="AI313" s="235">
        <f ca="1">IF(AI$5&lt;=$D313,0,IF(SUM($D313,OFFSET($I299,-$B313,0))&gt;AI$5,OFFSET(AI310,-$B313,-AH$4+$B313)/OFFSET($I299,-$B313,0),OFFSET(AI310,-$B313,-AH$4+$B313)-SUM($I313:AH313)))</f>
        <v>0</v>
      </c>
      <c r="AJ313" s="235">
        <f ca="1">IF(AJ$5&lt;=$D313,0,IF(SUM($D313,OFFSET($I299,-$B313,0))&gt;AJ$5,OFFSET(AJ310,-$B313,-AI$4+$B313)/OFFSET($I299,-$B313,0),OFFSET(AJ310,-$B313,-AI$4+$B313)-SUM($I313:AI313)))</f>
        <v>0</v>
      </c>
      <c r="AK313" s="235">
        <f ca="1">IF(AK$5&lt;=$D313,0,IF(SUM($D313,OFFSET($I299,-$B313,0))&gt;AK$5,OFFSET(AK310,-$B313,-AJ$4+$B313)/OFFSET($I299,-$B313,0),OFFSET(AK310,-$B313,-AJ$4+$B313)-SUM($I313:AJ313)))</f>
        <v>0</v>
      </c>
      <c r="AL313" s="235">
        <f ca="1">IF(AL$5&lt;=$D313,0,IF(SUM($D313,OFFSET($I299,-$B313,0))&gt;AL$5,OFFSET(AL310,-$B313,-AK$4+$B313)/OFFSET($I299,-$B313,0),OFFSET(AL310,-$B313,-AK$4+$B313)-SUM($I313:AK313)))</f>
        <v>0</v>
      </c>
      <c r="AM313" s="235">
        <f ca="1">IF(AM$5&lt;=$D313,0,IF(SUM($D313,OFFSET($I299,-$B313,0))&gt;AM$5,OFFSET(AM310,-$B313,-AL$4+$B313)/OFFSET($I299,-$B313,0),OFFSET(AM310,-$B313,-AL$4+$B313)-SUM($I313:AL313)))</f>
        <v>0</v>
      </c>
      <c r="AN313" s="235">
        <f ca="1">IF(AN$5&lt;=$D313,0,IF(SUM($D313,OFFSET($I299,-$B313,0))&gt;AN$5,OFFSET(AN310,-$B313,-AM$4+$B313)/OFFSET($I299,-$B313,0),OFFSET(AN310,-$B313,-AM$4+$B313)-SUM($I313:AM313)))</f>
        <v>0</v>
      </c>
      <c r="AO313" s="235">
        <f ca="1">IF(AO$5&lt;=$D313,0,IF(SUM($D313,OFFSET($I299,-$B313,0))&gt;AO$5,OFFSET(AO310,-$B313,-AN$4+$B313)/OFFSET($I299,-$B313,0),OFFSET(AO310,-$B313,-AN$4+$B313)-SUM($I313:AN313)))</f>
        <v>0</v>
      </c>
      <c r="AP313" s="235">
        <f ca="1">IF(AP$5&lt;=$D313,0,IF(SUM($D313,OFFSET($I299,-$B313,0))&gt;AP$5,OFFSET(AP310,-$B313,-AO$4+$B313)/OFFSET($I299,-$B313,0),OFFSET(AP310,-$B313,-AO$4+$B313)-SUM($I313:AO313)))</f>
        <v>0</v>
      </c>
      <c r="AQ313" s="235">
        <f ca="1">IF(AQ$5&lt;=$D313,0,IF(SUM($D313,OFFSET($I299,-$B313,0))&gt;AQ$5,OFFSET(AQ310,-$B313,-AP$4+$B313)/OFFSET($I299,-$B313,0),OFFSET(AQ310,-$B313,-AP$4+$B313)-SUM($I313:AP313)))</f>
        <v>0</v>
      </c>
      <c r="AR313" s="235">
        <f ca="1">IF(AR$5&lt;=$D313,0,IF(SUM($D313,OFFSET($I299,-$B313,0))&gt;AR$5,OFFSET(AR310,-$B313,-AQ$4+$B313)/OFFSET($I299,-$B313,0),OFFSET(AR310,-$B313,-AQ$4+$B313)-SUM($I313:AQ313)))</f>
        <v>0</v>
      </c>
      <c r="AS313" s="235">
        <f ca="1">IF(AS$5&lt;=$D313,0,IF(SUM($D313,OFFSET($I299,-$B313,0))&gt;AS$5,OFFSET(AS310,-$B313,-AR$4+$B313)/OFFSET($I299,-$B313,0),OFFSET(AS310,-$B313,-AR$4+$B313)-SUM($I313:AR313)))</f>
        <v>0</v>
      </c>
      <c r="AT313" s="235">
        <f ca="1">IF(AT$5&lt;=$D313,0,IF(SUM($D313,OFFSET($I299,-$B313,0))&gt;AT$5,OFFSET(AT310,-$B313,-AS$4+$B313)/OFFSET($I299,-$B313,0),OFFSET(AT310,-$B313,-AS$4+$B313)-SUM($I313:AS313)))</f>
        <v>0</v>
      </c>
      <c r="AU313" s="235">
        <f ca="1">IF(AU$5&lt;=$D313,0,IF(SUM($D313,OFFSET($I299,-$B313,0))&gt;AU$5,OFFSET(AU310,-$B313,-AT$4+$B313)/OFFSET($I299,-$B313,0),OFFSET(AU310,-$B313,-AT$4+$B313)-SUM($I313:AT313)))</f>
        <v>0</v>
      </c>
      <c r="AV313" s="235">
        <f ca="1">IF(AV$5&lt;=$D313,0,IF(SUM($D313,OFFSET($I299,-$B313,0))&gt;AV$5,OFFSET(AV310,-$B313,-AU$4+$B313)/OFFSET($I299,-$B313,0),OFFSET(AV310,-$B313,-AU$4+$B313)-SUM($I313:AU313)))</f>
        <v>0</v>
      </c>
      <c r="AW313" s="235">
        <f ca="1">IF(AW$5&lt;=$D313,0,IF(SUM($D313,OFFSET($I299,-$B313,0))&gt;AW$5,OFFSET(AW310,-$B313,-AV$4+$B313)/OFFSET($I299,-$B313,0),OFFSET(AW310,-$B313,-AV$4+$B313)-SUM($I313:AV313)))</f>
        <v>0</v>
      </c>
      <c r="AX313" s="235">
        <f ca="1">IF(AX$5&lt;=$D313,0,IF(SUM($D313,OFFSET($I299,-$B313,0))&gt;AX$5,OFFSET(AX310,-$B313,-AW$4+$B313)/OFFSET($I299,-$B313,0),OFFSET(AX310,-$B313,-AW$4+$B313)-SUM($I313:AW313)))</f>
        <v>0</v>
      </c>
      <c r="AY313" s="235">
        <f ca="1">IF(AY$5&lt;=$D313,0,IF(SUM($D313,OFFSET($I299,-$B313,0))&gt;AY$5,OFFSET(AY310,-$B313,-AX$4+$B313)/OFFSET($I299,-$B313,0),OFFSET(AY310,-$B313,-AX$4+$B313)-SUM($I313:AX313)))</f>
        <v>0</v>
      </c>
      <c r="AZ313" s="235">
        <f ca="1">IF(AZ$5&lt;=$D313,0,IF(SUM($D313,OFFSET($I299,-$B313,0))&gt;AZ$5,OFFSET(AZ310,-$B313,-AY$4+$B313)/OFFSET($I299,-$B313,0),OFFSET(AZ310,-$B313,-AY$4+$B313)-SUM($I313:AY313)))</f>
        <v>0</v>
      </c>
      <c r="BA313" s="235">
        <f ca="1">IF(BA$5&lt;=$D313,0,IF(SUM($D313,OFFSET($I299,-$B313,0))&gt;BA$5,OFFSET(BA310,-$B313,-AZ$4+$B313)/OFFSET($I299,-$B313,0),OFFSET(BA310,-$B313,-AZ$4+$B313)-SUM($I313:AZ313)))</f>
        <v>0</v>
      </c>
      <c r="BB313" s="235">
        <f ca="1">IF(BB$5&lt;=$D313,0,IF(SUM($D313,OFFSET($I299,-$B313,0))&gt;BB$5,OFFSET(BB310,-$B313,-BA$4+$B313)/OFFSET($I299,-$B313,0),OFFSET(BB310,-$B313,-BA$4+$B313)-SUM($I313:BA313)))</f>
        <v>0</v>
      </c>
      <c r="BC313" s="235">
        <f ca="1">IF(BC$5&lt;=$D313,0,IF(SUM($D313,OFFSET($I299,-$B313,0))&gt;BC$5,OFFSET(BC310,-$B313,-BB$4+$B313)/OFFSET($I299,-$B313,0),OFFSET(BC310,-$B313,-BB$4+$B313)-SUM($I313:BB313)))</f>
        <v>0</v>
      </c>
      <c r="BD313" s="235">
        <f ca="1">IF(BD$5&lt;=$D313,0,IF(SUM($D313,OFFSET($I299,-$B313,0))&gt;BD$5,OFFSET(BD310,-$B313,-BC$4+$B313)/OFFSET($I299,-$B313,0),OFFSET(BD310,-$B313,-BC$4+$B313)-SUM($I313:BC313)))</f>
        <v>0</v>
      </c>
      <c r="BE313" s="235">
        <f ca="1">IF(BE$5&lt;=$D313,0,IF(SUM($D313,OFFSET($I299,-$B313,0))&gt;BE$5,OFFSET(BE310,-$B313,-BD$4+$B313)/OFFSET($I299,-$B313,0),OFFSET(BE310,-$B313,-BD$4+$B313)-SUM($I313:BD313)))</f>
        <v>0</v>
      </c>
      <c r="BF313" s="235">
        <f ca="1">IF(BF$5&lt;=$D313,0,IF(SUM($D313,OFFSET($I299,-$B313,0))&gt;BF$5,OFFSET(BF310,-$B313,-BE$4+$B313)/OFFSET($I299,-$B313,0),OFFSET(BF310,-$B313,-BE$4+$B313)-SUM($I313:BE313)))</f>
        <v>0</v>
      </c>
      <c r="BG313" s="235">
        <f ca="1">IF(BG$5&lt;=$D313,0,IF(SUM($D313,OFFSET($I299,-$B313,0))&gt;BG$5,OFFSET(BG310,-$B313,-BF$4+$B313)/OFFSET($I299,-$B313,0),OFFSET(BG310,-$B313,-BF$4+$B313)-SUM($I313:BF313)))</f>
        <v>0</v>
      </c>
      <c r="BH313" s="235">
        <f ca="1">IF(BH$5&lt;=$D313,0,IF(SUM($D313,OFFSET($I299,-$B313,0))&gt;BH$5,OFFSET(BH310,-$B313,-BG$4+$B313)/OFFSET($I299,-$B313,0),OFFSET(BH310,-$B313,-BG$4+$B313)-SUM($I313:BG313)))</f>
        <v>0</v>
      </c>
      <c r="BI313" s="235">
        <f ca="1">IF(BI$5&lt;=$D313,0,IF(SUM($D313,OFFSET($I299,-$B313,0))&gt;BI$5,OFFSET(BI310,-$B313,-BH$4+$B313)/OFFSET($I299,-$B313,0),OFFSET(BI310,-$B313,-BH$4+$B313)-SUM($I313:BH313)))</f>
        <v>0</v>
      </c>
      <c r="BJ313" s="235">
        <f ca="1">IF(BJ$5&lt;=$D313,0,IF(SUM($D313,OFFSET($I299,-$B313,0))&gt;BJ$5,OFFSET(BJ310,-$B313,-BI$4+$B313)/OFFSET($I299,-$B313,0),OFFSET(BJ310,-$B313,-BI$4+$B313)-SUM($I313:BI313)))</f>
        <v>0</v>
      </c>
      <c r="BK313" s="235">
        <f ca="1">IF(BK$5&lt;=$D313,0,IF(SUM($D313,OFFSET($I299,-$B313,0))&gt;BK$5,OFFSET(BK310,-$B313,-BJ$4+$B313)/OFFSET($I299,-$B313,0),OFFSET(BK310,-$B313,-BJ$4+$B313)-SUM($I313:BJ313)))</f>
        <v>0</v>
      </c>
      <c r="BL313" s="235">
        <f ca="1">IF(BL$5&lt;=$D313,0,IF(SUM($D313,OFFSET($I299,-$B313,0))&gt;BL$5,OFFSET(BL310,-$B313,-BK$4+$B313)/OFFSET($I299,-$B313,0),OFFSET(BL310,-$B313,-BK$4+$B313)-SUM($I313:BK313)))</f>
        <v>0</v>
      </c>
      <c r="BM313" s="235">
        <f ca="1">IF(BM$5&lt;=$D313,0,IF(SUM($D313,OFFSET($I299,-$B313,0))&gt;BM$5,OFFSET(BM310,-$B313,-BL$4+$B313)/OFFSET($I299,-$B313,0),OFFSET(BM310,-$B313,-BL$4+$B313)-SUM($I313:BL313)))</f>
        <v>0</v>
      </c>
      <c r="BN313" s="235">
        <f ca="1">IF(BN$5&lt;=$D313,0,IF(SUM($D313,OFFSET($I299,-$B313,0))&gt;BN$5,OFFSET(BN310,-$B313,-BM$4+$B313)/OFFSET($I299,-$B313,0),OFFSET(BN310,-$B313,-BM$4+$B313)-SUM($I313:BM313)))</f>
        <v>0</v>
      </c>
      <c r="BO313" s="235">
        <f ca="1">IF(BO$5&lt;=$D313,0,IF(SUM($D313,OFFSET($I299,-$B313,0))&gt;BO$5,OFFSET(BO310,-$B313,-BN$4+$B313)/OFFSET($I299,-$B313,0),OFFSET(BO310,-$B313,-BN$4+$B313)-SUM($I313:BN313)))</f>
        <v>0</v>
      </c>
      <c r="BP313" s="235">
        <f ca="1">IF(BP$5&lt;=$D313,0,IF(SUM($D313,OFFSET($I299,-$B313,0))&gt;BP$5,OFFSET(BP310,-$B313,-BO$4+$B313)/OFFSET($I299,-$B313,0),OFFSET(BP310,-$B313,-BO$4+$B313)-SUM($I313:BO313)))</f>
        <v>0</v>
      </c>
      <c r="BQ313" s="235">
        <f ca="1">IF(BQ$5&lt;=$D313,0,IF(SUM($D313,OFFSET($I299,-$B313,0))&gt;BQ$5,OFFSET(BQ310,-$B313,-BP$4+$B313)/OFFSET($I299,-$B313,0),OFFSET(BQ310,-$B313,-BP$4+$B313)-SUM($I313:BP313)))</f>
        <v>0</v>
      </c>
      <c r="BR313" s="211">
        <f ca="1">IF(BR$5&lt;=$D313,0,IF(SUM($D313,OFFSET($I299,-$B313,0))&gt;BR$5,OFFSET(BR310,-$B313,-BQ$4+$B313)/OFFSET($I299,-$B313,0),OFFSET(BR310,-$B313,-BQ$4+$B313)-SUM($I313:BQ313)))</f>
        <v>0</v>
      </c>
      <c r="BS313" s="211">
        <f ca="1">IF(BS$5&lt;=$D313,0,IF(SUM($D313,OFFSET($I299,-$B313,0))&gt;BS$5,OFFSET(BS310,-$B313,-BR$4+$B313)/OFFSET($I299,-$B313,0),OFFSET(BS310,-$B313,-BR$4+$B313)-SUM($I313:BR313)))</f>
        <v>0</v>
      </c>
      <c r="BT313" s="211">
        <f ca="1">IF(BT$5&lt;=$D313,0,IF(SUM($D313,OFFSET($I299,-$B313,0))&gt;BT$5,OFFSET(BT310,-$B313,-BS$4+$B313)/OFFSET($I299,-$B313,0),OFFSET(BT310,-$B313,-BS$4+$B313)-SUM($I313:BS313)))</f>
        <v>0</v>
      </c>
      <c r="BU313" s="211">
        <f ca="1">IF(BU$5&lt;=$D313,0,IF(SUM($D313,OFFSET($I299,-$B313,0))&gt;BU$5,OFFSET(BU310,-$B313,-BT$4+$B313)/OFFSET($I299,-$B313,0),OFFSET(BU310,-$B313,-BT$4+$B313)-SUM($I313:BT313)))</f>
        <v>0</v>
      </c>
      <c r="BV313" s="211">
        <f ca="1">IF(BV$5&lt;=$D313,0,IF(SUM($D313,OFFSET($I299,-$B313,0))&gt;BV$5,OFFSET(BV310,-$B313,-BU$4+$B313)/OFFSET($I299,-$B313,0),OFFSET(BV310,-$B313,-BU$4+$B313)-SUM($I313:BU313)))</f>
        <v>0</v>
      </c>
      <c r="BW313" s="211">
        <f ca="1">IF(BW$5&lt;=$D313,0,IF(SUM($D313,OFFSET($I299,-$B313,0))&gt;BW$5,OFFSET(BW310,-$B313,-BV$4+$B313)/OFFSET($I299,-$B313,0),OFFSET(BW310,-$B313,-BV$4+$B313)-SUM($I313:BV313)))</f>
        <v>0</v>
      </c>
    </row>
    <row r="314" spans="1:75" ht="12.75" customHeight="1">
      <c r="A314" s="8"/>
      <c r="B314" s="244">
        <v>21</v>
      </c>
      <c r="C314" s="8"/>
      <c r="D314" s="245">
        <f t="shared" si="507"/>
        <v>2034</v>
      </c>
      <c r="E314" s="8" t="str">
        <f t="shared" si="506"/>
        <v>$m Real (2012)</v>
      </c>
      <c r="F314" s="8"/>
      <c r="G314" s="8"/>
      <c r="H314" s="8"/>
      <c r="I314" s="32"/>
      <c r="J314" s="235">
        <f ca="1">IF(J$5&lt;=$D314,0,IF(SUM($D314,OFFSET($I300,-$B314,0))&gt;J$5,OFFSET(J311,-$B314,-I$4+$B314)/OFFSET($I300,-$B314,0),OFFSET(J311,-$B314,-I$4+$B314)-SUM($I314:I314)))</f>
        <v>0</v>
      </c>
      <c r="K314" s="235">
        <f ca="1">IF(K$5&lt;=$D314,0,IF(SUM($D314,OFFSET($I300,-$B314,0))&gt;K$5,OFFSET(K311,-$B314,-J$4+$B314)/OFFSET($I300,-$B314,0),OFFSET(K311,-$B314,-J$4+$B314)-SUM($I314:J314)))</f>
        <v>0</v>
      </c>
      <c r="L314" s="235">
        <f ca="1">IF(L$5&lt;=$D314,0,IF(SUM($D314,OFFSET($I300,-$B314,0))&gt;L$5,OFFSET(L311,-$B314,-K$4+$B314)/OFFSET($I300,-$B314,0),OFFSET(L311,-$B314,-K$4+$B314)-SUM($I314:K314)))</f>
        <v>0</v>
      </c>
      <c r="M314" s="235">
        <f ca="1">IF(M$5&lt;=$D314,0,IF(SUM($D314,OFFSET($I300,-$B314,0))&gt;M$5,OFFSET(M311,-$B314,-L$4+$B314)/OFFSET($I300,-$B314,0),OFFSET(M311,-$B314,-L$4+$B314)-SUM($I314:L314)))</f>
        <v>0</v>
      </c>
      <c r="N314" s="235">
        <f ca="1">IF(N$5&lt;=$D314,0,IF(SUM($D314,OFFSET($I300,-$B314,0))&gt;N$5,OFFSET(N311,-$B314,-M$4+$B314)/OFFSET($I300,-$B314,0),OFFSET(N311,-$B314,-M$4+$B314)-SUM($I314:M314)))</f>
        <v>0</v>
      </c>
      <c r="O314" s="235">
        <f ca="1">IF(O$5&lt;=$D314,0,IF(SUM($D314,OFFSET($I300,-$B314,0))&gt;O$5,OFFSET(O311,-$B314,-N$4+$B314)/OFFSET($I300,-$B314,0),OFFSET(O311,-$B314,-N$4+$B314)-SUM($I314:N314)))</f>
        <v>0</v>
      </c>
      <c r="P314" s="235">
        <f ca="1">IF(P$5&lt;=$D314,0,IF(SUM($D314,OFFSET($I300,-$B314,0))&gt;P$5,OFFSET(P311,-$B314,-O$4+$B314)/OFFSET($I300,-$B314,0),OFFSET(P311,-$B314,-O$4+$B314)-SUM($I314:O314)))</f>
        <v>0</v>
      </c>
      <c r="Q314" s="235">
        <f ca="1">IF(Q$5&lt;=$D314,0,IF(SUM($D314,OFFSET($I300,-$B314,0))&gt;Q$5,OFFSET(Q311,-$B314,-P$4+$B314)/OFFSET($I300,-$B314,0),OFFSET(Q311,-$B314,-P$4+$B314)-SUM($I314:P314)))</f>
        <v>0</v>
      </c>
      <c r="R314" s="235">
        <f ca="1">IF(R$5&lt;=$D314,0,IF(SUM($D314,OFFSET($I300,-$B314,0))&gt;R$5,OFFSET(R311,-$B314,-Q$4+$B314)/OFFSET($I300,-$B314,0),OFFSET(R311,-$B314,-Q$4+$B314)-SUM($I314:Q314)))</f>
        <v>0</v>
      </c>
      <c r="S314" s="235">
        <f ca="1">IF(S$5&lt;=$D314,0,IF(SUM($D314,OFFSET($I300,-$B314,0))&gt;S$5,OFFSET(S311,-$B314,-R$4+$B314)/OFFSET($I300,-$B314,0),OFFSET(S311,-$B314,-R$4+$B314)-SUM($I314:R314)))</f>
        <v>0</v>
      </c>
      <c r="T314" s="235">
        <f ca="1">IF(T$5&lt;=$D314,0,IF(SUM($D314,OFFSET($I300,-$B314,0))&gt;T$5,OFFSET(T311,-$B314,-S$4+$B314)/OFFSET($I300,-$B314,0),OFFSET(T311,-$B314,-S$4+$B314)-SUM($I314:S314)))</f>
        <v>0</v>
      </c>
      <c r="U314" s="235">
        <f ca="1">IF(U$5&lt;=$D314,0,IF(SUM($D314,OFFSET($I300,-$B314,0))&gt;U$5,OFFSET(U311,-$B314,-T$4+$B314)/OFFSET($I300,-$B314,0),OFFSET(U311,-$B314,-T$4+$B314)-SUM($I314:T314)))</f>
        <v>0</v>
      </c>
      <c r="V314" s="235">
        <f ca="1">IF(V$5&lt;=$D314,0,IF(SUM($D314,OFFSET($I300,-$B314,0))&gt;V$5,OFFSET(V311,-$B314,-U$4+$B314)/OFFSET($I300,-$B314,0),OFFSET(V311,-$B314,-U$4+$B314)-SUM($I314:U314)))</f>
        <v>0</v>
      </c>
      <c r="W314" s="235">
        <f ca="1">IF(W$5&lt;=$D314,0,IF(SUM($D314,OFFSET($I300,-$B314,0))&gt;W$5,OFFSET(W311,-$B314,-V$4+$B314)/OFFSET($I300,-$B314,0),OFFSET(W311,-$B314,-V$4+$B314)-SUM($I314:V314)))</f>
        <v>0</v>
      </c>
      <c r="X314" s="235">
        <f ca="1">IF(X$5&lt;=$D314,0,IF(SUM($D314,OFFSET($I300,-$B314,0))&gt;X$5,OFFSET(X311,-$B314,-W$4+$B314)/OFFSET($I300,-$B314,0),OFFSET(X311,-$B314,-W$4+$B314)-SUM($I314:W314)))</f>
        <v>0</v>
      </c>
      <c r="Y314" s="235">
        <f ca="1">IF(Y$5&lt;=$D314,0,IF(SUM($D314,OFFSET($I300,-$B314,0))&gt;Y$5,OFFSET(Y311,-$B314,-X$4+$B314)/OFFSET($I300,-$B314,0),OFFSET(Y311,-$B314,-X$4+$B314)-SUM($I314:X314)))</f>
        <v>0</v>
      </c>
      <c r="Z314" s="235">
        <f ca="1">IF(Z$5&lt;=$D314,0,IF(SUM($D314,OFFSET($I300,-$B314,0))&gt;Z$5,OFFSET(Z311,-$B314,-Y$4+$B314)/OFFSET($I300,-$B314,0),OFFSET(Z311,-$B314,-Y$4+$B314)-SUM($I314:Y314)))</f>
        <v>0</v>
      </c>
      <c r="AA314" s="235">
        <f ca="1">IF(AA$5&lt;=$D314,0,IF(SUM($D314,OFFSET($I300,-$B314,0))&gt;AA$5,OFFSET(AA311,-$B314,-Z$4+$B314)/OFFSET($I300,-$B314,0),OFFSET(AA311,-$B314,-Z$4+$B314)-SUM($I314:Z314)))</f>
        <v>0</v>
      </c>
      <c r="AB314" s="235">
        <f ca="1">IF(AB$5&lt;=$D314,0,IF(SUM($D314,OFFSET($I300,-$B314,0))&gt;AB$5,OFFSET(AB311,-$B314,-AA$4+$B314)/OFFSET($I300,-$B314,0),OFFSET(AB311,-$B314,-AA$4+$B314)-SUM($I314:AA314)))</f>
        <v>0</v>
      </c>
      <c r="AC314" s="235">
        <f ca="1">IF(AC$5&lt;=$D314,0,IF(SUM($D314,OFFSET($I300,-$B314,0))&gt;AC$5,OFFSET(AC311,-$B314,-AB$4+$B314)/OFFSET($I300,-$B314,0),OFFSET(AC311,-$B314,-AB$4+$B314)-SUM($I314:AB314)))</f>
        <v>0</v>
      </c>
      <c r="AD314" s="235">
        <f ca="1">IF(AD$5&lt;=$D314,0,IF(SUM($D314,OFFSET($I300,-$B314,0))&gt;AD$5,OFFSET(AD311,-$B314,-AC$4+$B314)/OFFSET($I300,-$B314,0),OFFSET(AD311,-$B314,-AC$4+$B314)-SUM($I314:AC314)))</f>
        <v>0</v>
      </c>
      <c r="AE314" s="235">
        <f ca="1">IF(AE$5&lt;=$D314,0,IF(SUM($D314,OFFSET($I300,-$B314,0))&gt;AE$5,OFFSET(AE311,-$B314,-AD$4+$B314)/OFFSET($I300,-$B314,0),OFFSET(AE311,-$B314,-AD$4+$B314)-SUM($I314:AD314)))</f>
        <v>0</v>
      </c>
      <c r="AF314" s="235">
        <f ca="1">IF(AF$5&lt;=$D314,0,IF(SUM($D314,OFFSET($I300,-$B314,0))&gt;AF$5,OFFSET(AF311,-$B314,-AE$4+$B314)/OFFSET($I300,-$B314,0),OFFSET(AF311,-$B314,-AE$4+$B314)-SUM($I314:AE314)))</f>
        <v>0</v>
      </c>
      <c r="AG314" s="235">
        <f ca="1">IF(AG$5&lt;=$D314,0,IF(SUM($D314,OFFSET($I300,-$B314,0))&gt;AG$5,OFFSET(AG311,-$B314,-AF$4+$B314)/OFFSET($I300,-$B314,0),OFFSET(AG311,-$B314,-AF$4+$B314)-SUM($I314:AF314)))</f>
        <v>0</v>
      </c>
      <c r="AH314" s="235">
        <f ca="1">IF(AH$5&lt;=$D314,0,IF(SUM($D314,OFFSET($I300,-$B314,0))&gt;AH$5,OFFSET(AH311,-$B314,-AG$4+$B314)/OFFSET($I300,-$B314,0),OFFSET(AH311,-$B314,-AG$4+$B314)-SUM($I314:AG314)))</f>
        <v>0</v>
      </c>
      <c r="AI314" s="235">
        <f ca="1">IF(AI$5&lt;=$D314,0,IF(SUM($D314,OFFSET($I300,-$B314,0))&gt;AI$5,OFFSET(AI311,-$B314,-AH$4+$B314)/OFFSET($I300,-$B314,0),OFFSET(AI311,-$B314,-AH$4+$B314)-SUM($I314:AH314)))</f>
        <v>0</v>
      </c>
      <c r="AJ314" s="235">
        <f ca="1">IF(AJ$5&lt;=$D314,0,IF(SUM($D314,OFFSET($I300,-$B314,0))&gt;AJ$5,OFFSET(AJ311,-$B314,-AI$4+$B314)/OFFSET($I300,-$B314,0),OFFSET(AJ311,-$B314,-AI$4+$B314)-SUM($I314:AI314)))</f>
        <v>0</v>
      </c>
      <c r="AK314" s="235">
        <f ca="1">IF(AK$5&lt;=$D314,0,IF(SUM($D314,OFFSET($I300,-$B314,0))&gt;AK$5,OFFSET(AK311,-$B314,-AJ$4+$B314)/OFFSET($I300,-$B314,0),OFFSET(AK311,-$B314,-AJ$4+$B314)-SUM($I314:AJ314)))</f>
        <v>0</v>
      </c>
      <c r="AL314" s="235">
        <f ca="1">IF(AL$5&lt;=$D314,0,IF(SUM($D314,OFFSET($I300,-$B314,0))&gt;AL$5,OFFSET(AL311,-$B314,-AK$4+$B314)/OFFSET($I300,-$B314,0),OFFSET(AL311,-$B314,-AK$4+$B314)-SUM($I314:AK314)))</f>
        <v>0</v>
      </c>
      <c r="AM314" s="235">
        <f ca="1">IF(AM$5&lt;=$D314,0,IF(SUM($D314,OFFSET($I300,-$B314,0))&gt;AM$5,OFFSET(AM311,-$B314,-AL$4+$B314)/OFFSET($I300,-$B314,0),OFFSET(AM311,-$B314,-AL$4+$B314)-SUM($I314:AL314)))</f>
        <v>0</v>
      </c>
      <c r="AN314" s="235">
        <f ca="1">IF(AN$5&lt;=$D314,0,IF(SUM($D314,OFFSET($I300,-$B314,0))&gt;AN$5,OFFSET(AN311,-$B314,-AM$4+$B314)/OFFSET($I300,-$B314,0),OFFSET(AN311,-$B314,-AM$4+$B314)-SUM($I314:AM314)))</f>
        <v>0</v>
      </c>
      <c r="AO314" s="235">
        <f ca="1">IF(AO$5&lt;=$D314,0,IF(SUM($D314,OFFSET($I300,-$B314,0))&gt;AO$5,OFFSET(AO311,-$B314,-AN$4+$B314)/OFFSET($I300,-$B314,0),OFFSET(AO311,-$B314,-AN$4+$B314)-SUM($I314:AN314)))</f>
        <v>0</v>
      </c>
      <c r="AP314" s="235">
        <f ca="1">IF(AP$5&lt;=$D314,0,IF(SUM($D314,OFFSET($I300,-$B314,0))&gt;AP$5,OFFSET(AP311,-$B314,-AO$4+$B314)/OFFSET($I300,-$B314,0),OFFSET(AP311,-$B314,-AO$4+$B314)-SUM($I314:AO314)))</f>
        <v>0</v>
      </c>
      <c r="AQ314" s="235">
        <f ca="1">IF(AQ$5&lt;=$D314,0,IF(SUM($D314,OFFSET($I300,-$B314,0))&gt;AQ$5,OFFSET(AQ311,-$B314,-AP$4+$B314)/OFFSET($I300,-$B314,0),OFFSET(AQ311,-$B314,-AP$4+$B314)-SUM($I314:AP314)))</f>
        <v>0</v>
      </c>
      <c r="AR314" s="235">
        <f ca="1">IF(AR$5&lt;=$D314,0,IF(SUM($D314,OFFSET($I300,-$B314,0))&gt;AR$5,OFFSET(AR311,-$B314,-AQ$4+$B314)/OFFSET($I300,-$B314,0),OFFSET(AR311,-$B314,-AQ$4+$B314)-SUM($I314:AQ314)))</f>
        <v>0</v>
      </c>
      <c r="AS314" s="235">
        <f ca="1">IF(AS$5&lt;=$D314,0,IF(SUM($D314,OFFSET($I300,-$B314,0))&gt;AS$5,OFFSET(AS311,-$B314,-AR$4+$B314)/OFFSET($I300,-$B314,0),OFFSET(AS311,-$B314,-AR$4+$B314)-SUM($I314:AR314)))</f>
        <v>0</v>
      </c>
      <c r="AT314" s="235">
        <f ca="1">IF(AT$5&lt;=$D314,0,IF(SUM($D314,OFFSET($I300,-$B314,0))&gt;AT$5,OFFSET(AT311,-$B314,-AS$4+$B314)/OFFSET($I300,-$B314,0),OFFSET(AT311,-$B314,-AS$4+$B314)-SUM($I314:AS314)))</f>
        <v>0</v>
      </c>
      <c r="AU314" s="235">
        <f ca="1">IF(AU$5&lt;=$D314,0,IF(SUM($D314,OFFSET($I300,-$B314,0))&gt;AU$5,OFFSET(AU311,-$B314,-AT$4+$B314)/OFFSET($I300,-$B314,0),OFFSET(AU311,-$B314,-AT$4+$B314)-SUM($I314:AT314)))</f>
        <v>0</v>
      </c>
      <c r="AV314" s="235">
        <f ca="1">IF(AV$5&lt;=$D314,0,IF(SUM($D314,OFFSET($I300,-$B314,0))&gt;AV$5,OFFSET(AV311,-$B314,-AU$4+$B314)/OFFSET($I300,-$B314,0),OFFSET(AV311,-$B314,-AU$4+$B314)-SUM($I314:AU314)))</f>
        <v>0</v>
      </c>
      <c r="AW314" s="235">
        <f ca="1">IF(AW$5&lt;=$D314,0,IF(SUM($D314,OFFSET($I300,-$B314,0))&gt;AW$5,OFFSET(AW311,-$B314,-AV$4+$B314)/OFFSET($I300,-$B314,0),OFFSET(AW311,-$B314,-AV$4+$B314)-SUM($I314:AV314)))</f>
        <v>0</v>
      </c>
      <c r="AX314" s="235">
        <f ca="1">IF(AX$5&lt;=$D314,0,IF(SUM($D314,OFFSET($I300,-$B314,0))&gt;AX$5,OFFSET(AX311,-$B314,-AW$4+$B314)/OFFSET($I300,-$B314,0),OFFSET(AX311,-$B314,-AW$4+$B314)-SUM($I314:AW314)))</f>
        <v>0</v>
      </c>
      <c r="AY314" s="235">
        <f ca="1">IF(AY$5&lt;=$D314,0,IF(SUM($D314,OFFSET($I300,-$B314,0))&gt;AY$5,OFFSET(AY311,-$B314,-AX$4+$B314)/OFFSET($I300,-$B314,0),OFFSET(AY311,-$B314,-AX$4+$B314)-SUM($I314:AX314)))</f>
        <v>0</v>
      </c>
      <c r="AZ314" s="235">
        <f ca="1">IF(AZ$5&lt;=$D314,0,IF(SUM($D314,OFFSET($I300,-$B314,0))&gt;AZ$5,OFFSET(AZ311,-$B314,-AY$4+$B314)/OFFSET($I300,-$B314,0),OFFSET(AZ311,-$B314,-AY$4+$B314)-SUM($I314:AY314)))</f>
        <v>0</v>
      </c>
      <c r="BA314" s="235">
        <f ca="1">IF(BA$5&lt;=$D314,0,IF(SUM($D314,OFFSET($I300,-$B314,0))&gt;BA$5,OFFSET(BA311,-$B314,-AZ$4+$B314)/OFFSET($I300,-$B314,0),OFFSET(BA311,-$B314,-AZ$4+$B314)-SUM($I314:AZ314)))</f>
        <v>0</v>
      </c>
      <c r="BB314" s="235">
        <f ca="1">IF(BB$5&lt;=$D314,0,IF(SUM($D314,OFFSET($I300,-$B314,0))&gt;BB$5,OFFSET(BB311,-$B314,-BA$4+$B314)/OFFSET($I300,-$B314,0),OFFSET(BB311,-$B314,-BA$4+$B314)-SUM($I314:BA314)))</f>
        <v>0</v>
      </c>
      <c r="BC314" s="235">
        <f ca="1">IF(BC$5&lt;=$D314,0,IF(SUM($D314,OFFSET($I300,-$B314,0))&gt;BC$5,OFFSET(BC311,-$B314,-BB$4+$B314)/OFFSET($I300,-$B314,0),OFFSET(BC311,-$B314,-BB$4+$B314)-SUM($I314:BB314)))</f>
        <v>0</v>
      </c>
      <c r="BD314" s="235">
        <f ca="1">IF(BD$5&lt;=$D314,0,IF(SUM($D314,OFFSET($I300,-$B314,0))&gt;BD$5,OFFSET(BD311,-$B314,-BC$4+$B314)/OFFSET($I300,-$B314,0),OFFSET(BD311,-$B314,-BC$4+$B314)-SUM($I314:BC314)))</f>
        <v>0</v>
      </c>
      <c r="BE314" s="235">
        <f ca="1">IF(BE$5&lt;=$D314,0,IF(SUM($D314,OFFSET($I300,-$B314,0))&gt;BE$5,OFFSET(BE311,-$B314,-BD$4+$B314)/OFFSET($I300,-$B314,0),OFFSET(BE311,-$B314,-BD$4+$B314)-SUM($I314:BD314)))</f>
        <v>0</v>
      </c>
      <c r="BF314" s="235">
        <f ca="1">IF(BF$5&lt;=$D314,0,IF(SUM($D314,OFFSET($I300,-$B314,0))&gt;BF$5,OFFSET(BF311,-$B314,-BE$4+$B314)/OFFSET($I300,-$B314,0),OFFSET(BF311,-$B314,-BE$4+$B314)-SUM($I314:BE314)))</f>
        <v>0</v>
      </c>
      <c r="BG314" s="235">
        <f ca="1">IF(BG$5&lt;=$D314,0,IF(SUM($D314,OFFSET($I300,-$B314,0))&gt;BG$5,OFFSET(BG311,-$B314,-BF$4+$B314)/OFFSET($I300,-$B314,0),OFFSET(BG311,-$B314,-BF$4+$B314)-SUM($I314:BF314)))</f>
        <v>0</v>
      </c>
      <c r="BH314" s="235">
        <f ca="1">IF(BH$5&lt;=$D314,0,IF(SUM($D314,OFFSET($I300,-$B314,0))&gt;BH$5,OFFSET(BH311,-$B314,-BG$4+$B314)/OFFSET($I300,-$B314,0),OFFSET(BH311,-$B314,-BG$4+$B314)-SUM($I314:BG314)))</f>
        <v>0</v>
      </c>
      <c r="BI314" s="235">
        <f ca="1">IF(BI$5&lt;=$D314,0,IF(SUM($D314,OFFSET($I300,-$B314,0))&gt;BI$5,OFFSET(BI311,-$B314,-BH$4+$B314)/OFFSET($I300,-$B314,0),OFFSET(BI311,-$B314,-BH$4+$B314)-SUM($I314:BH314)))</f>
        <v>0</v>
      </c>
      <c r="BJ314" s="235">
        <f ca="1">IF(BJ$5&lt;=$D314,0,IF(SUM($D314,OFFSET($I300,-$B314,0))&gt;BJ$5,OFFSET(BJ311,-$B314,-BI$4+$B314)/OFFSET($I300,-$B314,0),OFFSET(BJ311,-$B314,-BI$4+$B314)-SUM($I314:BI314)))</f>
        <v>0</v>
      </c>
      <c r="BK314" s="235">
        <f ca="1">IF(BK$5&lt;=$D314,0,IF(SUM($D314,OFFSET($I300,-$B314,0))&gt;BK$5,OFFSET(BK311,-$B314,-BJ$4+$B314)/OFFSET($I300,-$B314,0),OFFSET(BK311,-$B314,-BJ$4+$B314)-SUM($I314:BJ314)))</f>
        <v>0</v>
      </c>
      <c r="BL314" s="235">
        <f ca="1">IF(BL$5&lt;=$D314,0,IF(SUM($D314,OFFSET($I300,-$B314,0))&gt;BL$5,OFFSET(BL311,-$B314,-BK$4+$B314)/OFFSET($I300,-$B314,0),OFFSET(BL311,-$B314,-BK$4+$B314)-SUM($I314:BK314)))</f>
        <v>0</v>
      </c>
      <c r="BM314" s="235">
        <f ca="1">IF(BM$5&lt;=$D314,0,IF(SUM($D314,OFFSET($I300,-$B314,0))&gt;BM$5,OFFSET(BM311,-$B314,-BL$4+$B314)/OFFSET($I300,-$B314,0),OFFSET(BM311,-$B314,-BL$4+$B314)-SUM($I314:BL314)))</f>
        <v>0</v>
      </c>
      <c r="BN314" s="235">
        <f ca="1">IF(BN$5&lt;=$D314,0,IF(SUM($D314,OFFSET($I300,-$B314,0))&gt;BN$5,OFFSET(BN311,-$B314,-BM$4+$B314)/OFFSET($I300,-$B314,0),OFFSET(BN311,-$B314,-BM$4+$B314)-SUM($I314:BM314)))</f>
        <v>0</v>
      </c>
      <c r="BO314" s="235">
        <f ca="1">IF(BO$5&lt;=$D314,0,IF(SUM($D314,OFFSET($I300,-$B314,0))&gt;BO$5,OFFSET(BO311,-$B314,-BN$4+$B314)/OFFSET($I300,-$B314,0),OFFSET(BO311,-$B314,-BN$4+$B314)-SUM($I314:BN314)))</f>
        <v>0</v>
      </c>
      <c r="BP314" s="235">
        <f ca="1">IF(BP$5&lt;=$D314,0,IF(SUM($D314,OFFSET($I300,-$B314,0))&gt;BP$5,OFFSET(BP311,-$B314,-BO$4+$B314)/OFFSET($I300,-$B314,0),OFFSET(BP311,-$B314,-BO$4+$B314)-SUM($I314:BO314)))</f>
        <v>0</v>
      </c>
      <c r="BQ314" s="235">
        <f ca="1">IF(BQ$5&lt;=$D314,0,IF(SUM($D314,OFFSET($I300,-$B314,0))&gt;BQ$5,OFFSET(BQ311,-$B314,-BP$4+$B314)/OFFSET($I300,-$B314,0),OFFSET(BQ311,-$B314,-BP$4+$B314)-SUM($I314:BP314)))</f>
        <v>0</v>
      </c>
      <c r="BR314" s="211">
        <f ca="1">IF(BR$5&lt;=$D314,0,IF(SUM($D314,OFFSET($I300,-$B314,0))&gt;BR$5,OFFSET(BR311,-$B314,-BQ$4+$B314)/OFFSET($I300,-$B314,0),OFFSET(BR311,-$B314,-BQ$4+$B314)-SUM($I314:BQ314)))</f>
        <v>0</v>
      </c>
      <c r="BS314" s="211">
        <f ca="1">IF(BS$5&lt;=$D314,0,IF(SUM($D314,OFFSET($I300,-$B314,0))&gt;BS$5,OFFSET(BS311,-$B314,-BR$4+$B314)/OFFSET($I300,-$B314,0),OFFSET(BS311,-$B314,-BR$4+$B314)-SUM($I314:BR314)))</f>
        <v>0</v>
      </c>
      <c r="BT314" s="211">
        <f ca="1">IF(BT$5&lt;=$D314,0,IF(SUM($D314,OFFSET($I300,-$B314,0))&gt;BT$5,OFFSET(BT311,-$B314,-BS$4+$B314)/OFFSET($I300,-$B314,0),OFFSET(BT311,-$B314,-BS$4+$B314)-SUM($I314:BS314)))</f>
        <v>0</v>
      </c>
      <c r="BU314" s="211">
        <f ca="1">IF(BU$5&lt;=$D314,0,IF(SUM($D314,OFFSET($I300,-$B314,0))&gt;BU$5,OFFSET(BU311,-$B314,-BT$4+$B314)/OFFSET($I300,-$B314,0),OFFSET(BU311,-$B314,-BT$4+$B314)-SUM($I314:BT314)))</f>
        <v>0</v>
      </c>
      <c r="BV314" s="211">
        <f ca="1">IF(BV$5&lt;=$D314,0,IF(SUM($D314,OFFSET($I300,-$B314,0))&gt;BV$5,OFFSET(BV311,-$B314,-BU$4+$B314)/OFFSET($I300,-$B314,0),OFFSET(BV311,-$B314,-BU$4+$B314)-SUM($I314:BU314)))</f>
        <v>0</v>
      </c>
      <c r="BW314" s="211">
        <f ca="1">IF(BW$5&lt;=$D314,0,IF(SUM($D314,OFFSET($I300,-$B314,0))&gt;BW$5,OFFSET(BW311,-$B314,-BV$4+$B314)/OFFSET($I300,-$B314,0),OFFSET(BW311,-$B314,-BV$4+$B314)-SUM($I314:BV314)))</f>
        <v>0</v>
      </c>
    </row>
    <row r="315" spans="1:75" ht="12.75" customHeight="1">
      <c r="A315" s="8"/>
      <c r="B315" s="244">
        <v>22</v>
      </c>
      <c r="C315" s="8"/>
      <c r="D315" s="245">
        <f t="shared" si="507"/>
        <v>2035</v>
      </c>
      <c r="E315" s="8" t="str">
        <f t="shared" si="506"/>
        <v>$m Real (2012)</v>
      </c>
      <c r="F315" s="8"/>
      <c r="G315" s="8"/>
      <c r="H315" s="8"/>
      <c r="I315" s="32"/>
      <c r="J315" s="235">
        <f ca="1">IF(J$5&lt;=$D315,0,IF(SUM($D315,OFFSET($I301,-$B315,0))&gt;J$5,OFFSET(J312,-$B315,-I$4+$B315)/OFFSET($I301,-$B315,0),OFFSET(J312,-$B315,-I$4+$B315)-SUM($I315:I315)))</f>
        <v>0</v>
      </c>
      <c r="K315" s="235">
        <f ca="1">IF(K$5&lt;=$D315,0,IF(SUM($D315,OFFSET($I301,-$B315,0))&gt;K$5,OFFSET(K312,-$B315,-J$4+$B315)/OFFSET($I301,-$B315,0),OFFSET(K312,-$B315,-J$4+$B315)-SUM($I315:J315)))</f>
        <v>0</v>
      </c>
      <c r="L315" s="235">
        <f ca="1">IF(L$5&lt;=$D315,0,IF(SUM($D315,OFFSET($I301,-$B315,0))&gt;L$5,OFFSET(L312,-$B315,-K$4+$B315)/OFFSET($I301,-$B315,0),OFFSET(L312,-$B315,-K$4+$B315)-SUM($I315:K315)))</f>
        <v>0</v>
      </c>
      <c r="M315" s="235">
        <f ca="1">IF(M$5&lt;=$D315,0,IF(SUM($D315,OFFSET($I301,-$B315,0))&gt;M$5,OFFSET(M312,-$B315,-L$4+$B315)/OFFSET($I301,-$B315,0),OFFSET(M312,-$B315,-L$4+$B315)-SUM($I315:L315)))</f>
        <v>0</v>
      </c>
      <c r="N315" s="235">
        <f ca="1">IF(N$5&lt;=$D315,0,IF(SUM($D315,OFFSET($I301,-$B315,0))&gt;N$5,OFFSET(N312,-$B315,-M$4+$B315)/OFFSET($I301,-$B315,0),OFFSET(N312,-$B315,-M$4+$B315)-SUM($I315:M315)))</f>
        <v>0</v>
      </c>
      <c r="O315" s="235">
        <f ca="1">IF(O$5&lt;=$D315,0,IF(SUM($D315,OFFSET($I301,-$B315,0))&gt;O$5,OFFSET(O312,-$B315,-N$4+$B315)/OFFSET($I301,-$B315,0),OFFSET(O312,-$B315,-N$4+$B315)-SUM($I315:N315)))</f>
        <v>0</v>
      </c>
      <c r="P315" s="235">
        <f ca="1">IF(P$5&lt;=$D315,0,IF(SUM($D315,OFFSET($I301,-$B315,0))&gt;P$5,OFFSET(P312,-$B315,-O$4+$B315)/OFFSET($I301,-$B315,0),OFFSET(P312,-$B315,-O$4+$B315)-SUM($I315:O315)))</f>
        <v>0</v>
      </c>
      <c r="Q315" s="235">
        <f ca="1">IF(Q$5&lt;=$D315,0,IF(SUM($D315,OFFSET($I301,-$B315,0))&gt;Q$5,OFFSET(Q312,-$B315,-P$4+$B315)/OFFSET($I301,-$B315,0),OFFSET(Q312,-$B315,-P$4+$B315)-SUM($I315:P315)))</f>
        <v>0</v>
      </c>
      <c r="R315" s="235">
        <f ca="1">IF(R$5&lt;=$D315,0,IF(SUM($D315,OFFSET($I301,-$B315,0))&gt;R$5,OFFSET(R312,-$B315,-Q$4+$B315)/OFFSET($I301,-$B315,0),OFFSET(R312,-$B315,-Q$4+$B315)-SUM($I315:Q315)))</f>
        <v>0</v>
      </c>
      <c r="S315" s="235">
        <f ca="1">IF(S$5&lt;=$D315,0,IF(SUM($D315,OFFSET($I301,-$B315,0))&gt;S$5,OFFSET(S312,-$B315,-R$4+$B315)/OFFSET($I301,-$B315,0),OFFSET(S312,-$B315,-R$4+$B315)-SUM($I315:R315)))</f>
        <v>0</v>
      </c>
      <c r="T315" s="235">
        <f ca="1">IF(T$5&lt;=$D315,0,IF(SUM($D315,OFFSET($I301,-$B315,0))&gt;T$5,OFFSET(T312,-$B315,-S$4+$B315)/OFFSET($I301,-$B315,0),OFFSET(T312,-$B315,-S$4+$B315)-SUM($I315:S315)))</f>
        <v>0</v>
      </c>
      <c r="U315" s="235">
        <f ca="1">IF(U$5&lt;=$D315,0,IF(SUM($D315,OFFSET($I301,-$B315,0))&gt;U$5,OFFSET(U312,-$B315,-T$4+$B315)/OFFSET($I301,-$B315,0),OFFSET(U312,-$B315,-T$4+$B315)-SUM($I315:T315)))</f>
        <v>0</v>
      </c>
      <c r="V315" s="235">
        <f ca="1">IF(V$5&lt;=$D315,0,IF(SUM($D315,OFFSET($I301,-$B315,0))&gt;V$5,OFFSET(V312,-$B315,-U$4+$B315)/OFFSET($I301,-$B315,0),OFFSET(V312,-$B315,-U$4+$B315)-SUM($I315:U315)))</f>
        <v>0</v>
      </c>
      <c r="W315" s="235">
        <f ca="1">IF(W$5&lt;=$D315,0,IF(SUM($D315,OFFSET($I301,-$B315,0))&gt;W$5,OFFSET(W312,-$B315,-V$4+$B315)/OFFSET($I301,-$B315,0),OFFSET(W312,-$B315,-V$4+$B315)-SUM($I315:V315)))</f>
        <v>0</v>
      </c>
      <c r="X315" s="235">
        <f ca="1">IF(X$5&lt;=$D315,0,IF(SUM($D315,OFFSET($I301,-$B315,0))&gt;X$5,OFFSET(X312,-$B315,-W$4+$B315)/OFFSET($I301,-$B315,0),OFFSET(X312,-$B315,-W$4+$B315)-SUM($I315:W315)))</f>
        <v>0</v>
      </c>
      <c r="Y315" s="235">
        <f ca="1">IF(Y$5&lt;=$D315,0,IF(SUM($D315,OFFSET($I301,-$B315,0))&gt;Y$5,OFFSET(Y312,-$B315,-X$4+$B315)/OFFSET($I301,-$B315,0),OFFSET(Y312,-$B315,-X$4+$B315)-SUM($I315:X315)))</f>
        <v>0</v>
      </c>
      <c r="Z315" s="235">
        <f ca="1">IF(Z$5&lt;=$D315,0,IF(SUM($D315,OFFSET($I301,-$B315,0))&gt;Z$5,OFFSET(Z312,-$B315,-Y$4+$B315)/OFFSET($I301,-$B315,0),OFFSET(Z312,-$B315,-Y$4+$B315)-SUM($I315:Y315)))</f>
        <v>0</v>
      </c>
      <c r="AA315" s="235">
        <f ca="1">IF(AA$5&lt;=$D315,0,IF(SUM($D315,OFFSET($I301,-$B315,0))&gt;AA$5,OFFSET(AA312,-$B315,-Z$4+$B315)/OFFSET($I301,-$B315,0),OFFSET(AA312,-$B315,-Z$4+$B315)-SUM($I315:Z315)))</f>
        <v>0</v>
      </c>
      <c r="AB315" s="235">
        <f ca="1">IF(AB$5&lt;=$D315,0,IF(SUM($D315,OFFSET($I301,-$B315,0))&gt;AB$5,OFFSET(AB312,-$B315,-AA$4+$B315)/OFFSET($I301,-$B315,0),OFFSET(AB312,-$B315,-AA$4+$B315)-SUM($I315:AA315)))</f>
        <v>0</v>
      </c>
      <c r="AC315" s="235">
        <f ca="1">IF(AC$5&lt;=$D315,0,IF(SUM($D315,OFFSET($I301,-$B315,0))&gt;AC$5,OFFSET(AC312,-$B315,-AB$4+$B315)/OFFSET($I301,-$B315,0),OFFSET(AC312,-$B315,-AB$4+$B315)-SUM($I315:AB315)))</f>
        <v>0</v>
      </c>
      <c r="AD315" s="235">
        <f ca="1">IF(AD$5&lt;=$D315,0,IF(SUM($D315,OFFSET($I301,-$B315,0))&gt;AD$5,OFFSET(AD312,-$B315,-AC$4+$B315)/OFFSET($I301,-$B315,0),OFFSET(AD312,-$B315,-AC$4+$B315)-SUM($I315:AC315)))</f>
        <v>0</v>
      </c>
      <c r="AE315" s="235">
        <f ca="1">IF(AE$5&lt;=$D315,0,IF(SUM($D315,OFFSET($I301,-$B315,0))&gt;AE$5,OFFSET(AE312,-$B315,-AD$4+$B315)/OFFSET($I301,-$B315,0),OFFSET(AE312,-$B315,-AD$4+$B315)-SUM($I315:AD315)))</f>
        <v>0</v>
      </c>
      <c r="AF315" s="235">
        <f ca="1">IF(AF$5&lt;=$D315,0,IF(SUM($D315,OFFSET($I301,-$B315,0))&gt;AF$5,OFFSET(AF312,-$B315,-AE$4+$B315)/OFFSET($I301,-$B315,0),OFFSET(AF312,-$B315,-AE$4+$B315)-SUM($I315:AE315)))</f>
        <v>0</v>
      </c>
      <c r="AG315" s="235">
        <f ca="1">IF(AG$5&lt;=$D315,0,IF(SUM($D315,OFFSET($I301,-$B315,0))&gt;AG$5,OFFSET(AG312,-$B315,-AF$4+$B315)/OFFSET($I301,-$B315,0),OFFSET(AG312,-$B315,-AF$4+$B315)-SUM($I315:AF315)))</f>
        <v>0</v>
      </c>
      <c r="AH315" s="235">
        <f ca="1">IF(AH$5&lt;=$D315,0,IF(SUM($D315,OFFSET($I301,-$B315,0))&gt;AH$5,OFFSET(AH312,-$B315,-AG$4+$B315)/OFFSET($I301,-$B315,0),OFFSET(AH312,-$B315,-AG$4+$B315)-SUM($I315:AG315)))</f>
        <v>0</v>
      </c>
      <c r="AI315" s="235">
        <f ca="1">IF(AI$5&lt;=$D315,0,IF(SUM($D315,OFFSET($I301,-$B315,0))&gt;AI$5,OFFSET(AI312,-$B315,-AH$4+$B315)/OFFSET($I301,-$B315,0),OFFSET(AI312,-$B315,-AH$4+$B315)-SUM($I315:AH315)))</f>
        <v>0</v>
      </c>
      <c r="AJ315" s="235">
        <f ca="1">IF(AJ$5&lt;=$D315,0,IF(SUM($D315,OFFSET($I301,-$B315,0))&gt;AJ$5,OFFSET(AJ312,-$B315,-AI$4+$B315)/OFFSET($I301,-$B315,0),OFFSET(AJ312,-$B315,-AI$4+$B315)-SUM($I315:AI315)))</f>
        <v>0</v>
      </c>
      <c r="AK315" s="235">
        <f ca="1">IF(AK$5&lt;=$D315,0,IF(SUM($D315,OFFSET($I301,-$B315,0))&gt;AK$5,OFFSET(AK312,-$B315,-AJ$4+$B315)/OFFSET($I301,-$B315,0),OFFSET(AK312,-$B315,-AJ$4+$B315)-SUM($I315:AJ315)))</f>
        <v>0</v>
      </c>
      <c r="AL315" s="235">
        <f ca="1">IF(AL$5&lt;=$D315,0,IF(SUM($D315,OFFSET($I301,-$B315,0))&gt;AL$5,OFFSET(AL312,-$B315,-AK$4+$B315)/OFFSET($I301,-$B315,0),OFFSET(AL312,-$B315,-AK$4+$B315)-SUM($I315:AK315)))</f>
        <v>0</v>
      </c>
      <c r="AM315" s="235">
        <f ca="1">IF(AM$5&lt;=$D315,0,IF(SUM($D315,OFFSET($I301,-$B315,0))&gt;AM$5,OFFSET(AM312,-$B315,-AL$4+$B315)/OFFSET($I301,-$B315,0),OFFSET(AM312,-$B315,-AL$4+$B315)-SUM($I315:AL315)))</f>
        <v>0</v>
      </c>
      <c r="AN315" s="235">
        <f ca="1">IF(AN$5&lt;=$D315,0,IF(SUM($D315,OFFSET($I301,-$B315,0))&gt;AN$5,OFFSET(AN312,-$B315,-AM$4+$B315)/OFFSET($I301,-$B315,0),OFFSET(AN312,-$B315,-AM$4+$B315)-SUM($I315:AM315)))</f>
        <v>0</v>
      </c>
      <c r="AO315" s="235">
        <f ca="1">IF(AO$5&lt;=$D315,0,IF(SUM($D315,OFFSET($I301,-$B315,0))&gt;AO$5,OFFSET(AO312,-$B315,-AN$4+$B315)/OFFSET($I301,-$B315,0),OFFSET(AO312,-$B315,-AN$4+$B315)-SUM($I315:AN315)))</f>
        <v>0</v>
      </c>
      <c r="AP315" s="235">
        <f ca="1">IF(AP$5&lt;=$D315,0,IF(SUM($D315,OFFSET($I301,-$B315,0))&gt;AP$5,OFFSET(AP312,-$B315,-AO$4+$B315)/OFFSET($I301,-$B315,0),OFFSET(AP312,-$B315,-AO$4+$B315)-SUM($I315:AO315)))</f>
        <v>0</v>
      </c>
      <c r="AQ315" s="235">
        <f ca="1">IF(AQ$5&lt;=$D315,0,IF(SUM($D315,OFFSET($I301,-$B315,0))&gt;AQ$5,OFFSET(AQ312,-$B315,-AP$4+$B315)/OFFSET($I301,-$B315,0),OFFSET(AQ312,-$B315,-AP$4+$B315)-SUM($I315:AP315)))</f>
        <v>0</v>
      </c>
      <c r="AR315" s="235">
        <f ca="1">IF(AR$5&lt;=$D315,0,IF(SUM($D315,OFFSET($I301,-$B315,0))&gt;AR$5,OFFSET(AR312,-$B315,-AQ$4+$B315)/OFFSET($I301,-$B315,0),OFFSET(AR312,-$B315,-AQ$4+$B315)-SUM($I315:AQ315)))</f>
        <v>0</v>
      </c>
      <c r="AS315" s="235">
        <f ca="1">IF(AS$5&lt;=$D315,0,IF(SUM($D315,OFFSET($I301,-$B315,0))&gt;AS$5,OFFSET(AS312,-$B315,-AR$4+$B315)/OFFSET($I301,-$B315,0),OFFSET(AS312,-$B315,-AR$4+$B315)-SUM($I315:AR315)))</f>
        <v>0</v>
      </c>
      <c r="AT315" s="235">
        <f ca="1">IF(AT$5&lt;=$D315,0,IF(SUM($D315,OFFSET($I301,-$B315,0))&gt;AT$5,OFFSET(AT312,-$B315,-AS$4+$B315)/OFFSET($I301,-$B315,0),OFFSET(AT312,-$B315,-AS$4+$B315)-SUM($I315:AS315)))</f>
        <v>0</v>
      </c>
      <c r="AU315" s="235">
        <f ca="1">IF(AU$5&lt;=$D315,0,IF(SUM($D315,OFFSET($I301,-$B315,0))&gt;AU$5,OFFSET(AU312,-$B315,-AT$4+$B315)/OFFSET($I301,-$B315,0),OFFSET(AU312,-$B315,-AT$4+$B315)-SUM($I315:AT315)))</f>
        <v>0</v>
      </c>
      <c r="AV315" s="235">
        <f ca="1">IF(AV$5&lt;=$D315,0,IF(SUM($D315,OFFSET($I301,-$B315,0))&gt;AV$5,OFFSET(AV312,-$B315,-AU$4+$B315)/OFFSET($I301,-$B315,0),OFFSET(AV312,-$B315,-AU$4+$B315)-SUM($I315:AU315)))</f>
        <v>0</v>
      </c>
      <c r="AW315" s="235">
        <f ca="1">IF(AW$5&lt;=$D315,0,IF(SUM($D315,OFFSET($I301,-$B315,0))&gt;AW$5,OFFSET(AW312,-$B315,-AV$4+$B315)/OFFSET($I301,-$B315,0),OFFSET(AW312,-$B315,-AV$4+$B315)-SUM($I315:AV315)))</f>
        <v>0</v>
      </c>
      <c r="AX315" s="235">
        <f ca="1">IF(AX$5&lt;=$D315,0,IF(SUM($D315,OFFSET($I301,-$B315,0))&gt;AX$5,OFFSET(AX312,-$B315,-AW$4+$B315)/OFFSET($I301,-$B315,0),OFFSET(AX312,-$B315,-AW$4+$B315)-SUM($I315:AW315)))</f>
        <v>0</v>
      </c>
      <c r="AY315" s="235">
        <f ca="1">IF(AY$5&lt;=$D315,0,IF(SUM($D315,OFFSET($I301,-$B315,0))&gt;AY$5,OFFSET(AY312,-$B315,-AX$4+$B315)/OFFSET($I301,-$B315,0),OFFSET(AY312,-$B315,-AX$4+$B315)-SUM($I315:AX315)))</f>
        <v>0</v>
      </c>
      <c r="AZ315" s="235">
        <f ca="1">IF(AZ$5&lt;=$D315,0,IF(SUM($D315,OFFSET($I301,-$B315,0))&gt;AZ$5,OFFSET(AZ312,-$B315,-AY$4+$B315)/OFFSET($I301,-$B315,0),OFFSET(AZ312,-$B315,-AY$4+$B315)-SUM($I315:AY315)))</f>
        <v>0</v>
      </c>
      <c r="BA315" s="235">
        <f ca="1">IF(BA$5&lt;=$D315,0,IF(SUM($D315,OFFSET($I301,-$B315,0))&gt;BA$5,OFFSET(BA312,-$B315,-AZ$4+$B315)/OFFSET($I301,-$B315,0),OFFSET(BA312,-$B315,-AZ$4+$B315)-SUM($I315:AZ315)))</f>
        <v>0</v>
      </c>
      <c r="BB315" s="235">
        <f ca="1">IF(BB$5&lt;=$D315,0,IF(SUM($D315,OFFSET($I301,-$B315,0))&gt;BB$5,OFFSET(BB312,-$B315,-BA$4+$B315)/OFFSET($I301,-$B315,0),OFFSET(BB312,-$B315,-BA$4+$B315)-SUM($I315:BA315)))</f>
        <v>0</v>
      </c>
      <c r="BC315" s="235">
        <f ca="1">IF(BC$5&lt;=$D315,0,IF(SUM($D315,OFFSET($I301,-$B315,0))&gt;BC$5,OFFSET(BC312,-$B315,-BB$4+$B315)/OFFSET($I301,-$B315,0),OFFSET(BC312,-$B315,-BB$4+$B315)-SUM($I315:BB315)))</f>
        <v>0</v>
      </c>
      <c r="BD315" s="235">
        <f ca="1">IF(BD$5&lt;=$D315,0,IF(SUM($D315,OFFSET($I301,-$B315,0))&gt;BD$5,OFFSET(BD312,-$B315,-BC$4+$B315)/OFFSET($I301,-$B315,0),OFFSET(BD312,-$B315,-BC$4+$B315)-SUM($I315:BC315)))</f>
        <v>0</v>
      </c>
      <c r="BE315" s="235">
        <f ca="1">IF(BE$5&lt;=$D315,0,IF(SUM($D315,OFFSET($I301,-$B315,0))&gt;BE$5,OFFSET(BE312,-$B315,-BD$4+$B315)/OFFSET($I301,-$B315,0),OFFSET(BE312,-$B315,-BD$4+$B315)-SUM($I315:BD315)))</f>
        <v>0</v>
      </c>
      <c r="BF315" s="235">
        <f ca="1">IF(BF$5&lt;=$D315,0,IF(SUM($D315,OFFSET($I301,-$B315,0))&gt;BF$5,OFFSET(BF312,-$B315,-BE$4+$B315)/OFFSET($I301,-$B315,0),OFFSET(BF312,-$B315,-BE$4+$B315)-SUM($I315:BE315)))</f>
        <v>0</v>
      </c>
      <c r="BG315" s="235">
        <f ca="1">IF(BG$5&lt;=$D315,0,IF(SUM($D315,OFFSET($I301,-$B315,0))&gt;BG$5,OFFSET(BG312,-$B315,-BF$4+$B315)/OFFSET($I301,-$B315,0),OFFSET(BG312,-$B315,-BF$4+$B315)-SUM($I315:BF315)))</f>
        <v>0</v>
      </c>
      <c r="BH315" s="235">
        <f ca="1">IF(BH$5&lt;=$D315,0,IF(SUM($D315,OFFSET($I301,-$B315,0))&gt;BH$5,OFFSET(BH312,-$B315,-BG$4+$B315)/OFFSET($I301,-$B315,0),OFFSET(BH312,-$B315,-BG$4+$B315)-SUM($I315:BG315)))</f>
        <v>0</v>
      </c>
      <c r="BI315" s="235">
        <f ca="1">IF(BI$5&lt;=$D315,0,IF(SUM($D315,OFFSET($I301,-$B315,0))&gt;BI$5,OFFSET(BI312,-$B315,-BH$4+$B315)/OFFSET($I301,-$B315,0),OFFSET(BI312,-$B315,-BH$4+$B315)-SUM($I315:BH315)))</f>
        <v>0</v>
      </c>
      <c r="BJ315" s="235">
        <f ca="1">IF(BJ$5&lt;=$D315,0,IF(SUM($D315,OFFSET($I301,-$B315,0))&gt;BJ$5,OFFSET(BJ312,-$B315,-BI$4+$B315)/OFFSET($I301,-$B315,0),OFFSET(BJ312,-$B315,-BI$4+$B315)-SUM($I315:BI315)))</f>
        <v>0</v>
      </c>
      <c r="BK315" s="235">
        <f ca="1">IF(BK$5&lt;=$D315,0,IF(SUM($D315,OFFSET($I301,-$B315,0))&gt;BK$5,OFFSET(BK312,-$B315,-BJ$4+$B315)/OFFSET($I301,-$B315,0),OFFSET(BK312,-$B315,-BJ$4+$B315)-SUM($I315:BJ315)))</f>
        <v>0</v>
      </c>
      <c r="BL315" s="235">
        <f ca="1">IF(BL$5&lt;=$D315,0,IF(SUM($D315,OFFSET($I301,-$B315,0))&gt;BL$5,OFFSET(BL312,-$B315,-BK$4+$B315)/OFFSET($I301,-$B315,0),OFFSET(BL312,-$B315,-BK$4+$B315)-SUM($I315:BK315)))</f>
        <v>0</v>
      </c>
      <c r="BM315" s="235">
        <f ca="1">IF(BM$5&lt;=$D315,0,IF(SUM($D315,OFFSET($I301,-$B315,0))&gt;BM$5,OFFSET(BM312,-$B315,-BL$4+$B315)/OFFSET($I301,-$B315,0),OFFSET(BM312,-$B315,-BL$4+$B315)-SUM($I315:BL315)))</f>
        <v>0</v>
      </c>
      <c r="BN315" s="235">
        <f ca="1">IF(BN$5&lt;=$D315,0,IF(SUM($D315,OFFSET($I301,-$B315,0))&gt;BN$5,OFFSET(BN312,-$B315,-BM$4+$B315)/OFFSET($I301,-$B315,0),OFFSET(BN312,-$B315,-BM$4+$B315)-SUM($I315:BM315)))</f>
        <v>0</v>
      </c>
      <c r="BO315" s="235">
        <f ca="1">IF(BO$5&lt;=$D315,0,IF(SUM($D315,OFFSET($I301,-$B315,0))&gt;BO$5,OFFSET(BO312,-$B315,-BN$4+$B315)/OFFSET($I301,-$B315,0),OFFSET(BO312,-$B315,-BN$4+$B315)-SUM($I315:BN315)))</f>
        <v>0</v>
      </c>
      <c r="BP315" s="235">
        <f ca="1">IF(BP$5&lt;=$D315,0,IF(SUM($D315,OFFSET($I301,-$B315,0))&gt;BP$5,OFFSET(BP312,-$B315,-BO$4+$B315)/OFFSET($I301,-$B315,0),OFFSET(BP312,-$B315,-BO$4+$B315)-SUM($I315:BO315)))</f>
        <v>0</v>
      </c>
      <c r="BQ315" s="235">
        <f ca="1">IF(BQ$5&lt;=$D315,0,IF(SUM($D315,OFFSET($I301,-$B315,0))&gt;BQ$5,OFFSET(BQ312,-$B315,-BP$4+$B315)/OFFSET($I301,-$B315,0),OFFSET(BQ312,-$B315,-BP$4+$B315)-SUM($I315:BP315)))</f>
        <v>0</v>
      </c>
      <c r="BR315" s="211">
        <f ca="1">IF(BR$5&lt;=$D315,0,IF(SUM($D315,OFFSET($I301,-$B315,0))&gt;BR$5,OFFSET(BR312,-$B315,-BQ$4+$B315)/OFFSET($I301,-$B315,0),OFFSET(BR312,-$B315,-BQ$4+$B315)-SUM($I315:BQ315)))</f>
        <v>0</v>
      </c>
      <c r="BS315" s="211">
        <f ca="1">IF(BS$5&lt;=$D315,0,IF(SUM($D315,OFFSET($I301,-$B315,0))&gt;BS$5,OFFSET(BS312,-$B315,-BR$4+$B315)/OFFSET($I301,-$B315,0),OFFSET(BS312,-$B315,-BR$4+$B315)-SUM($I315:BR315)))</f>
        <v>0</v>
      </c>
      <c r="BT315" s="211">
        <f ca="1">IF(BT$5&lt;=$D315,0,IF(SUM($D315,OFFSET($I301,-$B315,0))&gt;BT$5,OFFSET(BT312,-$B315,-BS$4+$B315)/OFFSET($I301,-$B315,0),OFFSET(BT312,-$B315,-BS$4+$B315)-SUM($I315:BS315)))</f>
        <v>0</v>
      </c>
      <c r="BU315" s="211">
        <f ca="1">IF(BU$5&lt;=$D315,0,IF(SUM($D315,OFFSET($I301,-$B315,0))&gt;BU$5,OFFSET(BU312,-$B315,-BT$4+$B315)/OFFSET($I301,-$B315,0),OFFSET(BU312,-$B315,-BT$4+$B315)-SUM($I315:BT315)))</f>
        <v>0</v>
      </c>
      <c r="BV315" s="211">
        <f ca="1">IF(BV$5&lt;=$D315,0,IF(SUM($D315,OFFSET($I301,-$B315,0))&gt;BV$5,OFFSET(BV312,-$B315,-BU$4+$B315)/OFFSET($I301,-$B315,0),OFFSET(BV312,-$B315,-BU$4+$B315)-SUM($I315:BU315)))</f>
        <v>0</v>
      </c>
      <c r="BW315" s="211">
        <f ca="1">IF(BW$5&lt;=$D315,0,IF(SUM($D315,OFFSET($I301,-$B315,0))&gt;BW$5,OFFSET(BW312,-$B315,-BV$4+$B315)/OFFSET($I301,-$B315,0),OFFSET(BW312,-$B315,-BV$4+$B315)-SUM($I315:BV315)))</f>
        <v>0</v>
      </c>
    </row>
    <row r="316" spans="1:75" ht="12.75" customHeight="1">
      <c r="A316" s="8"/>
      <c r="B316" s="244">
        <v>23</v>
      </c>
      <c r="C316" s="8"/>
      <c r="D316" s="245">
        <f t="shared" si="507"/>
        <v>2036</v>
      </c>
      <c r="E316" s="8" t="str">
        <f t="shared" si="506"/>
        <v>$m Real (2012)</v>
      </c>
      <c r="F316" s="8"/>
      <c r="G316" s="8"/>
      <c r="H316" s="8"/>
      <c r="I316" s="32"/>
      <c r="J316" s="235">
        <f ca="1">IF(J$5&lt;=$D316,0,IF(SUM($D316,OFFSET($I302,-$B316,0))&gt;J$5,OFFSET(J313,-$B316,-I$4+$B316)/OFFSET($I302,-$B316,0),OFFSET(J313,-$B316,-I$4+$B316)-SUM($I316:I316)))</f>
        <v>0</v>
      </c>
      <c r="K316" s="235">
        <f ca="1">IF(K$5&lt;=$D316,0,IF(SUM($D316,OFFSET($I302,-$B316,0))&gt;K$5,OFFSET(K313,-$B316,-J$4+$B316)/OFFSET($I302,-$B316,0),OFFSET(K313,-$B316,-J$4+$B316)-SUM($I316:J316)))</f>
        <v>0</v>
      </c>
      <c r="L316" s="235">
        <f ca="1">IF(L$5&lt;=$D316,0,IF(SUM($D316,OFFSET($I302,-$B316,0))&gt;L$5,OFFSET(L313,-$B316,-K$4+$B316)/OFFSET($I302,-$B316,0),OFFSET(L313,-$B316,-K$4+$B316)-SUM($I316:K316)))</f>
        <v>0</v>
      </c>
      <c r="M316" s="235">
        <f ca="1">IF(M$5&lt;=$D316,0,IF(SUM($D316,OFFSET($I302,-$B316,0))&gt;M$5,OFFSET(M313,-$B316,-L$4+$B316)/OFFSET($I302,-$B316,0),OFFSET(M313,-$B316,-L$4+$B316)-SUM($I316:L316)))</f>
        <v>0</v>
      </c>
      <c r="N316" s="235">
        <f ca="1">IF(N$5&lt;=$D316,0,IF(SUM($D316,OFFSET($I302,-$B316,0))&gt;N$5,OFFSET(N313,-$B316,-M$4+$B316)/OFFSET($I302,-$B316,0),OFFSET(N313,-$B316,-M$4+$B316)-SUM($I316:M316)))</f>
        <v>0</v>
      </c>
      <c r="O316" s="235">
        <f ca="1">IF(O$5&lt;=$D316,0,IF(SUM($D316,OFFSET($I302,-$B316,0))&gt;O$5,OFFSET(O313,-$B316,-N$4+$B316)/OFFSET($I302,-$B316,0),OFFSET(O313,-$B316,-N$4+$B316)-SUM($I316:N316)))</f>
        <v>0</v>
      </c>
      <c r="P316" s="235">
        <f ca="1">IF(P$5&lt;=$D316,0,IF(SUM($D316,OFFSET($I302,-$B316,0))&gt;P$5,OFFSET(P313,-$B316,-O$4+$B316)/OFFSET($I302,-$B316,0),OFFSET(P313,-$B316,-O$4+$B316)-SUM($I316:O316)))</f>
        <v>0</v>
      </c>
      <c r="Q316" s="235">
        <f ca="1">IF(Q$5&lt;=$D316,0,IF(SUM($D316,OFFSET($I302,-$B316,0))&gt;Q$5,OFFSET(Q313,-$B316,-P$4+$B316)/OFFSET($I302,-$B316,0),OFFSET(Q313,-$B316,-P$4+$B316)-SUM($I316:P316)))</f>
        <v>0</v>
      </c>
      <c r="R316" s="235">
        <f ca="1">IF(R$5&lt;=$D316,0,IF(SUM($D316,OFFSET($I302,-$B316,0))&gt;R$5,OFFSET(R313,-$B316,-Q$4+$B316)/OFFSET($I302,-$B316,0),OFFSET(R313,-$B316,-Q$4+$B316)-SUM($I316:Q316)))</f>
        <v>0</v>
      </c>
      <c r="S316" s="235">
        <f ca="1">IF(S$5&lt;=$D316,0,IF(SUM($D316,OFFSET($I302,-$B316,0))&gt;S$5,OFFSET(S313,-$B316,-R$4+$B316)/OFFSET($I302,-$B316,0),OFFSET(S313,-$B316,-R$4+$B316)-SUM($I316:R316)))</f>
        <v>0</v>
      </c>
      <c r="T316" s="235">
        <f ca="1">IF(T$5&lt;=$D316,0,IF(SUM($D316,OFFSET($I302,-$B316,0))&gt;T$5,OFFSET(T313,-$B316,-S$4+$B316)/OFFSET($I302,-$B316,0),OFFSET(T313,-$B316,-S$4+$B316)-SUM($I316:S316)))</f>
        <v>0</v>
      </c>
      <c r="U316" s="235">
        <f ca="1">IF(U$5&lt;=$D316,0,IF(SUM($D316,OFFSET($I302,-$B316,0))&gt;U$5,OFFSET(U313,-$B316,-T$4+$B316)/OFFSET($I302,-$B316,0),OFFSET(U313,-$B316,-T$4+$B316)-SUM($I316:T316)))</f>
        <v>0</v>
      </c>
      <c r="V316" s="235">
        <f ca="1">IF(V$5&lt;=$D316,0,IF(SUM($D316,OFFSET($I302,-$B316,0))&gt;V$5,OFFSET(V313,-$B316,-U$4+$B316)/OFFSET($I302,-$B316,0),OFFSET(V313,-$B316,-U$4+$B316)-SUM($I316:U316)))</f>
        <v>0</v>
      </c>
      <c r="W316" s="235">
        <f ca="1">IF(W$5&lt;=$D316,0,IF(SUM($D316,OFFSET($I302,-$B316,0))&gt;W$5,OFFSET(W313,-$B316,-V$4+$B316)/OFFSET($I302,-$B316,0),OFFSET(W313,-$B316,-V$4+$B316)-SUM($I316:V316)))</f>
        <v>0</v>
      </c>
      <c r="X316" s="235">
        <f ca="1">IF(X$5&lt;=$D316,0,IF(SUM($D316,OFFSET($I302,-$B316,0))&gt;X$5,OFFSET(X313,-$B316,-W$4+$B316)/OFFSET($I302,-$B316,0),OFFSET(X313,-$B316,-W$4+$B316)-SUM($I316:W316)))</f>
        <v>0</v>
      </c>
      <c r="Y316" s="235">
        <f ca="1">IF(Y$5&lt;=$D316,0,IF(SUM($D316,OFFSET($I302,-$B316,0))&gt;Y$5,OFFSET(Y313,-$B316,-X$4+$B316)/OFFSET($I302,-$B316,0),OFFSET(Y313,-$B316,-X$4+$B316)-SUM($I316:X316)))</f>
        <v>0</v>
      </c>
      <c r="Z316" s="235">
        <f ca="1">IF(Z$5&lt;=$D316,0,IF(SUM($D316,OFFSET($I302,-$B316,0))&gt;Z$5,OFFSET(Z313,-$B316,-Y$4+$B316)/OFFSET($I302,-$B316,0),OFFSET(Z313,-$B316,-Y$4+$B316)-SUM($I316:Y316)))</f>
        <v>0</v>
      </c>
      <c r="AA316" s="235">
        <f ca="1">IF(AA$5&lt;=$D316,0,IF(SUM($D316,OFFSET($I302,-$B316,0))&gt;AA$5,OFFSET(AA313,-$B316,-Z$4+$B316)/OFFSET($I302,-$B316,0),OFFSET(AA313,-$B316,-Z$4+$B316)-SUM($I316:Z316)))</f>
        <v>0</v>
      </c>
      <c r="AB316" s="235">
        <f ca="1">IF(AB$5&lt;=$D316,0,IF(SUM($D316,OFFSET($I302,-$B316,0))&gt;AB$5,OFFSET(AB313,-$B316,-AA$4+$B316)/OFFSET($I302,-$B316,0),OFFSET(AB313,-$B316,-AA$4+$B316)-SUM($I316:AA316)))</f>
        <v>0</v>
      </c>
      <c r="AC316" s="235">
        <f ca="1">IF(AC$5&lt;=$D316,0,IF(SUM($D316,OFFSET($I302,-$B316,0))&gt;AC$5,OFFSET(AC313,-$B316,-AB$4+$B316)/OFFSET($I302,-$B316,0),OFFSET(AC313,-$B316,-AB$4+$B316)-SUM($I316:AB316)))</f>
        <v>0</v>
      </c>
      <c r="AD316" s="235">
        <f ca="1">IF(AD$5&lt;=$D316,0,IF(SUM($D316,OFFSET($I302,-$B316,0))&gt;AD$5,OFFSET(AD313,-$B316,-AC$4+$B316)/OFFSET($I302,-$B316,0),OFFSET(AD313,-$B316,-AC$4+$B316)-SUM($I316:AC316)))</f>
        <v>0</v>
      </c>
      <c r="AE316" s="235">
        <f ca="1">IF(AE$5&lt;=$D316,0,IF(SUM($D316,OFFSET($I302,-$B316,0))&gt;AE$5,OFFSET(AE313,-$B316,-AD$4+$B316)/OFFSET($I302,-$B316,0),OFFSET(AE313,-$B316,-AD$4+$B316)-SUM($I316:AD316)))</f>
        <v>0</v>
      </c>
      <c r="AF316" s="235">
        <f ca="1">IF(AF$5&lt;=$D316,0,IF(SUM($D316,OFFSET($I302,-$B316,0))&gt;AF$5,OFFSET(AF313,-$B316,-AE$4+$B316)/OFFSET($I302,-$B316,0),OFFSET(AF313,-$B316,-AE$4+$B316)-SUM($I316:AE316)))</f>
        <v>0</v>
      </c>
      <c r="AG316" s="235">
        <f ca="1">IF(AG$5&lt;=$D316,0,IF(SUM($D316,OFFSET($I302,-$B316,0))&gt;AG$5,OFFSET(AG313,-$B316,-AF$4+$B316)/OFFSET($I302,-$B316,0),OFFSET(AG313,-$B316,-AF$4+$B316)-SUM($I316:AF316)))</f>
        <v>0</v>
      </c>
      <c r="AH316" s="235">
        <f ca="1">IF(AH$5&lt;=$D316,0,IF(SUM($D316,OFFSET($I302,-$B316,0))&gt;AH$5,OFFSET(AH313,-$B316,-AG$4+$B316)/OFFSET($I302,-$B316,0),OFFSET(AH313,-$B316,-AG$4+$B316)-SUM($I316:AG316)))</f>
        <v>0</v>
      </c>
      <c r="AI316" s="235">
        <f ca="1">IF(AI$5&lt;=$D316,0,IF(SUM($D316,OFFSET($I302,-$B316,0))&gt;AI$5,OFFSET(AI313,-$B316,-AH$4+$B316)/OFFSET($I302,-$B316,0),OFFSET(AI313,-$B316,-AH$4+$B316)-SUM($I316:AH316)))</f>
        <v>0</v>
      </c>
      <c r="AJ316" s="235">
        <f ca="1">IF(AJ$5&lt;=$D316,0,IF(SUM($D316,OFFSET($I302,-$B316,0))&gt;AJ$5,OFFSET(AJ313,-$B316,-AI$4+$B316)/OFFSET($I302,-$B316,0),OFFSET(AJ313,-$B316,-AI$4+$B316)-SUM($I316:AI316)))</f>
        <v>0</v>
      </c>
      <c r="AK316" s="235">
        <f ca="1">IF(AK$5&lt;=$D316,0,IF(SUM($D316,OFFSET($I302,-$B316,0))&gt;AK$5,OFFSET(AK313,-$B316,-AJ$4+$B316)/OFFSET($I302,-$B316,0),OFFSET(AK313,-$B316,-AJ$4+$B316)-SUM($I316:AJ316)))</f>
        <v>0</v>
      </c>
      <c r="AL316" s="235">
        <f ca="1">IF(AL$5&lt;=$D316,0,IF(SUM($D316,OFFSET($I302,-$B316,0))&gt;AL$5,OFFSET(AL313,-$B316,-AK$4+$B316)/OFFSET($I302,-$B316,0),OFFSET(AL313,-$B316,-AK$4+$B316)-SUM($I316:AK316)))</f>
        <v>0</v>
      </c>
      <c r="AM316" s="235">
        <f ca="1">IF(AM$5&lt;=$D316,0,IF(SUM($D316,OFFSET($I302,-$B316,0))&gt;AM$5,OFFSET(AM313,-$B316,-AL$4+$B316)/OFFSET($I302,-$B316,0),OFFSET(AM313,-$B316,-AL$4+$B316)-SUM($I316:AL316)))</f>
        <v>0</v>
      </c>
      <c r="AN316" s="235">
        <f ca="1">IF(AN$5&lt;=$D316,0,IF(SUM($D316,OFFSET($I302,-$B316,0))&gt;AN$5,OFFSET(AN313,-$B316,-AM$4+$B316)/OFFSET($I302,-$B316,0),OFFSET(AN313,-$B316,-AM$4+$B316)-SUM($I316:AM316)))</f>
        <v>0</v>
      </c>
      <c r="AO316" s="235">
        <f ca="1">IF(AO$5&lt;=$D316,0,IF(SUM($D316,OFFSET($I302,-$B316,0))&gt;AO$5,OFFSET(AO313,-$B316,-AN$4+$B316)/OFFSET($I302,-$B316,0),OFFSET(AO313,-$B316,-AN$4+$B316)-SUM($I316:AN316)))</f>
        <v>0</v>
      </c>
      <c r="AP316" s="235">
        <f ca="1">IF(AP$5&lt;=$D316,0,IF(SUM($D316,OFFSET($I302,-$B316,0))&gt;AP$5,OFFSET(AP313,-$B316,-AO$4+$B316)/OFFSET($I302,-$B316,0),OFFSET(AP313,-$B316,-AO$4+$B316)-SUM($I316:AO316)))</f>
        <v>0</v>
      </c>
      <c r="AQ316" s="235">
        <f ca="1">IF(AQ$5&lt;=$D316,0,IF(SUM($D316,OFFSET($I302,-$B316,0))&gt;AQ$5,OFFSET(AQ313,-$B316,-AP$4+$B316)/OFFSET($I302,-$B316,0),OFFSET(AQ313,-$B316,-AP$4+$B316)-SUM($I316:AP316)))</f>
        <v>0</v>
      </c>
      <c r="AR316" s="235">
        <f ca="1">IF(AR$5&lt;=$D316,0,IF(SUM($D316,OFFSET($I302,-$B316,0))&gt;AR$5,OFFSET(AR313,-$B316,-AQ$4+$B316)/OFFSET($I302,-$B316,0),OFFSET(AR313,-$B316,-AQ$4+$B316)-SUM($I316:AQ316)))</f>
        <v>0</v>
      </c>
      <c r="AS316" s="235">
        <f ca="1">IF(AS$5&lt;=$D316,0,IF(SUM($D316,OFFSET($I302,-$B316,0))&gt;AS$5,OFFSET(AS313,-$B316,-AR$4+$B316)/OFFSET($I302,-$B316,0),OFFSET(AS313,-$B316,-AR$4+$B316)-SUM($I316:AR316)))</f>
        <v>0</v>
      </c>
      <c r="AT316" s="235">
        <f ca="1">IF(AT$5&lt;=$D316,0,IF(SUM($D316,OFFSET($I302,-$B316,0))&gt;AT$5,OFFSET(AT313,-$B316,-AS$4+$B316)/OFFSET($I302,-$B316,0),OFFSET(AT313,-$B316,-AS$4+$B316)-SUM($I316:AS316)))</f>
        <v>0</v>
      </c>
      <c r="AU316" s="235">
        <f ca="1">IF(AU$5&lt;=$D316,0,IF(SUM($D316,OFFSET($I302,-$B316,0))&gt;AU$5,OFFSET(AU313,-$B316,-AT$4+$B316)/OFFSET($I302,-$B316,0),OFFSET(AU313,-$B316,-AT$4+$B316)-SUM($I316:AT316)))</f>
        <v>0</v>
      </c>
      <c r="AV316" s="235">
        <f ca="1">IF(AV$5&lt;=$D316,0,IF(SUM($D316,OFFSET($I302,-$B316,0))&gt;AV$5,OFFSET(AV313,-$B316,-AU$4+$B316)/OFFSET($I302,-$B316,0),OFFSET(AV313,-$B316,-AU$4+$B316)-SUM($I316:AU316)))</f>
        <v>0</v>
      </c>
      <c r="AW316" s="235">
        <f ca="1">IF(AW$5&lt;=$D316,0,IF(SUM($D316,OFFSET($I302,-$B316,0))&gt;AW$5,OFFSET(AW313,-$B316,-AV$4+$B316)/OFFSET($I302,-$B316,0),OFFSET(AW313,-$B316,-AV$4+$B316)-SUM($I316:AV316)))</f>
        <v>0</v>
      </c>
      <c r="AX316" s="235">
        <f ca="1">IF(AX$5&lt;=$D316,0,IF(SUM($D316,OFFSET($I302,-$B316,0))&gt;AX$5,OFFSET(AX313,-$B316,-AW$4+$B316)/OFFSET($I302,-$B316,0),OFFSET(AX313,-$B316,-AW$4+$B316)-SUM($I316:AW316)))</f>
        <v>0</v>
      </c>
      <c r="AY316" s="235">
        <f ca="1">IF(AY$5&lt;=$D316,0,IF(SUM($D316,OFFSET($I302,-$B316,0))&gt;AY$5,OFFSET(AY313,-$B316,-AX$4+$B316)/OFFSET($I302,-$B316,0),OFFSET(AY313,-$B316,-AX$4+$B316)-SUM($I316:AX316)))</f>
        <v>0</v>
      </c>
      <c r="AZ316" s="235">
        <f ca="1">IF(AZ$5&lt;=$D316,0,IF(SUM($D316,OFFSET($I302,-$B316,0))&gt;AZ$5,OFFSET(AZ313,-$B316,-AY$4+$B316)/OFFSET($I302,-$B316,0),OFFSET(AZ313,-$B316,-AY$4+$B316)-SUM($I316:AY316)))</f>
        <v>0</v>
      </c>
      <c r="BA316" s="235">
        <f ca="1">IF(BA$5&lt;=$D316,0,IF(SUM($D316,OFFSET($I302,-$B316,0))&gt;BA$5,OFFSET(BA313,-$B316,-AZ$4+$B316)/OFFSET($I302,-$B316,0),OFFSET(BA313,-$B316,-AZ$4+$B316)-SUM($I316:AZ316)))</f>
        <v>0</v>
      </c>
      <c r="BB316" s="235">
        <f ca="1">IF(BB$5&lt;=$D316,0,IF(SUM($D316,OFFSET($I302,-$B316,0))&gt;BB$5,OFFSET(BB313,-$B316,-BA$4+$B316)/OFFSET($I302,-$B316,0),OFFSET(BB313,-$B316,-BA$4+$B316)-SUM($I316:BA316)))</f>
        <v>0</v>
      </c>
      <c r="BC316" s="235">
        <f ca="1">IF(BC$5&lt;=$D316,0,IF(SUM($D316,OFFSET($I302,-$B316,0))&gt;BC$5,OFFSET(BC313,-$B316,-BB$4+$B316)/OFFSET($I302,-$B316,0),OFFSET(BC313,-$B316,-BB$4+$B316)-SUM($I316:BB316)))</f>
        <v>0</v>
      </c>
      <c r="BD316" s="235">
        <f ca="1">IF(BD$5&lt;=$D316,0,IF(SUM($D316,OFFSET($I302,-$B316,0))&gt;BD$5,OFFSET(BD313,-$B316,-BC$4+$B316)/OFFSET($I302,-$B316,0),OFFSET(BD313,-$B316,-BC$4+$B316)-SUM($I316:BC316)))</f>
        <v>0</v>
      </c>
      <c r="BE316" s="235">
        <f ca="1">IF(BE$5&lt;=$D316,0,IF(SUM($D316,OFFSET($I302,-$B316,0))&gt;BE$5,OFFSET(BE313,-$B316,-BD$4+$B316)/OFFSET($I302,-$B316,0),OFFSET(BE313,-$B316,-BD$4+$B316)-SUM($I316:BD316)))</f>
        <v>0</v>
      </c>
      <c r="BF316" s="235">
        <f ca="1">IF(BF$5&lt;=$D316,0,IF(SUM($D316,OFFSET($I302,-$B316,0))&gt;BF$5,OFFSET(BF313,-$B316,-BE$4+$B316)/OFFSET($I302,-$B316,0),OFFSET(BF313,-$B316,-BE$4+$B316)-SUM($I316:BE316)))</f>
        <v>0</v>
      </c>
      <c r="BG316" s="235">
        <f ca="1">IF(BG$5&lt;=$D316,0,IF(SUM($D316,OFFSET($I302,-$B316,0))&gt;BG$5,OFFSET(BG313,-$B316,-BF$4+$B316)/OFFSET($I302,-$B316,0),OFFSET(BG313,-$B316,-BF$4+$B316)-SUM($I316:BF316)))</f>
        <v>0</v>
      </c>
      <c r="BH316" s="235">
        <f ca="1">IF(BH$5&lt;=$D316,0,IF(SUM($D316,OFFSET($I302,-$B316,0))&gt;BH$5,OFFSET(BH313,-$B316,-BG$4+$B316)/OFFSET($I302,-$B316,0),OFFSET(BH313,-$B316,-BG$4+$B316)-SUM($I316:BG316)))</f>
        <v>0</v>
      </c>
      <c r="BI316" s="235">
        <f ca="1">IF(BI$5&lt;=$D316,0,IF(SUM($D316,OFFSET($I302,-$B316,0))&gt;BI$5,OFFSET(BI313,-$B316,-BH$4+$B316)/OFFSET($I302,-$B316,0),OFFSET(BI313,-$B316,-BH$4+$B316)-SUM($I316:BH316)))</f>
        <v>0</v>
      </c>
      <c r="BJ316" s="235">
        <f ca="1">IF(BJ$5&lt;=$D316,0,IF(SUM($D316,OFFSET($I302,-$B316,0))&gt;BJ$5,OFFSET(BJ313,-$B316,-BI$4+$B316)/OFFSET($I302,-$B316,0),OFFSET(BJ313,-$B316,-BI$4+$B316)-SUM($I316:BI316)))</f>
        <v>0</v>
      </c>
      <c r="BK316" s="235">
        <f ca="1">IF(BK$5&lt;=$D316,0,IF(SUM($D316,OFFSET($I302,-$B316,0))&gt;BK$5,OFFSET(BK313,-$B316,-BJ$4+$B316)/OFFSET($I302,-$B316,0),OFFSET(BK313,-$B316,-BJ$4+$B316)-SUM($I316:BJ316)))</f>
        <v>0</v>
      </c>
      <c r="BL316" s="235">
        <f ca="1">IF(BL$5&lt;=$D316,0,IF(SUM($D316,OFFSET($I302,-$B316,0))&gt;BL$5,OFFSET(BL313,-$B316,-BK$4+$B316)/OFFSET($I302,-$B316,0),OFFSET(BL313,-$B316,-BK$4+$B316)-SUM($I316:BK316)))</f>
        <v>0</v>
      </c>
      <c r="BM316" s="235">
        <f ca="1">IF(BM$5&lt;=$D316,0,IF(SUM($D316,OFFSET($I302,-$B316,0))&gt;BM$5,OFFSET(BM313,-$B316,-BL$4+$B316)/OFFSET($I302,-$B316,0),OFFSET(BM313,-$B316,-BL$4+$B316)-SUM($I316:BL316)))</f>
        <v>0</v>
      </c>
      <c r="BN316" s="235">
        <f ca="1">IF(BN$5&lt;=$D316,0,IF(SUM($D316,OFFSET($I302,-$B316,0))&gt;BN$5,OFFSET(BN313,-$B316,-BM$4+$B316)/OFFSET($I302,-$B316,0),OFFSET(BN313,-$B316,-BM$4+$B316)-SUM($I316:BM316)))</f>
        <v>0</v>
      </c>
      <c r="BO316" s="235">
        <f ca="1">IF(BO$5&lt;=$D316,0,IF(SUM($D316,OFFSET($I302,-$B316,0))&gt;BO$5,OFFSET(BO313,-$B316,-BN$4+$B316)/OFFSET($I302,-$B316,0),OFFSET(BO313,-$B316,-BN$4+$B316)-SUM($I316:BN316)))</f>
        <v>0</v>
      </c>
      <c r="BP316" s="235">
        <f ca="1">IF(BP$5&lt;=$D316,0,IF(SUM($D316,OFFSET($I302,-$B316,0))&gt;BP$5,OFFSET(BP313,-$B316,-BO$4+$B316)/OFFSET($I302,-$B316,0),OFFSET(BP313,-$B316,-BO$4+$B316)-SUM($I316:BO316)))</f>
        <v>0</v>
      </c>
      <c r="BQ316" s="235">
        <f ca="1">IF(BQ$5&lt;=$D316,0,IF(SUM($D316,OFFSET($I302,-$B316,0))&gt;BQ$5,OFFSET(BQ313,-$B316,-BP$4+$B316)/OFFSET($I302,-$B316,0),OFFSET(BQ313,-$B316,-BP$4+$B316)-SUM($I316:BP316)))</f>
        <v>0</v>
      </c>
      <c r="BR316" s="211">
        <f ca="1">IF(BR$5&lt;=$D316,0,IF(SUM($D316,OFFSET($I302,-$B316,0))&gt;BR$5,OFFSET(BR313,-$B316,-BQ$4+$B316)/OFFSET($I302,-$B316,0),OFFSET(BR313,-$B316,-BQ$4+$B316)-SUM($I316:BQ316)))</f>
        <v>0</v>
      </c>
      <c r="BS316" s="211">
        <f ca="1">IF(BS$5&lt;=$D316,0,IF(SUM($D316,OFFSET($I302,-$B316,0))&gt;BS$5,OFFSET(BS313,-$B316,-BR$4+$B316)/OFFSET($I302,-$B316,0),OFFSET(BS313,-$B316,-BR$4+$B316)-SUM($I316:BR316)))</f>
        <v>0</v>
      </c>
      <c r="BT316" s="211">
        <f ca="1">IF(BT$5&lt;=$D316,0,IF(SUM($D316,OFFSET($I302,-$B316,0))&gt;BT$5,OFFSET(BT313,-$B316,-BS$4+$B316)/OFFSET($I302,-$B316,0),OFFSET(BT313,-$B316,-BS$4+$B316)-SUM($I316:BS316)))</f>
        <v>0</v>
      </c>
      <c r="BU316" s="211">
        <f ca="1">IF(BU$5&lt;=$D316,0,IF(SUM($D316,OFFSET($I302,-$B316,0))&gt;BU$5,OFFSET(BU313,-$B316,-BT$4+$B316)/OFFSET($I302,-$B316,0),OFFSET(BU313,-$B316,-BT$4+$B316)-SUM($I316:BT316)))</f>
        <v>0</v>
      </c>
      <c r="BV316" s="211">
        <f ca="1">IF(BV$5&lt;=$D316,0,IF(SUM($D316,OFFSET($I302,-$B316,0))&gt;BV$5,OFFSET(BV313,-$B316,-BU$4+$B316)/OFFSET($I302,-$B316,0),OFFSET(BV313,-$B316,-BU$4+$B316)-SUM($I316:BU316)))</f>
        <v>0</v>
      </c>
      <c r="BW316" s="211">
        <f ca="1">IF(BW$5&lt;=$D316,0,IF(SUM($D316,OFFSET($I302,-$B316,0))&gt;BW$5,OFFSET(BW313,-$B316,-BV$4+$B316)/OFFSET($I302,-$B316,0),OFFSET(BW313,-$B316,-BV$4+$B316)-SUM($I316:BV316)))</f>
        <v>0</v>
      </c>
    </row>
    <row r="317" spans="1:75" ht="12.75" customHeight="1">
      <c r="A317" s="8"/>
      <c r="B317" s="244">
        <v>24</v>
      </c>
      <c r="C317" s="8"/>
      <c r="D317" s="245">
        <f t="shared" si="507"/>
        <v>2037</v>
      </c>
      <c r="E317" s="8" t="str">
        <f t="shared" si="506"/>
        <v>$m Real (2012)</v>
      </c>
      <c r="F317" s="8"/>
      <c r="G317" s="8"/>
      <c r="H317" s="8"/>
      <c r="I317" s="32"/>
      <c r="J317" s="235">
        <f ca="1">IF(J$5&lt;=$D317,0,IF(SUM($D317,OFFSET($I303,-$B317,0))&gt;J$5,OFFSET(J314,-$B317,-I$4+$B317)/OFFSET($I303,-$B317,0),OFFSET(J314,-$B317,-I$4+$B317)-SUM($I317:I317)))</f>
        <v>0</v>
      </c>
      <c r="K317" s="235">
        <f ca="1">IF(K$5&lt;=$D317,0,IF(SUM($D317,OFFSET($I303,-$B317,0))&gt;K$5,OFFSET(K314,-$B317,-J$4+$B317)/OFFSET($I303,-$B317,0),OFFSET(K314,-$B317,-J$4+$B317)-SUM($I317:J317)))</f>
        <v>0</v>
      </c>
      <c r="L317" s="235">
        <f ca="1">IF(L$5&lt;=$D317,0,IF(SUM($D317,OFFSET($I303,-$B317,0))&gt;L$5,OFFSET(L314,-$B317,-K$4+$B317)/OFFSET($I303,-$B317,0),OFFSET(L314,-$B317,-K$4+$B317)-SUM($I317:K317)))</f>
        <v>0</v>
      </c>
      <c r="M317" s="235">
        <f ca="1">IF(M$5&lt;=$D317,0,IF(SUM($D317,OFFSET($I303,-$B317,0))&gt;M$5,OFFSET(M314,-$B317,-L$4+$B317)/OFFSET($I303,-$B317,0),OFFSET(M314,-$B317,-L$4+$B317)-SUM($I317:L317)))</f>
        <v>0</v>
      </c>
      <c r="N317" s="235">
        <f ca="1">IF(N$5&lt;=$D317,0,IF(SUM($D317,OFFSET($I303,-$B317,0))&gt;N$5,OFFSET(N314,-$B317,-M$4+$B317)/OFFSET($I303,-$B317,0),OFFSET(N314,-$B317,-M$4+$B317)-SUM($I317:M317)))</f>
        <v>0</v>
      </c>
      <c r="O317" s="235">
        <f ca="1">IF(O$5&lt;=$D317,0,IF(SUM($D317,OFFSET($I303,-$B317,0))&gt;O$5,OFFSET(O314,-$B317,-N$4+$B317)/OFFSET($I303,-$B317,0),OFFSET(O314,-$B317,-N$4+$B317)-SUM($I317:N317)))</f>
        <v>0</v>
      </c>
      <c r="P317" s="235">
        <f ca="1">IF(P$5&lt;=$D317,0,IF(SUM($D317,OFFSET($I303,-$B317,0))&gt;P$5,OFFSET(P314,-$B317,-O$4+$B317)/OFFSET($I303,-$B317,0),OFFSET(P314,-$B317,-O$4+$B317)-SUM($I317:O317)))</f>
        <v>0</v>
      </c>
      <c r="Q317" s="235">
        <f ca="1">IF(Q$5&lt;=$D317,0,IF(SUM($D317,OFFSET($I303,-$B317,0))&gt;Q$5,OFFSET(Q314,-$B317,-P$4+$B317)/OFFSET($I303,-$B317,0),OFFSET(Q314,-$B317,-P$4+$B317)-SUM($I317:P317)))</f>
        <v>0</v>
      </c>
      <c r="R317" s="235">
        <f ca="1">IF(R$5&lt;=$D317,0,IF(SUM($D317,OFFSET($I303,-$B317,0))&gt;R$5,OFFSET(R314,-$B317,-Q$4+$B317)/OFFSET($I303,-$B317,0),OFFSET(R314,-$B317,-Q$4+$B317)-SUM($I317:Q317)))</f>
        <v>0</v>
      </c>
      <c r="S317" s="235">
        <f ca="1">IF(S$5&lt;=$D317,0,IF(SUM($D317,OFFSET($I303,-$B317,0))&gt;S$5,OFFSET(S314,-$B317,-R$4+$B317)/OFFSET($I303,-$B317,0),OFFSET(S314,-$B317,-R$4+$B317)-SUM($I317:R317)))</f>
        <v>0</v>
      </c>
      <c r="T317" s="235">
        <f ca="1">IF(T$5&lt;=$D317,0,IF(SUM($D317,OFFSET($I303,-$B317,0))&gt;T$5,OFFSET(T314,-$B317,-S$4+$B317)/OFFSET($I303,-$B317,0),OFFSET(T314,-$B317,-S$4+$B317)-SUM($I317:S317)))</f>
        <v>0</v>
      </c>
      <c r="U317" s="235">
        <f ca="1">IF(U$5&lt;=$D317,0,IF(SUM($D317,OFFSET($I303,-$B317,0))&gt;U$5,OFFSET(U314,-$B317,-T$4+$B317)/OFFSET($I303,-$B317,0),OFFSET(U314,-$B317,-T$4+$B317)-SUM($I317:T317)))</f>
        <v>0</v>
      </c>
      <c r="V317" s="235">
        <f ca="1">IF(V$5&lt;=$D317,0,IF(SUM($D317,OFFSET($I303,-$B317,0))&gt;V$5,OFFSET(V314,-$B317,-U$4+$B317)/OFFSET($I303,-$B317,0),OFFSET(V314,-$B317,-U$4+$B317)-SUM($I317:U317)))</f>
        <v>0</v>
      </c>
      <c r="W317" s="235">
        <f ca="1">IF(W$5&lt;=$D317,0,IF(SUM($D317,OFFSET($I303,-$B317,0))&gt;W$5,OFFSET(W314,-$B317,-V$4+$B317)/OFFSET($I303,-$B317,0),OFFSET(W314,-$B317,-V$4+$B317)-SUM($I317:V317)))</f>
        <v>0</v>
      </c>
      <c r="X317" s="235">
        <f ca="1">IF(X$5&lt;=$D317,0,IF(SUM($D317,OFFSET($I303,-$B317,0))&gt;X$5,OFFSET(X314,-$B317,-W$4+$B317)/OFFSET($I303,-$B317,0),OFFSET(X314,-$B317,-W$4+$B317)-SUM($I317:W317)))</f>
        <v>0</v>
      </c>
      <c r="Y317" s="235">
        <f ca="1">IF(Y$5&lt;=$D317,0,IF(SUM($D317,OFFSET($I303,-$B317,0))&gt;Y$5,OFFSET(Y314,-$B317,-X$4+$B317)/OFFSET($I303,-$B317,0),OFFSET(Y314,-$B317,-X$4+$B317)-SUM($I317:X317)))</f>
        <v>0</v>
      </c>
      <c r="Z317" s="235">
        <f ca="1">IF(Z$5&lt;=$D317,0,IF(SUM($D317,OFFSET($I303,-$B317,0))&gt;Z$5,OFFSET(Z314,-$B317,-Y$4+$B317)/OFFSET($I303,-$B317,0),OFFSET(Z314,-$B317,-Y$4+$B317)-SUM($I317:Y317)))</f>
        <v>0</v>
      </c>
      <c r="AA317" s="235">
        <f ca="1">IF(AA$5&lt;=$D317,0,IF(SUM($D317,OFFSET($I303,-$B317,0))&gt;AA$5,OFFSET(AA314,-$B317,-Z$4+$B317)/OFFSET($I303,-$B317,0),OFFSET(AA314,-$B317,-Z$4+$B317)-SUM($I317:Z317)))</f>
        <v>0</v>
      </c>
      <c r="AB317" s="235">
        <f ca="1">IF(AB$5&lt;=$D317,0,IF(SUM($D317,OFFSET($I303,-$B317,0))&gt;AB$5,OFFSET(AB314,-$B317,-AA$4+$B317)/OFFSET($I303,-$B317,0),OFFSET(AB314,-$B317,-AA$4+$B317)-SUM($I317:AA317)))</f>
        <v>0</v>
      </c>
      <c r="AC317" s="235">
        <f ca="1">IF(AC$5&lt;=$D317,0,IF(SUM($D317,OFFSET($I303,-$B317,0))&gt;AC$5,OFFSET(AC314,-$B317,-AB$4+$B317)/OFFSET($I303,-$B317,0),OFFSET(AC314,-$B317,-AB$4+$B317)-SUM($I317:AB317)))</f>
        <v>0</v>
      </c>
      <c r="AD317" s="235">
        <f ca="1">IF(AD$5&lt;=$D317,0,IF(SUM($D317,OFFSET($I303,-$B317,0))&gt;AD$5,OFFSET(AD314,-$B317,-AC$4+$B317)/OFFSET($I303,-$B317,0),OFFSET(AD314,-$B317,-AC$4+$B317)-SUM($I317:AC317)))</f>
        <v>0</v>
      </c>
      <c r="AE317" s="235">
        <f ca="1">IF(AE$5&lt;=$D317,0,IF(SUM($D317,OFFSET($I303,-$B317,0))&gt;AE$5,OFFSET(AE314,-$B317,-AD$4+$B317)/OFFSET($I303,-$B317,0),OFFSET(AE314,-$B317,-AD$4+$B317)-SUM($I317:AD317)))</f>
        <v>0</v>
      </c>
      <c r="AF317" s="235">
        <f ca="1">IF(AF$5&lt;=$D317,0,IF(SUM($D317,OFFSET($I303,-$B317,0))&gt;AF$5,OFFSET(AF314,-$B317,-AE$4+$B317)/OFFSET($I303,-$B317,0),OFFSET(AF314,-$B317,-AE$4+$B317)-SUM($I317:AE317)))</f>
        <v>0</v>
      </c>
      <c r="AG317" s="235">
        <f ca="1">IF(AG$5&lt;=$D317,0,IF(SUM($D317,OFFSET($I303,-$B317,0))&gt;AG$5,OFFSET(AG314,-$B317,-AF$4+$B317)/OFFSET($I303,-$B317,0),OFFSET(AG314,-$B317,-AF$4+$B317)-SUM($I317:AF317)))</f>
        <v>0</v>
      </c>
      <c r="AH317" s="235">
        <f ca="1">IF(AH$5&lt;=$D317,0,IF(SUM($D317,OFFSET($I303,-$B317,0))&gt;AH$5,OFFSET(AH314,-$B317,-AG$4+$B317)/OFFSET($I303,-$B317,0),OFFSET(AH314,-$B317,-AG$4+$B317)-SUM($I317:AG317)))</f>
        <v>0</v>
      </c>
      <c r="AI317" s="235">
        <f ca="1">IF(AI$5&lt;=$D317,0,IF(SUM($D317,OFFSET($I303,-$B317,0))&gt;AI$5,OFFSET(AI314,-$B317,-AH$4+$B317)/OFFSET($I303,-$B317,0),OFFSET(AI314,-$B317,-AH$4+$B317)-SUM($I317:AH317)))</f>
        <v>0</v>
      </c>
      <c r="AJ317" s="235">
        <f ca="1">IF(AJ$5&lt;=$D317,0,IF(SUM($D317,OFFSET($I303,-$B317,0))&gt;AJ$5,OFFSET(AJ314,-$B317,-AI$4+$B317)/OFFSET($I303,-$B317,0),OFFSET(AJ314,-$B317,-AI$4+$B317)-SUM($I317:AI317)))</f>
        <v>0</v>
      </c>
      <c r="AK317" s="235">
        <f ca="1">IF(AK$5&lt;=$D317,0,IF(SUM($D317,OFFSET($I303,-$B317,0))&gt;AK$5,OFFSET(AK314,-$B317,-AJ$4+$B317)/OFFSET($I303,-$B317,0),OFFSET(AK314,-$B317,-AJ$4+$B317)-SUM($I317:AJ317)))</f>
        <v>0</v>
      </c>
      <c r="AL317" s="235">
        <f ca="1">IF(AL$5&lt;=$D317,0,IF(SUM($D317,OFFSET($I303,-$B317,0))&gt;AL$5,OFFSET(AL314,-$B317,-AK$4+$B317)/OFFSET($I303,-$B317,0),OFFSET(AL314,-$B317,-AK$4+$B317)-SUM($I317:AK317)))</f>
        <v>0</v>
      </c>
      <c r="AM317" s="235">
        <f ca="1">IF(AM$5&lt;=$D317,0,IF(SUM($D317,OFFSET($I303,-$B317,0))&gt;AM$5,OFFSET(AM314,-$B317,-AL$4+$B317)/OFFSET($I303,-$B317,0),OFFSET(AM314,-$B317,-AL$4+$B317)-SUM($I317:AL317)))</f>
        <v>0</v>
      </c>
      <c r="AN317" s="235">
        <f ca="1">IF(AN$5&lt;=$D317,0,IF(SUM($D317,OFFSET($I303,-$B317,0))&gt;AN$5,OFFSET(AN314,-$B317,-AM$4+$B317)/OFFSET($I303,-$B317,0),OFFSET(AN314,-$B317,-AM$4+$B317)-SUM($I317:AM317)))</f>
        <v>0</v>
      </c>
      <c r="AO317" s="235">
        <f ca="1">IF(AO$5&lt;=$D317,0,IF(SUM($D317,OFFSET($I303,-$B317,0))&gt;AO$5,OFFSET(AO314,-$B317,-AN$4+$B317)/OFFSET($I303,-$B317,0),OFFSET(AO314,-$B317,-AN$4+$B317)-SUM($I317:AN317)))</f>
        <v>0</v>
      </c>
      <c r="AP317" s="235">
        <f ca="1">IF(AP$5&lt;=$D317,0,IF(SUM($D317,OFFSET($I303,-$B317,0))&gt;AP$5,OFFSET(AP314,-$B317,-AO$4+$B317)/OFFSET($I303,-$B317,0),OFFSET(AP314,-$B317,-AO$4+$B317)-SUM($I317:AO317)))</f>
        <v>0</v>
      </c>
      <c r="AQ317" s="235">
        <f ca="1">IF(AQ$5&lt;=$D317,0,IF(SUM($D317,OFFSET($I303,-$B317,0))&gt;AQ$5,OFFSET(AQ314,-$B317,-AP$4+$B317)/OFFSET($I303,-$B317,0),OFFSET(AQ314,-$B317,-AP$4+$B317)-SUM($I317:AP317)))</f>
        <v>0</v>
      </c>
      <c r="AR317" s="235">
        <f ca="1">IF(AR$5&lt;=$D317,0,IF(SUM($D317,OFFSET($I303,-$B317,0))&gt;AR$5,OFFSET(AR314,-$B317,-AQ$4+$B317)/OFFSET($I303,-$B317,0),OFFSET(AR314,-$B317,-AQ$4+$B317)-SUM($I317:AQ317)))</f>
        <v>0</v>
      </c>
      <c r="AS317" s="235">
        <f ca="1">IF(AS$5&lt;=$D317,0,IF(SUM($D317,OFFSET($I303,-$B317,0))&gt;AS$5,OFFSET(AS314,-$B317,-AR$4+$B317)/OFFSET($I303,-$B317,0),OFFSET(AS314,-$B317,-AR$4+$B317)-SUM($I317:AR317)))</f>
        <v>0</v>
      </c>
      <c r="AT317" s="235">
        <f ca="1">IF(AT$5&lt;=$D317,0,IF(SUM($D317,OFFSET($I303,-$B317,0))&gt;AT$5,OFFSET(AT314,-$B317,-AS$4+$B317)/OFFSET($I303,-$B317,0),OFFSET(AT314,-$B317,-AS$4+$B317)-SUM($I317:AS317)))</f>
        <v>0</v>
      </c>
      <c r="AU317" s="235">
        <f ca="1">IF(AU$5&lt;=$D317,0,IF(SUM($D317,OFFSET($I303,-$B317,0))&gt;AU$5,OFFSET(AU314,-$B317,-AT$4+$B317)/OFFSET($I303,-$B317,0),OFFSET(AU314,-$B317,-AT$4+$B317)-SUM($I317:AT317)))</f>
        <v>0</v>
      </c>
      <c r="AV317" s="235">
        <f ca="1">IF(AV$5&lt;=$D317,0,IF(SUM($D317,OFFSET($I303,-$B317,0))&gt;AV$5,OFFSET(AV314,-$B317,-AU$4+$B317)/OFFSET($I303,-$B317,0),OFFSET(AV314,-$B317,-AU$4+$B317)-SUM($I317:AU317)))</f>
        <v>0</v>
      </c>
      <c r="AW317" s="235">
        <f ca="1">IF(AW$5&lt;=$D317,0,IF(SUM($D317,OFFSET($I303,-$B317,0))&gt;AW$5,OFFSET(AW314,-$B317,-AV$4+$B317)/OFFSET($I303,-$B317,0),OFFSET(AW314,-$B317,-AV$4+$B317)-SUM($I317:AV317)))</f>
        <v>0</v>
      </c>
      <c r="AX317" s="235">
        <f ca="1">IF(AX$5&lt;=$D317,0,IF(SUM($D317,OFFSET($I303,-$B317,0))&gt;AX$5,OFFSET(AX314,-$B317,-AW$4+$B317)/OFFSET($I303,-$B317,0),OFFSET(AX314,-$B317,-AW$4+$B317)-SUM($I317:AW317)))</f>
        <v>0</v>
      </c>
      <c r="AY317" s="235">
        <f ca="1">IF(AY$5&lt;=$D317,0,IF(SUM($D317,OFFSET($I303,-$B317,0))&gt;AY$5,OFFSET(AY314,-$B317,-AX$4+$B317)/OFFSET($I303,-$B317,0),OFFSET(AY314,-$B317,-AX$4+$B317)-SUM($I317:AX317)))</f>
        <v>0</v>
      </c>
      <c r="AZ317" s="235">
        <f ca="1">IF(AZ$5&lt;=$D317,0,IF(SUM($D317,OFFSET($I303,-$B317,0))&gt;AZ$5,OFFSET(AZ314,-$B317,-AY$4+$B317)/OFFSET($I303,-$B317,0),OFFSET(AZ314,-$B317,-AY$4+$B317)-SUM($I317:AY317)))</f>
        <v>0</v>
      </c>
      <c r="BA317" s="235">
        <f ca="1">IF(BA$5&lt;=$D317,0,IF(SUM($D317,OFFSET($I303,-$B317,0))&gt;BA$5,OFFSET(BA314,-$B317,-AZ$4+$B317)/OFFSET($I303,-$B317,0),OFFSET(BA314,-$B317,-AZ$4+$B317)-SUM($I317:AZ317)))</f>
        <v>0</v>
      </c>
      <c r="BB317" s="235">
        <f ca="1">IF(BB$5&lt;=$D317,0,IF(SUM($D317,OFFSET($I303,-$B317,0))&gt;BB$5,OFFSET(BB314,-$B317,-BA$4+$B317)/OFFSET($I303,-$B317,0),OFFSET(BB314,-$B317,-BA$4+$B317)-SUM($I317:BA317)))</f>
        <v>0</v>
      </c>
      <c r="BC317" s="235">
        <f ca="1">IF(BC$5&lt;=$D317,0,IF(SUM($D317,OFFSET($I303,-$B317,0))&gt;BC$5,OFFSET(BC314,-$B317,-BB$4+$B317)/OFFSET($I303,-$B317,0),OFFSET(BC314,-$B317,-BB$4+$B317)-SUM($I317:BB317)))</f>
        <v>0</v>
      </c>
      <c r="BD317" s="235">
        <f ca="1">IF(BD$5&lt;=$D317,0,IF(SUM($D317,OFFSET($I303,-$B317,0))&gt;BD$5,OFFSET(BD314,-$B317,-BC$4+$B317)/OFFSET($I303,-$B317,0),OFFSET(BD314,-$B317,-BC$4+$B317)-SUM($I317:BC317)))</f>
        <v>0</v>
      </c>
      <c r="BE317" s="235">
        <f ca="1">IF(BE$5&lt;=$D317,0,IF(SUM($D317,OFFSET($I303,-$B317,0))&gt;BE$5,OFFSET(BE314,-$B317,-BD$4+$B317)/OFFSET($I303,-$B317,0),OFFSET(BE314,-$B317,-BD$4+$B317)-SUM($I317:BD317)))</f>
        <v>0</v>
      </c>
      <c r="BF317" s="235">
        <f ca="1">IF(BF$5&lt;=$D317,0,IF(SUM($D317,OFFSET($I303,-$B317,0))&gt;BF$5,OFFSET(BF314,-$B317,-BE$4+$B317)/OFFSET($I303,-$B317,0),OFFSET(BF314,-$B317,-BE$4+$B317)-SUM($I317:BE317)))</f>
        <v>0</v>
      </c>
      <c r="BG317" s="235">
        <f ca="1">IF(BG$5&lt;=$D317,0,IF(SUM($D317,OFFSET($I303,-$B317,0))&gt;BG$5,OFFSET(BG314,-$B317,-BF$4+$B317)/OFFSET($I303,-$B317,0),OFFSET(BG314,-$B317,-BF$4+$B317)-SUM($I317:BF317)))</f>
        <v>0</v>
      </c>
      <c r="BH317" s="235">
        <f ca="1">IF(BH$5&lt;=$D317,0,IF(SUM($D317,OFFSET($I303,-$B317,0))&gt;BH$5,OFFSET(BH314,-$B317,-BG$4+$B317)/OFFSET($I303,-$B317,0),OFFSET(BH314,-$B317,-BG$4+$B317)-SUM($I317:BG317)))</f>
        <v>0</v>
      </c>
      <c r="BI317" s="235">
        <f ca="1">IF(BI$5&lt;=$D317,0,IF(SUM($D317,OFFSET($I303,-$B317,0))&gt;BI$5,OFFSET(BI314,-$B317,-BH$4+$B317)/OFFSET($I303,-$B317,0),OFFSET(BI314,-$B317,-BH$4+$B317)-SUM($I317:BH317)))</f>
        <v>0</v>
      </c>
      <c r="BJ317" s="235">
        <f ca="1">IF(BJ$5&lt;=$D317,0,IF(SUM($D317,OFFSET($I303,-$B317,0))&gt;BJ$5,OFFSET(BJ314,-$B317,-BI$4+$B317)/OFFSET($I303,-$B317,0),OFFSET(BJ314,-$B317,-BI$4+$B317)-SUM($I317:BI317)))</f>
        <v>0</v>
      </c>
      <c r="BK317" s="235">
        <f ca="1">IF(BK$5&lt;=$D317,0,IF(SUM($D317,OFFSET($I303,-$B317,0))&gt;BK$5,OFFSET(BK314,-$B317,-BJ$4+$B317)/OFFSET($I303,-$B317,0),OFFSET(BK314,-$B317,-BJ$4+$B317)-SUM($I317:BJ317)))</f>
        <v>0</v>
      </c>
      <c r="BL317" s="235">
        <f ca="1">IF(BL$5&lt;=$D317,0,IF(SUM($D317,OFFSET($I303,-$B317,0))&gt;BL$5,OFFSET(BL314,-$B317,-BK$4+$B317)/OFFSET($I303,-$B317,0),OFFSET(BL314,-$B317,-BK$4+$B317)-SUM($I317:BK317)))</f>
        <v>0</v>
      </c>
      <c r="BM317" s="235">
        <f ca="1">IF(BM$5&lt;=$D317,0,IF(SUM($D317,OFFSET($I303,-$B317,0))&gt;BM$5,OFFSET(BM314,-$B317,-BL$4+$B317)/OFFSET($I303,-$B317,0),OFFSET(BM314,-$B317,-BL$4+$B317)-SUM($I317:BL317)))</f>
        <v>0</v>
      </c>
      <c r="BN317" s="235">
        <f ca="1">IF(BN$5&lt;=$D317,0,IF(SUM($D317,OFFSET($I303,-$B317,0))&gt;BN$5,OFFSET(BN314,-$B317,-BM$4+$B317)/OFFSET($I303,-$B317,0),OFFSET(BN314,-$B317,-BM$4+$B317)-SUM($I317:BM317)))</f>
        <v>0</v>
      </c>
      <c r="BO317" s="235">
        <f ca="1">IF(BO$5&lt;=$D317,0,IF(SUM($D317,OFFSET($I303,-$B317,0))&gt;BO$5,OFFSET(BO314,-$B317,-BN$4+$B317)/OFFSET($I303,-$B317,0),OFFSET(BO314,-$B317,-BN$4+$B317)-SUM($I317:BN317)))</f>
        <v>0</v>
      </c>
      <c r="BP317" s="235">
        <f ca="1">IF(BP$5&lt;=$D317,0,IF(SUM($D317,OFFSET($I303,-$B317,0))&gt;BP$5,OFFSET(BP314,-$B317,-BO$4+$B317)/OFFSET($I303,-$B317,0),OFFSET(BP314,-$B317,-BO$4+$B317)-SUM($I317:BO317)))</f>
        <v>0</v>
      </c>
      <c r="BQ317" s="235">
        <f ca="1">IF(BQ$5&lt;=$D317,0,IF(SUM($D317,OFFSET($I303,-$B317,0))&gt;BQ$5,OFFSET(BQ314,-$B317,-BP$4+$B317)/OFFSET($I303,-$B317,0),OFFSET(BQ314,-$B317,-BP$4+$B317)-SUM($I317:BP317)))</f>
        <v>0</v>
      </c>
      <c r="BR317" s="211">
        <f ca="1">IF(BR$5&lt;=$D317,0,IF(SUM($D317,OFFSET($I303,-$B317,0))&gt;BR$5,OFFSET(BR314,-$B317,-BQ$4+$B317)/OFFSET($I303,-$B317,0),OFFSET(BR314,-$B317,-BQ$4+$B317)-SUM($I317:BQ317)))</f>
        <v>0</v>
      </c>
      <c r="BS317" s="211">
        <f ca="1">IF(BS$5&lt;=$D317,0,IF(SUM($D317,OFFSET($I303,-$B317,0))&gt;BS$5,OFFSET(BS314,-$B317,-BR$4+$B317)/OFFSET($I303,-$B317,0),OFFSET(BS314,-$B317,-BR$4+$B317)-SUM($I317:BR317)))</f>
        <v>0</v>
      </c>
      <c r="BT317" s="211">
        <f ca="1">IF(BT$5&lt;=$D317,0,IF(SUM($D317,OFFSET($I303,-$B317,0))&gt;BT$5,OFFSET(BT314,-$B317,-BS$4+$B317)/OFFSET($I303,-$B317,0),OFFSET(BT314,-$B317,-BS$4+$B317)-SUM($I317:BS317)))</f>
        <v>0</v>
      </c>
      <c r="BU317" s="211">
        <f ca="1">IF(BU$5&lt;=$D317,0,IF(SUM($D317,OFFSET($I303,-$B317,0))&gt;BU$5,OFFSET(BU314,-$B317,-BT$4+$B317)/OFFSET($I303,-$B317,0),OFFSET(BU314,-$B317,-BT$4+$B317)-SUM($I317:BT317)))</f>
        <v>0</v>
      </c>
      <c r="BV317" s="211">
        <f ca="1">IF(BV$5&lt;=$D317,0,IF(SUM($D317,OFFSET($I303,-$B317,0))&gt;BV$5,OFFSET(BV314,-$B317,-BU$4+$B317)/OFFSET($I303,-$B317,0),OFFSET(BV314,-$B317,-BU$4+$B317)-SUM($I317:BU317)))</f>
        <v>0</v>
      </c>
      <c r="BW317" s="211">
        <f ca="1">IF(BW$5&lt;=$D317,0,IF(SUM($D317,OFFSET($I303,-$B317,0))&gt;BW$5,OFFSET(BW314,-$B317,-BV$4+$B317)/OFFSET($I303,-$B317,0),OFFSET(BW314,-$B317,-BV$4+$B317)-SUM($I317:BV317)))</f>
        <v>0</v>
      </c>
    </row>
    <row r="318" spans="1:75" ht="12.75" customHeight="1">
      <c r="A318" s="8"/>
      <c r="B318" s="244">
        <v>25</v>
      </c>
      <c r="C318" s="8"/>
      <c r="D318" s="245">
        <f t="shared" si="507"/>
        <v>2038</v>
      </c>
      <c r="E318" s="8" t="str">
        <f t="shared" si="506"/>
        <v>$m Real (2012)</v>
      </c>
      <c r="F318" s="8"/>
      <c r="G318" s="8"/>
      <c r="H318" s="8"/>
      <c r="I318" s="32"/>
      <c r="J318" s="235">
        <f ca="1">IF(J$5&lt;=$D318,0,IF(SUM($D318,OFFSET($I304,-$B318,0))&gt;J$5,OFFSET(J315,-$B318,-I$4+$B318)/OFFSET($I304,-$B318,0),OFFSET(J315,-$B318,-I$4+$B318)-SUM($I318:I318)))</f>
        <v>0</v>
      </c>
      <c r="K318" s="235">
        <f ca="1">IF(K$5&lt;=$D318,0,IF(SUM($D318,OFFSET($I304,-$B318,0))&gt;K$5,OFFSET(K315,-$B318,-J$4+$B318)/OFFSET($I304,-$B318,0),OFFSET(K315,-$B318,-J$4+$B318)-SUM($I318:J318)))</f>
        <v>0</v>
      </c>
      <c r="L318" s="235">
        <f ca="1">IF(L$5&lt;=$D318,0,IF(SUM($D318,OFFSET($I304,-$B318,0))&gt;L$5,OFFSET(L315,-$B318,-K$4+$B318)/OFFSET($I304,-$B318,0),OFFSET(L315,-$B318,-K$4+$B318)-SUM($I318:K318)))</f>
        <v>0</v>
      </c>
      <c r="M318" s="235">
        <f ca="1">IF(M$5&lt;=$D318,0,IF(SUM($D318,OFFSET($I304,-$B318,0))&gt;M$5,OFFSET(M315,-$B318,-L$4+$B318)/OFFSET($I304,-$B318,0),OFFSET(M315,-$B318,-L$4+$B318)-SUM($I318:L318)))</f>
        <v>0</v>
      </c>
      <c r="N318" s="235">
        <f ca="1">IF(N$5&lt;=$D318,0,IF(SUM($D318,OFFSET($I304,-$B318,0))&gt;N$5,OFFSET(N315,-$B318,-M$4+$B318)/OFFSET($I304,-$B318,0),OFFSET(N315,-$B318,-M$4+$B318)-SUM($I318:M318)))</f>
        <v>0</v>
      </c>
      <c r="O318" s="235">
        <f ca="1">IF(O$5&lt;=$D318,0,IF(SUM($D318,OFFSET($I304,-$B318,0))&gt;O$5,OFFSET(O315,-$B318,-N$4+$B318)/OFFSET($I304,-$B318,0),OFFSET(O315,-$B318,-N$4+$B318)-SUM($I318:N318)))</f>
        <v>0</v>
      </c>
      <c r="P318" s="235">
        <f ca="1">IF(P$5&lt;=$D318,0,IF(SUM($D318,OFFSET($I304,-$B318,0))&gt;P$5,OFFSET(P315,-$B318,-O$4+$B318)/OFFSET($I304,-$B318,0),OFFSET(P315,-$B318,-O$4+$B318)-SUM($I318:O318)))</f>
        <v>0</v>
      </c>
      <c r="Q318" s="235">
        <f ca="1">IF(Q$5&lt;=$D318,0,IF(SUM($D318,OFFSET($I304,-$B318,0))&gt;Q$5,OFFSET(Q315,-$B318,-P$4+$B318)/OFFSET($I304,-$B318,0),OFFSET(Q315,-$B318,-P$4+$B318)-SUM($I318:P318)))</f>
        <v>0</v>
      </c>
      <c r="R318" s="235">
        <f ca="1">IF(R$5&lt;=$D318,0,IF(SUM($D318,OFFSET($I304,-$B318,0))&gt;R$5,OFFSET(R315,-$B318,-Q$4+$B318)/OFFSET($I304,-$B318,0),OFFSET(R315,-$B318,-Q$4+$B318)-SUM($I318:Q318)))</f>
        <v>0</v>
      </c>
      <c r="S318" s="235">
        <f ca="1">IF(S$5&lt;=$D318,0,IF(SUM($D318,OFFSET($I304,-$B318,0))&gt;S$5,OFFSET(S315,-$B318,-R$4+$B318)/OFFSET($I304,-$B318,0),OFFSET(S315,-$B318,-R$4+$B318)-SUM($I318:R318)))</f>
        <v>0</v>
      </c>
      <c r="T318" s="235">
        <f ca="1">IF(T$5&lt;=$D318,0,IF(SUM($D318,OFFSET($I304,-$B318,0))&gt;T$5,OFFSET(T315,-$B318,-S$4+$B318)/OFFSET($I304,-$B318,0),OFFSET(T315,-$B318,-S$4+$B318)-SUM($I318:S318)))</f>
        <v>0</v>
      </c>
      <c r="U318" s="235">
        <f ca="1">IF(U$5&lt;=$D318,0,IF(SUM($D318,OFFSET($I304,-$B318,0))&gt;U$5,OFFSET(U315,-$B318,-T$4+$B318)/OFFSET($I304,-$B318,0),OFFSET(U315,-$B318,-T$4+$B318)-SUM($I318:T318)))</f>
        <v>0</v>
      </c>
      <c r="V318" s="235">
        <f ca="1">IF(V$5&lt;=$D318,0,IF(SUM($D318,OFFSET($I304,-$B318,0))&gt;V$5,OFFSET(V315,-$B318,-U$4+$B318)/OFFSET($I304,-$B318,0),OFFSET(V315,-$B318,-U$4+$B318)-SUM($I318:U318)))</f>
        <v>0</v>
      </c>
      <c r="W318" s="235">
        <f ca="1">IF(W$5&lt;=$D318,0,IF(SUM($D318,OFFSET($I304,-$B318,0))&gt;W$5,OFFSET(W315,-$B318,-V$4+$B318)/OFFSET($I304,-$B318,0),OFFSET(W315,-$B318,-V$4+$B318)-SUM($I318:V318)))</f>
        <v>0</v>
      </c>
      <c r="X318" s="235">
        <f ca="1">IF(X$5&lt;=$D318,0,IF(SUM($D318,OFFSET($I304,-$B318,0))&gt;X$5,OFFSET(X315,-$B318,-W$4+$B318)/OFFSET($I304,-$B318,0),OFFSET(X315,-$B318,-W$4+$B318)-SUM($I318:W318)))</f>
        <v>0</v>
      </c>
      <c r="Y318" s="235">
        <f ca="1">IF(Y$5&lt;=$D318,0,IF(SUM($D318,OFFSET($I304,-$B318,0))&gt;Y$5,OFFSET(Y315,-$B318,-X$4+$B318)/OFFSET($I304,-$B318,0),OFFSET(Y315,-$B318,-X$4+$B318)-SUM($I318:X318)))</f>
        <v>0</v>
      </c>
      <c r="Z318" s="235">
        <f ca="1">IF(Z$5&lt;=$D318,0,IF(SUM($D318,OFFSET($I304,-$B318,0))&gt;Z$5,OFFSET(Z315,-$B318,-Y$4+$B318)/OFFSET($I304,-$B318,0),OFFSET(Z315,-$B318,-Y$4+$B318)-SUM($I318:Y318)))</f>
        <v>0</v>
      </c>
      <c r="AA318" s="235">
        <f ca="1">IF(AA$5&lt;=$D318,0,IF(SUM($D318,OFFSET($I304,-$B318,0))&gt;AA$5,OFFSET(AA315,-$B318,-Z$4+$B318)/OFFSET($I304,-$B318,0),OFFSET(AA315,-$B318,-Z$4+$B318)-SUM($I318:Z318)))</f>
        <v>0</v>
      </c>
      <c r="AB318" s="235">
        <f ca="1">IF(AB$5&lt;=$D318,0,IF(SUM($D318,OFFSET($I304,-$B318,0))&gt;AB$5,OFFSET(AB315,-$B318,-AA$4+$B318)/OFFSET($I304,-$B318,0),OFFSET(AB315,-$B318,-AA$4+$B318)-SUM($I318:AA318)))</f>
        <v>0</v>
      </c>
      <c r="AC318" s="235">
        <f ca="1">IF(AC$5&lt;=$D318,0,IF(SUM($D318,OFFSET($I304,-$B318,0))&gt;AC$5,OFFSET(AC315,-$B318,-AB$4+$B318)/OFFSET($I304,-$B318,0),OFFSET(AC315,-$B318,-AB$4+$B318)-SUM($I318:AB318)))</f>
        <v>0</v>
      </c>
      <c r="AD318" s="235">
        <f ca="1">IF(AD$5&lt;=$D318,0,IF(SUM($D318,OFFSET($I304,-$B318,0))&gt;AD$5,OFFSET(AD315,-$B318,-AC$4+$B318)/OFFSET($I304,-$B318,0),OFFSET(AD315,-$B318,-AC$4+$B318)-SUM($I318:AC318)))</f>
        <v>0</v>
      </c>
      <c r="AE318" s="235">
        <f ca="1">IF(AE$5&lt;=$D318,0,IF(SUM($D318,OFFSET($I304,-$B318,0))&gt;AE$5,OFFSET(AE315,-$B318,-AD$4+$B318)/OFFSET($I304,-$B318,0),OFFSET(AE315,-$B318,-AD$4+$B318)-SUM($I318:AD318)))</f>
        <v>0</v>
      </c>
      <c r="AF318" s="235">
        <f ca="1">IF(AF$5&lt;=$D318,0,IF(SUM($D318,OFFSET($I304,-$B318,0))&gt;AF$5,OFFSET(AF315,-$B318,-AE$4+$B318)/OFFSET($I304,-$B318,0),OFFSET(AF315,-$B318,-AE$4+$B318)-SUM($I318:AE318)))</f>
        <v>0</v>
      </c>
      <c r="AG318" s="235">
        <f ca="1">IF(AG$5&lt;=$D318,0,IF(SUM($D318,OFFSET($I304,-$B318,0))&gt;AG$5,OFFSET(AG315,-$B318,-AF$4+$B318)/OFFSET($I304,-$B318,0),OFFSET(AG315,-$B318,-AF$4+$B318)-SUM($I318:AF318)))</f>
        <v>0</v>
      </c>
      <c r="AH318" s="235">
        <f ca="1">IF(AH$5&lt;=$D318,0,IF(SUM($D318,OFFSET($I304,-$B318,0))&gt;AH$5,OFFSET(AH315,-$B318,-AG$4+$B318)/OFFSET($I304,-$B318,0),OFFSET(AH315,-$B318,-AG$4+$B318)-SUM($I318:AG318)))</f>
        <v>0</v>
      </c>
      <c r="AI318" s="235">
        <f ca="1">IF(AI$5&lt;=$D318,0,IF(SUM($D318,OFFSET($I304,-$B318,0))&gt;AI$5,OFFSET(AI315,-$B318,-AH$4+$B318)/OFFSET($I304,-$B318,0),OFFSET(AI315,-$B318,-AH$4+$B318)-SUM($I318:AH318)))</f>
        <v>0</v>
      </c>
      <c r="AJ318" s="235">
        <f ca="1">IF(AJ$5&lt;=$D318,0,IF(SUM($D318,OFFSET($I304,-$B318,0))&gt;AJ$5,OFFSET(AJ315,-$B318,-AI$4+$B318)/OFFSET($I304,-$B318,0),OFFSET(AJ315,-$B318,-AI$4+$B318)-SUM($I318:AI318)))</f>
        <v>0</v>
      </c>
      <c r="AK318" s="235">
        <f ca="1">IF(AK$5&lt;=$D318,0,IF(SUM($D318,OFFSET($I304,-$B318,0))&gt;AK$5,OFFSET(AK315,-$B318,-AJ$4+$B318)/OFFSET($I304,-$B318,0),OFFSET(AK315,-$B318,-AJ$4+$B318)-SUM($I318:AJ318)))</f>
        <v>0</v>
      </c>
      <c r="AL318" s="235">
        <f ca="1">IF(AL$5&lt;=$D318,0,IF(SUM($D318,OFFSET($I304,-$B318,0))&gt;AL$5,OFFSET(AL315,-$B318,-AK$4+$B318)/OFFSET($I304,-$B318,0),OFFSET(AL315,-$B318,-AK$4+$B318)-SUM($I318:AK318)))</f>
        <v>0</v>
      </c>
      <c r="AM318" s="235">
        <f ca="1">IF(AM$5&lt;=$D318,0,IF(SUM($D318,OFFSET($I304,-$B318,0))&gt;AM$5,OFFSET(AM315,-$B318,-AL$4+$B318)/OFFSET($I304,-$B318,0),OFFSET(AM315,-$B318,-AL$4+$B318)-SUM($I318:AL318)))</f>
        <v>0</v>
      </c>
      <c r="AN318" s="235">
        <f ca="1">IF(AN$5&lt;=$D318,0,IF(SUM($D318,OFFSET($I304,-$B318,0))&gt;AN$5,OFFSET(AN315,-$B318,-AM$4+$B318)/OFFSET($I304,-$B318,0),OFFSET(AN315,-$B318,-AM$4+$B318)-SUM($I318:AM318)))</f>
        <v>0</v>
      </c>
      <c r="AO318" s="235">
        <f ca="1">IF(AO$5&lt;=$D318,0,IF(SUM($D318,OFFSET($I304,-$B318,0))&gt;AO$5,OFFSET(AO315,-$B318,-AN$4+$B318)/OFFSET($I304,-$B318,0),OFFSET(AO315,-$B318,-AN$4+$B318)-SUM($I318:AN318)))</f>
        <v>0</v>
      </c>
      <c r="AP318" s="235">
        <f ca="1">IF(AP$5&lt;=$D318,0,IF(SUM($D318,OFFSET($I304,-$B318,0))&gt;AP$5,OFFSET(AP315,-$B318,-AO$4+$B318)/OFFSET($I304,-$B318,0),OFFSET(AP315,-$B318,-AO$4+$B318)-SUM($I318:AO318)))</f>
        <v>0</v>
      </c>
      <c r="AQ318" s="235">
        <f ca="1">IF(AQ$5&lt;=$D318,0,IF(SUM($D318,OFFSET($I304,-$B318,0))&gt;AQ$5,OFFSET(AQ315,-$B318,-AP$4+$B318)/OFFSET($I304,-$B318,0),OFFSET(AQ315,-$B318,-AP$4+$B318)-SUM($I318:AP318)))</f>
        <v>0</v>
      </c>
      <c r="AR318" s="235">
        <f ca="1">IF(AR$5&lt;=$D318,0,IF(SUM($D318,OFFSET($I304,-$B318,0))&gt;AR$5,OFFSET(AR315,-$B318,-AQ$4+$B318)/OFFSET($I304,-$B318,0),OFFSET(AR315,-$B318,-AQ$4+$B318)-SUM($I318:AQ318)))</f>
        <v>0</v>
      </c>
      <c r="AS318" s="235">
        <f ca="1">IF(AS$5&lt;=$D318,0,IF(SUM($D318,OFFSET($I304,-$B318,0))&gt;AS$5,OFFSET(AS315,-$B318,-AR$4+$B318)/OFFSET($I304,-$B318,0),OFFSET(AS315,-$B318,-AR$4+$B318)-SUM($I318:AR318)))</f>
        <v>0</v>
      </c>
      <c r="AT318" s="235">
        <f ca="1">IF(AT$5&lt;=$D318,0,IF(SUM($D318,OFFSET($I304,-$B318,0))&gt;AT$5,OFFSET(AT315,-$B318,-AS$4+$B318)/OFFSET($I304,-$B318,0),OFFSET(AT315,-$B318,-AS$4+$B318)-SUM($I318:AS318)))</f>
        <v>0</v>
      </c>
      <c r="AU318" s="235">
        <f ca="1">IF(AU$5&lt;=$D318,0,IF(SUM($D318,OFFSET($I304,-$B318,0))&gt;AU$5,OFFSET(AU315,-$B318,-AT$4+$B318)/OFFSET($I304,-$B318,0),OFFSET(AU315,-$B318,-AT$4+$B318)-SUM($I318:AT318)))</f>
        <v>0</v>
      </c>
      <c r="AV318" s="235">
        <f ca="1">IF(AV$5&lt;=$D318,0,IF(SUM($D318,OFFSET($I304,-$B318,0))&gt;AV$5,OFFSET(AV315,-$B318,-AU$4+$B318)/OFFSET($I304,-$B318,0),OFFSET(AV315,-$B318,-AU$4+$B318)-SUM($I318:AU318)))</f>
        <v>0</v>
      </c>
      <c r="AW318" s="235">
        <f ca="1">IF(AW$5&lt;=$D318,0,IF(SUM($D318,OFFSET($I304,-$B318,0))&gt;AW$5,OFFSET(AW315,-$B318,-AV$4+$B318)/OFFSET($I304,-$B318,0),OFFSET(AW315,-$B318,-AV$4+$B318)-SUM($I318:AV318)))</f>
        <v>0</v>
      </c>
      <c r="AX318" s="235">
        <f ca="1">IF(AX$5&lt;=$D318,0,IF(SUM($D318,OFFSET($I304,-$B318,0))&gt;AX$5,OFFSET(AX315,-$B318,-AW$4+$B318)/OFFSET($I304,-$B318,0),OFFSET(AX315,-$B318,-AW$4+$B318)-SUM($I318:AW318)))</f>
        <v>0</v>
      </c>
      <c r="AY318" s="235">
        <f ca="1">IF(AY$5&lt;=$D318,0,IF(SUM($D318,OFFSET($I304,-$B318,0))&gt;AY$5,OFFSET(AY315,-$B318,-AX$4+$B318)/OFFSET($I304,-$B318,0),OFFSET(AY315,-$B318,-AX$4+$B318)-SUM($I318:AX318)))</f>
        <v>0</v>
      </c>
      <c r="AZ318" s="235">
        <f ca="1">IF(AZ$5&lt;=$D318,0,IF(SUM($D318,OFFSET($I304,-$B318,0))&gt;AZ$5,OFFSET(AZ315,-$B318,-AY$4+$B318)/OFFSET($I304,-$B318,0),OFFSET(AZ315,-$B318,-AY$4+$B318)-SUM($I318:AY318)))</f>
        <v>0</v>
      </c>
      <c r="BA318" s="235">
        <f ca="1">IF(BA$5&lt;=$D318,0,IF(SUM($D318,OFFSET($I304,-$B318,0))&gt;BA$5,OFFSET(BA315,-$B318,-AZ$4+$B318)/OFFSET($I304,-$B318,0),OFFSET(BA315,-$B318,-AZ$4+$B318)-SUM($I318:AZ318)))</f>
        <v>0</v>
      </c>
      <c r="BB318" s="235">
        <f ca="1">IF(BB$5&lt;=$D318,0,IF(SUM($D318,OFFSET($I304,-$B318,0))&gt;BB$5,OFFSET(BB315,-$B318,-BA$4+$B318)/OFFSET($I304,-$B318,0),OFFSET(BB315,-$B318,-BA$4+$B318)-SUM($I318:BA318)))</f>
        <v>0</v>
      </c>
      <c r="BC318" s="235">
        <f ca="1">IF(BC$5&lt;=$D318,0,IF(SUM($D318,OFFSET($I304,-$B318,0))&gt;BC$5,OFFSET(BC315,-$B318,-BB$4+$B318)/OFFSET($I304,-$B318,0),OFFSET(BC315,-$B318,-BB$4+$B318)-SUM($I318:BB318)))</f>
        <v>0</v>
      </c>
      <c r="BD318" s="235">
        <f ca="1">IF(BD$5&lt;=$D318,0,IF(SUM($D318,OFFSET($I304,-$B318,0))&gt;BD$5,OFFSET(BD315,-$B318,-BC$4+$B318)/OFFSET($I304,-$B318,0),OFFSET(BD315,-$B318,-BC$4+$B318)-SUM($I318:BC318)))</f>
        <v>0</v>
      </c>
      <c r="BE318" s="235">
        <f ca="1">IF(BE$5&lt;=$D318,0,IF(SUM($D318,OFFSET($I304,-$B318,0))&gt;BE$5,OFFSET(BE315,-$B318,-BD$4+$B318)/OFFSET($I304,-$B318,0),OFFSET(BE315,-$B318,-BD$4+$B318)-SUM($I318:BD318)))</f>
        <v>0</v>
      </c>
      <c r="BF318" s="235">
        <f ca="1">IF(BF$5&lt;=$D318,0,IF(SUM($D318,OFFSET($I304,-$B318,0))&gt;BF$5,OFFSET(BF315,-$B318,-BE$4+$B318)/OFFSET($I304,-$B318,0),OFFSET(BF315,-$B318,-BE$4+$B318)-SUM($I318:BE318)))</f>
        <v>0</v>
      </c>
      <c r="BG318" s="235">
        <f ca="1">IF(BG$5&lt;=$D318,0,IF(SUM($D318,OFFSET($I304,-$B318,0))&gt;BG$5,OFFSET(BG315,-$B318,-BF$4+$B318)/OFFSET($I304,-$B318,0),OFFSET(BG315,-$B318,-BF$4+$B318)-SUM($I318:BF318)))</f>
        <v>0</v>
      </c>
      <c r="BH318" s="235">
        <f ca="1">IF(BH$5&lt;=$D318,0,IF(SUM($D318,OFFSET($I304,-$B318,0))&gt;BH$5,OFFSET(BH315,-$B318,-BG$4+$B318)/OFFSET($I304,-$B318,0),OFFSET(BH315,-$B318,-BG$4+$B318)-SUM($I318:BG318)))</f>
        <v>0</v>
      </c>
      <c r="BI318" s="235">
        <f ca="1">IF(BI$5&lt;=$D318,0,IF(SUM($D318,OFFSET($I304,-$B318,0))&gt;BI$5,OFFSET(BI315,-$B318,-BH$4+$B318)/OFFSET($I304,-$B318,0),OFFSET(BI315,-$B318,-BH$4+$B318)-SUM($I318:BH318)))</f>
        <v>0</v>
      </c>
      <c r="BJ318" s="235">
        <f ca="1">IF(BJ$5&lt;=$D318,0,IF(SUM($D318,OFFSET($I304,-$B318,0))&gt;BJ$5,OFFSET(BJ315,-$B318,-BI$4+$B318)/OFFSET($I304,-$B318,0),OFFSET(BJ315,-$B318,-BI$4+$B318)-SUM($I318:BI318)))</f>
        <v>0</v>
      </c>
      <c r="BK318" s="235">
        <f ca="1">IF(BK$5&lt;=$D318,0,IF(SUM($D318,OFFSET($I304,-$B318,0))&gt;BK$5,OFFSET(BK315,-$B318,-BJ$4+$B318)/OFFSET($I304,-$B318,0),OFFSET(BK315,-$B318,-BJ$4+$B318)-SUM($I318:BJ318)))</f>
        <v>0</v>
      </c>
      <c r="BL318" s="235">
        <f ca="1">IF(BL$5&lt;=$D318,0,IF(SUM($D318,OFFSET($I304,-$B318,0))&gt;BL$5,OFFSET(BL315,-$B318,-BK$4+$B318)/OFFSET($I304,-$B318,0),OFFSET(BL315,-$B318,-BK$4+$B318)-SUM($I318:BK318)))</f>
        <v>0</v>
      </c>
      <c r="BM318" s="235">
        <f ca="1">IF(BM$5&lt;=$D318,0,IF(SUM($D318,OFFSET($I304,-$B318,0))&gt;BM$5,OFFSET(BM315,-$B318,-BL$4+$B318)/OFFSET($I304,-$B318,0),OFFSET(BM315,-$B318,-BL$4+$B318)-SUM($I318:BL318)))</f>
        <v>0</v>
      </c>
      <c r="BN318" s="235">
        <f ca="1">IF(BN$5&lt;=$D318,0,IF(SUM($D318,OFFSET($I304,-$B318,0))&gt;BN$5,OFFSET(BN315,-$B318,-BM$4+$B318)/OFFSET($I304,-$B318,0),OFFSET(BN315,-$B318,-BM$4+$B318)-SUM($I318:BM318)))</f>
        <v>0</v>
      </c>
      <c r="BO318" s="235">
        <f ca="1">IF(BO$5&lt;=$D318,0,IF(SUM($D318,OFFSET($I304,-$B318,0))&gt;BO$5,OFFSET(BO315,-$B318,-BN$4+$B318)/OFFSET($I304,-$B318,0),OFFSET(BO315,-$B318,-BN$4+$B318)-SUM($I318:BN318)))</f>
        <v>0</v>
      </c>
      <c r="BP318" s="235">
        <f ca="1">IF(BP$5&lt;=$D318,0,IF(SUM($D318,OFFSET($I304,-$B318,0))&gt;BP$5,OFFSET(BP315,-$B318,-BO$4+$B318)/OFFSET($I304,-$B318,0),OFFSET(BP315,-$B318,-BO$4+$B318)-SUM($I318:BO318)))</f>
        <v>0</v>
      </c>
      <c r="BQ318" s="235">
        <f ca="1">IF(BQ$5&lt;=$D318,0,IF(SUM($D318,OFFSET($I304,-$B318,0))&gt;BQ$5,OFFSET(BQ315,-$B318,-BP$4+$B318)/OFFSET($I304,-$B318,0),OFFSET(BQ315,-$B318,-BP$4+$B318)-SUM($I318:BP318)))</f>
        <v>0</v>
      </c>
      <c r="BR318" s="211">
        <f ca="1">IF(BR$5&lt;=$D318,0,IF(SUM($D318,OFFSET($I304,-$B318,0))&gt;BR$5,OFFSET(BR315,-$B318,-BQ$4+$B318)/OFFSET($I304,-$B318,0),OFFSET(BR315,-$B318,-BQ$4+$B318)-SUM($I318:BQ318)))</f>
        <v>0</v>
      </c>
      <c r="BS318" s="211">
        <f ca="1">IF(BS$5&lt;=$D318,0,IF(SUM($D318,OFFSET($I304,-$B318,0))&gt;BS$5,OFFSET(BS315,-$B318,-BR$4+$B318)/OFFSET($I304,-$B318,0),OFFSET(BS315,-$B318,-BR$4+$B318)-SUM($I318:BR318)))</f>
        <v>0</v>
      </c>
      <c r="BT318" s="211">
        <f ca="1">IF(BT$5&lt;=$D318,0,IF(SUM($D318,OFFSET($I304,-$B318,0))&gt;BT$5,OFFSET(BT315,-$B318,-BS$4+$B318)/OFFSET($I304,-$B318,0),OFFSET(BT315,-$B318,-BS$4+$B318)-SUM($I318:BS318)))</f>
        <v>0</v>
      </c>
      <c r="BU318" s="211">
        <f ca="1">IF(BU$5&lt;=$D318,0,IF(SUM($D318,OFFSET($I304,-$B318,0))&gt;BU$5,OFFSET(BU315,-$B318,-BT$4+$B318)/OFFSET($I304,-$B318,0),OFFSET(BU315,-$B318,-BT$4+$B318)-SUM($I318:BT318)))</f>
        <v>0</v>
      </c>
      <c r="BV318" s="211">
        <f ca="1">IF(BV$5&lt;=$D318,0,IF(SUM($D318,OFFSET($I304,-$B318,0))&gt;BV$5,OFFSET(BV315,-$B318,-BU$4+$B318)/OFFSET($I304,-$B318,0),OFFSET(BV315,-$B318,-BU$4+$B318)-SUM($I318:BU318)))</f>
        <v>0</v>
      </c>
      <c r="BW318" s="211">
        <f ca="1">IF(BW$5&lt;=$D318,0,IF(SUM($D318,OFFSET($I304,-$B318,0))&gt;BW$5,OFFSET(BW315,-$B318,-BV$4+$B318)/OFFSET($I304,-$B318,0),OFFSET(BW315,-$B318,-BV$4+$B318)-SUM($I318:BV318)))</f>
        <v>0</v>
      </c>
    </row>
    <row r="319" spans="1:75" ht="12.75" customHeight="1">
      <c r="A319" s="8"/>
      <c r="B319" s="244">
        <v>26</v>
      </c>
      <c r="C319" s="8"/>
      <c r="D319" s="245">
        <f t="shared" si="507"/>
        <v>2039</v>
      </c>
      <c r="E319" s="8" t="str">
        <f t="shared" si="506"/>
        <v>$m Real (2012)</v>
      </c>
      <c r="F319" s="8"/>
      <c r="G319" s="8"/>
      <c r="H319" s="8"/>
      <c r="I319" s="32"/>
      <c r="J319" s="235">
        <f ca="1">IF(J$5&lt;=$D319,0,IF(SUM($D319,OFFSET($I305,-$B319,0))&gt;J$5,OFFSET(J316,-$B319,-I$4+$B319)/OFFSET($I305,-$B319,0),OFFSET(J316,-$B319,-I$4+$B319)-SUM($I319:I319)))</f>
        <v>0</v>
      </c>
      <c r="K319" s="235">
        <f ca="1">IF(K$5&lt;=$D319,0,IF(SUM($D319,OFFSET($I305,-$B319,0))&gt;K$5,OFFSET(K316,-$B319,-J$4+$B319)/OFFSET($I305,-$B319,0),OFFSET(K316,-$B319,-J$4+$B319)-SUM($I319:J319)))</f>
        <v>0</v>
      </c>
      <c r="L319" s="235">
        <f ca="1">IF(L$5&lt;=$D319,0,IF(SUM($D319,OFFSET($I305,-$B319,0))&gt;L$5,OFFSET(L316,-$B319,-K$4+$B319)/OFFSET($I305,-$B319,0),OFFSET(L316,-$B319,-K$4+$B319)-SUM($I319:K319)))</f>
        <v>0</v>
      </c>
      <c r="M319" s="235">
        <f ca="1">IF(M$5&lt;=$D319,0,IF(SUM($D319,OFFSET($I305,-$B319,0))&gt;M$5,OFFSET(M316,-$B319,-L$4+$B319)/OFFSET($I305,-$B319,0),OFFSET(M316,-$B319,-L$4+$B319)-SUM($I319:L319)))</f>
        <v>0</v>
      </c>
      <c r="N319" s="235">
        <f ca="1">IF(N$5&lt;=$D319,0,IF(SUM($D319,OFFSET($I305,-$B319,0))&gt;N$5,OFFSET(N316,-$B319,-M$4+$B319)/OFFSET($I305,-$B319,0),OFFSET(N316,-$B319,-M$4+$B319)-SUM($I319:M319)))</f>
        <v>0</v>
      </c>
      <c r="O319" s="235">
        <f ca="1">IF(O$5&lt;=$D319,0,IF(SUM($D319,OFFSET($I305,-$B319,0))&gt;O$5,OFFSET(O316,-$B319,-N$4+$B319)/OFFSET($I305,-$B319,0),OFFSET(O316,-$B319,-N$4+$B319)-SUM($I319:N319)))</f>
        <v>0</v>
      </c>
      <c r="P319" s="235">
        <f ca="1">IF(P$5&lt;=$D319,0,IF(SUM($D319,OFFSET($I305,-$B319,0))&gt;P$5,OFFSET(P316,-$B319,-O$4+$B319)/OFFSET($I305,-$B319,0),OFFSET(P316,-$B319,-O$4+$B319)-SUM($I319:O319)))</f>
        <v>0</v>
      </c>
      <c r="Q319" s="235">
        <f ca="1">IF(Q$5&lt;=$D319,0,IF(SUM($D319,OFFSET($I305,-$B319,0))&gt;Q$5,OFFSET(Q316,-$B319,-P$4+$B319)/OFFSET($I305,-$B319,0),OFFSET(Q316,-$B319,-P$4+$B319)-SUM($I319:P319)))</f>
        <v>0</v>
      </c>
      <c r="R319" s="235">
        <f ca="1">IF(R$5&lt;=$D319,0,IF(SUM($D319,OFFSET($I305,-$B319,0))&gt;R$5,OFFSET(R316,-$B319,-Q$4+$B319)/OFFSET($I305,-$B319,0),OFFSET(R316,-$B319,-Q$4+$B319)-SUM($I319:Q319)))</f>
        <v>0</v>
      </c>
      <c r="S319" s="235">
        <f ca="1">IF(S$5&lt;=$D319,0,IF(SUM($D319,OFFSET($I305,-$B319,0))&gt;S$5,OFFSET(S316,-$B319,-R$4+$B319)/OFFSET($I305,-$B319,0),OFFSET(S316,-$B319,-R$4+$B319)-SUM($I319:R319)))</f>
        <v>0</v>
      </c>
      <c r="T319" s="235">
        <f ca="1">IF(T$5&lt;=$D319,0,IF(SUM($D319,OFFSET($I305,-$B319,0))&gt;T$5,OFFSET(T316,-$B319,-S$4+$B319)/OFFSET($I305,-$B319,0),OFFSET(T316,-$B319,-S$4+$B319)-SUM($I319:S319)))</f>
        <v>0</v>
      </c>
      <c r="U319" s="235">
        <f ca="1">IF(U$5&lt;=$D319,0,IF(SUM($D319,OFFSET($I305,-$B319,0))&gt;U$5,OFFSET(U316,-$B319,-T$4+$B319)/OFFSET($I305,-$B319,0),OFFSET(U316,-$B319,-T$4+$B319)-SUM($I319:T319)))</f>
        <v>0</v>
      </c>
      <c r="V319" s="235">
        <f ca="1">IF(V$5&lt;=$D319,0,IF(SUM($D319,OFFSET($I305,-$B319,0))&gt;V$5,OFFSET(V316,-$B319,-U$4+$B319)/OFFSET($I305,-$B319,0),OFFSET(V316,-$B319,-U$4+$B319)-SUM($I319:U319)))</f>
        <v>0</v>
      </c>
      <c r="W319" s="235">
        <f ca="1">IF(W$5&lt;=$D319,0,IF(SUM($D319,OFFSET($I305,-$B319,0))&gt;W$5,OFFSET(W316,-$B319,-V$4+$B319)/OFFSET($I305,-$B319,0),OFFSET(W316,-$B319,-V$4+$B319)-SUM($I319:V319)))</f>
        <v>0</v>
      </c>
      <c r="X319" s="235">
        <f ca="1">IF(X$5&lt;=$D319,0,IF(SUM($D319,OFFSET($I305,-$B319,0))&gt;X$5,OFFSET(X316,-$B319,-W$4+$B319)/OFFSET($I305,-$B319,0),OFFSET(X316,-$B319,-W$4+$B319)-SUM($I319:W319)))</f>
        <v>0</v>
      </c>
      <c r="Y319" s="235">
        <f ca="1">IF(Y$5&lt;=$D319,0,IF(SUM($D319,OFFSET($I305,-$B319,0))&gt;Y$5,OFFSET(Y316,-$B319,-X$4+$B319)/OFFSET($I305,-$B319,0),OFFSET(Y316,-$B319,-X$4+$B319)-SUM($I319:X319)))</f>
        <v>0</v>
      </c>
      <c r="Z319" s="235">
        <f ca="1">IF(Z$5&lt;=$D319,0,IF(SUM($D319,OFFSET($I305,-$B319,0))&gt;Z$5,OFFSET(Z316,-$B319,-Y$4+$B319)/OFFSET($I305,-$B319,0),OFFSET(Z316,-$B319,-Y$4+$B319)-SUM($I319:Y319)))</f>
        <v>0</v>
      </c>
      <c r="AA319" s="235">
        <f ca="1">IF(AA$5&lt;=$D319,0,IF(SUM($D319,OFFSET($I305,-$B319,0))&gt;AA$5,OFFSET(AA316,-$B319,-Z$4+$B319)/OFFSET($I305,-$B319,0),OFFSET(AA316,-$B319,-Z$4+$B319)-SUM($I319:Z319)))</f>
        <v>0</v>
      </c>
      <c r="AB319" s="235">
        <f ca="1">IF(AB$5&lt;=$D319,0,IF(SUM($D319,OFFSET($I305,-$B319,0))&gt;AB$5,OFFSET(AB316,-$B319,-AA$4+$B319)/OFFSET($I305,-$B319,0),OFFSET(AB316,-$B319,-AA$4+$B319)-SUM($I319:AA319)))</f>
        <v>0</v>
      </c>
      <c r="AC319" s="235">
        <f ca="1">IF(AC$5&lt;=$D319,0,IF(SUM($D319,OFFSET($I305,-$B319,0))&gt;AC$5,OFFSET(AC316,-$B319,-AB$4+$B319)/OFFSET($I305,-$B319,0),OFFSET(AC316,-$B319,-AB$4+$B319)-SUM($I319:AB319)))</f>
        <v>0</v>
      </c>
      <c r="AD319" s="235">
        <f ca="1">IF(AD$5&lt;=$D319,0,IF(SUM($D319,OFFSET($I305,-$B319,0))&gt;AD$5,OFFSET(AD316,-$B319,-AC$4+$B319)/OFFSET($I305,-$B319,0),OFFSET(AD316,-$B319,-AC$4+$B319)-SUM($I319:AC319)))</f>
        <v>0</v>
      </c>
      <c r="AE319" s="235">
        <f ca="1">IF(AE$5&lt;=$D319,0,IF(SUM($D319,OFFSET($I305,-$B319,0))&gt;AE$5,OFFSET(AE316,-$B319,-AD$4+$B319)/OFFSET($I305,-$B319,0),OFFSET(AE316,-$B319,-AD$4+$B319)-SUM($I319:AD319)))</f>
        <v>0</v>
      </c>
      <c r="AF319" s="235">
        <f ca="1">IF(AF$5&lt;=$D319,0,IF(SUM($D319,OFFSET($I305,-$B319,0))&gt;AF$5,OFFSET(AF316,-$B319,-AE$4+$B319)/OFFSET($I305,-$B319,0),OFFSET(AF316,-$B319,-AE$4+$B319)-SUM($I319:AE319)))</f>
        <v>0</v>
      </c>
      <c r="AG319" s="235">
        <f ca="1">IF(AG$5&lt;=$D319,0,IF(SUM($D319,OFFSET($I305,-$B319,0))&gt;AG$5,OFFSET(AG316,-$B319,-AF$4+$B319)/OFFSET($I305,-$B319,0),OFFSET(AG316,-$B319,-AF$4+$B319)-SUM($I319:AF319)))</f>
        <v>0</v>
      </c>
      <c r="AH319" s="235">
        <f ca="1">IF(AH$5&lt;=$D319,0,IF(SUM($D319,OFFSET($I305,-$B319,0))&gt;AH$5,OFFSET(AH316,-$B319,-AG$4+$B319)/OFFSET($I305,-$B319,0),OFFSET(AH316,-$B319,-AG$4+$B319)-SUM($I319:AG319)))</f>
        <v>0</v>
      </c>
      <c r="AI319" s="235">
        <f ca="1">IF(AI$5&lt;=$D319,0,IF(SUM($D319,OFFSET($I305,-$B319,0))&gt;AI$5,OFFSET(AI316,-$B319,-AH$4+$B319)/OFFSET($I305,-$B319,0),OFFSET(AI316,-$B319,-AH$4+$B319)-SUM($I319:AH319)))</f>
        <v>0</v>
      </c>
      <c r="AJ319" s="235">
        <f ca="1">IF(AJ$5&lt;=$D319,0,IF(SUM($D319,OFFSET($I305,-$B319,0))&gt;AJ$5,OFFSET(AJ316,-$B319,-AI$4+$B319)/OFFSET($I305,-$B319,0),OFFSET(AJ316,-$B319,-AI$4+$B319)-SUM($I319:AI319)))</f>
        <v>0</v>
      </c>
      <c r="AK319" s="235">
        <f ca="1">IF(AK$5&lt;=$D319,0,IF(SUM($D319,OFFSET($I305,-$B319,0))&gt;AK$5,OFFSET(AK316,-$B319,-AJ$4+$B319)/OFFSET($I305,-$B319,0),OFFSET(AK316,-$B319,-AJ$4+$B319)-SUM($I319:AJ319)))</f>
        <v>0</v>
      </c>
      <c r="AL319" s="235">
        <f ca="1">IF(AL$5&lt;=$D319,0,IF(SUM($D319,OFFSET($I305,-$B319,0))&gt;AL$5,OFFSET(AL316,-$B319,-AK$4+$B319)/OFFSET($I305,-$B319,0),OFFSET(AL316,-$B319,-AK$4+$B319)-SUM($I319:AK319)))</f>
        <v>0</v>
      </c>
      <c r="AM319" s="235">
        <f ca="1">IF(AM$5&lt;=$D319,0,IF(SUM($D319,OFFSET($I305,-$B319,0))&gt;AM$5,OFFSET(AM316,-$B319,-AL$4+$B319)/OFFSET($I305,-$B319,0),OFFSET(AM316,-$B319,-AL$4+$B319)-SUM($I319:AL319)))</f>
        <v>0</v>
      </c>
      <c r="AN319" s="235">
        <f ca="1">IF(AN$5&lt;=$D319,0,IF(SUM($D319,OFFSET($I305,-$B319,0))&gt;AN$5,OFFSET(AN316,-$B319,-AM$4+$B319)/OFFSET($I305,-$B319,0),OFFSET(AN316,-$B319,-AM$4+$B319)-SUM($I319:AM319)))</f>
        <v>0</v>
      </c>
      <c r="AO319" s="235">
        <f ca="1">IF(AO$5&lt;=$D319,0,IF(SUM($D319,OFFSET($I305,-$B319,0))&gt;AO$5,OFFSET(AO316,-$B319,-AN$4+$B319)/OFFSET($I305,-$B319,0),OFFSET(AO316,-$B319,-AN$4+$B319)-SUM($I319:AN319)))</f>
        <v>0</v>
      </c>
      <c r="AP319" s="235">
        <f ca="1">IF(AP$5&lt;=$D319,0,IF(SUM($D319,OFFSET($I305,-$B319,0))&gt;AP$5,OFFSET(AP316,-$B319,-AO$4+$B319)/OFFSET($I305,-$B319,0),OFFSET(AP316,-$B319,-AO$4+$B319)-SUM($I319:AO319)))</f>
        <v>0</v>
      </c>
      <c r="AQ319" s="235">
        <f ca="1">IF(AQ$5&lt;=$D319,0,IF(SUM($D319,OFFSET($I305,-$B319,0))&gt;AQ$5,OFFSET(AQ316,-$B319,-AP$4+$B319)/OFFSET($I305,-$B319,0),OFFSET(AQ316,-$B319,-AP$4+$B319)-SUM($I319:AP319)))</f>
        <v>0</v>
      </c>
      <c r="AR319" s="235">
        <f ca="1">IF(AR$5&lt;=$D319,0,IF(SUM($D319,OFFSET($I305,-$B319,0))&gt;AR$5,OFFSET(AR316,-$B319,-AQ$4+$B319)/OFFSET($I305,-$B319,0),OFFSET(AR316,-$B319,-AQ$4+$B319)-SUM($I319:AQ319)))</f>
        <v>0</v>
      </c>
      <c r="AS319" s="235">
        <f ca="1">IF(AS$5&lt;=$D319,0,IF(SUM($D319,OFFSET($I305,-$B319,0))&gt;AS$5,OFFSET(AS316,-$B319,-AR$4+$B319)/OFFSET($I305,-$B319,0),OFFSET(AS316,-$B319,-AR$4+$B319)-SUM($I319:AR319)))</f>
        <v>0</v>
      </c>
      <c r="AT319" s="235">
        <f ca="1">IF(AT$5&lt;=$D319,0,IF(SUM($D319,OFFSET($I305,-$B319,0))&gt;AT$5,OFFSET(AT316,-$B319,-AS$4+$B319)/OFFSET($I305,-$B319,0),OFFSET(AT316,-$B319,-AS$4+$B319)-SUM($I319:AS319)))</f>
        <v>0</v>
      </c>
      <c r="AU319" s="235">
        <f ca="1">IF(AU$5&lt;=$D319,0,IF(SUM($D319,OFFSET($I305,-$B319,0))&gt;AU$5,OFFSET(AU316,-$B319,-AT$4+$B319)/OFFSET($I305,-$B319,0),OFFSET(AU316,-$B319,-AT$4+$B319)-SUM($I319:AT319)))</f>
        <v>0</v>
      </c>
      <c r="AV319" s="235">
        <f ca="1">IF(AV$5&lt;=$D319,0,IF(SUM($D319,OFFSET($I305,-$B319,0))&gt;AV$5,OFFSET(AV316,-$B319,-AU$4+$B319)/OFFSET($I305,-$B319,0),OFFSET(AV316,-$B319,-AU$4+$B319)-SUM($I319:AU319)))</f>
        <v>0</v>
      </c>
      <c r="AW319" s="235">
        <f ca="1">IF(AW$5&lt;=$D319,0,IF(SUM($D319,OFFSET($I305,-$B319,0))&gt;AW$5,OFFSET(AW316,-$B319,-AV$4+$B319)/OFFSET($I305,-$B319,0),OFFSET(AW316,-$B319,-AV$4+$B319)-SUM($I319:AV319)))</f>
        <v>0</v>
      </c>
      <c r="AX319" s="235">
        <f ca="1">IF(AX$5&lt;=$D319,0,IF(SUM($D319,OFFSET($I305,-$B319,0))&gt;AX$5,OFFSET(AX316,-$B319,-AW$4+$B319)/OFFSET($I305,-$B319,0),OFFSET(AX316,-$B319,-AW$4+$B319)-SUM($I319:AW319)))</f>
        <v>0</v>
      </c>
      <c r="AY319" s="235">
        <f ca="1">IF(AY$5&lt;=$D319,0,IF(SUM($D319,OFFSET($I305,-$B319,0))&gt;AY$5,OFFSET(AY316,-$B319,-AX$4+$B319)/OFFSET($I305,-$B319,0),OFFSET(AY316,-$B319,-AX$4+$B319)-SUM($I319:AX319)))</f>
        <v>0</v>
      </c>
      <c r="AZ319" s="235">
        <f ca="1">IF(AZ$5&lt;=$D319,0,IF(SUM($D319,OFFSET($I305,-$B319,0))&gt;AZ$5,OFFSET(AZ316,-$B319,-AY$4+$B319)/OFFSET($I305,-$B319,0),OFFSET(AZ316,-$B319,-AY$4+$B319)-SUM($I319:AY319)))</f>
        <v>0</v>
      </c>
      <c r="BA319" s="235">
        <f ca="1">IF(BA$5&lt;=$D319,0,IF(SUM($D319,OFFSET($I305,-$B319,0))&gt;BA$5,OFFSET(BA316,-$B319,-AZ$4+$B319)/OFFSET($I305,-$B319,0),OFFSET(BA316,-$B319,-AZ$4+$B319)-SUM($I319:AZ319)))</f>
        <v>0</v>
      </c>
      <c r="BB319" s="235">
        <f ca="1">IF(BB$5&lt;=$D319,0,IF(SUM($D319,OFFSET($I305,-$B319,0))&gt;BB$5,OFFSET(BB316,-$B319,-BA$4+$B319)/OFFSET($I305,-$B319,0),OFFSET(BB316,-$B319,-BA$4+$B319)-SUM($I319:BA319)))</f>
        <v>0</v>
      </c>
      <c r="BC319" s="235">
        <f ca="1">IF(BC$5&lt;=$D319,0,IF(SUM($D319,OFFSET($I305,-$B319,0))&gt;BC$5,OFFSET(BC316,-$B319,-BB$4+$B319)/OFFSET($I305,-$B319,0),OFFSET(BC316,-$B319,-BB$4+$B319)-SUM($I319:BB319)))</f>
        <v>0</v>
      </c>
      <c r="BD319" s="235">
        <f ca="1">IF(BD$5&lt;=$D319,0,IF(SUM($D319,OFFSET($I305,-$B319,0))&gt;BD$5,OFFSET(BD316,-$B319,-BC$4+$B319)/OFFSET($I305,-$B319,0),OFFSET(BD316,-$B319,-BC$4+$B319)-SUM($I319:BC319)))</f>
        <v>0</v>
      </c>
      <c r="BE319" s="235">
        <f ca="1">IF(BE$5&lt;=$D319,0,IF(SUM($D319,OFFSET($I305,-$B319,0))&gt;BE$5,OFFSET(BE316,-$B319,-BD$4+$B319)/OFFSET($I305,-$B319,0),OFFSET(BE316,-$B319,-BD$4+$B319)-SUM($I319:BD319)))</f>
        <v>0</v>
      </c>
      <c r="BF319" s="235">
        <f ca="1">IF(BF$5&lt;=$D319,0,IF(SUM($D319,OFFSET($I305,-$B319,0))&gt;BF$5,OFFSET(BF316,-$B319,-BE$4+$B319)/OFFSET($I305,-$B319,0),OFFSET(BF316,-$B319,-BE$4+$B319)-SUM($I319:BE319)))</f>
        <v>0</v>
      </c>
      <c r="BG319" s="235">
        <f ca="1">IF(BG$5&lt;=$D319,0,IF(SUM($D319,OFFSET($I305,-$B319,0))&gt;BG$5,OFFSET(BG316,-$B319,-BF$4+$B319)/OFFSET($I305,-$B319,0),OFFSET(BG316,-$B319,-BF$4+$B319)-SUM($I319:BF319)))</f>
        <v>0</v>
      </c>
      <c r="BH319" s="235">
        <f ca="1">IF(BH$5&lt;=$D319,0,IF(SUM($D319,OFFSET($I305,-$B319,0))&gt;BH$5,OFFSET(BH316,-$B319,-BG$4+$B319)/OFFSET($I305,-$B319,0),OFFSET(BH316,-$B319,-BG$4+$B319)-SUM($I319:BG319)))</f>
        <v>0</v>
      </c>
      <c r="BI319" s="235">
        <f ca="1">IF(BI$5&lt;=$D319,0,IF(SUM($D319,OFFSET($I305,-$B319,0))&gt;BI$5,OFFSET(BI316,-$B319,-BH$4+$B319)/OFFSET($I305,-$B319,0),OFFSET(BI316,-$B319,-BH$4+$B319)-SUM($I319:BH319)))</f>
        <v>0</v>
      </c>
      <c r="BJ319" s="235">
        <f ca="1">IF(BJ$5&lt;=$D319,0,IF(SUM($D319,OFFSET($I305,-$B319,0))&gt;BJ$5,OFFSET(BJ316,-$B319,-BI$4+$B319)/OFFSET($I305,-$B319,0),OFFSET(BJ316,-$B319,-BI$4+$B319)-SUM($I319:BI319)))</f>
        <v>0</v>
      </c>
      <c r="BK319" s="235">
        <f ca="1">IF(BK$5&lt;=$D319,0,IF(SUM($D319,OFFSET($I305,-$B319,0))&gt;BK$5,OFFSET(BK316,-$B319,-BJ$4+$B319)/OFFSET($I305,-$B319,0),OFFSET(BK316,-$B319,-BJ$4+$B319)-SUM($I319:BJ319)))</f>
        <v>0</v>
      </c>
      <c r="BL319" s="235">
        <f ca="1">IF(BL$5&lt;=$D319,0,IF(SUM($D319,OFFSET($I305,-$B319,0))&gt;BL$5,OFFSET(BL316,-$B319,-BK$4+$B319)/OFFSET($I305,-$B319,0),OFFSET(BL316,-$B319,-BK$4+$B319)-SUM($I319:BK319)))</f>
        <v>0</v>
      </c>
      <c r="BM319" s="235">
        <f ca="1">IF(BM$5&lt;=$D319,0,IF(SUM($D319,OFFSET($I305,-$B319,0))&gt;BM$5,OFFSET(BM316,-$B319,-BL$4+$B319)/OFFSET($I305,-$B319,0),OFFSET(BM316,-$B319,-BL$4+$B319)-SUM($I319:BL319)))</f>
        <v>0</v>
      </c>
      <c r="BN319" s="235">
        <f ca="1">IF(BN$5&lt;=$D319,0,IF(SUM($D319,OFFSET($I305,-$B319,0))&gt;BN$5,OFFSET(BN316,-$B319,-BM$4+$B319)/OFFSET($I305,-$B319,0),OFFSET(BN316,-$B319,-BM$4+$B319)-SUM($I319:BM319)))</f>
        <v>0</v>
      </c>
      <c r="BO319" s="235">
        <f ca="1">IF(BO$5&lt;=$D319,0,IF(SUM($D319,OFFSET($I305,-$B319,0))&gt;BO$5,OFFSET(BO316,-$B319,-BN$4+$B319)/OFFSET($I305,-$B319,0),OFFSET(BO316,-$B319,-BN$4+$B319)-SUM($I319:BN319)))</f>
        <v>0</v>
      </c>
      <c r="BP319" s="235">
        <f ca="1">IF(BP$5&lt;=$D319,0,IF(SUM($D319,OFFSET($I305,-$B319,0))&gt;BP$5,OFFSET(BP316,-$B319,-BO$4+$B319)/OFFSET($I305,-$B319,0),OFFSET(BP316,-$B319,-BO$4+$B319)-SUM($I319:BO319)))</f>
        <v>0</v>
      </c>
      <c r="BQ319" s="235">
        <f ca="1">IF(BQ$5&lt;=$D319,0,IF(SUM($D319,OFFSET($I305,-$B319,0))&gt;BQ$5,OFFSET(BQ316,-$B319,-BP$4+$B319)/OFFSET($I305,-$B319,0),OFFSET(BQ316,-$B319,-BP$4+$B319)-SUM($I319:BP319)))</f>
        <v>0</v>
      </c>
      <c r="BR319" s="211">
        <f ca="1">IF(BR$5&lt;=$D319,0,IF(SUM($D319,OFFSET($I305,-$B319,0))&gt;BR$5,OFFSET(BR316,-$B319,-BQ$4+$B319)/OFFSET($I305,-$B319,0),OFFSET(BR316,-$B319,-BQ$4+$B319)-SUM($I319:BQ319)))</f>
        <v>0</v>
      </c>
      <c r="BS319" s="211">
        <f ca="1">IF(BS$5&lt;=$D319,0,IF(SUM($D319,OFFSET($I305,-$B319,0))&gt;BS$5,OFFSET(BS316,-$B319,-BR$4+$B319)/OFFSET($I305,-$B319,0),OFFSET(BS316,-$B319,-BR$4+$B319)-SUM($I319:BR319)))</f>
        <v>0</v>
      </c>
      <c r="BT319" s="211">
        <f ca="1">IF(BT$5&lt;=$D319,0,IF(SUM($D319,OFFSET($I305,-$B319,0))&gt;BT$5,OFFSET(BT316,-$B319,-BS$4+$B319)/OFFSET($I305,-$B319,0),OFFSET(BT316,-$B319,-BS$4+$B319)-SUM($I319:BS319)))</f>
        <v>0</v>
      </c>
      <c r="BU319" s="211">
        <f ca="1">IF(BU$5&lt;=$D319,0,IF(SUM($D319,OFFSET($I305,-$B319,0))&gt;BU$5,OFFSET(BU316,-$B319,-BT$4+$B319)/OFFSET($I305,-$B319,0),OFFSET(BU316,-$B319,-BT$4+$B319)-SUM($I319:BT319)))</f>
        <v>0</v>
      </c>
      <c r="BV319" s="211">
        <f ca="1">IF(BV$5&lt;=$D319,0,IF(SUM($D319,OFFSET($I305,-$B319,0))&gt;BV$5,OFFSET(BV316,-$B319,-BU$4+$B319)/OFFSET($I305,-$B319,0),OFFSET(BV316,-$B319,-BU$4+$B319)-SUM($I319:BU319)))</f>
        <v>0</v>
      </c>
      <c r="BW319" s="211">
        <f ca="1">IF(BW$5&lt;=$D319,0,IF(SUM($D319,OFFSET($I305,-$B319,0))&gt;BW$5,OFFSET(BW316,-$B319,-BV$4+$B319)/OFFSET($I305,-$B319,0),OFFSET(BW316,-$B319,-BV$4+$B319)-SUM($I319:BV319)))</f>
        <v>0</v>
      </c>
    </row>
    <row r="320" spans="1:75" ht="12.75" customHeight="1">
      <c r="A320" s="8"/>
      <c r="B320" s="244">
        <v>27</v>
      </c>
      <c r="C320" s="8"/>
      <c r="D320" s="245">
        <f t="shared" si="507"/>
        <v>2040</v>
      </c>
      <c r="E320" s="8" t="str">
        <f t="shared" si="506"/>
        <v>$m Real (2012)</v>
      </c>
      <c r="F320" s="8"/>
      <c r="G320" s="8"/>
      <c r="H320" s="8"/>
      <c r="I320" s="32"/>
      <c r="J320" s="235">
        <f ca="1">IF(J$5&lt;=$D320,0,IF(SUM($D320,OFFSET($I306,-$B320,0))&gt;J$5,OFFSET(J317,-$B320,-I$4+$B320)/OFFSET($I306,-$B320,0),OFFSET(J317,-$B320,-I$4+$B320)-SUM($I320:I320)))</f>
        <v>0</v>
      </c>
      <c r="K320" s="235">
        <f ca="1">IF(K$5&lt;=$D320,0,IF(SUM($D320,OFFSET($I306,-$B320,0))&gt;K$5,OFFSET(K317,-$B320,-J$4+$B320)/OFFSET($I306,-$B320,0),OFFSET(K317,-$B320,-J$4+$B320)-SUM($I320:J320)))</f>
        <v>0</v>
      </c>
      <c r="L320" s="235">
        <f ca="1">IF(L$5&lt;=$D320,0,IF(SUM($D320,OFFSET($I306,-$B320,0))&gt;L$5,OFFSET(L317,-$B320,-K$4+$B320)/OFFSET($I306,-$B320,0),OFFSET(L317,-$B320,-K$4+$B320)-SUM($I320:K320)))</f>
        <v>0</v>
      </c>
      <c r="M320" s="235">
        <f ca="1">IF(M$5&lt;=$D320,0,IF(SUM($D320,OFFSET($I306,-$B320,0))&gt;M$5,OFFSET(M317,-$B320,-L$4+$B320)/OFFSET($I306,-$B320,0),OFFSET(M317,-$B320,-L$4+$B320)-SUM($I320:L320)))</f>
        <v>0</v>
      </c>
      <c r="N320" s="235">
        <f ca="1">IF(N$5&lt;=$D320,0,IF(SUM($D320,OFFSET($I306,-$B320,0))&gt;N$5,OFFSET(N317,-$B320,-M$4+$B320)/OFFSET($I306,-$B320,0),OFFSET(N317,-$B320,-M$4+$B320)-SUM($I320:M320)))</f>
        <v>0</v>
      </c>
      <c r="O320" s="235">
        <f ca="1">IF(O$5&lt;=$D320,0,IF(SUM($D320,OFFSET($I306,-$B320,0))&gt;O$5,OFFSET(O317,-$B320,-N$4+$B320)/OFFSET($I306,-$B320,0),OFFSET(O317,-$B320,-N$4+$B320)-SUM($I320:N320)))</f>
        <v>0</v>
      </c>
      <c r="P320" s="235">
        <f ca="1">IF(P$5&lt;=$D320,0,IF(SUM($D320,OFFSET($I306,-$B320,0))&gt;P$5,OFFSET(P317,-$B320,-O$4+$B320)/OFFSET($I306,-$B320,0),OFFSET(P317,-$B320,-O$4+$B320)-SUM($I320:O320)))</f>
        <v>0</v>
      </c>
      <c r="Q320" s="235">
        <f ca="1">IF(Q$5&lt;=$D320,0,IF(SUM($D320,OFFSET($I306,-$B320,0))&gt;Q$5,OFFSET(Q317,-$B320,-P$4+$B320)/OFFSET($I306,-$B320,0),OFFSET(Q317,-$B320,-P$4+$B320)-SUM($I320:P320)))</f>
        <v>0</v>
      </c>
      <c r="R320" s="235">
        <f ca="1">IF(R$5&lt;=$D320,0,IF(SUM($D320,OFFSET($I306,-$B320,0))&gt;R$5,OFFSET(R317,-$B320,-Q$4+$B320)/OFFSET($I306,-$B320,0),OFFSET(R317,-$B320,-Q$4+$B320)-SUM($I320:Q320)))</f>
        <v>0</v>
      </c>
      <c r="S320" s="235">
        <f ca="1">IF(S$5&lt;=$D320,0,IF(SUM($D320,OFFSET($I306,-$B320,0))&gt;S$5,OFFSET(S317,-$B320,-R$4+$B320)/OFFSET($I306,-$B320,0),OFFSET(S317,-$B320,-R$4+$B320)-SUM($I320:R320)))</f>
        <v>0</v>
      </c>
      <c r="T320" s="235">
        <f ca="1">IF(T$5&lt;=$D320,0,IF(SUM($D320,OFFSET($I306,-$B320,0))&gt;T$5,OFFSET(T317,-$B320,-S$4+$B320)/OFFSET($I306,-$B320,0),OFFSET(T317,-$B320,-S$4+$B320)-SUM($I320:S320)))</f>
        <v>0</v>
      </c>
      <c r="U320" s="235">
        <f ca="1">IF(U$5&lt;=$D320,0,IF(SUM($D320,OFFSET($I306,-$B320,0))&gt;U$5,OFFSET(U317,-$B320,-T$4+$B320)/OFFSET($I306,-$B320,0),OFFSET(U317,-$B320,-T$4+$B320)-SUM($I320:T320)))</f>
        <v>0</v>
      </c>
      <c r="V320" s="235">
        <f ca="1">IF(V$5&lt;=$D320,0,IF(SUM($D320,OFFSET($I306,-$B320,0))&gt;V$5,OFFSET(V317,-$B320,-U$4+$B320)/OFFSET($I306,-$B320,0),OFFSET(V317,-$B320,-U$4+$B320)-SUM($I320:U320)))</f>
        <v>0</v>
      </c>
      <c r="W320" s="235">
        <f ca="1">IF(W$5&lt;=$D320,0,IF(SUM($D320,OFFSET($I306,-$B320,0))&gt;W$5,OFFSET(W317,-$B320,-V$4+$B320)/OFFSET($I306,-$B320,0),OFFSET(W317,-$B320,-V$4+$B320)-SUM($I320:V320)))</f>
        <v>0</v>
      </c>
      <c r="X320" s="235">
        <f ca="1">IF(X$5&lt;=$D320,0,IF(SUM($D320,OFFSET($I306,-$B320,0))&gt;X$5,OFFSET(X317,-$B320,-W$4+$B320)/OFFSET($I306,-$B320,0),OFFSET(X317,-$B320,-W$4+$B320)-SUM($I320:W320)))</f>
        <v>0</v>
      </c>
      <c r="Y320" s="235">
        <f ca="1">IF(Y$5&lt;=$D320,0,IF(SUM($D320,OFFSET($I306,-$B320,0))&gt;Y$5,OFFSET(Y317,-$B320,-X$4+$B320)/OFFSET($I306,-$B320,0),OFFSET(Y317,-$B320,-X$4+$B320)-SUM($I320:X320)))</f>
        <v>0</v>
      </c>
      <c r="Z320" s="235">
        <f ca="1">IF(Z$5&lt;=$D320,0,IF(SUM($D320,OFFSET($I306,-$B320,0))&gt;Z$5,OFFSET(Z317,-$B320,-Y$4+$B320)/OFFSET($I306,-$B320,0),OFFSET(Z317,-$B320,-Y$4+$B320)-SUM($I320:Y320)))</f>
        <v>0</v>
      </c>
      <c r="AA320" s="235">
        <f ca="1">IF(AA$5&lt;=$D320,0,IF(SUM($D320,OFFSET($I306,-$B320,0))&gt;AA$5,OFFSET(AA317,-$B320,-Z$4+$B320)/OFFSET($I306,-$B320,0),OFFSET(AA317,-$B320,-Z$4+$B320)-SUM($I320:Z320)))</f>
        <v>0</v>
      </c>
      <c r="AB320" s="235">
        <f ca="1">IF(AB$5&lt;=$D320,0,IF(SUM($D320,OFFSET($I306,-$B320,0))&gt;AB$5,OFFSET(AB317,-$B320,-AA$4+$B320)/OFFSET($I306,-$B320,0),OFFSET(AB317,-$B320,-AA$4+$B320)-SUM($I320:AA320)))</f>
        <v>0</v>
      </c>
      <c r="AC320" s="235">
        <f ca="1">IF(AC$5&lt;=$D320,0,IF(SUM($D320,OFFSET($I306,-$B320,0))&gt;AC$5,OFFSET(AC317,-$B320,-AB$4+$B320)/OFFSET($I306,-$B320,0),OFFSET(AC317,-$B320,-AB$4+$B320)-SUM($I320:AB320)))</f>
        <v>0</v>
      </c>
      <c r="AD320" s="235">
        <f ca="1">IF(AD$5&lt;=$D320,0,IF(SUM($D320,OFFSET($I306,-$B320,0))&gt;AD$5,OFFSET(AD317,-$B320,-AC$4+$B320)/OFFSET($I306,-$B320,0),OFFSET(AD317,-$B320,-AC$4+$B320)-SUM($I320:AC320)))</f>
        <v>0</v>
      </c>
      <c r="AE320" s="235">
        <f ca="1">IF(AE$5&lt;=$D320,0,IF(SUM($D320,OFFSET($I306,-$B320,0))&gt;AE$5,OFFSET(AE317,-$B320,-AD$4+$B320)/OFFSET($I306,-$B320,0),OFFSET(AE317,-$B320,-AD$4+$B320)-SUM($I320:AD320)))</f>
        <v>0</v>
      </c>
      <c r="AF320" s="235">
        <f ca="1">IF(AF$5&lt;=$D320,0,IF(SUM($D320,OFFSET($I306,-$B320,0))&gt;AF$5,OFFSET(AF317,-$B320,-AE$4+$B320)/OFFSET($I306,-$B320,0),OFFSET(AF317,-$B320,-AE$4+$B320)-SUM($I320:AE320)))</f>
        <v>0</v>
      </c>
      <c r="AG320" s="235">
        <f ca="1">IF(AG$5&lt;=$D320,0,IF(SUM($D320,OFFSET($I306,-$B320,0))&gt;AG$5,OFFSET(AG317,-$B320,-AF$4+$B320)/OFFSET($I306,-$B320,0),OFFSET(AG317,-$B320,-AF$4+$B320)-SUM($I320:AF320)))</f>
        <v>0</v>
      </c>
      <c r="AH320" s="235">
        <f ca="1">IF(AH$5&lt;=$D320,0,IF(SUM($D320,OFFSET($I306,-$B320,0))&gt;AH$5,OFFSET(AH317,-$B320,-AG$4+$B320)/OFFSET($I306,-$B320,0),OFFSET(AH317,-$B320,-AG$4+$B320)-SUM($I320:AG320)))</f>
        <v>0</v>
      </c>
      <c r="AI320" s="235">
        <f ca="1">IF(AI$5&lt;=$D320,0,IF(SUM($D320,OFFSET($I306,-$B320,0))&gt;AI$5,OFFSET(AI317,-$B320,-AH$4+$B320)/OFFSET($I306,-$B320,0),OFFSET(AI317,-$B320,-AH$4+$B320)-SUM($I320:AH320)))</f>
        <v>0</v>
      </c>
      <c r="AJ320" s="235">
        <f ca="1">IF(AJ$5&lt;=$D320,0,IF(SUM($D320,OFFSET($I306,-$B320,0))&gt;AJ$5,OFFSET(AJ317,-$B320,-AI$4+$B320)/OFFSET($I306,-$B320,0),OFFSET(AJ317,-$B320,-AI$4+$B320)-SUM($I320:AI320)))</f>
        <v>0</v>
      </c>
      <c r="AK320" s="235">
        <f ca="1">IF(AK$5&lt;=$D320,0,IF(SUM($D320,OFFSET($I306,-$B320,0))&gt;AK$5,OFFSET(AK317,-$B320,-AJ$4+$B320)/OFFSET($I306,-$B320,0),OFFSET(AK317,-$B320,-AJ$4+$B320)-SUM($I320:AJ320)))</f>
        <v>0</v>
      </c>
      <c r="AL320" s="235">
        <f ca="1">IF(AL$5&lt;=$D320,0,IF(SUM($D320,OFFSET($I306,-$B320,0))&gt;AL$5,OFFSET(AL317,-$B320,-AK$4+$B320)/OFFSET($I306,-$B320,0),OFFSET(AL317,-$B320,-AK$4+$B320)-SUM($I320:AK320)))</f>
        <v>0</v>
      </c>
      <c r="AM320" s="235">
        <f ca="1">IF(AM$5&lt;=$D320,0,IF(SUM($D320,OFFSET($I306,-$B320,0))&gt;AM$5,OFFSET(AM317,-$B320,-AL$4+$B320)/OFFSET($I306,-$B320,0),OFFSET(AM317,-$B320,-AL$4+$B320)-SUM($I320:AL320)))</f>
        <v>0</v>
      </c>
      <c r="AN320" s="235">
        <f ca="1">IF(AN$5&lt;=$D320,0,IF(SUM($D320,OFFSET($I306,-$B320,0))&gt;AN$5,OFFSET(AN317,-$B320,-AM$4+$B320)/OFFSET($I306,-$B320,0),OFFSET(AN317,-$B320,-AM$4+$B320)-SUM($I320:AM320)))</f>
        <v>0</v>
      </c>
      <c r="AO320" s="235">
        <f ca="1">IF(AO$5&lt;=$D320,0,IF(SUM($D320,OFFSET($I306,-$B320,0))&gt;AO$5,OFFSET(AO317,-$B320,-AN$4+$B320)/OFFSET($I306,-$B320,0),OFFSET(AO317,-$B320,-AN$4+$B320)-SUM($I320:AN320)))</f>
        <v>0</v>
      </c>
      <c r="AP320" s="235">
        <f ca="1">IF(AP$5&lt;=$D320,0,IF(SUM($D320,OFFSET($I306,-$B320,0))&gt;AP$5,OFFSET(AP317,-$B320,-AO$4+$B320)/OFFSET($I306,-$B320,0),OFFSET(AP317,-$B320,-AO$4+$B320)-SUM($I320:AO320)))</f>
        <v>0</v>
      </c>
      <c r="AQ320" s="235">
        <f ca="1">IF(AQ$5&lt;=$D320,0,IF(SUM($D320,OFFSET($I306,-$B320,0))&gt;AQ$5,OFFSET(AQ317,-$B320,-AP$4+$B320)/OFFSET($I306,-$B320,0),OFFSET(AQ317,-$B320,-AP$4+$B320)-SUM($I320:AP320)))</f>
        <v>0</v>
      </c>
      <c r="AR320" s="235">
        <f ca="1">IF(AR$5&lt;=$D320,0,IF(SUM($D320,OFFSET($I306,-$B320,0))&gt;AR$5,OFFSET(AR317,-$B320,-AQ$4+$B320)/OFFSET($I306,-$B320,0),OFFSET(AR317,-$B320,-AQ$4+$B320)-SUM($I320:AQ320)))</f>
        <v>0</v>
      </c>
      <c r="AS320" s="235">
        <f ca="1">IF(AS$5&lt;=$D320,0,IF(SUM($D320,OFFSET($I306,-$B320,0))&gt;AS$5,OFFSET(AS317,-$B320,-AR$4+$B320)/OFFSET($I306,-$B320,0),OFFSET(AS317,-$B320,-AR$4+$B320)-SUM($I320:AR320)))</f>
        <v>0</v>
      </c>
      <c r="AT320" s="235">
        <f ca="1">IF(AT$5&lt;=$D320,0,IF(SUM($D320,OFFSET($I306,-$B320,0))&gt;AT$5,OFFSET(AT317,-$B320,-AS$4+$B320)/OFFSET($I306,-$B320,0),OFFSET(AT317,-$B320,-AS$4+$B320)-SUM($I320:AS320)))</f>
        <v>0</v>
      </c>
      <c r="AU320" s="235">
        <f ca="1">IF(AU$5&lt;=$D320,0,IF(SUM($D320,OFFSET($I306,-$B320,0))&gt;AU$5,OFFSET(AU317,-$B320,-AT$4+$B320)/OFFSET($I306,-$B320,0),OFFSET(AU317,-$B320,-AT$4+$B320)-SUM($I320:AT320)))</f>
        <v>0</v>
      </c>
      <c r="AV320" s="235">
        <f ca="1">IF(AV$5&lt;=$D320,0,IF(SUM($D320,OFFSET($I306,-$B320,0))&gt;AV$5,OFFSET(AV317,-$B320,-AU$4+$B320)/OFFSET($I306,-$B320,0),OFFSET(AV317,-$B320,-AU$4+$B320)-SUM($I320:AU320)))</f>
        <v>0</v>
      </c>
      <c r="AW320" s="235">
        <f ca="1">IF(AW$5&lt;=$D320,0,IF(SUM($D320,OFFSET($I306,-$B320,0))&gt;AW$5,OFFSET(AW317,-$B320,-AV$4+$B320)/OFFSET($I306,-$B320,0),OFFSET(AW317,-$B320,-AV$4+$B320)-SUM($I320:AV320)))</f>
        <v>0</v>
      </c>
      <c r="AX320" s="235">
        <f ca="1">IF(AX$5&lt;=$D320,0,IF(SUM($D320,OFFSET($I306,-$B320,0))&gt;AX$5,OFFSET(AX317,-$B320,-AW$4+$B320)/OFFSET($I306,-$B320,0),OFFSET(AX317,-$B320,-AW$4+$B320)-SUM($I320:AW320)))</f>
        <v>0</v>
      </c>
      <c r="AY320" s="235">
        <f ca="1">IF(AY$5&lt;=$D320,0,IF(SUM($D320,OFFSET($I306,-$B320,0))&gt;AY$5,OFFSET(AY317,-$B320,-AX$4+$B320)/OFFSET($I306,-$B320,0),OFFSET(AY317,-$B320,-AX$4+$B320)-SUM($I320:AX320)))</f>
        <v>0</v>
      </c>
      <c r="AZ320" s="235">
        <f ca="1">IF(AZ$5&lt;=$D320,0,IF(SUM($D320,OFFSET($I306,-$B320,0))&gt;AZ$5,OFFSET(AZ317,-$B320,-AY$4+$B320)/OFFSET($I306,-$B320,0),OFFSET(AZ317,-$B320,-AY$4+$B320)-SUM($I320:AY320)))</f>
        <v>0</v>
      </c>
      <c r="BA320" s="235">
        <f ca="1">IF(BA$5&lt;=$D320,0,IF(SUM($D320,OFFSET($I306,-$B320,0))&gt;BA$5,OFFSET(BA317,-$B320,-AZ$4+$B320)/OFFSET($I306,-$B320,0),OFFSET(BA317,-$B320,-AZ$4+$B320)-SUM($I320:AZ320)))</f>
        <v>0</v>
      </c>
      <c r="BB320" s="235">
        <f ca="1">IF(BB$5&lt;=$D320,0,IF(SUM($D320,OFFSET($I306,-$B320,0))&gt;BB$5,OFFSET(BB317,-$B320,-BA$4+$B320)/OFFSET($I306,-$B320,0),OFFSET(BB317,-$B320,-BA$4+$B320)-SUM($I320:BA320)))</f>
        <v>0</v>
      </c>
      <c r="BC320" s="235">
        <f ca="1">IF(BC$5&lt;=$D320,0,IF(SUM($D320,OFFSET($I306,-$B320,0))&gt;BC$5,OFFSET(BC317,-$B320,-BB$4+$B320)/OFFSET($I306,-$B320,0),OFFSET(BC317,-$B320,-BB$4+$B320)-SUM($I320:BB320)))</f>
        <v>0</v>
      </c>
      <c r="BD320" s="235">
        <f ca="1">IF(BD$5&lt;=$D320,0,IF(SUM($D320,OFFSET($I306,-$B320,0))&gt;BD$5,OFFSET(BD317,-$B320,-BC$4+$B320)/OFFSET($I306,-$B320,0),OFFSET(BD317,-$B320,-BC$4+$B320)-SUM($I320:BC320)))</f>
        <v>0</v>
      </c>
      <c r="BE320" s="235">
        <f ca="1">IF(BE$5&lt;=$D320,0,IF(SUM($D320,OFFSET($I306,-$B320,0))&gt;BE$5,OFFSET(BE317,-$B320,-BD$4+$B320)/OFFSET($I306,-$B320,0),OFFSET(BE317,-$B320,-BD$4+$B320)-SUM($I320:BD320)))</f>
        <v>0</v>
      </c>
      <c r="BF320" s="235">
        <f ca="1">IF(BF$5&lt;=$D320,0,IF(SUM($D320,OFFSET($I306,-$B320,0))&gt;BF$5,OFFSET(BF317,-$B320,-BE$4+$B320)/OFFSET($I306,-$B320,0),OFFSET(BF317,-$B320,-BE$4+$B320)-SUM($I320:BE320)))</f>
        <v>0</v>
      </c>
      <c r="BG320" s="235">
        <f ca="1">IF(BG$5&lt;=$D320,0,IF(SUM($D320,OFFSET($I306,-$B320,0))&gt;BG$5,OFFSET(BG317,-$B320,-BF$4+$B320)/OFFSET($I306,-$B320,0),OFFSET(BG317,-$B320,-BF$4+$B320)-SUM($I320:BF320)))</f>
        <v>0</v>
      </c>
      <c r="BH320" s="235">
        <f ca="1">IF(BH$5&lt;=$D320,0,IF(SUM($D320,OFFSET($I306,-$B320,0))&gt;BH$5,OFFSET(BH317,-$B320,-BG$4+$B320)/OFFSET($I306,-$B320,0),OFFSET(BH317,-$B320,-BG$4+$B320)-SUM($I320:BG320)))</f>
        <v>0</v>
      </c>
      <c r="BI320" s="235">
        <f ca="1">IF(BI$5&lt;=$D320,0,IF(SUM($D320,OFFSET($I306,-$B320,0))&gt;BI$5,OFFSET(BI317,-$B320,-BH$4+$B320)/OFFSET($I306,-$B320,0),OFFSET(BI317,-$B320,-BH$4+$B320)-SUM($I320:BH320)))</f>
        <v>0</v>
      </c>
      <c r="BJ320" s="235">
        <f ca="1">IF(BJ$5&lt;=$D320,0,IF(SUM($D320,OFFSET($I306,-$B320,0))&gt;BJ$5,OFFSET(BJ317,-$B320,-BI$4+$B320)/OFFSET($I306,-$B320,0),OFFSET(BJ317,-$B320,-BI$4+$B320)-SUM($I320:BI320)))</f>
        <v>0</v>
      </c>
      <c r="BK320" s="235">
        <f ca="1">IF(BK$5&lt;=$D320,0,IF(SUM($D320,OFFSET($I306,-$B320,0))&gt;BK$5,OFFSET(BK317,-$B320,-BJ$4+$B320)/OFFSET($I306,-$B320,0),OFFSET(BK317,-$B320,-BJ$4+$B320)-SUM($I320:BJ320)))</f>
        <v>0</v>
      </c>
      <c r="BL320" s="235">
        <f ca="1">IF(BL$5&lt;=$D320,0,IF(SUM($D320,OFFSET($I306,-$B320,0))&gt;BL$5,OFFSET(BL317,-$B320,-BK$4+$B320)/OFFSET($I306,-$B320,0),OFFSET(BL317,-$B320,-BK$4+$B320)-SUM($I320:BK320)))</f>
        <v>0</v>
      </c>
      <c r="BM320" s="235">
        <f ca="1">IF(BM$5&lt;=$D320,0,IF(SUM($D320,OFFSET($I306,-$B320,0))&gt;BM$5,OFFSET(BM317,-$B320,-BL$4+$B320)/OFFSET($I306,-$B320,0),OFFSET(BM317,-$B320,-BL$4+$B320)-SUM($I320:BL320)))</f>
        <v>0</v>
      </c>
      <c r="BN320" s="235">
        <f ca="1">IF(BN$5&lt;=$D320,0,IF(SUM($D320,OFFSET($I306,-$B320,0))&gt;BN$5,OFFSET(BN317,-$B320,-BM$4+$B320)/OFFSET($I306,-$B320,0),OFFSET(BN317,-$B320,-BM$4+$B320)-SUM($I320:BM320)))</f>
        <v>0</v>
      </c>
      <c r="BO320" s="235">
        <f ca="1">IF(BO$5&lt;=$D320,0,IF(SUM($D320,OFFSET($I306,-$B320,0))&gt;BO$5,OFFSET(BO317,-$B320,-BN$4+$B320)/OFFSET($I306,-$B320,0),OFFSET(BO317,-$B320,-BN$4+$B320)-SUM($I320:BN320)))</f>
        <v>0</v>
      </c>
      <c r="BP320" s="235">
        <f ca="1">IF(BP$5&lt;=$D320,0,IF(SUM($D320,OFFSET($I306,-$B320,0))&gt;BP$5,OFFSET(BP317,-$B320,-BO$4+$B320)/OFFSET($I306,-$B320,0),OFFSET(BP317,-$B320,-BO$4+$B320)-SUM($I320:BO320)))</f>
        <v>0</v>
      </c>
      <c r="BQ320" s="235">
        <f ca="1">IF(BQ$5&lt;=$D320,0,IF(SUM($D320,OFFSET($I306,-$B320,0))&gt;BQ$5,OFFSET(BQ317,-$B320,-BP$4+$B320)/OFFSET($I306,-$B320,0),OFFSET(BQ317,-$B320,-BP$4+$B320)-SUM($I320:BP320)))</f>
        <v>0</v>
      </c>
      <c r="BR320" s="211">
        <f ca="1">IF(BR$5&lt;=$D320,0,IF(SUM($D320,OFFSET($I306,-$B320,0))&gt;BR$5,OFFSET(BR317,-$B320,-BQ$4+$B320)/OFFSET($I306,-$B320,0),OFFSET(BR317,-$B320,-BQ$4+$B320)-SUM($I320:BQ320)))</f>
        <v>0</v>
      </c>
      <c r="BS320" s="211">
        <f ca="1">IF(BS$5&lt;=$D320,0,IF(SUM($D320,OFFSET($I306,-$B320,0))&gt;BS$5,OFFSET(BS317,-$B320,-BR$4+$B320)/OFFSET($I306,-$B320,0),OFFSET(BS317,-$B320,-BR$4+$B320)-SUM($I320:BR320)))</f>
        <v>0</v>
      </c>
      <c r="BT320" s="211">
        <f ca="1">IF(BT$5&lt;=$D320,0,IF(SUM($D320,OFFSET($I306,-$B320,0))&gt;BT$5,OFFSET(BT317,-$B320,-BS$4+$B320)/OFFSET($I306,-$B320,0),OFFSET(BT317,-$B320,-BS$4+$B320)-SUM($I320:BS320)))</f>
        <v>0</v>
      </c>
      <c r="BU320" s="211">
        <f ca="1">IF(BU$5&lt;=$D320,0,IF(SUM($D320,OFFSET($I306,-$B320,0))&gt;BU$5,OFFSET(BU317,-$B320,-BT$4+$B320)/OFFSET($I306,-$B320,0),OFFSET(BU317,-$B320,-BT$4+$B320)-SUM($I320:BT320)))</f>
        <v>0</v>
      </c>
      <c r="BV320" s="211">
        <f ca="1">IF(BV$5&lt;=$D320,0,IF(SUM($D320,OFFSET($I306,-$B320,0))&gt;BV$5,OFFSET(BV317,-$B320,-BU$4+$B320)/OFFSET($I306,-$B320,0),OFFSET(BV317,-$B320,-BU$4+$B320)-SUM($I320:BU320)))</f>
        <v>0</v>
      </c>
      <c r="BW320" s="211">
        <f ca="1">IF(BW$5&lt;=$D320,0,IF(SUM($D320,OFFSET($I306,-$B320,0))&gt;BW$5,OFFSET(BW317,-$B320,-BV$4+$B320)/OFFSET($I306,-$B320,0),OFFSET(BW317,-$B320,-BV$4+$B320)-SUM($I320:BV320)))</f>
        <v>0</v>
      </c>
    </row>
    <row r="321" spans="1:75" ht="12.75" customHeight="1">
      <c r="A321" s="8"/>
      <c r="B321" s="244">
        <v>28</v>
      </c>
      <c r="C321" s="8"/>
      <c r="D321" s="245">
        <f t="shared" si="507"/>
        <v>2041</v>
      </c>
      <c r="E321" s="8" t="str">
        <f t="shared" si="506"/>
        <v>$m Real (2012)</v>
      </c>
      <c r="F321" s="8"/>
      <c r="G321" s="8"/>
      <c r="H321" s="8"/>
      <c r="I321" s="32"/>
      <c r="J321" s="235">
        <f ca="1">IF(J$5&lt;=$D321,0,IF(SUM($D321,OFFSET($I307,-$B321,0))&gt;J$5,OFFSET(J318,-$B321,-I$4+$B321)/OFFSET($I307,-$B321,0),OFFSET(J318,-$B321,-I$4+$B321)-SUM($I321:I321)))</f>
        <v>0</v>
      </c>
      <c r="K321" s="235">
        <f ca="1">IF(K$5&lt;=$D321,0,IF(SUM($D321,OFFSET($I307,-$B321,0))&gt;K$5,OFFSET(K318,-$B321,-J$4+$B321)/OFFSET($I307,-$B321,0),OFFSET(K318,-$B321,-J$4+$B321)-SUM($I321:J321)))</f>
        <v>0</v>
      </c>
      <c r="L321" s="235">
        <f ca="1">IF(L$5&lt;=$D321,0,IF(SUM($D321,OFFSET($I307,-$B321,0))&gt;L$5,OFFSET(L318,-$B321,-K$4+$B321)/OFFSET($I307,-$B321,0),OFFSET(L318,-$B321,-K$4+$B321)-SUM($I321:K321)))</f>
        <v>0</v>
      </c>
      <c r="M321" s="235">
        <f ca="1">IF(M$5&lt;=$D321,0,IF(SUM($D321,OFFSET($I307,-$B321,0))&gt;M$5,OFFSET(M318,-$B321,-L$4+$B321)/OFFSET($I307,-$B321,0),OFFSET(M318,-$B321,-L$4+$B321)-SUM($I321:L321)))</f>
        <v>0</v>
      </c>
      <c r="N321" s="235">
        <f ca="1">IF(N$5&lt;=$D321,0,IF(SUM($D321,OFFSET($I307,-$B321,0))&gt;N$5,OFFSET(N318,-$B321,-M$4+$B321)/OFFSET($I307,-$B321,0),OFFSET(N318,-$B321,-M$4+$B321)-SUM($I321:M321)))</f>
        <v>0</v>
      </c>
      <c r="O321" s="235">
        <f ca="1">IF(O$5&lt;=$D321,0,IF(SUM($D321,OFFSET($I307,-$B321,0))&gt;O$5,OFFSET(O318,-$B321,-N$4+$B321)/OFFSET($I307,-$B321,0),OFFSET(O318,-$B321,-N$4+$B321)-SUM($I321:N321)))</f>
        <v>0</v>
      </c>
      <c r="P321" s="235">
        <f ca="1">IF(P$5&lt;=$D321,0,IF(SUM($D321,OFFSET($I307,-$B321,0))&gt;P$5,OFFSET(P318,-$B321,-O$4+$B321)/OFFSET($I307,-$B321,0),OFFSET(P318,-$B321,-O$4+$B321)-SUM($I321:O321)))</f>
        <v>0</v>
      </c>
      <c r="Q321" s="235">
        <f ca="1">IF(Q$5&lt;=$D321,0,IF(SUM($D321,OFFSET($I307,-$B321,0))&gt;Q$5,OFFSET(Q318,-$B321,-P$4+$B321)/OFFSET($I307,-$B321,0),OFFSET(Q318,-$B321,-P$4+$B321)-SUM($I321:P321)))</f>
        <v>0</v>
      </c>
      <c r="R321" s="235">
        <f ca="1">IF(R$5&lt;=$D321,0,IF(SUM($D321,OFFSET($I307,-$B321,0))&gt;R$5,OFFSET(R318,-$B321,-Q$4+$B321)/OFFSET($I307,-$B321,0),OFFSET(R318,-$B321,-Q$4+$B321)-SUM($I321:Q321)))</f>
        <v>0</v>
      </c>
      <c r="S321" s="235">
        <f ca="1">IF(S$5&lt;=$D321,0,IF(SUM($D321,OFFSET($I307,-$B321,0))&gt;S$5,OFFSET(S318,-$B321,-R$4+$B321)/OFFSET($I307,-$B321,0),OFFSET(S318,-$B321,-R$4+$B321)-SUM($I321:R321)))</f>
        <v>0</v>
      </c>
      <c r="T321" s="235">
        <f ca="1">IF(T$5&lt;=$D321,0,IF(SUM($D321,OFFSET($I307,-$B321,0))&gt;T$5,OFFSET(T318,-$B321,-S$4+$B321)/OFFSET($I307,-$B321,0),OFFSET(T318,-$B321,-S$4+$B321)-SUM($I321:S321)))</f>
        <v>0</v>
      </c>
      <c r="U321" s="235">
        <f ca="1">IF(U$5&lt;=$D321,0,IF(SUM($D321,OFFSET($I307,-$B321,0))&gt;U$5,OFFSET(U318,-$B321,-T$4+$B321)/OFFSET($I307,-$B321,0),OFFSET(U318,-$B321,-T$4+$B321)-SUM($I321:T321)))</f>
        <v>0</v>
      </c>
      <c r="V321" s="235">
        <f ca="1">IF(V$5&lt;=$D321,0,IF(SUM($D321,OFFSET($I307,-$B321,0))&gt;V$5,OFFSET(V318,-$B321,-U$4+$B321)/OFFSET($I307,-$B321,0),OFFSET(V318,-$B321,-U$4+$B321)-SUM($I321:U321)))</f>
        <v>0</v>
      </c>
      <c r="W321" s="235">
        <f ca="1">IF(W$5&lt;=$D321,0,IF(SUM($D321,OFFSET($I307,-$B321,0))&gt;W$5,OFFSET(W318,-$B321,-V$4+$B321)/OFFSET($I307,-$B321,0),OFFSET(W318,-$B321,-V$4+$B321)-SUM($I321:V321)))</f>
        <v>0</v>
      </c>
      <c r="X321" s="235">
        <f ca="1">IF(X$5&lt;=$D321,0,IF(SUM($D321,OFFSET($I307,-$B321,0))&gt;X$5,OFFSET(X318,-$B321,-W$4+$B321)/OFFSET($I307,-$B321,0),OFFSET(X318,-$B321,-W$4+$B321)-SUM($I321:W321)))</f>
        <v>0</v>
      </c>
      <c r="Y321" s="235">
        <f ca="1">IF(Y$5&lt;=$D321,0,IF(SUM($D321,OFFSET($I307,-$B321,0))&gt;Y$5,OFFSET(Y318,-$B321,-X$4+$B321)/OFFSET($I307,-$B321,0),OFFSET(Y318,-$B321,-X$4+$B321)-SUM($I321:X321)))</f>
        <v>0</v>
      </c>
      <c r="Z321" s="235">
        <f ca="1">IF(Z$5&lt;=$D321,0,IF(SUM($D321,OFFSET($I307,-$B321,0))&gt;Z$5,OFFSET(Z318,-$B321,-Y$4+$B321)/OFFSET($I307,-$B321,0),OFFSET(Z318,-$B321,-Y$4+$B321)-SUM($I321:Y321)))</f>
        <v>0</v>
      </c>
      <c r="AA321" s="235">
        <f ca="1">IF(AA$5&lt;=$D321,0,IF(SUM($D321,OFFSET($I307,-$B321,0))&gt;AA$5,OFFSET(AA318,-$B321,-Z$4+$B321)/OFFSET($I307,-$B321,0),OFFSET(AA318,-$B321,-Z$4+$B321)-SUM($I321:Z321)))</f>
        <v>0</v>
      </c>
      <c r="AB321" s="235">
        <f ca="1">IF(AB$5&lt;=$D321,0,IF(SUM($D321,OFFSET($I307,-$B321,0))&gt;AB$5,OFFSET(AB318,-$B321,-AA$4+$B321)/OFFSET($I307,-$B321,0),OFFSET(AB318,-$B321,-AA$4+$B321)-SUM($I321:AA321)))</f>
        <v>0</v>
      </c>
      <c r="AC321" s="235">
        <f ca="1">IF(AC$5&lt;=$D321,0,IF(SUM($D321,OFFSET($I307,-$B321,0))&gt;AC$5,OFFSET(AC318,-$B321,-AB$4+$B321)/OFFSET($I307,-$B321,0),OFFSET(AC318,-$B321,-AB$4+$B321)-SUM($I321:AB321)))</f>
        <v>0</v>
      </c>
      <c r="AD321" s="235">
        <f ca="1">IF(AD$5&lt;=$D321,0,IF(SUM($D321,OFFSET($I307,-$B321,0))&gt;AD$5,OFFSET(AD318,-$B321,-AC$4+$B321)/OFFSET($I307,-$B321,0),OFFSET(AD318,-$B321,-AC$4+$B321)-SUM($I321:AC321)))</f>
        <v>0</v>
      </c>
      <c r="AE321" s="235">
        <f ca="1">IF(AE$5&lt;=$D321,0,IF(SUM($D321,OFFSET($I307,-$B321,0))&gt;AE$5,OFFSET(AE318,-$B321,-AD$4+$B321)/OFFSET($I307,-$B321,0),OFFSET(AE318,-$B321,-AD$4+$B321)-SUM($I321:AD321)))</f>
        <v>0</v>
      </c>
      <c r="AF321" s="235">
        <f ca="1">IF(AF$5&lt;=$D321,0,IF(SUM($D321,OFFSET($I307,-$B321,0))&gt;AF$5,OFFSET(AF318,-$B321,-AE$4+$B321)/OFFSET($I307,-$B321,0),OFFSET(AF318,-$B321,-AE$4+$B321)-SUM($I321:AE321)))</f>
        <v>0</v>
      </c>
      <c r="AG321" s="235">
        <f ca="1">IF(AG$5&lt;=$D321,0,IF(SUM($D321,OFFSET($I307,-$B321,0))&gt;AG$5,OFFSET(AG318,-$B321,-AF$4+$B321)/OFFSET($I307,-$B321,0),OFFSET(AG318,-$B321,-AF$4+$B321)-SUM($I321:AF321)))</f>
        <v>0</v>
      </c>
      <c r="AH321" s="235">
        <f ca="1">IF(AH$5&lt;=$D321,0,IF(SUM($D321,OFFSET($I307,-$B321,0))&gt;AH$5,OFFSET(AH318,-$B321,-AG$4+$B321)/OFFSET($I307,-$B321,0),OFFSET(AH318,-$B321,-AG$4+$B321)-SUM($I321:AG321)))</f>
        <v>0</v>
      </c>
      <c r="AI321" s="235">
        <f ca="1">IF(AI$5&lt;=$D321,0,IF(SUM($D321,OFFSET($I307,-$B321,0))&gt;AI$5,OFFSET(AI318,-$B321,-AH$4+$B321)/OFFSET($I307,-$B321,0),OFFSET(AI318,-$B321,-AH$4+$B321)-SUM($I321:AH321)))</f>
        <v>0</v>
      </c>
      <c r="AJ321" s="235">
        <f ca="1">IF(AJ$5&lt;=$D321,0,IF(SUM($D321,OFFSET($I307,-$B321,0))&gt;AJ$5,OFFSET(AJ318,-$B321,-AI$4+$B321)/OFFSET($I307,-$B321,0),OFFSET(AJ318,-$B321,-AI$4+$B321)-SUM($I321:AI321)))</f>
        <v>0</v>
      </c>
      <c r="AK321" s="235">
        <f ca="1">IF(AK$5&lt;=$D321,0,IF(SUM($D321,OFFSET($I307,-$B321,0))&gt;AK$5,OFFSET(AK318,-$B321,-AJ$4+$B321)/OFFSET($I307,-$B321,0),OFFSET(AK318,-$B321,-AJ$4+$B321)-SUM($I321:AJ321)))</f>
        <v>0</v>
      </c>
      <c r="AL321" s="235">
        <f ca="1">IF(AL$5&lt;=$D321,0,IF(SUM($D321,OFFSET($I307,-$B321,0))&gt;AL$5,OFFSET(AL318,-$B321,-AK$4+$B321)/OFFSET($I307,-$B321,0),OFFSET(AL318,-$B321,-AK$4+$B321)-SUM($I321:AK321)))</f>
        <v>0</v>
      </c>
      <c r="AM321" s="235">
        <f ca="1">IF(AM$5&lt;=$D321,0,IF(SUM($D321,OFFSET($I307,-$B321,0))&gt;AM$5,OFFSET(AM318,-$B321,-AL$4+$B321)/OFFSET($I307,-$B321,0),OFFSET(AM318,-$B321,-AL$4+$B321)-SUM($I321:AL321)))</f>
        <v>0</v>
      </c>
      <c r="AN321" s="235">
        <f ca="1">IF(AN$5&lt;=$D321,0,IF(SUM($D321,OFFSET($I307,-$B321,0))&gt;AN$5,OFFSET(AN318,-$B321,-AM$4+$B321)/OFFSET($I307,-$B321,0),OFFSET(AN318,-$B321,-AM$4+$B321)-SUM($I321:AM321)))</f>
        <v>0</v>
      </c>
      <c r="AO321" s="235">
        <f ca="1">IF(AO$5&lt;=$D321,0,IF(SUM($D321,OFFSET($I307,-$B321,0))&gt;AO$5,OFFSET(AO318,-$B321,-AN$4+$B321)/OFFSET($I307,-$B321,0),OFFSET(AO318,-$B321,-AN$4+$B321)-SUM($I321:AN321)))</f>
        <v>0</v>
      </c>
      <c r="AP321" s="235">
        <f ca="1">IF(AP$5&lt;=$D321,0,IF(SUM($D321,OFFSET($I307,-$B321,0))&gt;AP$5,OFFSET(AP318,-$B321,-AO$4+$B321)/OFFSET($I307,-$B321,0),OFFSET(AP318,-$B321,-AO$4+$B321)-SUM($I321:AO321)))</f>
        <v>0</v>
      </c>
      <c r="AQ321" s="235">
        <f ca="1">IF(AQ$5&lt;=$D321,0,IF(SUM($D321,OFFSET($I307,-$B321,0))&gt;AQ$5,OFFSET(AQ318,-$B321,-AP$4+$B321)/OFFSET($I307,-$B321,0),OFFSET(AQ318,-$B321,-AP$4+$B321)-SUM($I321:AP321)))</f>
        <v>0</v>
      </c>
      <c r="AR321" s="235">
        <f ca="1">IF(AR$5&lt;=$D321,0,IF(SUM($D321,OFFSET($I307,-$B321,0))&gt;AR$5,OFFSET(AR318,-$B321,-AQ$4+$B321)/OFFSET($I307,-$B321,0),OFFSET(AR318,-$B321,-AQ$4+$B321)-SUM($I321:AQ321)))</f>
        <v>0</v>
      </c>
      <c r="AS321" s="235">
        <f ca="1">IF(AS$5&lt;=$D321,0,IF(SUM($D321,OFFSET($I307,-$B321,0))&gt;AS$5,OFFSET(AS318,-$B321,-AR$4+$B321)/OFFSET($I307,-$B321,0),OFFSET(AS318,-$B321,-AR$4+$B321)-SUM($I321:AR321)))</f>
        <v>0</v>
      </c>
      <c r="AT321" s="235">
        <f ca="1">IF(AT$5&lt;=$D321,0,IF(SUM($D321,OFFSET($I307,-$B321,0))&gt;AT$5,OFFSET(AT318,-$B321,-AS$4+$B321)/OFFSET($I307,-$B321,0),OFFSET(AT318,-$B321,-AS$4+$B321)-SUM($I321:AS321)))</f>
        <v>0</v>
      </c>
      <c r="AU321" s="235">
        <f ca="1">IF(AU$5&lt;=$D321,0,IF(SUM($D321,OFFSET($I307,-$B321,0))&gt;AU$5,OFFSET(AU318,-$B321,-AT$4+$B321)/OFFSET($I307,-$B321,0),OFFSET(AU318,-$B321,-AT$4+$B321)-SUM($I321:AT321)))</f>
        <v>0</v>
      </c>
      <c r="AV321" s="235">
        <f ca="1">IF(AV$5&lt;=$D321,0,IF(SUM($D321,OFFSET($I307,-$B321,0))&gt;AV$5,OFFSET(AV318,-$B321,-AU$4+$B321)/OFFSET($I307,-$B321,0),OFFSET(AV318,-$B321,-AU$4+$B321)-SUM($I321:AU321)))</f>
        <v>0</v>
      </c>
      <c r="AW321" s="235">
        <f ca="1">IF(AW$5&lt;=$D321,0,IF(SUM($D321,OFFSET($I307,-$B321,0))&gt;AW$5,OFFSET(AW318,-$B321,-AV$4+$B321)/OFFSET($I307,-$B321,0),OFFSET(AW318,-$B321,-AV$4+$B321)-SUM($I321:AV321)))</f>
        <v>0</v>
      </c>
      <c r="AX321" s="235">
        <f ca="1">IF(AX$5&lt;=$D321,0,IF(SUM($D321,OFFSET($I307,-$B321,0))&gt;AX$5,OFFSET(AX318,-$B321,-AW$4+$B321)/OFFSET($I307,-$B321,0),OFFSET(AX318,-$B321,-AW$4+$B321)-SUM($I321:AW321)))</f>
        <v>0</v>
      </c>
      <c r="AY321" s="235">
        <f ca="1">IF(AY$5&lt;=$D321,0,IF(SUM($D321,OFFSET($I307,-$B321,0))&gt;AY$5,OFFSET(AY318,-$B321,-AX$4+$B321)/OFFSET($I307,-$B321,0),OFFSET(AY318,-$B321,-AX$4+$B321)-SUM($I321:AX321)))</f>
        <v>0</v>
      </c>
      <c r="AZ321" s="235">
        <f ca="1">IF(AZ$5&lt;=$D321,0,IF(SUM($D321,OFFSET($I307,-$B321,0))&gt;AZ$5,OFFSET(AZ318,-$B321,-AY$4+$B321)/OFFSET($I307,-$B321,0),OFFSET(AZ318,-$B321,-AY$4+$B321)-SUM($I321:AY321)))</f>
        <v>0</v>
      </c>
      <c r="BA321" s="235">
        <f ca="1">IF(BA$5&lt;=$D321,0,IF(SUM($D321,OFFSET($I307,-$B321,0))&gt;BA$5,OFFSET(BA318,-$B321,-AZ$4+$B321)/OFFSET($I307,-$B321,0),OFFSET(BA318,-$B321,-AZ$4+$B321)-SUM($I321:AZ321)))</f>
        <v>0</v>
      </c>
      <c r="BB321" s="235">
        <f ca="1">IF(BB$5&lt;=$D321,0,IF(SUM($D321,OFFSET($I307,-$B321,0))&gt;BB$5,OFFSET(BB318,-$B321,-BA$4+$B321)/OFFSET($I307,-$B321,0),OFFSET(BB318,-$B321,-BA$4+$B321)-SUM($I321:BA321)))</f>
        <v>0</v>
      </c>
      <c r="BC321" s="235">
        <f ca="1">IF(BC$5&lt;=$D321,0,IF(SUM($D321,OFFSET($I307,-$B321,0))&gt;BC$5,OFFSET(BC318,-$B321,-BB$4+$B321)/OFFSET($I307,-$B321,0),OFFSET(BC318,-$B321,-BB$4+$B321)-SUM($I321:BB321)))</f>
        <v>0</v>
      </c>
      <c r="BD321" s="235">
        <f ca="1">IF(BD$5&lt;=$D321,0,IF(SUM($D321,OFFSET($I307,-$B321,0))&gt;BD$5,OFFSET(BD318,-$B321,-BC$4+$B321)/OFFSET($I307,-$B321,0),OFFSET(BD318,-$B321,-BC$4+$B321)-SUM($I321:BC321)))</f>
        <v>0</v>
      </c>
      <c r="BE321" s="235">
        <f ca="1">IF(BE$5&lt;=$D321,0,IF(SUM($D321,OFFSET($I307,-$B321,0))&gt;BE$5,OFFSET(BE318,-$B321,-BD$4+$B321)/OFFSET($I307,-$B321,0),OFFSET(BE318,-$B321,-BD$4+$B321)-SUM($I321:BD321)))</f>
        <v>0</v>
      </c>
      <c r="BF321" s="235">
        <f ca="1">IF(BF$5&lt;=$D321,0,IF(SUM($D321,OFFSET($I307,-$B321,0))&gt;BF$5,OFFSET(BF318,-$B321,-BE$4+$B321)/OFFSET($I307,-$B321,0),OFFSET(BF318,-$B321,-BE$4+$B321)-SUM($I321:BE321)))</f>
        <v>0</v>
      </c>
      <c r="BG321" s="235">
        <f ca="1">IF(BG$5&lt;=$D321,0,IF(SUM($D321,OFFSET($I307,-$B321,0))&gt;BG$5,OFFSET(BG318,-$B321,-BF$4+$B321)/OFFSET($I307,-$B321,0),OFFSET(BG318,-$B321,-BF$4+$B321)-SUM($I321:BF321)))</f>
        <v>0</v>
      </c>
      <c r="BH321" s="235">
        <f ca="1">IF(BH$5&lt;=$D321,0,IF(SUM($D321,OFFSET($I307,-$B321,0))&gt;BH$5,OFFSET(BH318,-$B321,-BG$4+$B321)/OFFSET($I307,-$B321,0),OFFSET(BH318,-$B321,-BG$4+$B321)-SUM($I321:BG321)))</f>
        <v>0</v>
      </c>
      <c r="BI321" s="235">
        <f ca="1">IF(BI$5&lt;=$D321,0,IF(SUM($D321,OFFSET($I307,-$B321,0))&gt;BI$5,OFFSET(BI318,-$B321,-BH$4+$B321)/OFFSET($I307,-$B321,0),OFFSET(BI318,-$B321,-BH$4+$B321)-SUM($I321:BH321)))</f>
        <v>0</v>
      </c>
      <c r="BJ321" s="235">
        <f ca="1">IF(BJ$5&lt;=$D321,0,IF(SUM($D321,OFFSET($I307,-$B321,0))&gt;BJ$5,OFFSET(BJ318,-$B321,-BI$4+$B321)/OFFSET($I307,-$B321,0),OFFSET(BJ318,-$B321,-BI$4+$B321)-SUM($I321:BI321)))</f>
        <v>0</v>
      </c>
      <c r="BK321" s="235">
        <f ca="1">IF(BK$5&lt;=$D321,0,IF(SUM($D321,OFFSET($I307,-$B321,0))&gt;BK$5,OFFSET(BK318,-$B321,-BJ$4+$B321)/OFFSET($I307,-$B321,0),OFFSET(BK318,-$B321,-BJ$4+$B321)-SUM($I321:BJ321)))</f>
        <v>0</v>
      </c>
      <c r="BL321" s="235">
        <f ca="1">IF(BL$5&lt;=$D321,0,IF(SUM($D321,OFFSET($I307,-$B321,0))&gt;BL$5,OFFSET(BL318,-$B321,-BK$4+$B321)/OFFSET($I307,-$B321,0),OFFSET(BL318,-$B321,-BK$4+$B321)-SUM($I321:BK321)))</f>
        <v>0</v>
      </c>
      <c r="BM321" s="235">
        <f ca="1">IF(BM$5&lt;=$D321,0,IF(SUM($D321,OFFSET($I307,-$B321,0))&gt;BM$5,OFFSET(BM318,-$B321,-BL$4+$B321)/OFFSET($I307,-$B321,0),OFFSET(BM318,-$B321,-BL$4+$B321)-SUM($I321:BL321)))</f>
        <v>0</v>
      </c>
      <c r="BN321" s="235">
        <f ca="1">IF(BN$5&lt;=$D321,0,IF(SUM($D321,OFFSET($I307,-$B321,0))&gt;BN$5,OFFSET(BN318,-$B321,-BM$4+$B321)/OFFSET($I307,-$B321,0),OFFSET(BN318,-$B321,-BM$4+$B321)-SUM($I321:BM321)))</f>
        <v>0</v>
      </c>
      <c r="BO321" s="235">
        <f ca="1">IF(BO$5&lt;=$D321,0,IF(SUM($D321,OFFSET($I307,-$B321,0))&gt;BO$5,OFFSET(BO318,-$B321,-BN$4+$B321)/OFFSET($I307,-$B321,0),OFFSET(BO318,-$B321,-BN$4+$B321)-SUM($I321:BN321)))</f>
        <v>0</v>
      </c>
      <c r="BP321" s="235">
        <f ca="1">IF(BP$5&lt;=$D321,0,IF(SUM($D321,OFFSET($I307,-$B321,0))&gt;BP$5,OFFSET(BP318,-$B321,-BO$4+$B321)/OFFSET($I307,-$B321,0),OFFSET(BP318,-$B321,-BO$4+$B321)-SUM($I321:BO321)))</f>
        <v>0</v>
      </c>
      <c r="BQ321" s="235">
        <f ca="1">IF(BQ$5&lt;=$D321,0,IF(SUM($D321,OFFSET($I307,-$B321,0))&gt;BQ$5,OFFSET(BQ318,-$B321,-BP$4+$B321)/OFFSET($I307,-$B321,0),OFFSET(BQ318,-$B321,-BP$4+$B321)-SUM($I321:BP321)))</f>
        <v>0</v>
      </c>
      <c r="BR321" s="211">
        <f ca="1">IF(BR$5&lt;=$D321,0,IF(SUM($D321,OFFSET($I307,-$B321,0))&gt;BR$5,OFFSET(BR318,-$B321,-BQ$4+$B321)/OFFSET($I307,-$B321,0),OFFSET(BR318,-$B321,-BQ$4+$B321)-SUM($I321:BQ321)))</f>
        <v>0</v>
      </c>
      <c r="BS321" s="211">
        <f ca="1">IF(BS$5&lt;=$D321,0,IF(SUM($D321,OFFSET($I307,-$B321,0))&gt;BS$5,OFFSET(BS318,-$B321,-BR$4+$B321)/OFFSET($I307,-$B321,0),OFFSET(BS318,-$B321,-BR$4+$B321)-SUM($I321:BR321)))</f>
        <v>0</v>
      </c>
      <c r="BT321" s="211">
        <f ca="1">IF(BT$5&lt;=$D321,0,IF(SUM($D321,OFFSET($I307,-$B321,0))&gt;BT$5,OFFSET(BT318,-$B321,-BS$4+$B321)/OFFSET($I307,-$B321,0),OFFSET(BT318,-$B321,-BS$4+$B321)-SUM($I321:BS321)))</f>
        <v>0</v>
      </c>
      <c r="BU321" s="211">
        <f ca="1">IF(BU$5&lt;=$D321,0,IF(SUM($D321,OFFSET($I307,-$B321,0))&gt;BU$5,OFFSET(BU318,-$B321,-BT$4+$B321)/OFFSET($I307,-$B321,0),OFFSET(BU318,-$B321,-BT$4+$B321)-SUM($I321:BT321)))</f>
        <v>0</v>
      </c>
      <c r="BV321" s="211">
        <f ca="1">IF(BV$5&lt;=$D321,0,IF(SUM($D321,OFFSET($I307,-$B321,0))&gt;BV$5,OFFSET(BV318,-$B321,-BU$4+$B321)/OFFSET($I307,-$B321,0),OFFSET(BV318,-$B321,-BU$4+$B321)-SUM($I321:BU321)))</f>
        <v>0</v>
      </c>
      <c r="BW321" s="211">
        <f ca="1">IF(BW$5&lt;=$D321,0,IF(SUM($D321,OFFSET($I307,-$B321,0))&gt;BW$5,OFFSET(BW318,-$B321,-BV$4+$B321)/OFFSET($I307,-$B321,0),OFFSET(BW318,-$B321,-BV$4+$B321)-SUM($I321:BV321)))</f>
        <v>0</v>
      </c>
    </row>
    <row r="322" spans="1:75" ht="12.75" customHeight="1">
      <c r="A322" s="8"/>
      <c r="B322" s="244">
        <v>29</v>
      </c>
      <c r="C322" s="8"/>
      <c r="D322" s="245">
        <f t="shared" si="507"/>
        <v>2042</v>
      </c>
      <c r="E322" s="8" t="str">
        <f t="shared" si="506"/>
        <v>$m Real (2012)</v>
      </c>
      <c r="F322" s="8"/>
      <c r="G322" s="8"/>
      <c r="H322" s="8"/>
      <c r="I322" s="32"/>
      <c r="J322" s="235">
        <f ca="1">IF(J$5&lt;=$D322,0,IF(SUM($D322,OFFSET($I308,-$B322,0))&gt;J$5,OFFSET(J319,-$B322,-I$4+$B322)/OFFSET($I308,-$B322,0),OFFSET(J319,-$B322,-I$4+$B322)-SUM($I322:I322)))</f>
        <v>0</v>
      </c>
      <c r="K322" s="235">
        <f ca="1">IF(K$5&lt;=$D322,0,IF(SUM($D322,OFFSET($I308,-$B322,0))&gt;K$5,OFFSET(K319,-$B322,-J$4+$B322)/OFFSET($I308,-$B322,0),OFFSET(K319,-$B322,-J$4+$B322)-SUM($I322:J322)))</f>
        <v>0</v>
      </c>
      <c r="L322" s="235">
        <f ca="1">IF(L$5&lt;=$D322,0,IF(SUM($D322,OFFSET($I308,-$B322,0))&gt;L$5,OFFSET(L319,-$B322,-K$4+$B322)/OFFSET($I308,-$B322,0),OFFSET(L319,-$B322,-K$4+$B322)-SUM($I322:K322)))</f>
        <v>0</v>
      </c>
      <c r="M322" s="235">
        <f ca="1">IF(M$5&lt;=$D322,0,IF(SUM($D322,OFFSET($I308,-$B322,0))&gt;M$5,OFFSET(M319,-$B322,-L$4+$B322)/OFFSET($I308,-$B322,0),OFFSET(M319,-$B322,-L$4+$B322)-SUM($I322:L322)))</f>
        <v>0</v>
      </c>
      <c r="N322" s="235">
        <f ca="1">IF(N$5&lt;=$D322,0,IF(SUM($D322,OFFSET($I308,-$B322,0))&gt;N$5,OFFSET(N319,-$B322,-M$4+$B322)/OFFSET($I308,-$B322,0),OFFSET(N319,-$B322,-M$4+$B322)-SUM($I322:M322)))</f>
        <v>0</v>
      </c>
      <c r="O322" s="235">
        <f ca="1">IF(O$5&lt;=$D322,0,IF(SUM($D322,OFFSET($I308,-$B322,0))&gt;O$5,OFFSET(O319,-$B322,-N$4+$B322)/OFFSET($I308,-$B322,0),OFFSET(O319,-$B322,-N$4+$B322)-SUM($I322:N322)))</f>
        <v>0</v>
      </c>
      <c r="P322" s="235">
        <f ca="1">IF(P$5&lt;=$D322,0,IF(SUM($D322,OFFSET($I308,-$B322,0))&gt;P$5,OFFSET(P319,-$B322,-O$4+$B322)/OFFSET($I308,-$B322,0),OFFSET(P319,-$B322,-O$4+$B322)-SUM($I322:O322)))</f>
        <v>0</v>
      </c>
      <c r="Q322" s="235">
        <f ca="1">IF(Q$5&lt;=$D322,0,IF(SUM($D322,OFFSET($I308,-$B322,0))&gt;Q$5,OFFSET(Q319,-$B322,-P$4+$B322)/OFFSET($I308,-$B322,0),OFFSET(Q319,-$B322,-P$4+$B322)-SUM($I322:P322)))</f>
        <v>0</v>
      </c>
      <c r="R322" s="235">
        <f ca="1">IF(R$5&lt;=$D322,0,IF(SUM($D322,OFFSET($I308,-$B322,0))&gt;R$5,OFFSET(R319,-$B322,-Q$4+$B322)/OFFSET($I308,-$B322,0),OFFSET(R319,-$B322,-Q$4+$B322)-SUM($I322:Q322)))</f>
        <v>0</v>
      </c>
      <c r="S322" s="235">
        <f ca="1">IF(S$5&lt;=$D322,0,IF(SUM($D322,OFFSET($I308,-$B322,0))&gt;S$5,OFFSET(S319,-$B322,-R$4+$B322)/OFFSET($I308,-$B322,0),OFFSET(S319,-$B322,-R$4+$B322)-SUM($I322:R322)))</f>
        <v>0</v>
      </c>
      <c r="T322" s="235">
        <f ca="1">IF(T$5&lt;=$D322,0,IF(SUM($D322,OFFSET($I308,-$B322,0))&gt;T$5,OFFSET(T319,-$B322,-S$4+$B322)/OFFSET($I308,-$B322,0),OFFSET(T319,-$B322,-S$4+$B322)-SUM($I322:S322)))</f>
        <v>0</v>
      </c>
      <c r="U322" s="235">
        <f ca="1">IF(U$5&lt;=$D322,0,IF(SUM($D322,OFFSET($I308,-$B322,0))&gt;U$5,OFFSET(U319,-$B322,-T$4+$B322)/OFFSET($I308,-$B322,0),OFFSET(U319,-$B322,-T$4+$B322)-SUM($I322:T322)))</f>
        <v>0</v>
      </c>
      <c r="V322" s="235">
        <f ca="1">IF(V$5&lt;=$D322,0,IF(SUM($D322,OFFSET($I308,-$B322,0))&gt;V$5,OFFSET(V319,-$B322,-U$4+$B322)/OFFSET($I308,-$B322,0),OFFSET(V319,-$B322,-U$4+$B322)-SUM($I322:U322)))</f>
        <v>0</v>
      </c>
      <c r="W322" s="235">
        <f ca="1">IF(W$5&lt;=$D322,0,IF(SUM($D322,OFFSET($I308,-$B322,0))&gt;W$5,OFFSET(W319,-$B322,-V$4+$B322)/OFFSET($I308,-$B322,0),OFFSET(W319,-$B322,-V$4+$B322)-SUM($I322:V322)))</f>
        <v>0</v>
      </c>
      <c r="X322" s="235">
        <f ca="1">IF(X$5&lt;=$D322,0,IF(SUM($D322,OFFSET($I308,-$B322,0))&gt;X$5,OFFSET(X319,-$B322,-W$4+$B322)/OFFSET($I308,-$B322,0),OFFSET(X319,-$B322,-W$4+$B322)-SUM($I322:W322)))</f>
        <v>0</v>
      </c>
      <c r="Y322" s="235">
        <f ca="1">IF(Y$5&lt;=$D322,0,IF(SUM($D322,OFFSET($I308,-$B322,0))&gt;Y$5,OFFSET(Y319,-$B322,-X$4+$B322)/OFFSET($I308,-$B322,0),OFFSET(Y319,-$B322,-X$4+$B322)-SUM($I322:X322)))</f>
        <v>0</v>
      </c>
      <c r="Z322" s="235">
        <f ca="1">IF(Z$5&lt;=$D322,0,IF(SUM($D322,OFFSET($I308,-$B322,0))&gt;Z$5,OFFSET(Z319,-$B322,-Y$4+$B322)/OFFSET($I308,-$B322,0),OFFSET(Z319,-$B322,-Y$4+$B322)-SUM($I322:Y322)))</f>
        <v>0</v>
      </c>
      <c r="AA322" s="235">
        <f ca="1">IF(AA$5&lt;=$D322,0,IF(SUM($D322,OFFSET($I308,-$B322,0))&gt;AA$5,OFFSET(AA319,-$B322,-Z$4+$B322)/OFFSET($I308,-$B322,0),OFFSET(AA319,-$B322,-Z$4+$B322)-SUM($I322:Z322)))</f>
        <v>0</v>
      </c>
      <c r="AB322" s="235">
        <f ca="1">IF(AB$5&lt;=$D322,0,IF(SUM($D322,OFFSET($I308,-$B322,0))&gt;AB$5,OFFSET(AB319,-$B322,-AA$4+$B322)/OFFSET($I308,-$B322,0),OFFSET(AB319,-$B322,-AA$4+$B322)-SUM($I322:AA322)))</f>
        <v>0</v>
      </c>
      <c r="AC322" s="235">
        <f ca="1">IF(AC$5&lt;=$D322,0,IF(SUM($D322,OFFSET($I308,-$B322,0))&gt;AC$5,OFFSET(AC319,-$B322,-AB$4+$B322)/OFFSET($I308,-$B322,0),OFFSET(AC319,-$B322,-AB$4+$B322)-SUM($I322:AB322)))</f>
        <v>0</v>
      </c>
      <c r="AD322" s="235">
        <f ca="1">IF(AD$5&lt;=$D322,0,IF(SUM($D322,OFFSET($I308,-$B322,0))&gt;AD$5,OFFSET(AD319,-$B322,-AC$4+$B322)/OFFSET($I308,-$B322,0),OFFSET(AD319,-$B322,-AC$4+$B322)-SUM($I322:AC322)))</f>
        <v>0</v>
      </c>
      <c r="AE322" s="235">
        <f ca="1">IF(AE$5&lt;=$D322,0,IF(SUM($D322,OFFSET($I308,-$B322,0))&gt;AE$5,OFFSET(AE319,-$B322,-AD$4+$B322)/OFFSET($I308,-$B322,0),OFFSET(AE319,-$B322,-AD$4+$B322)-SUM($I322:AD322)))</f>
        <v>0</v>
      </c>
      <c r="AF322" s="235">
        <f ca="1">IF(AF$5&lt;=$D322,0,IF(SUM($D322,OFFSET($I308,-$B322,0))&gt;AF$5,OFFSET(AF319,-$B322,-AE$4+$B322)/OFFSET($I308,-$B322,0),OFFSET(AF319,-$B322,-AE$4+$B322)-SUM($I322:AE322)))</f>
        <v>0</v>
      </c>
      <c r="AG322" s="235">
        <f ca="1">IF(AG$5&lt;=$D322,0,IF(SUM($D322,OFFSET($I308,-$B322,0))&gt;AG$5,OFFSET(AG319,-$B322,-AF$4+$B322)/OFFSET($I308,-$B322,0),OFFSET(AG319,-$B322,-AF$4+$B322)-SUM($I322:AF322)))</f>
        <v>0</v>
      </c>
      <c r="AH322" s="235">
        <f ca="1">IF(AH$5&lt;=$D322,0,IF(SUM($D322,OFFSET($I308,-$B322,0))&gt;AH$5,OFFSET(AH319,-$B322,-AG$4+$B322)/OFFSET($I308,-$B322,0),OFFSET(AH319,-$B322,-AG$4+$B322)-SUM($I322:AG322)))</f>
        <v>0</v>
      </c>
      <c r="AI322" s="235">
        <f ca="1">IF(AI$5&lt;=$D322,0,IF(SUM($D322,OFFSET($I308,-$B322,0))&gt;AI$5,OFFSET(AI319,-$B322,-AH$4+$B322)/OFFSET($I308,-$B322,0),OFFSET(AI319,-$B322,-AH$4+$B322)-SUM($I322:AH322)))</f>
        <v>0</v>
      </c>
      <c r="AJ322" s="235">
        <f ca="1">IF(AJ$5&lt;=$D322,0,IF(SUM($D322,OFFSET($I308,-$B322,0))&gt;AJ$5,OFFSET(AJ319,-$B322,-AI$4+$B322)/OFFSET($I308,-$B322,0),OFFSET(AJ319,-$B322,-AI$4+$B322)-SUM($I322:AI322)))</f>
        <v>0</v>
      </c>
      <c r="AK322" s="235">
        <f ca="1">IF(AK$5&lt;=$D322,0,IF(SUM($D322,OFFSET($I308,-$B322,0))&gt;AK$5,OFFSET(AK319,-$B322,-AJ$4+$B322)/OFFSET($I308,-$B322,0),OFFSET(AK319,-$B322,-AJ$4+$B322)-SUM($I322:AJ322)))</f>
        <v>0</v>
      </c>
      <c r="AL322" s="235">
        <f ca="1">IF(AL$5&lt;=$D322,0,IF(SUM($D322,OFFSET($I308,-$B322,0))&gt;AL$5,OFFSET(AL319,-$B322,-AK$4+$B322)/OFFSET($I308,-$B322,0),OFFSET(AL319,-$B322,-AK$4+$B322)-SUM($I322:AK322)))</f>
        <v>0</v>
      </c>
      <c r="AM322" s="235">
        <f ca="1">IF(AM$5&lt;=$D322,0,IF(SUM($D322,OFFSET($I308,-$B322,0))&gt;AM$5,OFFSET(AM319,-$B322,-AL$4+$B322)/OFFSET($I308,-$B322,0),OFFSET(AM319,-$B322,-AL$4+$B322)-SUM($I322:AL322)))</f>
        <v>0</v>
      </c>
      <c r="AN322" s="235">
        <f ca="1">IF(AN$5&lt;=$D322,0,IF(SUM($D322,OFFSET($I308,-$B322,0))&gt;AN$5,OFFSET(AN319,-$B322,-AM$4+$B322)/OFFSET($I308,-$B322,0),OFFSET(AN319,-$B322,-AM$4+$B322)-SUM($I322:AM322)))</f>
        <v>0</v>
      </c>
      <c r="AO322" s="235">
        <f ca="1">IF(AO$5&lt;=$D322,0,IF(SUM($D322,OFFSET($I308,-$B322,0))&gt;AO$5,OFFSET(AO319,-$B322,-AN$4+$B322)/OFFSET($I308,-$B322,0),OFFSET(AO319,-$B322,-AN$4+$B322)-SUM($I322:AN322)))</f>
        <v>0</v>
      </c>
      <c r="AP322" s="235">
        <f ca="1">IF(AP$5&lt;=$D322,0,IF(SUM($D322,OFFSET($I308,-$B322,0))&gt;AP$5,OFFSET(AP319,-$B322,-AO$4+$B322)/OFFSET($I308,-$B322,0),OFFSET(AP319,-$B322,-AO$4+$B322)-SUM($I322:AO322)))</f>
        <v>0</v>
      </c>
      <c r="AQ322" s="235">
        <f ca="1">IF(AQ$5&lt;=$D322,0,IF(SUM($D322,OFFSET($I308,-$B322,0))&gt;AQ$5,OFFSET(AQ319,-$B322,-AP$4+$B322)/OFFSET($I308,-$B322,0),OFFSET(AQ319,-$B322,-AP$4+$B322)-SUM($I322:AP322)))</f>
        <v>0</v>
      </c>
      <c r="AR322" s="235">
        <f ca="1">IF(AR$5&lt;=$D322,0,IF(SUM($D322,OFFSET($I308,-$B322,0))&gt;AR$5,OFFSET(AR319,-$B322,-AQ$4+$B322)/OFFSET($I308,-$B322,0),OFFSET(AR319,-$B322,-AQ$4+$B322)-SUM($I322:AQ322)))</f>
        <v>0</v>
      </c>
      <c r="AS322" s="235">
        <f ca="1">IF(AS$5&lt;=$D322,0,IF(SUM($D322,OFFSET($I308,-$B322,0))&gt;AS$5,OFFSET(AS319,-$B322,-AR$4+$B322)/OFFSET($I308,-$B322,0),OFFSET(AS319,-$B322,-AR$4+$B322)-SUM($I322:AR322)))</f>
        <v>0</v>
      </c>
      <c r="AT322" s="235">
        <f ca="1">IF(AT$5&lt;=$D322,0,IF(SUM($D322,OFFSET($I308,-$B322,0))&gt;AT$5,OFFSET(AT319,-$B322,-AS$4+$B322)/OFFSET($I308,-$B322,0),OFFSET(AT319,-$B322,-AS$4+$B322)-SUM($I322:AS322)))</f>
        <v>0</v>
      </c>
      <c r="AU322" s="235">
        <f ca="1">IF(AU$5&lt;=$D322,0,IF(SUM($D322,OFFSET($I308,-$B322,0))&gt;AU$5,OFFSET(AU319,-$B322,-AT$4+$B322)/OFFSET($I308,-$B322,0),OFFSET(AU319,-$B322,-AT$4+$B322)-SUM($I322:AT322)))</f>
        <v>0</v>
      </c>
      <c r="AV322" s="235">
        <f ca="1">IF(AV$5&lt;=$D322,0,IF(SUM($D322,OFFSET($I308,-$B322,0))&gt;AV$5,OFFSET(AV319,-$B322,-AU$4+$B322)/OFFSET($I308,-$B322,0),OFFSET(AV319,-$B322,-AU$4+$B322)-SUM($I322:AU322)))</f>
        <v>0</v>
      </c>
      <c r="AW322" s="235">
        <f ca="1">IF(AW$5&lt;=$D322,0,IF(SUM($D322,OFFSET($I308,-$B322,0))&gt;AW$5,OFFSET(AW319,-$B322,-AV$4+$B322)/OFFSET($I308,-$B322,0),OFFSET(AW319,-$B322,-AV$4+$B322)-SUM($I322:AV322)))</f>
        <v>0</v>
      </c>
      <c r="AX322" s="235">
        <f ca="1">IF(AX$5&lt;=$D322,0,IF(SUM($D322,OFFSET($I308,-$B322,0))&gt;AX$5,OFFSET(AX319,-$B322,-AW$4+$B322)/OFFSET($I308,-$B322,0),OFFSET(AX319,-$B322,-AW$4+$B322)-SUM($I322:AW322)))</f>
        <v>0</v>
      </c>
      <c r="AY322" s="235">
        <f ca="1">IF(AY$5&lt;=$D322,0,IF(SUM($D322,OFFSET($I308,-$B322,0))&gt;AY$5,OFFSET(AY319,-$B322,-AX$4+$B322)/OFFSET($I308,-$B322,0),OFFSET(AY319,-$B322,-AX$4+$B322)-SUM($I322:AX322)))</f>
        <v>0</v>
      </c>
      <c r="AZ322" s="235">
        <f ca="1">IF(AZ$5&lt;=$D322,0,IF(SUM($D322,OFFSET($I308,-$B322,0))&gt;AZ$5,OFFSET(AZ319,-$B322,-AY$4+$B322)/OFFSET($I308,-$B322,0),OFFSET(AZ319,-$B322,-AY$4+$B322)-SUM($I322:AY322)))</f>
        <v>0</v>
      </c>
      <c r="BA322" s="235">
        <f ca="1">IF(BA$5&lt;=$D322,0,IF(SUM($D322,OFFSET($I308,-$B322,0))&gt;BA$5,OFFSET(BA319,-$B322,-AZ$4+$B322)/OFFSET($I308,-$B322,0),OFFSET(BA319,-$B322,-AZ$4+$B322)-SUM($I322:AZ322)))</f>
        <v>0</v>
      </c>
      <c r="BB322" s="235">
        <f ca="1">IF(BB$5&lt;=$D322,0,IF(SUM($D322,OFFSET($I308,-$B322,0))&gt;BB$5,OFFSET(BB319,-$B322,-BA$4+$B322)/OFFSET($I308,-$B322,0),OFFSET(BB319,-$B322,-BA$4+$B322)-SUM($I322:BA322)))</f>
        <v>0</v>
      </c>
      <c r="BC322" s="235">
        <f ca="1">IF(BC$5&lt;=$D322,0,IF(SUM($D322,OFFSET($I308,-$B322,0))&gt;BC$5,OFFSET(BC319,-$B322,-BB$4+$B322)/OFFSET($I308,-$B322,0),OFFSET(BC319,-$B322,-BB$4+$B322)-SUM($I322:BB322)))</f>
        <v>0</v>
      </c>
      <c r="BD322" s="235">
        <f ca="1">IF(BD$5&lt;=$D322,0,IF(SUM($D322,OFFSET($I308,-$B322,0))&gt;BD$5,OFFSET(BD319,-$B322,-BC$4+$B322)/OFFSET($I308,-$B322,0),OFFSET(BD319,-$B322,-BC$4+$B322)-SUM($I322:BC322)))</f>
        <v>0</v>
      </c>
      <c r="BE322" s="235">
        <f ca="1">IF(BE$5&lt;=$D322,0,IF(SUM($D322,OFFSET($I308,-$B322,0))&gt;BE$5,OFFSET(BE319,-$B322,-BD$4+$B322)/OFFSET($I308,-$B322,0),OFFSET(BE319,-$B322,-BD$4+$B322)-SUM($I322:BD322)))</f>
        <v>0</v>
      </c>
      <c r="BF322" s="235">
        <f ca="1">IF(BF$5&lt;=$D322,0,IF(SUM($D322,OFFSET($I308,-$B322,0))&gt;BF$5,OFFSET(BF319,-$B322,-BE$4+$B322)/OFFSET($I308,-$B322,0),OFFSET(BF319,-$B322,-BE$4+$B322)-SUM($I322:BE322)))</f>
        <v>0</v>
      </c>
      <c r="BG322" s="235">
        <f ca="1">IF(BG$5&lt;=$D322,0,IF(SUM($D322,OFFSET($I308,-$B322,0))&gt;BG$5,OFFSET(BG319,-$B322,-BF$4+$B322)/OFFSET($I308,-$B322,0),OFFSET(BG319,-$B322,-BF$4+$B322)-SUM($I322:BF322)))</f>
        <v>0</v>
      </c>
      <c r="BH322" s="235">
        <f ca="1">IF(BH$5&lt;=$D322,0,IF(SUM($D322,OFFSET($I308,-$B322,0))&gt;BH$5,OFFSET(BH319,-$B322,-BG$4+$B322)/OFFSET($I308,-$B322,0),OFFSET(BH319,-$B322,-BG$4+$B322)-SUM($I322:BG322)))</f>
        <v>0</v>
      </c>
      <c r="BI322" s="235">
        <f ca="1">IF(BI$5&lt;=$D322,0,IF(SUM($D322,OFFSET($I308,-$B322,0))&gt;BI$5,OFFSET(BI319,-$B322,-BH$4+$B322)/OFFSET($I308,-$B322,0),OFFSET(BI319,-$B322,-BH$4+$B322)-SUM($I322:BH322)))</f>
        <v>0</v>
      </c>
      <c r="BJ322" s="235">
        <f ca="1">IF(BJ$5&lt;=$D322,0,IF(SUM($D322,OFFSET($I308,-$B322,0))&gt;BJ$5,OFFSET(BJ319,-$B322,-BI$4+$B322)/OFFSET($I308,-$B322,0),OFFSET(BJ319,-$B322,-BI$4+$B322)-SUM($I322:BI322)))</f>
        <v>0</v>
      </c>
      <c r="BK322" s="235">
        <f ca="1">IF(BK$5&lt;=$D322,0,IF(SUM($D322,OFFSET($I308,-$B322,0))&gt;BK$5,OFFSET(BK319,-$B322,-BJ$4+$B322)/OFFSET($I308,-$B322,0),OFFSET(BK319,-$B322,-BJ$4+$B322)-SUM($I322:BJ322)))</f>
        <v>0</v>
      </c>
      <c r="BL322" s="235">
        <f ca="1">IF(BL$5&lt;=$D322,0,IF(SUM($D322,OFFSET($I308,-$B322,0))&gt;BL$5,OFFSET(BL319,-$B322,-BK$4+$B322)/OFFSET($I308,-$B322,0),OFFSET(BL319,-$B322,-BK$4+$B322)-SUM($I322:BK322)))</f>
        <v>0</v>
      </c>
      <c r="BM322" s="235">
        <f ca="1">IF(BM$5&lt;=$D322,0,IF(SUM($D322,OFFSET($I308,-$B322,0))&gt;BM$5,OFFSET(BM319,-$B322,-BL$4+$B322)/OFFSET($I308,-$B322,0),OFFSET(BM319,-$B322,-BL$4+$B322)-SUM($I322:BL322)))</f>
        <v>0</v>
      </c>
      <c r="BN322" s="235">
        <f ca="1">IF(BN$5&lt;=$D322,0,IF(SUM($D322,OFFSET($I308,-$B322,0))&gt;BN$5,OFFSET(BN319,-$B322,-BM$4+$B322)/OFFSET($I308,-$B322,0),OFFSET(BN319,-$B322,-BM$4+$B322)-SUM($I322:BM322)))</f>
        <v>0</v>
      </c>
      <c r="BO322" s="235">
        <f ca="1">IF(BO$5&lt;=$D322,0,IF(SUM($D322,OFFSET($I308,-$B322,0))&gt;BO$5,OFFSET(BO319,-$B322,-BN$4+$B322)/OFFSET($I308,-$B322,0),OFFSET(BO319,-$B322,-BN$4+$B322)-SUM($I322:BN322)))</f>
        <v>0</v>
      </c>
      <c r="BP322" s="235">
        <f ca="1">IF(BP$5&lt;=$D322,0,IF(SUM($D322,OFFSET($I308,-$B322,0))&gt;BP$5,OFFSET(BP319,-$B322,-BO$4+$B322)/OFFSET($I308,-$B322,0),OFFSET(BP319,-$B322,-BO$4+$B322)-SUM($I322:BO322)))</f>
        <v>0</v>
      </c>
      <c r="BQ322" s="235">
        <f ca="1">IF(BQ$5&lt;=$D322,0,IF(SUM($D322,OFFSET($I308,-$B322,0))&gt;BQ$5,OFFSET(BQ319,-$B322,-BP$4+$B322)/OFFSET($I308,-$B322,0),OFFSET(BQ319,-$B322,-BP$4+$B322)-SUM($I322:BP322)))</f>
        <v>0</v>
      </c>
      <c r="BR322" s="211">
        <f ca="1">IF(BR$5&lt;=$D322,0,IF(SUM($D322,OFFSET($I308,-$B322,0))&gt;BR$5,OFFSET(BR319,-$B322,-BQ$4+$B322)/OFFSET($I308,-$B322,0),OFFSET(BR319,-$B322,-BQ$4+$B322)-SUM($I322:BQ322)))</f>
        <v>0</v>
      </c>
      <c r="BS322" s="211">
        <f ca="1">IF(BS$5&lt;=$D322,0,IF(SUM($D322,OFFSET($I308,-$B322,0))&gt;BS$5,OFFSET(BS319,-$B322,-BR$4+$B322)/OFFSET($I308,-$B322,0),OFFSET(BS319,-$B322,-BR$4+$B322)-SUM($I322:BR322)))</f>
        <v>0</v>
      </c>
      <c r="BT322" s="211">
        <f ca="1">IF(BT$5&lt;=$D322,0,IF(SUM($D322,OFFSET($I308,-$B322,0))&gt;BT$5,OFFSET(BT319,-$B322,-BS$4+$B322)/OFFSET($I308,-$B322,0),OFFSET(BT319,-$B322,-BS$4+$B322)-SUM($I322:BS322)))</f>
        <v>0</v>
      </c>
      <c r="BU322" s="211">
        <f ca="1">IF(BU$5&lt;=$D322,0,IF(SUM($D322,OFFSET($I308,-$B322,0))&gt;BU$5,OFFSET(BU319,-$B322,-BT$4+$B322)/OFFSET($I308,-$B322,0),OFFSET(BU319,-$B322,-BT$4+$B322)-SUM($I322:BT322)))</f>
        <v>0</v>
      </c>
      <c r="BV322" s="211">
        <f ca="1">IF(BV$5&lt;=$D322,0,IF(SUM($D322,OFFSET($I308,-$B322,0))&gt;BV$5,OFFSET(BV319,-$B322,-BU$4+$B322)/OFFSET($I308,-$B322,0),OFFSET(BV319,-$B322,-BU$4+$B322)-SUM($I322:BU322)))</f>
        <v>0</v>
      </c>
      <c r="BW322" s="211">
        <f ca="1">IF(BW$5&lt;=$D322,0,IF(SUM($D322,OFFSET($I308,-$B322,0))&gt;BW$5,OFFSET(BW319,-$B322,-BV$4+$B322)/OFFSET($I308,-$B322,0),OFFSET(BW319,-$B322,-BV$4+$B322)-SUM($I322:BV322)))</f>
        <v>0</v>
      </c>
    </row>
    <row r="323" spans="1:75" ht="12.75" customHeight="1">
      <c r="A323" s="8"/>
      <c r="B323" s="8"/>
      <c r="C323" s="8"/>
      <c r="D323" s="245"/>
      <c r="E323" s="8"/>
      <c r="F323" s="8"/>
      <c r="G323" s="8"/>
      <c r="H323" s="8"/>
      <c r="I323" s="32"/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8"/>
      <c r="Z323" s="8"/>
      <c r="AA323" s="8"/>
      <c r="AB323" s="8"/>
      <c r="AC323" s="8"/>
      <c r="AD323" s="8"/>
      <c r="AE323" s="8"/>
      <c r="AF323" s="8"/>
      <c r="AG323" s="8"/>
      <c r="AH323" s="8"/>
      <c r="AI323" s="8"/>
      <c r="AJ323" s="8"/>
      <c r="AK323" s="8"/>
      <c r="AL323" s="8"/>
      <c r="AM323" s="8"/>
      <c r="AN323" s="8"/>
      <c r="AO323" s="8"/>
      <c r="AP323" s="8"/>
      <c r="AQ323" s="8"/>
      <c r="AR323" s="8"/>
      <c r="AS323" s="8"/>
      <c r="AT323" s="8"/>
      <c r="AU323" s="8"/>
      <c r="AV323" s="8"/>
      <c r="AW323" s="8"/>
      <c r="AX323" s="8"/>
      <c r="AY323" s="8"/>
      <c r="AZ323" s="8"/>
      <c r="BA323" s="8"/>
      <c r="BB323" s="8"/>
      <c r="BC323" s="8"/>
      <c r="BD323" s="8"/>
      <c r="BE323" s="8"/>
      <c r="BF323" s="8"/>
      <c r="BG323" s="8"/>
      <c r="BH323" s="8"/>
      <c r="BI323" s="8"/>
      <c r="BJ323" s="8"/>
      <c r="BK323" s="8"/>
      <c r="BL323" s="8"/>
      <c r="BM323" s="8"/>
      <c r="BN323" s="8"/>
      <c r="BO323" s="8"/>
      <c r="BP323" s="8"/>
      <c r="BQ323" s="8"/>
      <c r="BR323" s="208"/>
      <c r="BS323" s="208"/>
      <c r="BT323" s="208"/>
      <c r="BU323" s="208"/>
      <c r="BV323" s="208"/>
      <c r="BW323" s="208"/>
    </row>
    <row r="324" spans="1:75" ht="12.75" customHeight="1">
      <c r="A324" s="8"/>
      <c r="B324" s="8"/>
      <c r="C324" s="8"/>
      <c r="D324" s="242" t="s">
        <v>10</v>
      </c>
      <c r="E324" s="8" t="str">
        <f>"$m Real ("&amp;first_reg_period&amp;")"</f>
        <v>$m Real (2012)</v>
      </c>
      <c r="F324" s="8"/>
      <c r="G324" s="8"/>
      <c r="H324" s="8"/>
      <c r="I324" s="32"/>
      <c r="J324" s="8">
        <f ca="1">J284+SUM(J292:J322)</f>
        <v>2.4174050773096369</v>
      </c>
      <c r="K324" s="8">
        <f t="shared" ref="K324:BQ324" ca="1" si="508">K284+SUM(K292:K322)</f>
        <v>2.699407500049154</v>
      </c>
      <c r="L324" s="8">
        <f t="shared" ca="1" si="508"/>
        <v>2.9565152605833225</v>
      </c>
      <c r="M324" s="8">
        <f t="shared" ca="1" si="508"/>
        <v>3.0979340786991778</v>
      </c>
      <c r="N324" s="8">
        <f t="shared" ca="1" si="508"/>
        <v>3.2986703500062853</v>
      </c>
      <c r="O324" s="8">
        <f t="shared" ca="1" si="508"/>
        <v>5.3069941197030186</v>
      </c>
      <c r="P324" s="8">
        <f t="shared" ca="1" si="508"/>
        <v>5.3069941197030186</v>
      </c>
      <c r="Q324" s="8">
        <f t="shared" ca="1" si="508"/>
        <v>5.3069941197030186</v>
      </c>
      <c r="R324" s="8">
        <f t="shared" ca="1" si="508"/>
        <v>5.3069941197030186</v>
      </c>
      <c r="S324" s="8">
        <f t="shared" ca="1" si="508"/>
        <v>5.3069941197030186</v>
      </c>
      <c r="T324" s="8">
        <f t="shared" ca="1" si="508"/>
        <v>5.187605993190985</v>
      </c>
      <c r="U324" s="8">
        <f t="shared" ca="1" si="508"/>
        <v>2.8895890423933821</v>
      </c>
      <c r="V324" s="8">
        <f t="shared" ca="1" si="508"/>
        <v>2.8895890423933821</v>
      </c>
      <c r="W324" s="8">
        <f t="shared" ca="1" si="508"/>
        <v>2.8895890423933821</v>
      </c>
      <c r="X324" s="8">
        <f t="shared" ca="1" si="508"/>
        <v>2.8895890423933821</v>
      </c>
      <c r="Y324" s="8">
        <f t="shared" ca="1" si="508"/>
        <v>1.1492341870648584</v>
      </c>
      <c r="Z324" s="8">
        <f t="shared" ca="1" si="508"/>
        <v>0.86723176432533933</v>
      </c>
      <c r="AA324" s="8">
        <f t="shared" ca="1" si="508"/>
        <v>0.61012400379116949</v>
      </c>
      <c r="AB324" s="8">
        <f t="shared" ca="1" si="508"/>
        <v>0.46870518567531477</v>
      </c>
      <c r="AC324" s="8">
        <f t="shared" ca="1" si="508"/>
        <v>0.26796891436820802</v>
      </c>
      <c r="AD324" s="8">
        <f t="shared" ca="1" si="508"/>
        <v>0</v>
      </c>
      <c r="AE324" s="8">
        <f t="shared" ca="1" si="508"/>
        <v>0</v>
      </c>
      <c r="AF324" s="8">
        <f t="shared" ca="1" si="508"/>
        <v>0</v>
      </c>
      <c r="AG324" s="8">
        <f t="shared" ca="1" si="508"/>
        <v>0</v>
      </c>
      <c r="AH324" s="8">
        <f t="shared" ca="1" si="508"/>
        <v>0</v>
      </c>
      <c r="AI324" s="8">
        <f t="shared" ca="1" si="508"/>
        <v>0</v>
      </c>
      <c r="AJ324" s="8">
        <f t="shared" ca="1" si="508"/>
        <v>0</v>
      </c>
      <c r="AK324" s="8">
        <f t="shared" ca="1" si="508"/>
        <v>0</v>
      </c>
      <c r="AL324" s="8">
        <f t="shared" ca="1" si="508"/>
        <v>0</v>
      </c>
      <c r="AM324" s="8">
        <f t="shared" ca="1" si="508"/>
        <v>0</v>
      </c>
      <c r="AN324" s="8">
        <f t="shared" ca="1" si="508"/>
        <v>0</v>
      </c>
      <c r="AO324" s="8">
        <f t="shared" ca="1" si="508"/>
        <v>0</v>
      </c>
      <c r="AP324" s="8">
        <f t="shared" ca="1" si="508"/>
        <v>0</v>
      </c>
      <c r="AQ324" s="8">
        <f t="shared" ca="1" si="508"/>
        <v>0</v>
      </c>
      <c r="AR324" s="8">
        <f t="shared" ca="1" si="508"/>
        <v>0</v>
      </c>
      <c r="AS324" s="8">
        <f t="shared" ca="1" si="508"/>
        <v>0</v>
      </c>
      <c r="AT324" s="8">
        <f t="shared" ca="1" si="508"/>
        <v>0</v>
      </c>
      <c r="AU324" s="8">
        <f t="shared" ca="1" si="508"/>
        <v>0</v>
      </c>
      <c r="AV324" s="8">
        <f t="shared" ca="1" si="508"/>
        <v>0</v>
      </c>
      <c r="AW324" s="8">
        <f t="shared" ca="1" si="508"/>
        <v>0</v>
      </c>
      <c r="AX324" s="8">
        <f t="shared" ca="1" si="508"/>
        <v>0</v>
      </c>
      <c r="AY324" s="8">
        <f t="shared" ca="1" si="508"/>
        <v>0</v>
      </c>
      <c r="AZ324" s="8">
        <f t="shared" ca="1" si="508"/>
        <v>0</v>
      </c>
      <c r="BA324" s="8">
        <f t="shared" ca="1" si="508"/>
        <v>0</v>
      </c>
      <c r="BB324" s="8">
        <f t="shared" ca="1" si="508"/>
        <v>0</v>
      </c>
      <c r="BC324" s="8">
        <f t="shared" ca="1" si="508"/>
        <v>0</v>
      </c>
      <c r="BD324" s="8">
        <f t="shared" ca="1" si="508"/>
        <v>0</v>
      </c>
      <c r="BE324" s="8">
        <f t="shared" ca="1" si="508"/>
        <v>0</v>
      </c>
      <c r="BF324" s="8">
        <f t="shared" ca="1" si="508"/>
        <v>0</v>
      </c>
      <c r="BG324" s="8">
        <f t="shared" ca="1" si="508"/>
        <v>0</v>
      </c>
      <c r="BH324" s="8">
        <f t="shared" ca="1" si="508"/>
        <v>0</v>
      </c>
      <c r="BI324" s="8">
        <f t="shared" ca="1" si="508"/>
        <v>0</v>
      </c>
      <c r="BJ324" s="8">
        <f t="shared" ca="1" si="508"/>
        <v>0</v>
      </c>
      <c r="BK324" s="8">
        <f t="shared" ca="1" si="508"/>
        <v>0</v>
      </c>
      <c r="BL324" s="8">
        <f t="shared" ca="1" si="508"/>
        <v>0</v>
      </c>
      <c r="BM324" s="8">
        <f t="shared" ca="1" si="508"/>
        <v>0</v>
      </c>
      <c r="BN324" s="8">
        <f t="shared" ca="1" si="508"/>
        <v>0</v>
      </c>
      <c r="BO324" s="8">
        <f t="shared" ca="1" si="508"/>
        <v>0</v>
      </c>
      <c r="BP324" s="8">
        <f t="shared" ca="1" si="508"/>
        <v>0</v>
      </c>
      <c r="BQ324" s="8">
        <f t="shared" ca="1" si="508"/>
        <v>0</v>
      </c>
      <c r="BR324" s="208">
        <f t="shared" ref="BR324:BW324" ca="1" si="509">BR284+SUM(BR292:BR322)</f>
        <v>0</v>
      </c>
      <c r="BS324" s="208">
        <f t="shared" ca="1" si="509"/>
        <v>0</v>
      </c>
      <c r="BT324" s="208">
        <f t="shared" ca="1" si="509"/>
        <v>0</v>
      </c>
      <c r="BU324" s="208">
        <f t="shared" ca="1" si="509"/>
        <v>0</v>
      </c>
      <c r="BV324" s="208">
        <f t="shared" ca="1" si="509"/>
        <v>0</v>
      </c>
      <c r="BW324" s="208">
        <f t="shared" ca="1" si="509"/>
        <v>0</v>
      </c>
    </row>
    <row r="325" spans="1:75" ht="12.75" customHeight="1">
      <c r="A325" s="8"/>
      <c r="B325" s="8"/>
      <c r="C325" s="8"/>
      <c r="D325" s="242" t="s">
        <v>9</v>
      </c>
      <c r="E325" s="8" t="str">
        <f>"$m Real ("&amp;first_reg_period&amp;")"</f>
        <v>$m Real (2012)</v>
      </c>
      <c r="F325" s="8"/>
      <c r="G325" s="8"/>
      <c r="H325" s="8"/>
      <c r="I325" s="32"/>
      <c r="J325" s="8">
        <f ca="1">J290-SUM(J293:J322)+I325</f>
        <v>4.2300363410927542</v>
      </c>
      <c r="K325" s="8">
        <f t="shared" ref="K325:BQ325" ca="1" si="510">K290-SUM(K293:K322)+J325</f>
        <v>7.8046503263657669</v>
      </c>
      <c r="L325" s="8">
        <f t="shared" ca="1" si="510"/>
        <v>9.3868224148299095</v>
      </c>
      <c r="M325" s="8">
        <f t="shared" ca="1" si="510"/>
        <v>11.717337483046981</v>
      </c>
      <c r="N325" s="8">
        <f t="shared" ca="1" si="510"/>
        <v>14.855605925873441</v>
      </c>
      <c r="O325" s="8">
        <f t="shared" ca="1" si="510"/>
        <v>13.706371738808585</v>
      </c>
      <c r="P325" s="8">
        <f t="shared" ca="1" si="510"/>
        <v>12.557137551743729</v>
      </c>
      <c r="Q325" s="8">
        <f t="shared" ca="1" si="510"/>
        <v>11.407903364678873</v>
      </c>
      <c r="R325" s="8">
        <f t="shared" ca="1" si="510"/>
        <v>10.258669177614017</v>
      </c>
      <c r="S325" s="8">
        <f t="shared" ca="1" si="510"/>
        <v>9.1094349905491612</v>
      </c>
      <c r="T325" s="8">
        <f t="shared" ca="1" si="510"/>
        <v>7.9602008034843053</v>
      </c>
      <c r="U325" s="8">
        <f t="shared" ca="1" si="510"/>
        <v>6.8109666164194493</v>
      </c>
      <c r="V325" s="8">
        <f t="shared" ca="1" si="510"/>
        <v>5.6617324293545934</v>
      </c>
      <c r="W325" s="8">
        <f t="shared" ca="1" si="510"/>
        <v>4.5124982422897375</v>
      </c>
      <c r="X325" s="8">
        <f t="shared" ca="1" si="510"/>
        <v>3.363264055224882</v>
      </c>
      <c r="Y325" s="8">
        <f t="shared" ca="1" si="510"/>
        <v>2.2140298681600274</v>
      </c>
      <c r="Z325" s="8">
        <f t="shared" ca="1" si="510"/>
        <v>1.3467981038346881</v>
      </c>
      <c r="AA325" s="8">
        <f t="shared" ca="1" si="510"/>
        <v>0.73667410004351863</v>
      </c>
      <c r="AB325" s="8">
        <f t="shared" ca="1" si="510"/>
        <v>0.26796891436820386</v>
      </c>
      <c r="AC325" s="8">
        <f t="shared" ca="1" si="510"/>
        <v>-4.163336342344337E-15</v>
      </c>
      <c r="AD325" s="8">
        <f t="shared" ca="1" si="510"/>
        <v>-4.163336342344337E-15</v>
      </c>
      <c r="AE325" s="8">
        <f t="shared" ca="1" si="510"/>
        <v>-4.163336342344337E-15</v>
      </c>
      <c r="AF325" s="8">
        <f t="shared" ca="1" si="510"/>
        <v>-4.163336342344337E-15</v>
      </c>
      <c r="AG325" s="8">
        <f t="shared" ca="1" si="510"/>
        <v>-4.163336342344337E-15</v>
      </c>
      <c r="AH325" s="8">
        <f t="shared" ca="1" si="510"/>
        <v>-4.163336342344337E-15</v>
      </c>
      <c r="AI325" s="8">
        <f t="shared" ca="1" si="510"/>
        <v>-4.163336342344337E-15</v>
      </c>
      <c r="AJ325" s="8">
        <f t="shared" ca="1" si="510"/>
        <v>-4.163336342344337E-15</v>
      </c>
      <c r="AK325" s="8">
        <f t="shared" ca="1" si="510"/>
        <v>-4.163336342344337E-15</v>
      </c>
      <c r="AL325" s="8">
        <f t="shared" ca="1" si="510"/>
        <v>-4.163336342344337E-15</v>
      </c>
      <c r="AM325" s="8">
        <f t="shared" ca="1" si="510"/>
        <v>-4.163336342344337E-15</v>
      </c>
      <c r="AN325" s="8">
        <f t="shared" ca="1" si="510"/>
        <v>-4.163336342344337E-15</v>
      </c>
      <c r="AO325" s="8">
        <f t="shared" ca="1" si="510"/>
        <v>-4.163336342344337E-15</v>
      </c>
      <c r="AP325" s="8">
        <f t="shared" ca="1" si="510"/>
        <v>-4.163336342344337E-15</v>
      </c>
      <c r="AQ325" s="8">
        <f t="shared" ca="1" si="510"/>
        <v>-4.163336342344337E-15</v>
      </c>
      <c r="AR325" s="8">
        <f t="shared" ca="1" si="510"/>
        <v>-4.163336342344337E-15</v>
      </c>
      <c r="AS325" s="8">
        <f t="shared" ca="1" si="510"/>
        <v>-4.163336342344337E-15</v>
      </c>
      <c r="AT325" s="8">
        <f t="shared" ca="1" si="510"/>
        <v>-4.163336342344337E-15</v>
      </c>
      <c r="AU325" s="8">
        <f t="shared" ca="1" si="510"/>
        <v>-4.163336342344337E-15</v>
      </c>
      <c r="AV325" s="8">
        <f t="shared" ca="1" si="510"/>
        <v>-4.163336342344337E-15</v>
      </c>
      <c r="AW325" s="8">
        <f t="shared" ca="1" si="510"/>
        <v>-4.163336342344337E-15</v>
      </c>
      <c r="AX325" s="8">
        <f t="shared" ca="1" si="510"/>
        <v>-4.163336342344337E-15</v>
      </c>
      <c r="AY325" s="8">
        <f t="shared" ca="1" si="510"/>
        <v>-4.163336342344337E-15</v>
      </c>
      <c r="AZ325" s="8">
        <f t="shared" ca="1" si="510"/>
        <v>-4.163336342344337E-15</v>
      </c>
      <c r="BA325" s="8">
        <f t="shared" ca="1" si="510"/>
        <v>-4.163336342344337E-15</v>
      </c>
      <c r="BB325" s="8">
        <f t="shared" ca="1" si="510"/>
        <v>-4.163336342344337E-15</v>
      </c>
      <c r="BC325" s="8">
        <f t="shared" ca="1" si="510"/>
        <v>-4.163336342344337E-15</v>
      </c>
      <c r="BD325" s="8">
        <f t="shared" ca="1" si="510"/>
        <v>-4.163336342344337E-15</v>
      </c>
      <c r="BE325" s="8">
        <f t="shared" ca="1" si="510"/>
        <v>-4.163336342344337E-15</v>
      </c>
      <c r="BF325" s="8">
        <f t="shared" ca="1" si="510"/>
        <v>-4.163336342344337E-15</v>
      </c>
      <c r="BG325" s="8">
        <f t="shared" ca="1" si="510"/>
        <v>-4.163336342344337E-15</v>
      </c>
      <c r="BH325" s="8">
        <f t="shared" ca="1" si="510"/>
        <v>-4.163336342344337E-15</v>
      </c>
      <c r="BI325" s="8">
        <f t="shared" ca="1" si="510"/>
        <v>-4.163336342344337E-15</v>
      </c>
      <c r="BJ325" s="8">
        <f t="shared" ca="1" si="510"/>
        <v>-4.163336342344337E-15</v>
      </c>
      <c r="BK325" s="8">
        <f t="shared" ca="1" si="510"/>
        <v>-4.163336342344337E-15</v>
      </c>
      <c r="BL325" s="8">
        <f t="shared" ca="1" si="510"/>
        <v>-4.163336342344337E-15</v>
      </c>
      <c r="BM325" s="8">
        <f t="shared" ca="1" si="510"/>
        <v>-4.163336342344337E-15</v>
      </c>
      <c r="BN325" s="8">
        <f t="shared" ca="1" si="510"/>
        <v>-4.163336342344337E-15</v>
      </c>
      <c r="BO325" s="8">
        <f t="shared" ca="1" si="510"/>
        <v>-4.163336342344337E-15</v>
      </c>
      <c r="BP325" s="8">
        <f t="shared" ca="1" si="510"/>
        <v>-4.163336342344337E-15</v>
      </c>
      <c r="BQ325" s="8">
        <f t="shared" ca="1" si="510"/>
        <v>-4.163336342344337E-15</v>
      </c>
      <c r="BR325" s="208">
        <f t="shared" ref="BR325" ca="1" si="511">BR290-SUM(BR293:BR322)+BQ325</f>
        <v>-4.163336342344337E-15</v>
      </c>
      <c r="BS325" s="208">
        <f t="shared" ref="BS325" ca="1" si="512">BS290-SUM(BS293:BS322)+BR325</f>
        <v>-4.163336342344337E-15</v>
      </c>
      <c r="BT325" s="208">
        <f t="shared" ref="BT325" ca="1" si="513">BT290-SUM(BT293:BT322)+BS325</f>
        <v>-4.163336342344337E-15</v>
      </c>
      <c r="BU325" s="208">
        <f t="shared" ref="BU325" ca="1" si="514">BU290-SUM(BU293:BU322)+BT325</f>
        <v>-4.163336342344337E-15</v>
      </c>
      <c r="BV325" s="208">
        <f t="shared" ref="BV325" ca="1" si="515">BV290-SUM(BV293:BV322)+BU325</f>
        <v>-4.163336342344337E-15</v>
      </c>
      <c r="BW325" s="208">
        <f t="shared" ref="BW325" ca="1" si="516">BW290-SUM(BW293:BW322)+BV325</f>
        <v>-4.163336342344337E-15</v>
      </c>
    </row>
    <row r="326" spans="1:75" ht="12.75" customHeight="1">
      <c r="A326" s="8"/>
      <c r="B326" s="8"/>
      <c r="C326" s="8"/>
      <c r="D326" s="242" t="str">
        <f>"Total Closing RAB - "&amp;B277</f>
        <v>Total Closing RAB - Other Assets</v>
      </c>
      <c r="E326" s="8" t="str">
        <f>"$m Real ("&amp;first_reg_period&amp;")"</f>
        <v>$m Real (2012)</v>
      </c>
      <c r="F326" s="8"/>
      <c r="G326" s="8"/>
      <c r="H326" s="8"/>
      <c r="I326" s="32"/>
      <c r="J326" s="8">
        <f t="shared" ref="J326:N326" ca="1" si="517">J325+J287</f>
        <v>28.284698987677089</v>
      </c>
      <c r="K326" s="8">
        <f t="shared" ca="1" si="517"/>
        <v>29.441907895640465</v>
      </c>
      <c r="L326" s="8">
        <f t="shared" ca="1" si="517"/>
        <v>28.606674906794971</v>
      </c>
      <c r="M326" s="8">
        <f t="shared" ca="1" si="517"/>
        <v>28.519784897702401</v>
      </c>
      <c r="N326" s="8">
        <f t="shared" ca="1" si="517"/>
        <v>29.240648263219228</v>
      </c>
      <c r="O326" s="8">
        <f t="shared" ref="O326:S326" ca="1" si="518">O325+O287</f>
        <v>25.674008998844734</v>
      </c>
      <c r="P326" s="8">
        <f t="shared" ca="1" si="518"/>
        <v>22.10736973447024</v>
      </c>
      <c r="Q326" s="8">
        <f t="shared" ca="1" si="518"/>
        <v>18.540730470095749</v>
      </c>
      <c r="R326" s="8">
        <f t="shared" ca="1" si="518"/>
        <v>14.974091205721257</v>
      </c>
      <c r="S326" s="8">
        <f t="shared" ca="1" si="518"/>
        <v>11.407451941346764</v>
      </c>
      <c r="T326" s="8">
        <f t="shared" ref="T326:BK326" ca="1" si="519">T325+T287</f>
        <v>7.9602008034843053</v>
      </c>
      <c r="U326" s="8">
        <f t="shared" ca="1" si="519"/>
        <v>6.8109666164194493</v>
      </c>
      <c r="V326" s="8">
        <f t="shared" ca="1" si="519"/>
        <v>5.6617324293545934</v>
      </c>
      <c r="W326" s="8">
        <f t="shared" ca="1" si="519"/>
        <v>4.5124982422897375</v>
      </c>
      <c r="X326" s="8">
        <f t="shared" ca="1" si="519"/>
        <v>3.3632640552248816</v>
      </c>
      <c r="Y326" s="8">
        <f t="shared" ca="1" si="519"/>
        <v>2.214029868160027</v>
      </c>
      <c r="Z326" s="8">
        <f t="shared" ca="1" si="519"/>
        <v>1.3467981038346877</v>
      </c>
      <c r="AA326" s="8">
        <f t="shared" ca="1" si="519"/>
        <v>0.73667410004351819</v>
      </c>
      <c r="AB326" s="8">
        <f t="shared" ca="1" si="519"/>
        <v>0.26796891436820341</v>
      </c>
      <c r="AC326" s="8">
        <f t="shared" ca="1" si="519"/>
        <v>-4.6074255521943996E-15</v>
      </c>
      <c r="AD326" s="8">
        <f t="shared" ca="1" si="519"/>
        <v>-4.6074255521943996E-15</v>
      </c>
      <c r="AE326" s="8">
        <f t="shared" ca="1" si="519"/>
        <v>-4.6074255521943996E-15</v>
      </c>
      <c r="AF326" s="8">
        <f t="shared" ca="1" si="519"/>
        <v>-4.6074255521943996E-15</v>
      </c>
      <c r="AG326" s="8">
        <f t="shared" ca="1" si="519"/>
        <v>-4.6074255521943996E-15</v>
      </c>
      <c r="AH326" s="8">
        <f t="shared" ca="1" si="519"/>
        <v>-4.6074255521943996E-15</v>
      </c>
      <c r="AI326" s="8">
        <f t="shared" ca="1" si="519"/>
        <v>-4.6074255521943996E-15</v>
      </c>
      <c r="AJ326" s="8">
        <f t="shared" ca="1" si="519"/>
        <v>-4.6074255521943996E-15</v>
      </c>
      <c r="AK326" s="8">
        <f t="shared" ca="1" si="519"/>
        <v>-4.6074255521943996E-15</v>
      </c>
      <c r="AL326" s="8">
        <f t="shared" ca="1" si="519"/>
        <v>-4.6074255521943996E-15</v>
      </c>
      <c r="AM326" s="8">
        <f t="shared" ca="1" si="519"/>
        <v>-4.6074255521943996E-15</v>
      </c>
      <c r="AN326" s="8">
        <f t="shared" ca="1" si="519"/>
        <v>-4.6074255521943996E-15</v>
      </c>
      <c r="AO326" s="8">
        <f t="shared" ca="1" si="519"/>
        <v>-4.6074255521943996E-15</v>
      </c>
      <c r="AP326" s="8">
        <f t="shared" ca="1" si="519"/>
        <v>-4.6074255521943996E-15</v>
      </c>
      <c r="AQ326" s="8">
        <f t="shared" ca="1" si="519"/>
        <v>-4.6074255521943996E-15</v>
      </c>
      <c r="AR326" s="8">
        <f t="shared" ca="1" si="519"/>
        <v>-4.6074255521943996E-15</v>
      </c>
      <c r="AS326" s="8">
        <f t="shared" ca="1" si="519"/>
        <v>-4.6074255521943996E-15</v>
      </c>
      <c r="AT326" s="8">
        <f t="shared" ca="1" si="519"/>
        <v>-4.6074255521943996E-15</v>
      </c>
      <c r="AU326" s="8">
        <f t="shared" ca="1" si="519"/>
        <v>-4.6074255521943996E-15</v>
      </c>
      <c r="AV326" s="8">
        <f t="shared" ca="1" si="519"/>
        <v>-4.6074255521943996E-15</v>
      </c>
      <c r="AW326" s="8">
        <f t="shared" ca="1" si="519"/>
        <v>-4.6074255521943996E-15</v>
      </c>
      <c r="AX326" s="8">
        <f t="shared" ca="1" si="519"/>
        <v>-4.6074255521943996E-15</v>
      </c>
      <c r="AY326" s="8">
        <f t="shared" ca="1" si="519"/>
        <v>-4.6074255521943996E-15</v>
      </c>
      <c r="AZ326" s="8">
        <f t="shared" ca="1" si="519"/>
        <v>-4.6074255521943996E-15</v>
      </c>
      <c r="BA326" s="8">
        <f t="shared" ca="1" si="519"/>
        <v>-4.6074255521943996E-15</v>
      </c>
      <c r="BB326" s="8">
        <f t="shared" ca="1" si="519"/>
        <v>-4.6074255521943996E-15</v>
      </c>
      <c r="BC326" s="8">
        <f t="shared" ca="1" si="519"/>
        <v>-4.6074255521943996E-15</v>
      </c>
      <c r="BD326" s="8">
        <f t="shared" ca="1" si="519"/>
        <v>-4.6074255521943996E-15</v>
      </c>
      <c r="BE326" s="8">
        <f t="shared" ca="1" si="519"/>
        <v>-4.6074255521943996E-15</v>
      </c>
      <c r="BF326" s="8">
        <f t="shared" ca="1" si="519"/>
        <v>-4.6074255521943996E-15</v>
      </c>
      <c r="BG326" s="8">
        <f t="shared" ca="1" si="519"/>
        <v>-4.6074255521943996E-15</v>
      </c>
      <c r="BH326" s="8">
        <f t="shared" ca="1" si="519"/>
        <v>-4.6074255521943996E-15</v>
      </c>
      <c r="BI326" s="8">
        <f t="shared" ca="1" si="519"/>
        <v>-4.6074255521943996E-15</v>
      </c>
      <c r="BJ326" s="8">
        <f t="shared" ca="1" si="519"/>
        <v>-4.6074255521943996E-15</v>
      </c>
      <c r="BK326" s="8">
        <f t="shared" ca="1" si="519"/>
        <v>-4.6074255521943996E-15</v>
      </c>
      <c r="BL326" s="8">
        <f t="shared" ref="BL326:BP326" ca="1" si="520">BL325+BL287</f>
        <v>-4.6074255521943996E-15</v>
      </c>
      <c r="BM326" s="8">
        <f t="shared" ca="1" si="520"/>
        <v>-4.6074255521943996E-15</v>
      </c>
      <c r="BN326" s="8">
        <f t="shared" ca="1" si="520"/>
        <v>-4.6074255521943996E-15</v>
      </c>
      <c r="BO326" s="8">
        <f t="shared" ca="1" si="520"/>
        <v>-4.6074255521943996E-15</v>
      </c>
      <c r="BP326" s="8">
        <f t="shared" ca="1" si="520"/>
        <v>-4.6074255521943996E-15</v>
      </c>
      <c r="BQ326" s="8">
        <f t="shared" ref="BQ326:BW326" ca="1" si="521">BQ325+BQ287</f>
        <v>-4.6074255521943996E-15</v>
      </c>
      <c r="BR326" s="208">
        <f t="shared" ca="1" si="521"/>
        <v>-4.6074255521943996E-15</v>
      </c>
      <c r="BS326" s="208">
        <f t="shared" ca="1" si="521"/>
        <v>-4.6074255521943996E-15</v>
      </c>
      <c r="BT326" s="208">
        <f t="shared" ca="1" si="521"/>
        <v>-4.6074255521943996E-15</v>
      </c>
      <c r="BU326" s="208">
        <f t="shared" ca="1" si="521"/>
        <v>-4.6074255521943996E-15</v>
      </c>
      <c r="BV326" s="208">
        <f t="shared" ca="1" si="521"/>
        <v>-4.6074255521943996E-15</v>
      </c>
      <c r="BW326" s="208">
        <f t="shared" ca="1" si="521"/>
        <v>-4.6074255521943996E-15</v>
      </c>
    </row>
    <row r="327" spans="1:75" ht="12.75" customHeight="1">
      <c r="A327" s="8"/>
      <c r="B327" s="8"/>
      <c r="C327" s="8"/>
      <c r="D327" s="242"/>
      <c r="E327" s="8"/>
      <c r="F327" s="8"/>
      <c r="G327" s="8"/>
      <c r="H327" s="8"/>
      <c r="I327" s="32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8"/>
      <c r="W327" s="8"/>
      <c r="X327" s="8"/>
      <c r="Y327" s="8"/>
      <c r="Z327" s="8"/>
      <c r="AA327" s="8"/>
      <c r="AB327" s="8"/>
      <c r="AC327" s="8"/>
      <c r="AD327" s="8"/>
      <c r="AE327" s="8"/>
      <c r="AF327" s="8"/>
      <c r="AG327" s="8"/>
      <c r="AH327" s="8"/>
      <c r="AI327" s="8"/>
      <c r="AJ327" s="8"/>
      <c r="AK327" s="8"/>
      <c r="AL327" s="8"/>
      <c r="AM327" s="8"/>
      <c r="AN327" s="8"/>
      <c r="AO327" s="8"/>
      <c r="AP327" s="8"/>
      <c r="AQ327" s="8"/>
      <c r="AR327" s="8"/>
      <c r="AS327" s="8"/>
      <c r="AT327" s="8"/>
      <c r="AU327" s="8"/>
      <c r="AV327" s="8"/>
      <c r="AW327" s="8"/>
      <c r="AX327" s="8"/>
      <c r="AY327" s="8"/>
      <c r="AZ327" s="8"/>
      <c r="BA327" s="8"/>
      <c r="BB327" s="8"/>
      <c r="BC327" s="8"/>
      <c r="BD327" s="8"/>
      <c r="BE327" s="8"/>
      <c r="BF327" s="8"/>
      <c r="BG327" s="8"/>
      <c r="BH327" s="8"/>
      <c r="BI327" s="8"/>
      <c r="BJ327" s="8"/>
      <c r="BK327" s="8"/>
      <c r="BL327" s="8"/>
      <c r="BM327" s="8"/>
      <c r="BN327" s="8"/>
      <c r="BO327" s="8"/>
      <c r="BP327" s="8"/>
      <c r="BQ327" s="8"/>
      <c r="BR327" s="208"/>
      <c r="BS327" s="208"/>
      <c r="BT327" s="208"/>
      <c r="BU327" s="208"/>
      <c r="BV327" s="208"/>
      <c r="BW327" s="208"/>
    </row>
    <row r="328" spans="1:75" ht="12.75" customHeight="1">
      <c r="A328" s="8"/>
      <c r="B328" s="8"/>
      <c r="C328" s="8"/>
      <c r="D328" s="242"/>
      <c r="E328" s="8"/>
      <c r="F328" s="8"/>
      <c r="G328" s="8"/>
      <c r="H328" s="8"/>
      <c r="I328" s="32"/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8"/>
      <c r="W328" s="8"/>
      <c r="X328" s="8"/>
      <c r="Y328" s="8"/>
      <c r="Z328" s="8"/>
      <c r="AA328" s="8"/>
      <c r="AB328" s="8"/>
      <c r="AC328" s="8"/>
      <c r="AD328" s="8"/>
      <c r="AE328" s="8"/>
      <c r="AF328" s="8"/>
      <c r="AG328" s="8"/>
      <c r="AH328" s="8"/>
      <c r="AI328" s="8"/>
      <c r="AJ328" s="8"/>
      <c r="AK328" s="8"/>
      <c r="AL328" s="8"/>
      <c r="AM328" s="8"/>
      <c r="AN328" s="8"/>
      <c r="AO328" s="8"/>
      <c r="AP328" s="8"/>
      <c r="AQ328" s="8"/>
      <c r="AR328" s="8"/>
      <c r="AS328" s="8"/>
      <c r="AT328" s="8"/>
      <c r="AU328" s="8"/>
      <c r="AV328" s="8"/>
      <c r="AW328" s="8"/>
      <c r="AX328" s="8"/>
      <c r="AY328" s="8"/>
      <c r="AZ328" s="8"/>
      <c r="BA328" s="8"/>
      <c r="BB328" s="8"/>
      <c r="BC328" s="8"/>
      <c r="BD328" s="8"/>
      <c r="BE328" s="8"/>
      <c r="BF328" s="8"/>
      <c r="BG328" s="8"/>
      <c r="BH328" s="8"/>
      <c r="BI328" s="8"/>
      <c r="BJ328" s="8"/>
      <c r="BK328" s="8"/>
      <c r="BL328" s="8"/>
      <c r="BM328" s="8"/>
      <c r="BN328" s="8"/>
      <c r="BO328" s="8"/>
      <c r="BP328" s="8"/>
      <c r="BQ328" s="8"/>
      <c r="BR328" s="208"/>
      <c r="BS328" s="208"/>
      <c r="BT328" s="208"/>
      <c r="BU328" s="208"/>
      <c r="BV328" s="208"/>
      <c r="BW328" s="208"/>
    </row>
    <row r="329" spans="1:75" s="14" customFormat="1" ht="12.75" customHeight="1">
      <c r="A329" s="15"/>
      <c r="B329" s="16" t="str">
        <f>Inputs!C49</f>
        <v>Equity Raising Costs</v>
      </c>
      <c r="C329" s="15"/>
      <c r="D329" s="19"/>
      <c r="E329" s="15"/>
      <c r="F329" s="15"/>
      <c r="G329" s="15"/>
      <c r="H329" s="15"/>
      <c r="I329" s="31"/>
      <c r="J329" s="15"/>
      <c r="K329" s="15"/>
      <c r="L329" s="15"/>
      <c r="M329" s="15"/>
      <c r="N329" s="15"/>
      <c r="O329" s="15"/>
      <c r="P329" s="15"/>
      <c r="Q329" s="15"/>
      <c r="R329" s="15"/>
      <c r="S329" s="15"/>
      <c r="T329" s="15"/>
      <c r="U329" s="15"/>
      <c r="V329" s="15"/>
      <c r="W329" s="15"/>
      <c r="X329" s="15"/>
      <c r="Y329" s="15"/>
      <c r="Z329" s="15"/>
      <c r="AA329" s="15"/>
      <c r="AB329" s="15"/>
      <c r="AC329" s="15"/>
      <c r="AD329" s="15"/>
      <c r="AE329" s="15"/>
      <c r="AF329" s="15"/>
      <c r="AG329" s="15"/>
      <c r="AH329" s="15"/>
      <c r="AI329" s="15"/>
      <c r="AJ329" s="15"/>
      <c r="AK329" s="15"/>
      <c r="AL329" s="15"/>
      <c r="AM329" s="15"/>
      <c r="AN329" s="15"/>
      <c r="AO329" s="15"/>
      <c r="AP329" s="15"/>
      <c r="AQ329" s="15"/>
      <c r="AR329" s="15"/>
      <c r="AS329" s="15"/>
      <c r="AT329" s="15"/>
      <c r="AU329" s="15"/>
      <c r="AV329" s="15"/>
      <c r="AW329" s="15"/>
      <c r="AX329" s="15"/>
      <c r="AY329" s="15"/>
      <c r="AZ329" s="15"/>
      <c r="BA329" s="15"/>
      <c r="BB329" s="15"/>
      <c r="BC329" s="15"/>
      <c r="BD329" s="15"/>
      <c r="BE329" s="15"/>
      <c r="BF329" s="15"/>
      <c r="BG329" s="15"/>
      <c r="BH329" s="15"/>
      <c r="BI329" s="15"/>
      <c r="BJ329" s="15"/>
      <c r="BK329" s="15"/>
      <c r="BL329" s="15"/>
      <c r="BM329" s="15"/>
      <c r="BN329" s="15"/>
      <c r="BO329" s="15"/>
      <c r="BP329" s="15"/>
      <c r="BQ329" s="15"/>
      <c r="BR329" s="210"/>
      <c r="BS329" s="210"/>
      <c r="BT329" s="210"/>
      <c r="BU329" s="210"/>
      <c r="BV329" s="210"/>
      <c r="BW329" s="210"/>
    </row>
    <row r="330" spans="1:75" ht="12.75" customHeight="1">
      <c r="A330" s="8"/>
      <c r="B330" s="249"/>
      <c r="C330" s="8" t="s">
        <v>1</v>
      </c>
      <c r="D330" s="242"/>
      <c r="E330" s="8"/>
      <c r="F330" s="8"/>
      <c r="G330" s="8"/>
      <c r="H330" s="8"/>
      <c r="I330" s="8">
        <f>INDEX(Inputs!$E$43:$E$53, MATCH(B329, Inputs!$C$43:$C$53,0))</f>
        <v>0</v>
      </c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8"/>
      <c r="W330" s="8"/>
      <c r="X330" s="8"/>
      <c r="Y330" s="8"/>
      <c r="Z330" s="8"/>
      <c r="AA330" s="8"/>
      <c r="AB330" s="8"/>
      <c r="AC330" s="8"/>
      <c r="AD330" s="8"/>
      <c r="AE330" s="8"/>
      <c r="AF330" s="8"/>
      <c r="AG330" s="8"/>
      <c r="AH330" s="8"/>
      <c r="AI330" s="8"/>
      <c r="AJ330" s="8"/>
      <c r="AK330" s="8"/>
      <c r="AL330" s="8"/>
      <c r="AM330" s="8"/>
      <c r="AN330" s="8"/>
      <c r="AO330" s="8"/>
      <c r="AP330" s="8"/>
      <c r="AQ330" s="8"/>
      <c r="AR330" s="8"/>
      <c r="AS330" s="8"/>
      <c r="AT330" s="8"/>
      <c r="AU330" s="8"/>
      <c r="AV330" s="8"/>
      <c r="AW330" s="8"/>
      <c r="AX330" s="8"/>
      <c r="AY330" s="8"/>
      <c r="AZ330" s="8"/>
      <c r="BA330" s="8"/>
      <c r="BB330" s="8"/>
      <c r="BC330" s="8"/>
      <c r="BD330" s="8"/>
      <c r="BE330" s="8"/>
      <c r="BF330" s="8"/>
      <c r="BG330" s="8"/>
      <c r="BH330" s="8"/>
      <c r="BI330" s="8"/>
      <c r="BJ330" s="8"/>
      <c r="BK330" s="8"/>
      <c r="BL330" s="8"/>
      <c r="BM330" s="8"/>
      <c r="BN330" s="8"/>
      <c r="BO330" s="8"/>
      <c r="BP330" s="8"/>
      <c r="BQ330" s="8"/>
      <c r="BR330" s="208"/>
      <c r="BS330" s="208"/>
      <c r="BT330" s="208"/>
      <c r="BU330" s="208"/>
      <c r="BV330" s="208"/>
      <c r="BW330" s="208"/>
    </row>
    <row r="331" spans="1:75" ht="12.75" customHeight="1">
      <c r="A331" s="8"/>
      <c r="B331" s="249"/>
      <c r="C331" s="8" t="s">
        <v>2</v>
      </c>
      <c r="D331" s="242"/>
      <c r="E331" s="8"/>
      <c r="F331" s="8"/>
      <c r="G331" s="8"/>
      <c r="H331" s="8"/>
      <c r="I331" s="8">
        <f>INDEX(Inputs!$F$43:$F$53, MATCH(B329, Inputs!$C$43:$C$53,0))</f>
        <v>0</v>
      </c>
      <c r="J331" s="8"/>
      <c r="K331" s="8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  <c r="W331" s="8"/>
      <c r="X331" s="8"/>
      <c r="Y331" s="8"/>
      <c r="Z331" s="8"/>
      <c r="AA331" s="8"/>
      <c r="AB331" s="8"/>
      <c r="AC331" s="8"/>
      <c r="AD331" s="8"/>
      <c r="AE331" s="8"/>
      <c r="AF331" s="8"/>
      <c r="AG331" s="8"/>
      <c r="AH331" s="8"/>
      <c r="AI331" s="8"/>
      <c r="AJ331" s="8"/>
      <c r="AK331" s="8"/>
      <c r="AL331" s="8"/>
      <c r="AM331" s="8"/>
      <c r="AN331" s="8"/>
      <c r="AO331" s="8"/>
      <c r="AP331" s="8"/>
      <c r="AQ331" s="8"/>
      <c r="AR331" s="8"/>
      <c r="AS331" s="8"/>
      <c r="AT331" s="8"/>
      <c r="AU331" s="8"/>
      <c r="AV331" s="8"/>
      <c r="AW331" s="8"/>
      <c r="AX331" s="8"/>
      <c r="AY331" s="8"/>
      <c r="AZ331" s="8"/>
      <c r="BA331" s="8"/>
      <c r="BB331" s="8"/>
      <c r="BC331" s="8"/>
      <c r="BD331" s="8"/>
      <c r="BE331" s="8"/>
      <c r="BF331" s="8"/>
      <c r="BG331" s="8"/>
      <c r="BH331" s="8"/>
      <c r="BI331" s="8"/>
      <c r="BJ331" s="8"/>
      <c r="BK331" s="8"/>
      <c r="BL331" s="8"/>
      <c r="BM331" s="8"/>
      <c r="BN331" s="8"/>
      <c r="BO331" s="8"/>
      <c r="BP331" s="8"/>
      <c r="BQ331" s="8"/>
      <c r="BR331" s="208"/>
      <c r="BS331" s="208"/>
      <c r="BT331" s="208"/>
      <c r="BU331" s="208"/>
      <c r="BV331" s="208"/>
      <c r="BW331" s="208"/>
    </row>
    <row r="332" spans="1:75" ht="12.75" customHeight="1">
      <c r="A332" s="8"/>
      <c r="B332" s="249"/>
      <c r="C332" s="8"/>
      <c r="D332" s="242"/>
      <c r="E332" s="8"/>
      <c r="F332" s="8"/>
      <c r="G332" s="8"/>
      <c r="H332" s="8"/>
      <c r="I332" s="32"/>
      <c r="J332" s="8"/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8"/>
      <c r="W332" s="8"/>
      <c r="X332" s="8"/>
      <c r="Y332" s="8"/>
      <c r="Z332" s="8"/>
      <c r="AA332" s="8"/>
      <c r="AB332" s="8"/>
      <c r="AC332" s="8"/>
      <c r="AD332" s="8"/>
      <c r="AE332" s="8"/>
      <c r="AF332" s="8"/>
      <c r="AG332" s="8"/>
      <c r="AH332" s="8"/>
      <c r="AI332" s="8"/>
      <c r="AJ332" s="8"/>
      <c r="AK332" s="8"/>
      <c r="AL332" s="8"/>
      <c r="AM332" s="8"/>
      <c r="AN332" s="8"/>
      <c r="AO332" s="8"/>
      <c r="AP332" s="8"/>
      <c r="AQ332" s="8"/>
      <c r="AR332" s="8"/>
      <c r="AS332" s="8"/>
      <c r="AT332" s="8"/>
      <c r="AU332" s="8"/>
      <c r="AV332" s="8"/>
      <c r="AW332" s="8"/>
      <c r="AX332" s="8"/>
      <c r="AY332" s="8"/>
      <c r="AZ332" s="8"/>
      <c r="BA332" s="8"/>
      <c r="BB332" s="8"/>
      <c r="BC332" s="8"/>
      <c r="BD332" s="8"/>
      <c r="BE332" s="8"/>
      <c r="BF332" s="8"/>
      <c r="BG332" s="8"/>
      <c r="BH332" s="8"/>
      <c r="BI332" s="8"/>
      <c r="BJ332" s="8"/>
      <c r="BK332" s="8"/>
      <c r="BL332" s="8"/>
      <c r="BM332" s="8"/>
      <c r="BN332" s="8"/>
      <c r="BO332" s="8"/>
      <c r="BP332" s="8"/>
      <c r="BQ332" s="8"/>
      <c r="BR332" s="208"/>
      <c r="BS332" s="208"/>
      <c r="BT332" s="208"/>
      <c r="BU332" s="208"/>
      <c r="BV332" s="208"/>
      <c r="BW332" s="208"/>
    </row>
    <row r="333" spans="1:75" ht="12.75" customHeight="1">
      <c r="A333" s="8"/>
      <c r="B333" s="8"/>
      <c r="C333" s="246" t="s">
        <v>3</v>
      </c>
      <c r="D333" s="242"/>
      <c r="E333" s="8"/>
      <c r="F333" s="8"/>
      <c r="G333" s="8"/>
      <c r="H333" s="8"/>
      <c r="I333" s="32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8"/>
      <c r="Z333" s="8"/>
      <c r="AA333" s="8"/>
      <c r="AB333" s="8"/>
      <c r="AC333" s="8"/>
      <c r="AD333" s="8"/>
      <c r="AE333" s="8"/>
      <c r="AF333" s="8"/>
      <c r="AG333" s="8"/>
      <c r="AH333" s="8"/>
      <c r="AI333" s="8"/>
      <c r="AJ333" s="8"/>
      <c r="AK333" s="8"/>
      <c r="AL333" s="8"/>
      <c r="AM333" s="8"/>
      <c r="AN333" s="8"/>
      <c r="AO333" s="8"/>
      <c r="AP333" s="8"/>
      <c r="AQ333" s="8"/>
      <c r="AR333" s="8"/>
      <c r="AS333" s="8"/>
      <c r="AT333" s="8"/>
      <c r="AU333" s="8"/>
      <c r="AV333" s="8"/>
      <c r="AW333" s="8"/>
      <c r="AX333" s="8"/>
      <c r="AY333" s="8"/>
      <c r="AZ333" s="8"/>
      <c r="BA333" s="8"/>
      <c r="BB333" s="8"/>
      <c r="BC333" s="8"/>
      <c r="BD333" s="8"/>
      <c r="BE333" s="8"/>
      <c r="BF333" s="8"/>
      <c r="BG333" s="8"/>
      <c r="BH333" s="8"/>
      <c r="BI333" s="8"/>
      <c r="BJ333" s="8"/>
      <c r="BK333" s="8"/>
      <c r="BL333" s="8"/>
      <c r="BM333" s="8"/>
      <c r="BN333" s="8"/>
      <c r="BO333" s="8"/>
      <c r="BP333" s="8"/>
      <c r="BQ333" s="8"/>
      <c r="BR333" s="208"/>
      <c r="BS333" s="208"/>
      <c r="BT333" s="208"/>
      <c r="BU333" s="208"/>
      <c r="BV333" s="208"/>
      <c r="BW333" s="208"/>
    </row>
    <row r="334" spans="1:75" ht="12.75" customHeight="1">
      <c r="A334" s="8"/>
      <c r="B334" s="8"/>
      <c r="C334" s="8"/>
      <c r="D334" s="242" t="s">
        <v>40</v>
      </c>
      <c r="E334" s="8" t="str">
        <f>"$m Real ("&amp;first_reg_period&amp;")"</f>
        <v>$m Real (2012)</v>
      </c>
      <c r="F334" s="8"/>
      <c r="G334" s="8"/>
      <c r="H334" s="8"/>
      <c r="I334" s="32"/>
      <c r="J334" s="211">
        <f>IF(OR($I330=0,I339=0),0,MIN($I339/$I330, $I339-SUM($I334:I334)))</f>
        <v>0</v>
      </c>
      <c r="K334" s="211">
        <f>IF(OR($I330=0,J339=0),0,MIN($I339/$I330, $I339-SUM($I334:J334)))</f>
        <v>0</v>
      </c>
      <c r="L334" s="211">
        <f>IF(OR($I330=0,K339=0),0,MIN($I339/$I330, $I339-SUM($I334:K334)))</f>
        <v>0</v>
      </c>
      <c r="M334" s="211">
        <f>IF(OR($I330=0,L339=0),0,MIN($I339/$I330, $I339-SUM($I334:L334)))</f>
        <v>0</v>
      </c>
      <c r="N334" s="211">
        <f>IF(OR($I330=0,M339=0),0,MIN($I339/$I330, $I339-SUM($I334:M334)))</f>
        <v>0</v>
      </c>
      <c r="O334" s="235">
        <f>IF(OR($I330=0,N339=0),0,MIN($I339/$I330, $I339-SUM($I334:N334)))</f>
        <v>0</v>
      </c>
      <c r="P334" s="235">
        <f>IF(OR($I330=0,O339=0),0,MIN($I339/$I330, $I339-SUM($I334:O334)))</f>
        <v>0</v>
      </c>
      <c r="Q334" s="235">
        <f>IF(OR($I330=0,P339=0),0,MIN($I339/$I330, $I339-SUM($I334:P334)))</f>
        <v>0</v>
      </c>
      <c r="R334" s="235">
        <f>IF(OR($I330=0,Q339=0),0,MIN($I339/$I330, $I339-SUM($I334:Q334)))</f>
        <v>0</v>
      </c>
      <c r="S334" s="235">
        <f>IF(OR($I330=0,R339=0),0,MIN($I339/$I330, $I339-SUM($I334:R334)))</f>
        <v>0</v>
      </c>
      <c r="T334" s="235">
        <f>IF(OR($I330=0,S339=0),0,MIN($I339/$I330, $I339-SUM($I334:S334)))</f>
        <v>0</v>
      </c>
      <c r="U334" s="235">
        <f>IF(OR($I330=0,T339=0),0,MIN($I339/$I330, $I339-SUM($I334:T334)))</f>
        <v>0</v>
      </c>
      <c r="V334" s="235">
        <f>IF(OR($I330=0,U339=0),0,MIN($I339/$I330, $I339-SUM($I334:U334)))</f>
        <v>0</v>
      </c>
      <c r="W334" s="235">
        <f>IF(OR($I330=0,V339=0),0,MIN($I339/$I330, $I339-SUM($I334:V334)))</f>
        <v>0</v>
      </c>
      <c r="X334" s="235">
        <f>IF(OR($I330=0,W339=0),0,MIN($I339/$I330, $I339-SUM($I334:W334)))</f>
        <v>0</v>
      </c>
      <c r="Y334" s="235">
        <f>IF(OR($I330=0,X339=0),0,MIN($I339/$I330, $I339-SUM($I334:X334)))</f>
        <v>0</v>
      </c>
      <c r="Z334" s="235">
        <f>IF(OR($I330=0,Y339=0),0,MIN($I339/$I330, $I339-SUM($I334:Y334)))</f>
        <v>0</v>
      </c>
      <c r="AA334" s="235">
        <f>IF(OR($I330=0,Z339=0),0,MIN($I339/$I330, $I339-SUM($I334:Z334)))</f>
        <v>0</v>
      </c>
      <c r="AB334" s="235">
        <f>IF(OR($I330=0,AA339=0),0,MIN($I339/$I330, $I339-SUM($I334:AA334)))</f>
        <v>0</v>
      </c>
      <c r="AC334" s="235">
        <f>IF(OR($I330=0,AB339=0),0,MIN($I339/$I330, $I339-SUM($I334:AB334)))</f>
        <v>0</v>
      </c>
      <c r="AD334" s="235">
        <f>IF(OR($I330=0,AC339=0),0,MIN($I339/$I330, $I339-SUM($I334:AC334)))</f>
        <v>0</v>
      </c>
      <c r="AE334" s="235">
        <f>IF(OR($I330=0,AD339=0),0,MIN($I339/$I330, $I339-SUM($I334:AD334)))</f>
        <v>0</v>
      </c>
      <c r="AF334" s="235">
        <f>IF(OR($I330=0,AE339=0),0,MIN($I339/$I330, $I339-SUM($I334:AE334)))</f>
        <v>0</v>
      </c>
      <c r="AG334" s="235">
        <f>IF(OR($I330=0,AF339=0),0,MIN($I339/$I330, $I339-SUM($I334:AF334)))</f>
        <v>0</v>
      </c>
      <c r="AH334" s="235">
        <f>IF(OR($I330=0,AG339=0),0,MIN($I339/$I330, $I339-SUM($I334:AG334)))</f>
        <v>0</v>
      </c>
      <c r="AI334" s="235">
        <f>IF(OR($I330=0,AH339=0),0,MIN($I339/$I330, $I339-SUM($I334:AH334)))</f>
        <v>0</v>
      </c>
      <c r="AJ334" s="235">
        <f>IF(OR($I330=0,AI339=0),0,MIN($I339/$I330, $I339-SUM($I334:AI334)))</f>
        <v>0</v>
      </c>
      <c r="AK334" s="235">
        <f>IF(OR($I330=0,AJ339=0),0,MIN($I339/$I330, $I339-SUM($I334:AJ334)))</f>
        <v>0</v>
      </c>
      <c r="AL334" s="235">
        <f>IF(OR($I330=0,AK339=0),0,MIN($I339/$I330, $I339-SUM($I334:AK334)))</f>
        <v>0</v>
      </c>
      <c r="AM334" s="235">
        <f>IF(OR($I330=0,AL339=0),0,MIN($I339/$I330, $I339-SUM($I334:AL334)))</f>
        <v>0</v>
      </c>
      <c r="AN334" s="235">
        <f>IF(OR($I330=0,AM339=0),0,MIN($I339/$I330, $I339-SUM($I334:AM334)))</f>
        <v>0</v>
      </c>
      <c r="AO334" s="235">
        <f>IF(OR($I330=0,AN339=0),0,MIN($I339/$I330, $I339-SUM($I334:AN334)))</f>
        <v>0</v>
      </c>
      <c r="AP334" s="235">
        <f>IF(OR($I330=0,AO339=0),0,MIN($I339/$I330, $I339-SUM($I334:AO334)))</f>
        <v>0</v>
      </c>
      <c r="AQ334" s="235">
        <f>IF(OR($I330=0,AP339=0),0,MIN($I339/$I330, $I339-SUM($I334:AP334)))</f>
        <v>0</v>
      </c>
      <c r="AR334" s="235">
        <f>IF(OR($I330=0,AQ339=0),0,MIN($I339/$I330, $I339-SUM($I334:AQ334)))</f>
        <v>0</v>
      </c>
      <c r="AS334" s="235">
        <f>IF(OR($I330=0,AR339=0),0,MIN($I339/$I330, $I339-SUM($I334:AR334)))</f>
        <v>0</v>
      </c>
      <c r="AT334" s="235">
        <f>IF(OR($I330=0,AS339=0),0,MIN($I339/$I330, $I339-SUM($I334:AS334)))</f>
        <v>0</v>
      </c>
      <c r="AU334" s="235">
        <f>IF(OR($I330=0,AT339=0),0,MIN($I339/$I330, $I339-SUM($I334:AT334)))</f>
        <v>0</v>
      </c>
      <c r="AV334" s="235">
        <f>IF(OR($I330=0,AU339=0),0,MIN($I339/$I330, $I339-SUM($I334:AU334)))</f>
        <v>0</v>
      </c>
      <c r="AW334" s="235">
        <f>IF(OR($I330=0,AV339=0),0,MIN($I339/$I330, $I339-SUM($I334:AV334)))</f>
        <v>0</v>
      </c>
      <c r="AX334" s="235">
        <f>IF(OR($I330=0,AW339=0),0,MIN($I339/$I330, $I339-SUM($I334:AW334)))</f>
        <v>0</v>
      </c>
      <c r="AY334" s="235">
        <f>IF(OR($I330=0,AX339=0),0,MIN($I339/$I330, $I339-SUM($I334:AX334)))</f>
        <v>0</v>
      </c>
      <c r="AZ334" s="235">
        <f>IF(OR($I330=0,AY339=0),0,MIN($I339/$I330, $I339-SUM($I334:AY334)))</f>
        <v>0</v>
      </c>
      <c r="BA334" s="235">
        <f>IF(OR($I330=0,AZ339=0),0,MIN($I339/$I330, $I339-SUM($I334:AZ334)))</f>
        <v>0</v>
      </c>
      <c r="BB334" s="235">
        <f>IF(OR($I330=0,BA339=0),0,MIN($I339/$I330, $I339-SUM($I334:BA334)))</f>
        <v>0</v>
      </c>
      <c r="BC334" s="235">
        <f>IF(OR($I330=0,BB339=0),0,MIN($I339/$I330, $I339-SUM($I334:BB334)))</f>
        <v>0</v>
      </c>
      <c r="BD334" s="235">
        <f>IF(OR($I330=0,BC339=0),0,MIN($I339/$I330, $I339-SUM($I334:BC334)))</f>
        <v>0</v>
      </c>
      <c r="BE334" s="235">
        <f>IF(OR($I330=0,BD339=0),0,MIN($I339/$I330, $I339-SUM($I334:BD334)))</f>
        <v>0</v>
      </c>
      <c r="BF334" s="235">
        <f>IF(OR($I330=0,BE339=0),0,MIN($I339/$I330, $I339-SUM($I334:BE334)))</f>
        <v>0</v>
      </c>
      <c r="BG334" s="235">
        <f>IF(OR($I330=0,BF339=0),0,MIN($I339/$I330, $I339-SUM($I334:BF334)))</f>
        <v>0</v>
      </c>
      <c r="BH334" s="235">
        <f>IF(OR($I330=0,BG339=0),0,MIN($I339/$I330, $I339-SUM($I334:BG334)))</f>
        <v>0</v>
      </c>
      <c r="BI334" s="235">
        <f>IF(OR($I330=0,BH339=0),0,MIN($I339/$I330, $I339-SUM($I334:BH334)))</f>
        <v>0</v>
      </c>
      <c r="BJ334" s="235">
        <f>IF(OR($I330=0,BI339=0),0,MIN($I339/$I330, $I339-SUM($I334:BI334)))</f>
        <v>0</v>
      </c>
      <c r="BK334" s="235">
        <f>IF(OR($I330=0,BJ339=0),0,MIN($I339/$I330, $I339-SUM($I334:BJ334)))</f>
        <v>0</v>
      </c>
      <c r="BL334" s="235">
        <f>IF(OR($I330=0,BK339=0),0,MIN($I339/$I330, $I339-SUM($I334:BK334)))</f>
        <v>0</v>
      </c>
      <c r="BM334" s="235">
        <f>IF(OR($I330=0,BL339=0),0,MIN($I339/$I330, $I339-SUM($I334:BL334)))</f>
        <v>0</v>
      </c>
      <c r="BN334" s="235">
        <f>IF(OR($I330=0,BM339=0),0,MIN($I339/$I330, $I339-SUM($I334:BM334)))</f>
        <v>0</v>
      </c>
      <c r="BO334" s="235">
        <f>IF(OR($I330=0,BN339=0),0,MIN($I339/$I330, $I339-SUM($I334:BN334)))</f>
        <v>0</v>
      </c>
      <c r="BP334" s="235">
        <f>IF(OR($I330=0,BO339=0),0,MIN($I339/$I330, $I339-SUM($I334:BO334)))</f>
        <v>0</v>
      </c>
      <c r="BQ334" s="235">
        <f>IF(OR($I330=0,BP339=0),0,MIN($I339/$I330, $I339-SUM($I334:BP334)))</f>
        <v>0</v>
      </c>
      <c r="BR334" s="211">
        <f>IF(OR($I330=0,BQ339=0),0,MIN($I339/$I330, $I339-SUM($I334:BQ334)))</f>
        <v>0</v>
      </c>
      <c r="BS334" s="211">
        <f>IF(OR($I330=0,BR339=0),0,MIN($I339/$I330, $I339-SUM($I334:BR334)))</f>
        <v>0</v>
      </c>
      <c r="BT334" s="211">
        <f>IF(OR($I330=0,BS339=0),0,MIN($I339/$I330, $I339-SUM($I334:BS334)))</f>
        <v>0</v>
      </c>
      <c r="BU334" s="211">
        <f>IF(OR($I330=0,BT339=0),0,MIN($I339/$I330, $I339-SUM($I334:BT334)))</f>
        <v>0</v>
      </c>
      <c r="BV334" s="211">
        <f>IF(OR($I330=0,BU339=0),0,MIN($I339/$I330, $I339-SUM($I334:BU334)))</f>
        <v>0</v>
      </c>
      <c r="BW334" s="211">
        <f>IF(OR($I330=0,BV339=0),0,MIN($I339/$I330, $I339-SUM($I334:BV334)))</f>
        <v>0</v>
      </c>
    </row>
    <row r="335" spans="1:75" ht="12.75" customHeight="1">
      <c r="A335" s="8"/>
      <c r="B335" s="8"/>
      <c r="C335" s="8"/>
      <c r="D335" s="242" t="s">
        <v>39</v>
      </c>
      <c r="E335" s="8" t="str">
        <f>"$m Real ("&amp;first_reg_period&amp;")"</f>
        <v>$m Real (2012)</v>
      </c>
      <c r="F335" s="8"/>
      <c r="G335" s="8"/>
      <c r="H335" s="8"/>
      <c r="I335" s="32"/>
      <c r="J335" s="129"/>
      <c r="K335" s="129"/>
      <c r="L335" s="129"/>
      <c r="M335" s="129"/>
      <c r="N335" s="129"/>
      <c r="O335" s="235">
        <f>IF(OR($I330=0,N339=0),0,IF($N338&gt;0,(MIN($N338/IF($I330&lt;=5,1,($I330-5)),$N338-SUM($N335:N335))), (MAX($N338/IF($I330&lt;=5,1,($I330-5)),$N338-SUM($N335:N335)))))</f>
        <v>0</v>
      </c>
      <c r="P335" s="235">
        <f>IF(OR($I330=0,O339=0),0,IF($N338&gt;0,(MIN($N338/IF($I330&lt;=5,1,($I330-5)),$N338-SUM($N335:O335))), (MAX($N338/IF($I330&lt;=5,1,($I330-5)),$N338-SUM($N335:O335)))))</f>
        <v>0</v>
      </c>
      <c r="Q335" s="235">
        <f>IF(OR($I330=0,P339=0),0,IF($N338&gt;0,(MIN($N338/IF($I330&lt;=5,1,($I330-5)),$N338-SUM($N335:P335))), (MAX($N338/IF($I330&lt;=5,1,($I330-5)),$N338-SUM($N335:P335)))))</f>
        <v>0</v>
      </c>
      <c r="R335" s="235">
        <f>IF(OR($I330=0,Q339=0),0,IF($N338&gt;0,(MIN($N338/IF($I330&lt;=5,1,($I330-5)),$N338-SUM($N335:Q335))), (MAX($N338/IF($I330&lt;=5,1,($I330-5)),$N338-SUM($N335:Q335)))))</f>
        <v>0</v>
      </c>
      <c r="S335" s="235">
        <f>IF(OR($I330=0,R339=0),0,IF($N338&gt;0,(MIN($N338/IF($I330&lt;=5,1,($I330-5)),$N338-SUM($N335:R335))), (MAX($N338/IF($I330&lt;=5,1,($I330-5)),$N338-SUM($N335:R335)))))</f>
        <v>0</v>
      </c>
      <c r="T335" s="235">
        <f>IF(OR($I330=0,S339=0),0,IF($N338&gt;0,(MIN($N338/IF($I330&lt;=5,1,($I330-5)),$N338-SUM($N335:S335))), (MAX($N338/IF($I330&lt;=5,1,($I330-5)),$N338-SUM($N335:S335)))))</f>
        <v>0</v>
      </c>
      <c r="U335" s="235">
        <f>IF(OR($I330=0,T339=0),0,IF($N338&gt;0,(MIN($N338/IF($I330&lt;=5,1,($I330-5)),$N338-SUM($N335:T335))), (MAX($N338/IF($I330&lt;=5,1,($I330-5)),$N338-SUM($N335:T335)))))</f>
        <v>0</v>
      </c>
      <c r="V335" s="235">
        <f>IF(OR($I330=0,U339=0),0,IF($N338&gt;0,(MIN($N338/IF($I330&lt;=5,1,($I330-5)),$N338-SUM($N335:U335))), (MAX($N338/IF($I330&lt;=5,1,($I330-5)),$N338-SUM($N335:U335)))))</f>
        <v>0</v>
      </c>
      <c r="W335" s="235">
        <f>IF(OR($I330=0,V339=0),0,IF($N338&gt;0,(MIN($N338/IF($I330&lt;=5,1,($I330-5)),$N338-SUM($N335:V335))), (MAX($N338/IF($I330&lt;=5,1,($I330-5)),$N338-SUM($N335:V335)))))</f>
        <v>0</v>
      </c>
      <c r="X335" s="235">
        <f>IF(OR($I330=0,W339=0),0,IF($N338&gt;0,(MIN($N338/IF($I330&lt;=5,1,($I330-5)),$N338-SUM($N335:W335))), (MAX($N338/IF($I330&lt;=5,1,($I330-5)),$N338-SUM($N335:W335)))))</f>
        <v>0</v>
      </c>
      <c r="Y335" s="235">
        <f>IF(OR($I330=0,X339=0),0,IF($N338&gt;0,(MIN($N338/IF($I330&lt;=5,1,($I330-5)),$N338-SUM($N335:X335))), (MAX($N338/IF($I330&lt;=5,1,($I330-5)),$N338-SUM($N335:X335)))))</f>
        <v>0</v>
      </c>
      <c r="Z335" s="235">
        <f>IF(OR($I330=0,Y339=0),0,IF($N338&gt;0,(MIN($N338/IF($I330&lt;=5,1,($I330-5)),$N338-SUM($N335:Y335))), (MAX($N338/IF($I330&lt;=5,1,($I330-5)),$N338-SUM($N335:Y335)))))</f>
        <v>0</v>
      </c>
      <c r="AA335" s="235">
        <f>IF(OR($I330=0,Z339=0),0,IF($N338&gt;0,(MIN($N338/IF($I330&lt;=5,1,($I330-5)),$N338-SUM($N335:Z335))), (MAX($N338/IF($I330&lt;=5,1,($I330-5)),$N338-SUM($N335:Z335)))))</f>
        <v>0</v>
      </c>
      <c r="AB335" s="235">
        <f>IF(OR($I330=0,AA339=0),0,IF($N338&gt;0,(MIN($N338/IF($I330&lt;=5,1,($I330-5)),$N338-SUM($N335:AA335))), (MAX($N338/IF($I330&lt;=5,1,($I330-5)),$N338-SUM($N335:AA335)))))</f>
        <v>0</v>
      </c>
      <c r="AC335" s="235">
        <f>IF(OR($I330=0,AB339=0),0,IF($N338&gt;0,(MIN($N338/IF($I330&lt;=5,1,($I330-5)),$N338-SUM($N335:AB335))), (MAX($N338/IF($I330&lt;=5,1,($I330-5)),$N338-SUM($N335:AB335)))))</f>
        <v>0</v>
      </c>
      <c r="AD335" s="235">
        <f>IF(OR($I330=0,AC339=0),0,IF($N338&gt;0,(MIN($N338/IF($I330&lt;=5,1,($I330-5)),$N338-SUM($N335:AC335))), (MAX($N338/IF($I330&lt;=5,1,($I330-5)),$N338-SUM($N335:AC335)))))</f>
        <v>0</v>
      </c>
      <c r="AE335" s="235">
        <f>IF(OR($I330=0,AD339=0),0,IF($N338&gt;0,(MIN($N338/IF($I330&lt;=5,1,($I330-5)),$N338-SUM($N335:AD335))), (MAX($N338/IF($I330&lt;=5,1,($I330-5)),$N338-SUM($N335:AD335)))))</f>
        <v>0</v>
      </c>
      <c r="AF335" s="235">
        <f>IF(OR($I330=0,AE339=0),0,IF($N338&gt;0,(MIN($N338/IF($I330&lt;=5,1,($I330-5)),$N338-SUM($N335:AE335))), (MAX($N338/IF($I330&lt;=5,1,($I330-5)),$N338-SUM($N335:AE335)))))</f>
        <v>0</v>
      </c>
      <c r="AG335" s="235">
        <f>IF(OR($I330=0,AF339=0),0,IF($N338&gt;0,(MIN($N338/IF($I330&lt;=5,1,($I330-5)),$N338-SUM($N335:AF335))), (MAX($N338/IF($I330&lt;=5,1,($I330-5)),$N338-SUM($N335:AF335)))))</f>
        <v>0</v>
      </c>
      <c r="AH335" s="235">
        <f>IF(OR($I330=0,AG339=0),0,IF($N338&gt;0,(MIN($N338/IF($I330&lt;=5,1,($I330-5)),$N338-SUM($N335:AG335))), (MAX($N338/IF($I330&lt;=5,1,($I330-5)),$N338-SUM($N335:AG335)))))</f>
        <v>0</v>
      </c>
      <c r="AI335" s="235">
        <f>IF(OR($I330=0,AH339=0),0,IF($N338&gt;0,(MIN($N338/IF($I330&lt;=5,1,($I330-5)),$N338-SUM($N335:AH335))), (MAX($N338/IF($I330&lt;=5,1,($I330-5)),$N338-SUM($N335:AH335)))))</f>
        <v>0</v>
      </c>
      <c r="AJ335" s="235">
        <f>IF(OR($I330=0,AI339=0),0,IF($N338&gt;0,(MIN($N338/IF($I330&lt;=5,1,($I330-5)),$N338-SUM($N335:AI335))), (MAX($N338/IF($I330&lt;=5,1,($I330-5)),$N338-SUM($N335:AI335)))))</f>
        <v>0</v>
      </c>
      <c r="AK335" s="235">
        <f>IF(OR($I330=0,AJ339=0),0,IF($N338&gt;0,(MIN($N338/IF($I330&lt;=5,1,($I330-5)),$N338-SUM($N335:AJ335))), (MAX($N338/IF($I330&lt;=5,1,($I330-5)),$N338-SUM($N335:AJ335)))))</f>
        <v>0</v>
      </c>
      <c r="AL335" s="235">
        <f>IF(OR($I330=0,AK339=0),0,IF($N338&gt;0,(MIN($N338/IF($I330&lt;=5,1,($I330-5)),$N338-SUM($N335:AK335))), (MAX($N338/IF($I330&lt;=5,1,($I330-5)),$N338-SUM($N335:AK335)))))</f>
        <v>0</v>
      </c>
      <c r="AM335" s="235">
        <f>IF(OR($I330=0,AL339=0),0,IF($N338&gt;0,(MIN($N338/IF($I330&lt;=5,1,($I330-5)),$N338-SUM($N335:AL335))), (MAX($N338/IF($I330&lt;=5,1,($I330-5)),$N338-SUM($N335:AL335)))))</f>
        <v>0</v>
      </c>
      <c r="AN335" s="235">
        <f>IF(OR($I330=0,AM339=0),0,IF($N338&gt;0,(MIN($N338/IF($I330&lt;=5,1,($I330-5)),$N338-SUM($N335:AM335))), (MAX($N338/IF($I330&lt;=5,1,($I330-5)),$N338-SUM($N335:AM335)))))</f>
        <v>0</v>
      </c>
      <c r="AO335" s="235">
        <f>IF(OR($I330=0,AN339=0),0,IF($N338&gt;0,(MIN($N338/IF($I330&lt;=5,1,($I330-5)),$N338-SUM($N335:AN335))), (MAX($N338/IF($I330&lt;=5,1,($I330-5)),$N338-SUM($N335:AN335)))))</f>
        <v>0</v>
      </c>
      <c r="AP335" s="235">
        <f>IF(OR($I330=0,AO339=0),0,IF($N338&gt;0,(MIN($N338/IF($I330&lt;=5,1,($I330-5)),$N338-SUM($N335:AO335))), (MAX($N338/IF($I330&lt;=5,1,($I330-5)),$N338-SUM($N335:AO335)))))</f>
        <v>0</v>
      </c>
      <c r="AQ335" s="235">
        <f>IF(OR($I330=0,AP339=0),0,IF($N338&gt;0,(MIN($N338/IF($I330&lt;=5,1,($I330-5)),$N338-SUM($N335:AP335))), (MAX($N338/IF($I330&lt;=5,1,($I330-5)),$N338-SUM($N335:AP335)))))</f>
        <v>0</v>
      </c>
      <c r="AR335" s="235">
        <f>IF(OR($I330=0,AQ339=0),0,IF($N338&gt;0,(MIN($N338/IF($I330&lt;=5,1,($I330-5)),$N338-SUM($N335:AQ335))), (MAX($N338/IF($I330&lt;=5,1,($I330-5)),$N338-SUM($N335:AQ335)))))</f>
        <v>0</v>
      </c>
      <c r="AS335" s="235">
        <f>IF(OR($I330=0,AR339=0),0,IF($N338&gt;0,(MIN($N338/IF($I330&lt;=5,1,($I330-5)),$N338-SUM($N335:AR335))), (MAX($N338/IF($I330&lt;=5,1,($I330-5)),$N338-SUM($N335:AR335)))))</f>
        <v>0</v>
      </c>
      <c r="AT335" s="235">
        <f>IF(OR($I330=0,AS339=0),0,IF($N338&gt;0,(MIN($N338/IF($I330&lt;=5,1,($I330-5)),$N338-SUM($N335:AS335))), (MAX($N338/IF($I330&lt;=5,1,($I330-5)),$N338-SUM($N335:AS335)))))</f>
        <v>0</v>
      </c>
      <c r="AU335" s="235">
        <f>IF(OR($I330=0,AT339=0),0,IF($N338&gt;0,(MIN($N338/IF($I330&lt;=5,1,($I330-5)),$N338-SUM($N335:AT335))), (MAX($N338/IF($I330&lt;=5,1,($I330-5)),$N338-SUM($N335:AT335)))))</f>
        <v>0</v>
      </c>
      <c r="AV335" s="235">
        <f>IF(OR($I330=0,AU339=0),0,IF($N338&gt;0,(MIN($N338/IF($I330&lt;=5,1,($I330-5)),$N338-SUM($N335:AU335))), (MAX($N338/IF($I330&lt;=5,1,($I330-5)),$N338-SUM($N335:AU335)))))</f>
        <v>0</v>
      </c>
      <c r="AW335" s="235">
        <f>IF(OR($I330=0,AV339=0),0,IF($N338&gt;0,(MIN($N338/IF($I330&lt;=5,1,($I330-5)),$N338-SUM($N335:AV335))), (MAX($N338/IF($I330&lt;=5,1,($I330-5)),$N338-SUM($N335:AV335)))))</f>
        <v>0</v>
      </c>
      <c r="AX335" s="235">
        <f>IF(OR($I330=0,AW339=0),0,IF($N338&gt;0,(MIN($N338/IF($I330&lt;=5,1,($I330-5)),$N338-SUM($N335:AW335))), (MAX($N338/IF($I330&lt;=5,1,($I330-5)),$N338-SUM($N335:AW335)))))</f>
        <v>0</v>
      </c>
      <c r="AY335" s="235">
        <f>IF(OR($I330=0,AX339=0),0,IF($N338&gt;0,(MIN($N338/IF($I330&lt;=5,1,($I330-5)),$N338-SUM($N335:AX335))), (MAX($N338/IF($I330&lt;=5,1,($I330-5)),$N338-SUM($N335:AX335)))))</f>
        <v>0</v>
      </c>
      <c r="AZ335" s="235">
        <f>IF(OR($I330=0,AY339=0),0,IF($N338&gt;0,(MIN($N338/IF($I330&lt;=5,1,($I330-5)),$N338-SUM($N335:AY335))), (MAX($N338/IF($I330&lt;=5,1,($I330-5)),$N338-SUM($N335:AY335)))))</f>
        <v>0</v>
      </c>
      <c r="BA335" s="235">
        <f>IF(OR($I330=0,AZ339=0),0,IF($N338&gt;0,(MIN($N338/IF($I330&lt;=5,1,($I330-5)),$N338-SUM($N335:AZ335))), (MAX($N338/IF($I330&lt;=5,1,($I330-5)),$N338-SUM($N335:AZ335)))))</f>
        <v>0</v>
      </c>
      <c r="BB335" s="235">
        <f>IF(OR($I330=0,BA339=0),0,IF($N338&gt;0,(MIN($N338/IF($I330&lt;=5,1,($I330-5)),$N338-SUM($N335:BA335))), (MAX($N338/IF($I330&lt;=5,1,($I330-5)),$N338-SUM($N335:BA335)))))</f>
        <v>0</v>
      </c>
      <c r="BC335" s="235">
        <f>IF(OR($I330=0,BB339=0),0,IF($N338&gt;0,(MIN($N338/IF($I330&lt;=5,1,($I330-5)),$N338-SUM($N335:BB335))), (MAX($N338/IF($I330&lt;=5,1,($I330-5)),$N338-SUM($N335:BB335)))))</f>
        <v>0</v>
      </c>
      <c r="BD335" s="235">
        <f>IF(OR($I330=0,BC339=0),0,IF($N338&gt;0,(MIN($N338/IF($I330&lt;=5,1,($I330-5)),$N338-SUM($N335:BC335))), (MAX($N338/IF($I330&lt;=5,1,($I330-5)),$N338-SUM($N335:BC335)))))</f>
        <v>0</v>
      </c>
      <c r="BE335" s="235">
        <f>IF(OR($I330=0,BD339=0),0,IF($N338&gt;0,(MIN($N338/IF($I330&lt;=5,1,($I330-5)),$N338-SUM($N335:BD335))), (MAX($N338/IF($I330&lt;=5,1,($I330-5)),$N338-SUM($N335:BD335)))))</f>
        <v>0</v>
      </c>
      <c r="BF335" s="235">
        <f>IF(OR($I330=0,BE339=0),0,IF($N338&gt;0,(MIN($N338/IF($I330&lt;=5,1,($I330-5)),$N338-SUM($N335:BE335))), (MAX($N338/IF($I330&lt;=5,1,($I330-5)),$N338-SUM($N335:BE335)))))</f>
        <v>0</v>
      </c>
      <c r="BG335" s="235">
        <f>IF(OR($I330=0,BF339=0),0,IF($N338&gt;0,(MIN($N338/IF($I330&lt;=5,1,($I330-5)),$N338-SUM($N335:BF335))), (MAX($N338/IF($I330&lt;=5,1,($I330-5)),$N338-SUM($N335:BF335)))))</f>
        <v>0</v>
      </c>
      <c r="BH335" s="235">
        <f>IF(OR($I330=0,BG339=0),0,IF($N338&gt;0,(MIN($N338/IF($I330&lt;=5,1,($I330-5)),$N338-SUM($N335:BG335))), (MAX($N338/IF($I330&lt;=5,1,($I330-5)),$N338-SUM($N335:BG335)))))</f>
        <v>0</v>
      </c>
      <c r="BI335" s="235">
        <f>IF(OR($I330=0,BH339=0),0,IF($N338&gt;0,(MIN($N338/IF($I330&lt;=5,1,($I330-5)),$N338-SUM($N335:BH335))), (MAX($N338/IF($I330&lt;=5,1,($I330-5)),$N338-SUM($N335:BH335)))))</f>
        <v>0</v>
      </c>
      <c r="BJ335" s="235">
        <f>IF(OR($I330=0,BI339=0),0,IF($N338&gt;0,(MIN($N338/IF($I330&lt;=5,1,($I330-5)),$N338-SUM($N335:BI335))), (MAX($N338/IF($I330&lt;=5,1,($I330-5)),$N338-SUM($N335:BI335)))))</f>
        <v>0</v>
      </c>
      <c r="BK335" s="235">
        <f>IF(OR($I330=0,BJ339=0),0,IF($N338&gt;0,(MIN($N338/IF($I330&lt;=5,1,($I330-5)),$N338-SUM($N335:BJ335))), (MAX($N338/IF($I330&lt;=5,1,($I330-5)),$N338-SUM($N335:BJ335)))))</f>
        <v>0</v>
      </c>
      <c r="BL335" s="235">
        <f>IF(OR($I330=0,BK339=0),0,IF($N338&gt;0,(MIN($N338/IF($I330&lt;=5,1,($I330-5)),$N338-SUM($N335:BK335))), (MAX($N338/IF($I330&lt;=5,1,($I330-5)),$N338-SUM($N335:BK335)))))</f>
        <v>0</v>
      </c>
      <c r="BM335" s="235">
        <f>IF(OR($I330=0,BL339=0),0,IF($N338&gt;0,(MIN($N338/IF($I330&lt;=5,1,($I330-5)),$N338-SUM($N335:BL335))), (MAX($N338/IF($I330&lt;=5,1,($I330-5)),$N338-SUM($N335:BL335)))))</f>
        <v>0</v>
      </c>
      <c r="BN335" s="235">
        <f>IF(OR($I330=0,BM339=0),0,IF($N338&gt;0,(MIN($N338/IF($I330&lt;=5,1,($I330-5)),$N338-SUM($N335:BM335))), (MAX($N338/IF($I330&lt;=5,1,($I330-5)),$N338-SUM($N335:BM335)))))</f>
        <v>0</v>
      </c>
      <c r="BO335" s="235">
        <f>IF(OR($I330=0,BN339=0),0,IF($N338&gt;0,(MIN($N338/IF($I330&lt;=5,1,($I330-5)),$N338-SUM($N335:BN335))), (MAX($N338/IF($I330&lt;=5,1,($I330-5)),$N338-SUM($N335:BN335)))))</f>
        <v>0</v>
      </c>
      <c r="BP335" s="235">
        <f>IF(OR($I330=0,BO339=0),0,IF($N338&gt;0,(MIN($N338/IF($I330&lt;=5,1,($I330-5)),$N338-SUM($N335:BO335))), (MAX($N338/IF($I330&lt;=5,1,($I330-5)),$N338-SUM($N335:BO335)))))</f>
        <v>0</v>
      </c>
      <c r="BQ335" s="235">
        <f>IF(OR($I330=0,BP339=0),0,IF($N338&gt;0,(MIN($N338/IF($I330&lt;=5,1,($I330-5)),$N338-SUM($N335:BP335))), (MAX($N338/IF($I330&lt;=5,1,($I330-5)),$N338-SUM($N335:BP335)))))</f>
        <v>0</v>
      </c>
      <c r="BR335" s="211">
        <f>IF(OR($I330=0,BQ339=0),0,IF($N338&gt;0,(MIN($N338/IF($I330&lt;=5,1,($I330-5)),$N338-SUM($N335:BQ335))), (MAX($N338/IF($I330&lt;=5,1,($I330-5)),$N338-SUM($N335:BQ335)))))</f>
        <v>0</v>
      </c>
      <c r="BS335" s="211">
        <f>IF(OR($I330=0,BR339=0),0,IF($N338&gt;0,(MIN($N338/IF($I330&lt;=5,1,($I330-5)),$N338-SUM($N335:BR335))), (MAX($N338/IF($I330&lt;=5,1,($I330-5)),$N338-SUM($N335:BR335)))))</f>
        <v>0</v>
      </c>
      <c r="BT335" s="211">
        <f>IF(OR($I330=0,BS339=0),0,IF($N338&gt;0,(MIN($N338/IF($I330&lt;=5,1,($I330-5)),$N338-SUM($N335:BS335))), (MAX($N338/IF($I330&lt;=5,1,($I330-5)),$N338-SUM($N335:BS335)))))</f>
        <v>0</v>
      </c>
      <c r="BU335" s="211">
        <f>IF(OR($I330=0,BT339=0),0,IF($N338&gt;0,(MIN($N338/IF($I330&lt;=5,1,($I330-5)),$N338-SUM($N335:BT335))), (MAX($N338/IF($I330&lt;=5,1,($I330-5)),$N338-SUM($N335:BT335)))))</f>
        <v>0</v>
      </c>
      <c r="BV335" s="211">
        <f>IF(OR($I330=0,BU339=0),0,IF($N338&gt;0,(MIN($N338/IF($I330&lt;=5,1,($I330-5)),$N338-SUM($N335:BU335))), (MAX($N338/IF($I330&lt;=5,1,($I330-5)),$N338-SUM($N335:BU335)))))</f>
        <v>0</v>
      </c>
      <c r="BW335" s="211">
        <f>IF(OR($I330=0,BV339=0),0,IF($N338&gt;0,(MIN($N338/IF($I330&lt;=5,1,($I330-5)),$N338-SUM($N335:BV335))), (MAX($N338/IF($I330&lt;=5,1,($I330-5)),$N338-SUM($N335:BV335)))))</f>
        <v>0</v>
      </c>
    </row>
    <row r="336" spans="1:75" ht="12.75" customHeight="1">
      <c r="A336" s="8"/>
      <c r="B336" s="8"/>
      <c r="C336" s="8"/>
      <c r="D336" s="239" t="s">
        <v>38</v>
      </c>
      <c r="E336" s="240" t="str">
        <f>"$m Real ("&amp;first_reg_period&amp;")"</f>
        <v>$m Real (2012)</v>
      </c>
      <c r="F336" s="240"/>
      <c r="G336" s="240"/>
      <c r="H336" s="240"/>
      <c r="I336" s="241"/>
      <c r="J336" s="237">
        <f>SUM(J334:J335)</f>
        <v>0</v>
      </c>
      <c r="K336" s="237">
        <f t="shared" ref="K336:N336" si="522">SUM(K334:K335)</f>
        <v>0</v>
      </c>
      <c r="L336" s="237">
        <f t="shared" si="522"/>
        <v>0</v>
      </c>
      <c r="M336" s="237">
        <f t="shared" si="522"/>
        <v>0</v>
      </c>
      <c r="N336" s="237">
        <f t="shared" si="522"/>
        <v>0</v>
      </c>
      <c r="O336" s="237">
        <f>SUM(O334:O335)</f>
        <v>0</v>
      </c>
      <c r="P336" s="237">
        <f t="shared" ref="P336:BQ336" si="523">SUM(P334:P335)</f>
        <v>0</v>
      </c>
      <c r="Q336" s="237">
        <f t="shared" si="523"/>
        <v>0</v>
      </c>
      <c r="R336" s="237">
        <f t="shared" si="523"/>
        <v>0</v>
      </c>
      <c r="S336" s="237">
        <f t="shared" si="523"/>
        <v>0</v>
      </c>
      <c r="T336" s="237">
        <f t="shared" si="523"/>
        <v>0</v>
      </c>
      <c r="U336" s="237">
        <f t="shared" si="523"/>
        <v>0</v>
      </c>
      <c r="V336" s="237">
        <f t="shared" si="523"/>
        <v>0</v>
      </c>
      <c r="W336" s="237">
        <f t="shared" si="523"/>
        <v>0</v>
      </c>
      <c r="X336" s="237">
        <f t="shared" si="523"/>
        <v>0</v>
      </c>
      <c r="Y336" s="237">
        <f t="shared" si="523"/>
        <v>0</v>
      </c>
      <c r="Z336" s="237">
        <f t="shared" si="523"/>
        <v>0</v>
      </c>
      <c r="AA336" s="237">
        <f t="shared" si="523"/>
        <v>0</v>
      </c>
      <c r="AB336" s="237">
        <f t="shared" si="523"/>
        <v>0</v>
      </c>
      <c r="AC336" s="237">
        <f t="shared" si="523"/>
        <v>0</v>
      </c>
      <c r="AD336" s="237">
        <f t="shared" si="523"/>
        <v>0</v>
      </c>
      <c r="AE336" s="237">
        <f t="shared" si="523"/>
        <v>0</v>
      </c>
      <c r="AF336" s="237">
        <f t="shared" si="523"/>
        <v>0</v>
      </c>
      <c r="AG336" s="237">
        <f t="shared" si="523"/>
        <v>0</v>
      </c>
      <c r="AH336" s="237">
        <f t="shared" si="523"/>
        <v>0</v>
      </c>
      <c r="AI336" s="237">
        <f t="shared" si="523"/>
        <v>0</v>
      </c>
      <c r="AJ336" s="237">
        <f t="shared" si="523"/>
        <v>0</v>
      </c>
      <c r="AK336" s="237">
        <f t="shared" si="523"/>
        <v>0</v>
      </c>
      <c r="AL336" s="237">
        <f t="shared" si="523"/>
        <v>0</v>
      </c>
      <c r="AM336" s="237">
        <f t="shared" si="523"/>
        <v>0</v>
      </c>
      <c r="AN336" s="237">
        <f t="shared" si="523"/>
        <v>0</v>
      </c>
      <c r="AO336" s="237">
        <f t="shared" si="523"/>
        <v>0</v>
      </c>
      <c r="AP336" s="237">
        <f t="shared" si="523"/>
        <v>0</v>
      </c>
      <c r="AQ336" s="237">
        <f t="shared" si="523"/>
        <v>0</v>
      </c>
      <c r="AR336" s="237">
        <f t="shared" si="523"/>
        <v>0</v>
      </c>
      <c r="AS336" s="237">
        <f t="shared" si="523"/>
        <v>0</v>
      </c>
      <c r="AT336" s="237">
        <f t="shared" si="523"/>
        <v>0</v>
      </c>
      <c r="AU336" s="237">
        <f t="shared" si="523"/>
        <v>0</v>
      </c>
      <c r="AV336" s="237">
        <f t="shared" si="523"/>
        <v>0</v>
      </c>
      <c r="AW336" s="237">
        <f t="shared" si="523"/>
        <v>0</v>
      </c>
      <c r="AX336" s="237">
        <f t="shared" si="523"/>
        <v>0</v>
      </c>
      <c r="AY336" s="237">
        <f t="shared" si="523"/>
        <v>0</v>
      </c>
      <c r="AZ336" s="237">
        <f t="shared" si="523"/>
        <v>0</v>
      </c>
      <c r="BA336" s="237">
        <f t="shared" si="523"/>
        <v>0</v>
      </c>
      <c r="BB336" s="237">
        <f t="shared" si="523"/>
        <v>0</v>
      </c>
      <c r="BC336" s="237">
        <f t="shared" si="523"/>
        <v>0</v>
      </c>
      <c r="BD336" s="237">
        <f t="shared" si="523"/>
        <v>0</v>
      </c>
      <c r="BE336" s="237">
        <f t="shared" si="523"/>
        <v>0</v>
      </c>
      <c r="BF336" s="237">
        <f t="shared" si="523"/>
        <v>0</v>
      </c>
      <c r="BG336" s="237">
        <f t="shared" si="523"/>
        <v>0</v>
      </c>
      <c r="BH336" s="237">
        <f t="shared" si="523"/>
        <v>0</v>
      </c>
      <c r="BI336" s="237">
        <f t="shared" si="523"/>
        <v>0</v>
      </c>
      <c r="BJ336" s="237">
        <f t="shared" si="523"/>
        <v>0</v>
      </c>
      <c r="BK336" s="237">
        <f t="shared" si="523"/>
        <v>0</v>
      </c>
      <c r="BL336" s="237">
        <f t="shared" si="523"/>
        <v>0</v>
      </c>
      <c r="BM336" s="237">
        <f t="shared" si="523"/>
        <v>0</v>
      </c>
      <c r="BN336" s="237">
        <f t="shared" si="523"/>
        <v>0</v>
      </c>
      <c r="BO336" s="237">
        <f t="shared" si="523"/>
        <v>0</v>
      </c>
      <c r="BP336" s="237">
        <f t="shared" si="523"/>
        <v>0</v>
      </c>
      <c r="BQ336" s="237">
        <f t="shared" si="523"/>
        <v>0</v>
      </c>
      <c r="BR336" s="212">
        <f t="shared" ref="BR336:BW336" si="524">SUM(BR334:BR335)</f>
        <v>0</v>
      </c>
      <c r="BS336" s="212">
        <f t="shared" si="524"/>
        <v>0</v>
      </c>
      <c r="BT336" s="212">
        <f t="shared" si="524"/>
        <v>0</v>
      </c>
      <c r="BU336" s="212">
        <f t="shared" si="524"/>
        <v>0</v>
      </c>
      <c r="BV336" s="212">
        <f t="shared" si="524"/>
        <v>0</v>
      </c>
      <c r="BW336" s="212">
        <f t="shared" si="524"/>
        <v>0</v>
      </c>
    </row>
    <row r="337" spans="1:75" ht="12.75" customHeight="1">
      <c r="A337" s="8"/>
      <c r="B337" s="8"/>
      <c r="C337" s="8"/>
      <c r="D337" s="242" t="s">
        <v>4</v>
      </c>
      <c r="E337" s="8"/>
      <c r="F337" s="8"/>
      <c r="G337" s="8"/>
      <c r="H337" s="8"/>
      <c r="I337" s="32">
        <f>IF(I$5=first_reg_period, INDEX(Inputs!$I$43:$I$53,MATCH(B329,Inputs!$C$43:$C$53,0)),0)</f>
        <v>0</v>
      </c>
      <c r="J337" s="32">
        <f>IF(J$5=first_reg_period, INDEX(Inputs!$I$43:$I$53,MATCH(C329,Inputs!$C$43:$C$53,0)),0)</f>
        <v>0</v>
      </c>
      <c r="K337" s="32">
        <f>IF(K$5=first_reg_period, INDEX(Inputs!$I$43:$I$53,MATCH(D329,Inputs!$C$43:$C$53,0)),0)</f>
        <v>0</v>
      </c>
      <c r="L337" s="32">
        <f>IF(L$5=first_reg_period, INDEX(Inputs!$I$43:$I$53,MATCH(E329,Inputs!$C$43:$C$53,0)),0)</f>
        <v>0</v>
      </c>
      <c r="M337" s="32">
        <f>IF(M$5=first_reg_period, INDEX(Inputs!$I$43:$I$53,MATCH(F329,Inputs!$C$43:$C$53,0)),0)</f>
        <v>0</v>
      </c>
      <c r="N337" s="32">
        <f>IF(N$5=first_reg_period, INDEX(Inputs!$I$43:$I$53,MATCH(G329,Inputs!$C$43:$C$53,0)),0)</f>
        <v>0</v>
      </c>
      <c r="O337" s="32">
        <f>IF(O$5=first_reg_period, INDEX(Inputs!$I$43:$I$53,MATCH(H329,Inputs!$C$43:$C$53,0)),0)</f>
        <v>0</v>
      </c>
      <c r="P337" s="32">
        <f>IF(P$5=first_reg_period, INDEX(Inputs!$I$43:$I$53,MATCH(I329,Inputs!$C$43:$C$53,0)),0)</f>
        <v>0</v>
      </c>
      <c r="Q337" s="32">
        <f>IF(Q$5=first_reg_period, INDEX(Inputs!$I$43:$I$53,MATCH(J329,Inputs!$C$43:$C$53,0)),0)</f>
        <v>0</v>
      </c>
      <c r="R337" s="32">
        <f>IF(R$5=first_reg_period, INDEX(Inputs!$I$43:$I$53,MATCH(K329,Inputs!$C$43:$C$53,0)),0)</f>
        <v>0</v>
      </c>
      <c r="S337" s="32">
        <f>IF(S$5=first_reg_period, INDEX(Inputs!$I$43:$I$53,MATCH(L329,Inputs!$C$43:$C$53,0)),0)</f>
        <v>0</v>
      </c>
      <c r="T337" s="32">
        <f>IF(T$5=first_reg_period, INDEX(Inputs!$I$43:$I$53,MATCH(M329,Inputs!$C$43:$C$53,0)),0)</f>
        <v>0</v>
      </c>
      <c r="U337" s="32">
        <f>IF(U$5=first_reg_period, INDEX(Inputs!$I$43:$I$53,MATCH(N329,Inputs!$C$43:$C$53,0)),0)</f>
        <v>0</v>
      </c>
      <c r="V337" s="32">
        <f>IF(V$5=first_reg_period, INDEX(Inputs!$I$43:$I$53,MATCH(O329,Inputs!$C$43:$C$53,0)),0)</f>
        <v>0</v>
      </c>
      <c r="W337" s="32">
        <f>IF(W$5=first_reg_period, INDEX(Inputs!$I$43:$I$53,MATCH(P329,Inputs!$C$43:$C$53,0)),0)</f>
        <v>0</v>
      </c>
      <c r="X337" s="32">
        <f>IF(X$5=first_reg_period, INDEX(Inputs!$I$43:$I$53,MATCH(Q329,Inputs!$C$43:$C$53,0)),0)</f>
        <v>0</v>
      </c>
      <c r="Y337" s="32">
        <f>IF(Y$5=first_reg_period, INDEX(Inputs!$I$43:$I$53,MATCH(R329,Inputs!$C$43:$C$53,0)),0)</f>
        <v>0</v>
      </c>
      <c r="Z337" s="32">
        <f>IF(Z$5=first_reg_period, INDEX(Inputs!$I$43:$I$53,MATCH(S329,Inputs!$C$43:$C$53,0)),0)</f>
        <v>0</v>
      </c>
      <c r="AA337" s="32">
        <f>IF(AA$5=first_reg_period, INDEX(Inputs!$I$43:$I$53,MATCH(T329,Inputs!$C$43:$C$53,0)),0)</f>
        <v>0</v>
      </c>
      <c r="AB337" s="32">
        <f>IF(AB$5=first_reg_period, INDEX(Inputs!$I$43:$I$53,MATCH(U329,Inputs!$C$43:$C$53,0)),0)</f>
        <v>0</v>
      </c>
      <c r="AC337" s="32">
        <f>IF(AC$5=first_reg_period, INDEX(Inputs!$I$43:$I$53,MATCH(V329,Inputs!$C$43:$C$53,0)),0)</f>
        <v>0</v>
      </c>
      <c r="AD337" s="32">
        <f>IF(AD$5=first_reg_period, INDEX(Inputs!$I$43:$I$53,MATCH(W329,Inputs!$C$43:$C$53,0)),0)</f>
        <v>0</v>
      </c>
      <c r="AE337" s="32">
        <f>IF(AE$5=first_reg_period, INDEX(Inputs!$I$43:$I$53,MATCH(X329,Inputs!$C$43:$C$53,0)),0)</f>
        <v>0</v>
      </c>
      <c r="AF337" s="32">
        <f>IF(AF$5=first_reg_period, INDEX(Inputs!$I$43:$I$53,MATCH(Y329,Inputs!$C$43:$C$53,0)),0)</f>
        <v>0</v>
      </c>
      <c r="AG337" s="32">
        <f>IF(AG$5=first_reg_period, INDEX(Inputs!$I$43:$I$53,MATCH(Z329,Inputs!$C$43:$C$53,0)),0)</f>
        <v>0</v>
      </c>
      <c r="AH337" s="32">
        <f>IF(AH$5=first_reg_period, INDEX(Inputs!$I$43:$I$53,MATCH(AA329,Inputs!$C$43:$C$53,0)),0)</f>
        <v>0</v>
      </c>
      <c r="AI337" s="32">
        <f>IF(AI$5=first_reg_period, INDEX(Inputs!$I$43:$I$53,MATCH(AB329,Inputs!$C$43:$C$53,0)),0)</f>
        <v>0</v>
      </c>
      <c r="AJ337" s="32">
        <f>IF(AJ$5=first_reg_period, INDEX(Inputs!$I$43:$I$53,MATCH(AC329,Inputs!$C$43:$C$53,0)),0)</f>
        <v>0</v>
      </c>
      <c r="AK337" s="32">
        <f>IF(AK$5=first_reg_period, INDEX(Inputs!$I$43:$I$53,MATCH(AD329,Inputs!$C$43:$C$53,0)),0)</f>
        <v>0</v>
      </c>
      <c r="AL337" s="32">
        <f>IF(AL$5=first_reg_period, INDEX(Inputs!$I$43:$I$53,MATCH(AE329,Inputs!$C$43:$C$53,0)),0)</f>
        <v>0</v>
      </c>
      <c r="AM337" s="32">
        <f>IF(AM$5=first_reg_period, INDEX(Inputs!$I$43:$I$53,MATCH(AF329,Inputs!$C$43:$C$53,0)),0)</f>
        <v>0</v>
      </c>
      <c r="AN337" s="32">
        <f>IF(AN$5=first_reg_period, INDEX(Inputs!$I$43:$I$53,MATCH(AG329,Inputs!$C$43:$C$53,0)),0)</f>
        <v>0</v>
      </c>
      <c r="AO337" s="32">
        <f>IF(AO$5=first_reg_period, INDEX(Inputs!$I$43:$I$53,MATCH(AH329,Inputs!$C$43:$C$53,0)),0)</f>
        <v>0</v>
      </c>
      <c r="AP337" s="32">
        <f>IF(AP$5=first_reg_period, INDEX(Inputs!$I$43:$I$53,MATCH(AI329,Inputs!$C$43:$C$53,0)),0)</f>
        <v>0</v>
      </c>
      <c r="AQ337" s="32">
        <f>IF(AQ$5=first_reg_period, INDEX(Inputs!$I$43:$I$53,MATCH(AJ329,Inputs!$C$43:$C$53,0)),0)</f>
        <v>0</v>
      </c>
      <c r="AR337" s="32">
        <f>IF(AR$5=first_reg_period, INDEX(Inputs!$I$43:$I$53,MATCH(AK329,Inputs!$C$43:$C$53,0)),0)</f>
        <v>0</v>
      </c>
      <c r="AS337" s="32">
        <f>IF(AS$5=first_reg_period, INDEX(Inputs!$I$43:$I$53,MATCH(AL329,Inputs!$C$43:$C$53,0)),0)</f>
        <v>0</v>
      </c>
      <c r="AT337" s="32">
        <f>IF(AT$5=first_reg_period, INDEX(Inputs!$I$43:$I$53,MATCH(AM329,Inputs!$C$43:$C$53,0)),0)</f>
        <v>0</v>
      </c>
      <c r="AU337" s="32">
        <f>IF(AU$5=first_reg_period, INDEX(Inputs!$I$43:$I$53,MATCH(AN329,Inputs!$C$43:$C$53,0)),0)</f>
        <v>0</v>
      </c>
      <c r="AV337" s="32">
        <f>IF(AV$5=first_reg_period, INDEX(Inputs!$I$43:$I$53,MATCH(AO329,Inputs!$C$43:$C$53,0)),0)</f>
        <v>0</v>
      </c>
      <c r="AW337" s="32">
        <f>IF(AW$5=first_reg_period, INDEX(Inputs!$I$43:$I$53,MATCH(AP329,Inputs!$C$43:$C$53,0)),0)</f>
        <v>0</v>
      </c>
      <c r="AX337" s="32">
        <f>IF(AX$5=first_reg_period, INDEX(Inputs!$I$43:$I$53,MATCH(AQ329,Inputs!$C$43:$C$53,0)),0)</f>
        <v>0</v>
      </c>
      <c r="AY337" s="32">
        <f>IF(AY$5=first_reg_period, INDEX(Inputs!$I$43:$I$53,MATCH(AR329,Inputs!$C$43:$C$53,0)),0)</f>
        <v>0</v>
      </c>
      <c r="AZ337" s="32">
        <f>IF(AZ$5=first_reg_period, INDEX(Inputs!$I$43:$I$53,MATCH(AS329,Inputs!$C$43:$C$53,0)),0)</f>
        <v>0</v>
      </c>
      <c r="BA337" s="32">
        <f>IF(BA$5=first_reg_period, INDEX(Inputs!$I$43:$I$53,MATCH(AT329,Inputs!$C$43:$C$53,0)),0)</f>
        <v>0</v>
      </c>
      <c r="BB337" s="32">
        <f>IF(BB$5=first_reg_period, INDEX(Inputs!$I$43:$I$53,MATCH(AU329,Inputs!$C$43:$C$53,0)),0)</f>
        <v>0</v>
      </c>
      <c r="BC337" s="32">
        <f>IF(BC$5=first_reg_period, INDEX(Inputs!$I$43:$I$53,MATCH(AV329,Inputs!$C$43:$C$53,0)),0)</f>
        <v>0</v>
      </c>
      <c r="BD337" s="32">
        <f>IF(BD$5=first_reg_period, INDEX(Inputs!$I$43:$I$53,MATCH(AW329,Inputs!$C$43:$C$53,0)),0)</f>
        <v>0</v>
      </c>
      <c r="BE337" s="32">
        <f>IF(BE$5=first_reg_period, INDEX(Inputs!$I$43:$I$53,MATCH(AX329,Inputs!$C$43:$C$53,0)),0)</f>
        <v>0</v>
      </c>
      <c r="BF337" s="32">
        <f>IF(BF$5=first_reg_period, INDEX(Inputs!$I$43:$I$53,MATCH(AY329,Inputs!$C$43:$C$53,0)),0)</f>
        <v>0</v>
      </c>
      <c r="BG337" s="32">
        <f>IF(BG$5=first_reg_period, INDEX(Inputs!$I$43:$I$53,MATCH(AZ329,Inputs!$C$43:$C$53,0)),0)</f>
        <v>0</v>
      </c>
      <c r="BH337" s="32">
        <f>IF(BH$5=first_reg_period, INDEX(Inputs!$I$43:$I$53,MATCH(BA329,Inputs!$C$43:$C$53,0)),0)</f>
        <v>0</v>
      </c>
      <c r="BI337" s="32">
        <f>IF(BI$5=first_reg_period, INDEX(Inputs!$I$43:$I$53,MATCH(BB329,Inputs!$C$43:$C$53,0)),0)</f>
        <v>0</v>
      </c>
      <c r="BJ337" s="32">
        <f>IF(BJ$5=first_reg_period, INDEX(Inputs!$I$43:$I$53,MATCH(BC329,Inputs!$C$43:$C$53,0)),0)</f>
        <v>0</v>
      </c>
      <c r="BK337" s="32">
        <f>IF(BK$5=first_reg_period, INDEX(Inputs!$I$43:$I$53,MATCH(BD329,Inputs!$C$43:$C$53,0)),0)</f>
        <v>0</v>
      </c>
      <c r="BL337" s="32">
        <f>IF(BL$5=first_reg_period, INDEX(Inputs!$I$43:$I$53,MATCH(BE329,Inputs!$C$43:$C$53,0)),0)</f>
        <v>0</v>
      </c>
      <c r="BM337" s="32">
        <f>IF(BM$5=first_reg_period, INDEX(Inputs!$I$43:$I$53,MATCH(BF329,Inputs!$C$43:$C$53,0)),0)</f>
        <v>0</v>
      </c>
      <c r="BN337" s="32">
        <f>IF(BN$5=first_reg_period, INDEX(Inputs!$I$43:$I$53,MATCH(BG329,Inputs!$C$43:$C$53,0)),0)</f>
        <v>0</v>
      </c>
      <c r="BO337" s="32">
        <f>IF(BO$5=first_reg_period, INDEX(Inputs!$I$43:$I$53,MATCH(BH329,Inputs!$C$43:$C$53,0)),0)</f>
        <v>0</v>
      </c>
      <c r="BP337" s="32">
        <f>IF(BP$5=first_reg_period, INDEX(Inputs!$I$43:$I$53,MATCH(BI329,Inputs!$C$43:$C$53,0)),0)</f>
        <v>0</v>
      </c>
      <c r="BQ337" s="32">
        <f>IF(BQ$5=first_reg_period, INDEX(Inputs!$I$43:$I$53,MATCH(BJ329,Inputs!$C$43:$C$53,0)),0)</f>
        <v>0</v>
      </c>
      <c r="BR337" s="213">
        <f>IF(BR$5=first_reg_period, INDEX(Inputs!$I$43:$I$53,MATCH(BK329,Inputs!$C$43:$C$53,0)),0)</f>
        <v>0</v>
      </c>
      <c r="BS337" s="213">
        <f>IF(BS$5=first_reg_period, INDEX(Inputs!$I$43:$I$53,MATCH(BL329,Inputs!$C$43:$C$53,0)),0)</f>
        <v>0</v>
      </c>
      <c r="BT337" s="213">
        <f>IF(BT$5=first_reg_period, INDEX(Inputs!$I$43:$I$53,MATCH(BM329,Inputs!$C$43:$C$53,0)),0)</f>
        <v>0</v>
      </c>
      <c r="BU337" s="213">
        <f>IF(BU$5=first_reg_period, INDEX(Inputs!$I$43:$I$53,MATCH(BN329,Inputs!$C$43:$C$53,0)),0)</f>
        <v>0</v>
      </c>
      <c r="BV337" s="213">
        <f>IF(BV$5=first_reg_period, INDEX(Inputs!$I$43:$I$53,MATCH(BO329,Inputs!$C$43:$C$53,0)),0)</f>
        <v>0</v>
      </c>
      <c r="BW337" s="213">
        <f>IF(BW$5=first_reg_period, INDEX(Inputs!$I$43:$I$53,MATCH(BP329,Inputs!$C$43:$C$53,0)),0)</f>
        <v>0</v>
      </c>
    </row>
    <row r="338" spans="1:75" s="126" customFormat="1" ht="12.75" customHeight="1">
      <c r="A338" s="8"/>
      <c r="B338" s="8"/>
      <c r="C338" s="8"/>
      <c r="D338" s="242" t="str">
        <f>"RAB adjustments $m Real ("&amp;first_reg_period&amp;")"</f>
        <v>RAB adjustments $m Real (2012)</v>
      </c>
      <c r="E338" s="8"/>
      <c r="F338" s="8"/>
      <c r="G338" s="8"/>
      <c r="H338" s="8"/>
      <c r="I338" s="32"/>
      <c r="J338" s="238">
        <f>IF(J$5=second_reg_period, INDEX(Inputs!$N$203:$N$213,MATCH($B329,Inputs!$C$203:$C$213,0)),0)/conv_2015_2010</f>
        <v>0</v>
      </c>
      <c r="K338" s="238">
        <f>IF(K$5=second_reg_period, INDEX(Inputs!$N$203:$N$213,MATCH($B329,Inputs!$C$203:$C$213,0)),0)/conv_2015_2010</f>
        <v>0</v>
      </c>
      <c r="L338" s="238">
        <f>IF(L$5=second_reg_period, INDEX(Inputs!$N$203:$N$213,MATCH($B329,Inputs!$C$203:$C$213,0)),0)/conv_2015_2010</f>
        <v>0</v>
      </c>
      <c r="M338" s="238">
        <f>IF(M$5=second_reg_period, INDEX(Inputs!$N$203:$N$213,MATCH($B329,Inputs!$C$203:$C$213,0)),0)/conv_2015_2010</f>
        <v>0</v>
      </c>
      <c r="N338" s="238">
        <f>IF(N$5=second_reg_period, INDEX(Inputs!$N$203:$N$213,MATCH($B329,Inputs!$C$203:$C$213,0)),0)/conv_2015_2010</f>
        <v>0</v>
      </c>
      <c r="O338" s="238">
        <f>IF(O$5=second_reg_period, INDEX(Inputs!$N$203:$N$213,MATCH($B329,Inputs!$C$203:$C$213,0)),0)/conv_2015_2010</f>
        <v>0</v>
      </c>
      <c r="P338" s="238">
        <f>IF(P$5=second_reg_period, INDEX(Inputs!$N$203:$N$213,MATCH($B329,Inputs!$C$203:$C$213,0)),0)/conv_2015_2010</f>
        <v>0</v>
      </c>
      <c r="Q338" s="238">
        <f>IF(Q$5=second_reg_period, INDEX(Inputs!$N$203:$N$213,MATCH($B329,Inputs!$C$203:$C$213,0)),0)/conv_2015_2010</f>
        <v>0</v>
      </c>
      <c r="R338" s="238">
        <f>IF(R$5=second_reg_period, INDEX(Inputs!$N$203:$N$213,MATCH($B329,Inputs!$C$203:$C$213,0)),0)/conv_2015_2010</f>
        <v>0</v>
      </c>
      <c r="S338" s="238">
        <f>IF(S$5=second_reg_period, INDEX(Inputs!$N$203:$N$213,MATCH($B329,Inputs!$C$203:$C$213,0)),0)/conv_2015_2010</f>
        <v>0</v>
      </c>
      <c r="T338" s="238">
        <f>IF(T$5=second_reg_period, INDEX(Inputs!$N$203:$N$213,MATCH($B329,Inputs!$C$203:$C$213,0)),0)/conv_2015_2010</f>
        <v>0</v>
      </c>
      <c r="U338" s="238">
        <f>IF(U$5=second_reg_period, INDEX(Inputs!$N$203:$N$213,MATCH($B329,Inputs!$C$203:$C$213,0)),0)/conv_2015_2010</f>
        <v>0</v>
      </c>
      <c r="V338" s="238">
        <f>IF(V$5=second_reg_period, INDEX(Inputs!$N$203:$N$213,MATCH($B329,Inputs!$C$203:$C$213,0)),0)/conv_2015_2010</f>
        <v>0</v>
      </c>
      <c r="W338" s="238">
        <f>IF(W$5=second_reg_period, INDEX(Inputs!$N$203:$N$213,MATCH($B329,Inputs!$C$203:$C$213,0)),0)/conv_2015_2010</f>
        <v>0</v>
      </c>
      <c r="X338" s="238">
        <f>IF(X$5=second_reg_period, INDEX(Inputs!$N$203:$N$213,MATCH($B329,Inputs!$C$203:$C$213,0)),0)/conv_2015_2010</f>
        <v>0</v>
      </c>
      <c r="Y338" s="238">
        <f>IF(Y$5=second_reg_period, INDEX(Inputs!$N$203:$N$213,MATCH($B329,Inputs!$C$203:$C$213,0)),0)/conv_2015_2010</f>
        <v>0</v>
      </c>
      <c r="Z338" s="238">
        <f>IF(Z$5=second_reg_period, INDEX(Inputs!$N$203:$N$213,MATCH($B329,Inputs!$C$203:$C$213,0)),0)/conv_2015_2010</f>
        <v>0</v>
      </c>
      <c r="AA338" s="238">
        <f>IF(AA$5=second_reg_period, INDEX(Inputs!$N$203:$N$213,MATCH($B329,Inputs!$C$203:$C$213,0)),0)/conv_2015_2010</f>
        <v>0</v>
      </c>
      <c r="AB338" s="238">
        <f>IF(AB$5=second_reg_period, INDEX(Inputs!$N$203:$N$213,MATCH($B329,Inputs!$C$203:$C$213,0)),0)/conv_2015_2010</f>
        <v>0</v>
      </c>
      <c r="AC338" s="238">
        <f>IF(AC$5=second_reg_period, INDEX(Inputs!$N$203:$N$213,MATCH($B329,Inputs!$C$203:$C$213,0)),0)/conv_2015_2010</f>
        <v>0</v>
      </c>
      <c r="AD338" s="238">
        <f>IF(AD$5=second_reg_period, INDEX(Inputs!$N$203:$N$213,MATCH($B329,Inputs!$C$203:$C$213,0)),0)/conv_2015_2010</f>
        <v>0</v>
      </c>
      <c r="AE338" s="238">
        <f>IF(AE$5=second_reg_period, INDEX(Inputs!$N$203:$N$213,MATCH($B329,Inputs!$C$203:$C$213,0)),0)/conv_2015_2010</f>
        <v>0</v>
      </c>
      <c r="AF338" s="238">
        <f>IF(AF$5=second_reg_period, INDEX(Inputs!$N$203:$N$213,MATCH($B329,Inputs!$C$203:$C$213,0)),0)/conv_2015_2010</f>
        <v>0</v>
      </c>
      <c r="AG338" s="238">
        <f>IF(AG$5=second_reg_period, INDEX(Inputs!$N$203:$N$213,MATCH($B329,Inputs!$C$203:$C$213,0)),0)/conv_2015_2010</f>
        <v>0</v>
      </c>
      <c r="AH338" s="238">
        <f>IF(AH$5=second_reg_period, INDEX(Inputs!$N$203:$N$213,MATCH($B329,Inputs!$C$203:$C$213,0)),0)/conv_2015_2010</f>
        <v>0</v>
      </c>
      <c r="AI338" s="238">
        <f>IF(AI$5=second_reg_period, INDEX(Inputs!$N$203:$N$213,MATCH($B329,Inputs!$C$203:$C$213,0)),0)/conv_2015_2010</f>
        <v>0</v>
      </c>
      <c r="AJ338" s="238">
        <f>IF(AJ$5=second_reg_period, INDEX(Inputs!$N$203:$N$213,MATCH($B329,Inputs!$C$203:$C$213,0)),0)/conv_2015_2010</f>
        <v>0</v>
      </c>
      <c r="AK338" s="238">
        <f>IF(AK$5=second_reg_period, INDEX(Inputs!$N$203:$N$213,MATCH($B329,Inputs!$C$203:$C$213,0)),0)/conv_2015_2010</f>
        <v>0</v>
      </c>
      <c r="AL338" s="238">
        <f>IF(AL$5=second_reg_period, INDEX(Inputs!$N$203:$N$213,MATCH($B329,Inputs!$C$203:$C$213,0)),0)/conv_2015_2010</f>
        <v>0</v>
      </c>
      <c r="AM338" s="238">
        <f>IF(AM$5=second_reg_period, INDEX(Inputs!$N$203:$N$213,MATCH($B329,Inputs!$C$203:$C$213,0)),0)/conv_2015_2010</f>
        <v>0</v>
      </c>
      <c r="AN338" s="238">
        <f>IF(AN$5=second_reg_period, INDEX(Inputs!$N$203:$N$213,MATCH($B329,Inputs!$C$203:$C$213,0)),0)/conv_2015_2010</f>
        <v>0</v>
      </c>
      <c r="AO338" s="238">
        <f>IF(AO$5=second_reg_period, INDEX(Inputs!$N$203:$N$213,MATCH($B329,Inputs!$C$203:$C$213,0)),0)/conv_2015_2010</f>
        <v>0</v>
      </c>
      <c r="AP338" s="238">
        <f>IF(AP$5=second_reg_period, INDEX(Inputs!$N$203:$N$213,MATCH($B329,Inputs!$C$203:$C$213,0)),0)/conv_2015_2010</f>
        <v>0</v>
      </c>
      <c r="AQ338" s="238">
        <f>IF(AQ$5=second_reg_period, INDEX(Inputs!$N$203:$N$213,MATCH($B329,Inputs!$C$203:$C$213,0)),0)/conv_2015_2010</f>
        <v>0</v>
      </c>
      <c r="AR338" s="238">
        <f>IF(AR$5=second_reg_period, INDEX(Inputs!$N$203:$N$213,MATCH($B329,Inputs!$C$203:$C$213,0)),0)/conv_2015_2010</f>
        <v>0</v>
      </c>
      <c r="AS338" s="238">
        <f>IF(AS$5=second_reg_period, INDEX(Inputs!$N$203:$N$213,MATCH($B329,Inputs!$C$203:$C$213,0)),0)/conv_2015_2010</f>
        <v>0</v>
      </c>
      <c r="AT338" s="238">
        <f>IF(AT$5=second_reg_period, INDEX(Inputs!$N$203:$N$213,MATCH($B329,Inputs!$C$203:$C$213,0)),0)/conv_2015_2010</f>
        <v>0</v>
      </c>
      <c r="AU338" s="238">
        <f>IF(AU$5=second_reg_period, INDEX(Inputs!$N$203:$N$213,MATCH($B329,Inputs!$C$203:$C$213,0)),0)/conv_2015_2010</f>
        <v>0</v>
      </c>
      <c r="AV338" s="238">
        <f>IF(AV$5=second_reg_period, INDEX(Inputs!$N$203:$N$213,MATCH($B329,Inputs!$C$203:$C$213,0)),0)/conv_2015_2010</f>
        <v>0</v>
      </c>
      <c r="AW338" s="238">
        <f>IF(AW$5=second_reg_period, INDEX(Inputs!$N$203:$N$213,MATCH($B329,Inputs!$C$203:$C$213,0)),0)/conv_2015_2010</f>
        <v>0</v>
      </c>
      <c r="AX338" s="238">
        <f>IF(AX$5=second_reg_period, INDEX(Inputs!$N$203:$N$213,MATCH($B329,Inputs!$C$203:$C$213,0)),0)/conv_2015_2010</f>
        <v>0</v>
      </c>
      <c r="AY338" s="238">
        <f>IF(AY$5=second_reg_period, INDEX(Inputs!$N$203:$N$213,MATCH($B329,Inputs!$C$203:$C$213,0)),0)/conv_2015_2010</f>
        <v>0</v>
      </c>
      <c r="AZ338" s="238">
        <f>IF(AZ$5=second_reg_period, INDEX(Inputs!$N$203:$N$213,MATCH($B329,Inputs!$C$203:$C$213,0)),0)/conv_2015_2010</f>
        <v>0</v>
      </c>
      <c r="BA338" s="238">
        <f>IF(BA$5=second_reg_period, INDEX(Inputs!$N$203:$N$213,MATCH($B329,Inputs!$C$203:$C$213,0)),0)/conv_2015_2010</f>
        <v>0</v>
      </c>
      <c r="BB338" s="238">
        <f>IF(BB$5=second_reg_period, INDEX(Inputs!$N$203:$N$213,MATCH($B329,Inputs!$C$203:$C$213,0)),0)/conv_2015_2010</f>
        <v>0</v>
      </c>
      <c r="BC338" s="238">
        <f>IF(BC$5=second_reg_period, INDEX(Inputs!$N$203:$N$213,MATCH($B329,Inputs!$C$203:$C$213,0)),0)/conv_2015_2010</f>
        <v>0</v>
      </c>
      <c r="BD338" s="238">
        <f>IF(BD$5=second_reg_period, INDEX(Inputs!$N$203:$N$213,MATCH($B329,Inputs!$C$203:$C$213,0)),0)/conv_2015_2010</f>
        <v>0</v>
      </c>
      <c r="BE338" s="238">
        <f>IF(BE$5=second_reg_period, INDEX(Inputs!$N$203:$N$213,MATCH($B329,Inputs!$C$203:$C$213,0)),0)/conv_2015_2010</f>
        <v>0</v>
      </c>
      <c r="BF338" s="238">
        <f>IF(BF$5=second_reg_period, INDEX(Inputs!$N$203:$N$213,MATCH($B329,Inputs!$C$203:$C$213,0)),0)/conv_2015_2010</f>
        <v>0</v>
      </c>
      <c r="BG338" s="238">
        <f>IF(BG$5=second_reg_period, INDEX(Inputs!$N$203:$N$213,MATCH($B329,Inputs!$C$203:$C$213,0)),0)/conv_2015_2010</f>
        <v>0</v>
      </c>
      <c r="BH338" s="238">
        <f>IF(BH$5=second_reg_period, INDEX(Inputs!$N$203:$N$213,MATCH($B329,Inputs!$C$203:$C$213,0)),0)/conv_2015_2010</f>
        <v>0</v>
      </c>
      <c r="BI338" s="238">
        <f>IF(BI$5=second_reg_period, INDEX(Inputs!$N$203:$N$213,MATCH($B329,Inputs!$C$203:$C$213,0)),0)/conv_2015_2010</f>
        <v>0</v>
      </c>
      <c r="BJ338" s="238">
        <f>IF(BJ$5=second_reg_period, INDEX(Inputs!$N$203:$N$213,MATCH($B329,Inputs!$C$203:$C$213,0)),0)/conv_2015_2010</f>
        <v>0</v>
      </c>
      <c r="BK338" s="238">
        <f>IF(BK$5=second_reg_period, INDEX(Inputs!$N$203:$N$213,MATCH($B329,Inputs!$C$203:$C$213,0)),0)/conv_2015_2010</f>
        <v>0</v>
      </c>
      <c r="BL338" s="238">
        <f>IF(BL$5=second_reg_period, INDEX(Inputs!$N$203:$N$213,MATCH($B329,Inputs!$C$203:$C$213,0)),0)/conv_2015_2010</f>
        <v>0</v>
      </c>
      <c r="BM338" s="238">
        <f>IF(BM$5=second_reg_period, INDEX(Inputs!$N$203:$N$213,MATCH($B329,Inputs!$C$203:$C$213,0)),0)/conv_2015_2010</f>
        <v>0</v>
      </c>
      <c r="BN338" s="238">
        <f>IF(BN$5=second_reg_period, INDEX(Inputs!$N$203:$N$213,MATCH($B329,Inputs!$C$203:$C$213,0)),0)/conv_2015_2010</f>
        <v>0</v>
      </c>
      <c r="BO338" s="238">
        <f>IF(BO$5=second_reg_period, INDEX(Inputs!$N$203:$N$213,MATCH($B329,Inputs!$C$203:$C$213,0)),0)/conv_2015_2010</f>
        <v>0</v>
      </c>
      <c r="BP338" s="238">
        <f>IF(BP$5=second_reg_period, INDEX(Inputs!$N$203:$N$213,MATCH($B329,Inputs!$C$203:$C$213,0)),0)/conv_2015_2010</f>
        <v>0</v>
      </c>
      <c r="BQ338" s="238">
        <f>IF(BQ$5=second_reg_period, INDEX(Inputs!$N$203:$N$213,MATCH($B329,Inputs!$C$203:$C$213,0)),0)/conv_2015_2010</f>
        <v>0</v>
      </c>
      <c r="BR338" s="214">
        <f>IF(BR$5=second_reg_period, INDEX(Inputs!$N$203:$N$213,MATCH($B329,Inputs!$C$203:$C$213,0)),0)/conv_2015_2010</f>
        <v>0</v>
      </c>
      <c r="BS338" s="214">
        <f>IF(BS$5=second_reg_period, INDEX(Inputs!$N$203:$N$213,MATCH($B329,Inputs!$C$203:$C$213,0)),0)/conv_2015_2010</f>
        <v>0</v>
      </c>
      <c r="BT338" s="214">
        <f>IF(BT$5=second_reg_period, INDEX(Inputs!$N$203:$N$213,MATCH($B329,Inputs!$C$203:$C$213,0)),0)/conv_2015_2010</f>
        <v>0</v>
      </c>
      <c r="BU338" s="214">
        <f>IF(BU$5=second_reg_period, INDEX(Inputs!$N$203:$N$213,MATCH($B329,Inputs!$C$203:$C$213,0)),0)/conv_2015_2010</f>
        <v>0</v>
      </c>
      <c r="BV338" s="214">
        <f>IF(BV$5=second_reg_period, INDEX(Inputs!$N$203:$N$213,MATCH($B329,Inputs!$C$203:$C$213,0)),0)/conv_2015_2010</f>
        <v>0</v>
      </c>
      <c r="BW338" s="214">
        <f>IF(BW$5=second_reg_period, INDEX(Inputs!$N$203:$N$213,MATCH($B329,Inputs!$C$203:$C$213,0)),0)/conv_2015_2010</f>
        <v>0</v>
      </c>
    </row>
    <row r="339" spans="1:75" ht="12.75" customHeight="1">
      <c r="A339" s="8"/>
      <c r="B339" s="8"/>
      <c r="C339" s="8"/>
      <c r="D339" s="242" t="s">
        <v>16</v>
      </c>
      <c r="E339" s="8" t="str">
        <f>"$m Real ("&amp;first_reg_period&amp;")"</f>
        <v>$m Real (2012)</v>
      </c>
      <c r="F339" s="8"/>
      <c r="G339" s="8"/>
      <c r="H339" s="8"/>
      <c r="I339" s="8">
        <f t="shared" ref="I339" si="525">H339-I336+I337+I338</f>
        <v>0</v>
      </c>
      <c r="J339" s="8">
        <f t="shared" ref="J339" si="526">I339-J336+J337+J338</f>
        <v>0</v>
      </c>
      <c r="K339" s="8">
        <f t="shared" ref="K339" si="527">J339-K336+K337+K338</f>
        <v>0</v>
      </c>
      <c r="L339" s="8">
        <f t="shared" ref="L339" si="528">K339-L336+L337+L338</f>
        <v>0</v>
      </c>
      <c r="M339" s="8">
        <f t="shared" ref="M339" si="529">L339-M336+M337+M338</f>
        <v>0</v>
      </c>
      <c r="N339" s="8">
        <f t="shared" ref="N339" si="530">M339-N336+N337+N338</f>
        <v>0</v>
      </c>
      <c r="O339" s="8">
        <f t="shared" ref="O339" si="531">N339-O336+O337+O338</f>
        <v>0</v>
      </c>
      <c r="P339" s="8">
        <f t="shared" ref="P339" si="532">O339-P336+P337+P338</f>
        <v>0</v>
      </c>
      <c r="Q339" s="8">
        <f t="shared" ref="Q339" si="533">P339-Q336+Q337+Q338</f>
        <v>0</v>
      </c>
      <c r="R339" s="8">
        <f t="shared" ref="R339" si="534">Q339-R336+R337+R338</f>
        <v>0</v>
      </c>
      <c r="S339" s="8">
        <f t="shared" ref="S339" si="535">R339-S336+S337+S338</f>
        <v>0</v>
      </c>
      <c r="T339" s="8">
        <f t="shared" ref="T339" si="536">S339-T336+T337+T338</f>
        <v>0</v>
      </c>
      <c r="U339" s="8">
        <f t="shared" ref="U339" si="537">T339-U336+U337+U338</f>
        <v>0</v>
      </c>
      <c r="V339" s="8">
        <f t="shared" ref="V339" si="538">U339-V336+V337+V338</f>
        <v>0</v>
      </c>
      <c r="W339" s="8">
        <f t="shared" ref="W339" si="539">V339-W336+W337+W338</f>
        <v>0</v>
      </c>
      <c r="X339" s="8">
        <f t="shared" ref="X339" si="540">W339-X336+X337+X338</f>
        <v>0</v>
      </c>
      <c r="Y339" s="8">
        <f t="shared" ref="Y339" si="541">X339-Y336+Y337+Y338</f>
        <v>0</v>
      </c>
      <c r="Z339" s="8">
        <f t="shared" ref="Z339" si="542">Y339-Z336+Z337+Z338</f>
        <v>0</v>
      </c>
      <c r="AA339" s="8">
        <f t="shared" ref="AA339" si="543">Z339-AA336+AA337+AA338</f>
        <v>0</v>
      </c>
      <c r="AB339" s="8">
        <f t="shared" ref="AB339" si="544">AA339-AB336+AB337+AB338</f>
        <v>0</v>
      </c>
      <c r="AC339" s="8">
        <f t="shared" ref="AC339" si="545">AB339-AC336+AC337+AC338</f>
        <v>0</v>
      </c>
      <c r="AD339" s="8">
        <f t="shared" ref="AD339" si="546">AC339-AD336+AD337+AD338</f>
        <v>0</v>
      </c>
      <c r="AE339" s="8">
        <f t="shared" ref="AE339" si="547">AD339-AE336+AE337+AE338</f>
        <v>0</v>
      </c>
      <c r="AF339" s="8">
        <f t="shared" ref="AF339" si="548">AE339-AF336+AF337+AF338</f>
        <v>0</v>
      </c>
      <c r="AG339" s="8">
        <f t="shared" ref="AG339" si="549">AF339-AG336+AG337+AG338</f>
        <v>0</v>
      </c>
      <c r="AH339" s="8">
        <f t="shared" ref="AH339" si="550">AG339-AH336+AH337+AH338</f>
        <v>0</v>
      </c>
      <c r="AI339" s="8">
        <f t="shared" ref="AI339" si="551">AH339-AI336+AI337+AI338</f>
        <v>0</v>
      </c>
      <c r="AJ339" s="8">
        <f t="shared" ref="AJ339" si="552">AI339-AJ336+AJ337+AJ338</f>
        <v>0</v>
      </c>
      <c r="AK339" s="8">
        <f t="shared" ref="AK339" si="553">AJ339-AK336+AK337+AK338</f>
        <v>0</v>
      </c>
      <c r="AL339" s="8">
        <f t="shared" ref="AL339" si="554">AK339-AL336+AL337+AL338</f>
        <v>0</v>
      </c>
      <c r="AM339" s="8">
        <f t="shared" ref="AM339" si="555">AL339-AM336+AM337+AM338</f>
        <v>0</v>
      </c>
      <c r="AN339" s="8">
        <f t="shared" ref="AN339" si="556">AM339-AN336+AN337+AN338</f>
        <v>0</v>
      </c>
      <c r="AO339" s="8">
        <f t="shared" ref="AO339" si="557">AN339-AO336+AO337+AO338</f>
        <v>0</v>
      </c>
      <c r="AP339" s="8">
        <f t="shared" ref="AP339" si="558">AO339-AP336+AP337+AP338</f>
        <v>0</v>
      </c>
      <c r="AQ339" s="8">
        <f t="shared" ref="AQ339" si="559">AP339-AQ336+AQ337+AQ338</f>
        <v>0</v>
      </c>
      <c r="AR339" s="8">
        <f t="shared" ref="AR339" si="560">AQ339-AR336+AR337+AR338</f>
        <v>0</v>
      </c>
      <c r="AS339" s="8">
        <f t="shared" ref="AS339" si="561">AR339-AS336+AS337+AS338</f>
        <v>0</v>
      </c>
      <c r="AT339" s="8">
        <f t="shared" ref="AT339" si="562">AS339-AT336+AT337+AT338</f>
        <v>0</v>
      </c>
      <c r="AU339" s="8">
        <f t="shared" ref="AU339" si="563">AT339-AU336+AU337+AU338</f>
        <v>0</v>
      </c>
      <c r="AV339" s="8">
        <f t="shared" ref="AV339" si="564">AU339-AV336+AV337+AV338</f>
        <v>0</v>
      </c>
      <c r="AW339" s="8">
        <f t="shared" ref="AW339" si="565">AV339-AW336+AW337+AW338</f>
        <v>0</v>
      </c>
      <c r="AX339" s="8">
        <f t="shared" ref="AX339" si="566">AW339-AX336+AX337+AX338</f>
        <v>0</v>
      </c>
      <c r="AY339" s="8">
        <f t="shared" ref="AY339" si="567">AX339-AY336+AY337+AY338</f>
        <v>0</v>
      </c>
      <c r="AZ339" s="8">
        <f t="shared" ref="AZ339" si="568">AY339-AZ336+AZ337+AZ338</f>
        <v>0</v>
      </c>
      <c r="BA339" s="8">
        <f t="shared" ref="BA339" si="569">AZ339-BA336+BA337+BA338</f>
        <v>0</v>
      </c>
      <c r="BB339" s="8">
        <f t="shared" ref="BB339" si="570">BA339-BB336+BB337+BB338</f>
        <v>0</v>
      </c>
      <c r="BC339" s="8">
        <f t="shared" ref="BC339" si="571">BB339-BC336+BC337+BC338</f>
        <v>0</v>
      </c>
      <c r="BD339" s="8">
        <f t="shared" ref="BD339" si="572">BC339-BD336+BD337+BD338</f>
        <v>0</v>
      </c>
      <c r="BE339" s="8">
        <f t="shared" ref="BE339" si="573">BD339-BE336+BE337+BE338</f>
        <v>0</v>
      </c>
      <c r="BF339" s="8">
        <f t="shared" ref="BF339" si="574">BE339-BF336+BF337+BF338</f>
        <v>0</v>
      </c>
      <c r="BG339" s="8">
        <f t="shared" ref="BG339" si="575">BF339-BG336+BG337+BG338</f>
        <v>0</v>
      </c>
      <c r="BH339" s="8">
        <f t="shared" ref="BH339" si="576">BG339-BH336+BH337+BH338</f>
        <v>0</v>
      </c>
      <c r="BI339" s="8">
        <f t="shared" ref="BI339" si="577">BH339-BI336+BI337+BI338</f>
        <v>0</v>
      </c>
      <c r="BJ339" s="8">
        <f t="shared" ref="BJ339" si="578">BI339-BJ336+BJ337+BJ338</f>
        <v>0</v>
      </c>
      <c r="BK339" s="8">
        <f t="shared" ref="BK339" si="579">BJ339-BK336+BK337+BK338</f>
        <v>0</v>
      </c>
      <c r="BL339" s="8">
        <f t="shared" ref="BL339" si="580">BK339-BL336+BL337+BL338</f>
        <v>0</v>
      </c>
      <c r="BM339" s="8">
        <f t="shared" ref="BM339" si="581">BL339-BM336+BM337+BM338</f>
        <v>0</v>
      </c>
      <c r="BN339" s="8">
        <f t="shared" ref="BN339" si="582">BM339-BN336+BN337+BN338</f>
        <v>0</v>
      </c>
      <c r="BO339" s="8">
        <f t="shared" ref="BO339" si="583">BN339-BO336+BO337+BO338</f>
        <v>0</v>
      </c>
      <c r="BP339" s="8">
        <f t="shared" ref="BP339:BQ339" si="584">BO339-BP336+BP337+BP338</f>
        <v>0</v>
      </c>
      <c r="BQ339" s="8">
        <f t="shared" si="584"/>
        <v>0</v>
      </c>
      <c r="BR339" s="208">
        <f t="shared" ref="BR339" si="585">BQ339-BR336+BR337+BR338</f>
        <v>0</v>
      </c>
      <c r="BS339" s="208">
        <f t="shared" ref="BS339" si="586">BR339-BS336+BS337+BS338</f>
        <v>0</v>
      </c>
      <c r="BT339" s="208">
        <f t="shared" ref="BT339" si="587">BS339-BT336+BT337+BT338</f>
        <v>0</v>
      </c>
      <c r="BU339" s="208">
        <f t="shared" ref="BU339" si="588">BT339-BU336+BU337+BU338</f>
        <v>0</v>
      </c>
      <c r="BV339" s="208">
        <f t="shared" ref="BV339" si="589">BU339-BV336+BV337+BV338</f>
        <v>0</v>
      </c>
      <c r="BW339" s="208">
        <f t="shared" ref="BW339" si="590">BV339-BW336+BW337+BW338</f>
        <v>0</v>
      </c>
    </row>
    <row r="340" spans="1:75" ht="12.75" customHeight="1">
      <c r="A340" s="8"/>
      <c r="B340" s="8"/>
      <c r="C340" s="8"/>
      <c r="D340" s="242"/>
      <c r="E340" s="8"/>
      <c r="F340" s="8"/>
      <c r="G340" s="8"/>
      <c r="H340" s="8"/>
      <c r="I340" s="32"/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  <c r="W340" s="8"/>
      <c r="X340" s="8"/>
      <c r="Y340" s="8"/>
      <c r="Z340" s="8"/>
      <c r="AA340" s="8"/>
      <c r="AB340" s="8"/>
      <c r="AC340" s="8"/>
      <c r="AD340" s="8"/>
      <c r="AE340" s="8"/>
      <c r="AF340" s="8"/>
      <c r="AG340" s="8"/>
      <c r="AH340" s="8"/>
      <c r="AI340" s="8"/>
      <c r="AJ340" s="8"/>
      <c r="AK340" s="8"/>
      <c r="AL340" s="8"/>
      <c r="AM340" s="8"/>
      <c r="AN340" s="8"/>
      <c r="AO340" s="8"/>
      <c r="AP340" s="8"/>
      <c r="AQ340" s="8"/>
      <c r="AR340" s="8"/>
      <c r="AS340" s="8"/>
      <c r="AT340" s="8"/>
      <c r="AU340" s="8"/>
      <c r="AV340" s="8"/>
      <c r="AW340" s="8"/>
      <c r="AX340" s="8"/>
      <c r="AY340" s="8"/>
      <c r="AZ340" s="8"/>
      <c r="BA340" s="8"/>
      <c r="BB340" s="8"/>
      <c r="BC340" s="8"/>
      <c r="BD340" s="8"/>
      <c r="BE340" s="8"/>
      <c r="BF340" s="8"/>
      <c r="BG340" s="8"/>
      <c r="BH340" s="8"/>
      <c r="BI340" s="8"/>
      <c r="BJ340" s="8"/>
      <c r="BK340" s="8"/>
      <c r="BL340" s="8"/>
      <c r="BM340" s="8"/>
      <c r="BN340" s="8"/>
      <c r="BO340" s="8"/>
      <c r="BP340" s="8"/>
      <c r="BQ340" s="8"/>
      <c r="BR340" s="208"/>
      <c r="BS340" s="208"/>
      <c r="BT340" s="208"/>
      <c r="BU340" s="208"/>
      <c r="BV340" s="208"/>
      <c r="BW340" s="208"/>
    </row>
    <row r="341" spans="1:75" ht="12.75" customHeight="1">
      <c r="A341" s="8"/>
      <c r="B341" s="8"/>
      <c r="C341" s="8"/>
      <c r="D341" s="242"/>
      <c r="E341" s="8"/>
      <c r="F341" s="8"/>
      <c r="G341" s="8"/>
      <c r="H341" s="8"/>
      <c r="I341" s="32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  <c r="W341" s="8"/>
      <c r="X341" s="8"/>
      <c r="Y341" s="8"/>
      <c r="Z341" s="8"/>
      <c r="AA341" s="8"/>
      <c r="AB341" s="8"/>
      <c r="AC341" s="8"/>
      <c r="AD341" s="8"/>
      <c r="AE341" s="8"/>
      <c r="AF341" s="8"/>
      <c r="AG341" s="8"/>
      <c r="AH341" s="8"/>
      <c r="AI341" s="8"/>
      <c r="AJ341" s="8"/>
      <c r="AK341" s="8"/>
      <c r="AL341" s="8"/>
      <c r="AM341" s="8"/>
      <c r="AN341" s="8"/>
      <c r="AO341" s="8"/>
      <c r="AP341" s="8"/>
      <c r="AQ341" s="8"/>
      <c r="AR341" s="8"/>
      <c r="AS341" s="8"/>
      <c r="AT341" s="8"/>
      <c r="AU341" s="8"/>
      <c r="AV341" s="8"/>
      <c r="AW341" s="8"/>
      <c r="AX341" s="8"/>
      <c r="AY341" s="8"/>
      <c r="AZ341" s="8"/>
      <c r="BA341" s="8"/>
      <c r="BB341" s="8"/>
      <c r="BC341" s="8"/>
      <c r="BD341" s="8"/>
      <c r="BE341" s="8"/>
      <c r="BF341" s="8"/>
      <c r="BG341" s="8"/>
      <c r="BH341" s="8"/>
      <c r="BI341" s="8"/>
      <c r="BJ341" s="8"/>
      <c r="BK341" s="8"/>
      <c r="BL341" s="8"/>
      <c r="BM341" s="8"/>
      <c r="BN341" s="8"/>
      <c r="BO341" s="8"/>
      <c r="BP341" s="8"/>
      <c r="BQ341" s="8"/>
      <c r="BR341" s="208"/>
      <c r="BS341" s="208"/>
      <c r="BT341" s="208"/>
      <c r="BU341" s="208"/>
      <c r="BV341" s="208"/>
      <c r="BW341" s="208"/>
    </row>
    <row r="342" spans="1:75" ht="12.75" customHeight="1">
      <c r="A342" s="8"/>
      <c r="B342" s="8"/>
      <c r="C342" s="246" t="s">
        <v>7</v>
      </c>
      <c r="D342" s="242"/>
      <c r="E342" s="8" t="str">
        <f>"$m Real ("&amp;first_reg_period&amp;")"</f>
        <v>$m Real (2012)</v>
      </c>
      <c r="F342" s="8"/>
      <c r="G342" s="8"/>
      <c r="H342" s="8"/>
      <c r="I342" s="32"/>
      <c r="J342" s="208">
        <f>IF(Inputs!$P$76="Actual",INDEX(Inputs!J$43:J$53,MATCH($B329,Inputs!$C$43:$C$53,0))*(1+IF(J$5&lt;=second_reg_period, J$7, J$6))^0.5,INDEX(Inputs!J$77:J$87,MATCH($B329,Inputs!$C$77:$C$87,0)))</f>
        <v>0</v>
      </c>
      <c r="K342" s="208">
        <f>IF(Inputs!$P$76="Actual",INDEX(Inputs!K$43:K$53,MATCH($B329,Inputs!$C$43:$C$53,0))*(1+IF(K$5&lt;=second_reg_period, K$7, K$6))^0.5,INDEX(Inputs!K$77:K$87,MATCH($B329,Inputs!$C$77:$C$87,0)))</f>
        <v>0</v>
      </c>
      <c r="L342" s="208">
        <f>IF(Inputs!$P$76="Actual",INDEX(Inputs!L$43:L$53,MATCH($B329,Inputs!$C$43:$C$53,0))*(1+IF(L$5&lt;=second_reg_period, L$7, L$6))^0.5,INDEX(Inputs!L$77:L$87,MATCH($B329,Inputs!$C$77:$C$87,0)))</f>
        <v>0</v>
      </c>
      <c r="M342" s="208">
        <f>IF(Inputs!$P$76="Actual",INDEX(Inputs!M$43:M$53,MATCH($B329,Inputs!$C$43:$C$53,0))*(1+IF(M$5&lt;=second_reg_period, M$7, M$6))^0.5,INDEX(Inputs!M$77:M$87,MATCH($B329,Inputs!$C$77:$C$87,0)))</f>
        <v>0</v>
      </c>
      <c r="N342" s="208">
        <f>IF(Inputs!$P$76="Actual",INDEX(Inputs!N$43:N$53,MATCH($B329,Inputs!$C$43:$C$53,0))*(1+IF(N$5&lt;=second_reg_period, N$7, N$6))^0.5,INDEX(Inputs!N$77:N$87,MATCH($B329,Inputs!$C$77:$C$87,0)))</f>
        <v>0</v>
      </c>
      <c r="O342" s="208">
        <f>IF(Inputs!$P$76="Actual",INDEX(Inputs!O$43:O$53,MATCH($B329,Inputs!$C$43:$C$53,0))*(1+IF(O$5&lt;=second_reg_period, O$7, O$6))^0.5,INDEX(Inputs!O$77:O$87,MATCH($B329,Inputs!$C$77:$C$87,0)))</f>
        <v>0</v>
      </c>
      <c r="P342" s="208">
        <f>IF(Inputs!$P$76="Actual",INDEX(Inputs!P$43:P$53,MATCH($B329,Inputs!$C$43:$C$53,0))*(1+IF(P$5&lt;=second_reg_period, P$7, P$6))^0.5,INDEX(Inputs!P$77:P$87,MATCH($B329,Inputs!$C$77:$C$87,0)))</f>
        <v>0</v>
      </c>
      <c r="Q342" s="208">
        <f>IF(Inputs!$P$76="Actual",INDEX(Inputs!Q$43:Q$53,MATCH($B329,Inputs!$C$43:$C$53,0))*(1+IF(Q$5&lt;=second_reg_period, Q$7, Q$6))^0.5,INDEX(Inputs!Q$77:Q$87,MATCH($B329,Inputs!$C$77:$C$87,0)))</f>
        <v>0</v>
      </c>
      <c r="R342" s="208">
        <f>IF(Inputs!$P$76="Actual",INDEX(Inputs!R$43:R$53,MATCH($B329,Inputs!$C$43:$C$53,0))*(1+IF(R$5&lt;=second_reg_period, R$7, R$6))^0.5,INDEX(Inputs!R$77:R$87,MATCH($B329,Inputs!$C$77:$C$87,0)))</f>
        <v>0</v>
      </c>
      <c r="S342" s="208">
        <f>IF(Inputs!$P$76="Actual",INDEX(Inputs!S$43:S$53,MATCH($B329,Inputs!$C$43:$C$53,0))*(1+IF(S$5&lt;=second_reg_period, S$7, S$6))^0.5,INDEX(Inputs!S$77:S$87,MATCH($B329,Inputs!$C$77:$C$87,0)))</f>
        <v>0</v>
      </c>
      <c r="T342" s="208">
        <f>IF(Inputs!$P$76="Actual",INDEX(Inputs!T$43:T$53,MATCH($B329,Inputs!$C$43:$C$53,0))*(1+IF(T$5&lt;=second_reg_period, T$7, T$6))^0.5,INDEX(Inputs!T$77:T$87,MATCH($B329,Inputs!$C$77:$C$87,0)))</f>
        <v>0</v>
      </c>
      <c r="U342" s="208">
        <f>IF(Inputs!$P$76="Actual",INDEX(Inputs!U$43:U$53,MATCH($B329,Inputs!$C$43:$C$53,0))*(1+IF(U$5&lt;=second_reg_period, U$7, U$6))^0.5,INDEX(Inputs!U$77:U$87,MATCH($B329,Inputs!$C$77:$C$87,0)))</f>
        <v>0</v>
      </c>
      <c r="V342" s="208">
        <f>IF(Inputs!$P$76="Actual",INDEX(Inputs!V$43:V$53,MATCH($B329,Inputs!$C$43:$C$53,0))*(1+IF(V$5&lt;=second_reg_period, V$7, V$6))^0.5,INDEX(Inputs!V$77:V$87,MATCH($B329,Inputs!$C$77:$C$87,0)))</f>
        <v>0</v>
      </c>
      <c r="W342" s="208">
        <f>IF(Inputs!$P$76="Actual",INDEX(Inputs!W$43:W$53,MATCH($B329,Inputs!$C$43:$C$53,0))*(1+IF(W$5&lt;=second_reg_period, W$7, W$6))^0.5,INDEX(Inputs!W$77:W$87,MATCH($B329,Inputs!$C$77:$C$87,0)))</f>
        <v>0</v>
      </c>
      <c r="X342" s="208">
        <f>IF(Inputs!$P$76="Actual",INDEX(Inputs!X$43:X$53,MATCH($B329,Inputs!$C$43:$C$53,0))*(1+IF(X$5&lt;=second_reg_period, X$7, X$6))^0.5,INDEX(Inputs!X$77:X$87,MATCH($B329,Inputs!$C$77:$C$87,0)))</f>
        <v>0</v>
      </c>
      <c r="Y342" s="208">
        <f>IF(Inputs!$P$76="Actual",INDEX(Inputs!Y$43:Y$53,MATCH($B329,Inputs!$C$43:$C$53,0))*(1+IF(Y$5&lt;=second_reg_period, Y$7, Y$6))^0.5,INDEX(Inputs!Y$77:Y$87,MATCH($B329,Inputs!$C$77:$C$87,0)))</f>
        <v>0</v>
      </c>
      <c r="Z342" s="208">
        <f>IF(Inputs!$P$76="Actual",INDEX(Inputs!Z$43:Z$53,MATCH($B329,Inputs!$C$43:$C$53,0))*(1+IF(Z$5&lt;=second_reg_period, Z$7, Z$6))^0.5,INDEX(Inputs!Z$77:Z$87,MATCH($B329,Inputs!$C$77:$C$87,0)))</f>
        <v>0</v>
      </c>
      <c r="AA342" s="208">
        <f>IF(Inputs!$P$76="Actual",INDEX(Inputs!AA$43:AA$53,MATCH($B329,Inputs!$C$43:$C$53,0))*(1+IF(AA$5&lt;=second_reg_period, AA$7, AA$6))^0.5,INDEX(Inputs!AA$77:AA$87,MATCH($B329,Inputs!$C$77:$C$87,0)))</f>
        <v>0</v>
      </c>
      <c r="AB342" s="208">
        <f>IF(Inputs!$P$76="Actual",INDEX(Inputs!AB$43:AB$53,MATCH($B329,Inputs!$C$43:$C$53,0))*(1+IF(AB$5&lt;=second_reg_period, AB$7, AB$6))^0.5,INDEX(Inputs!AB$77:AB$87,MATCH($B329,Inputs!$C$77:$C$87,0)))</f>
        <v>0</v>
      </c>
      <c r="AC342" s="208">
        <f>IF(Inputs!$P$76="Actual",INDEX(Inputs!AC$43:AC$53,MATCH($B329,Inputs!$C$43:$C$53,0))*(1+IF(AC$5&lt;=second_reg_period, AC$7, AC$6))^0.5,INDEX(Inputs!AC$77:AC$87,MATCH($B329,Inputs!$C$77:$C$87,0)))</f>
        <v>0</v>
      </c>
      <c r="AD342" s="208">
        <f>IF(Inputs!$P$76="Actual",INDEX(Inputs!AD$43:AD$53,MATCH($B329,Inputs!$C$43:$C$53,0))*(1+IF(AD$5&lt;=second_reg_period, AD$7, AD$6))^0.5,INDEX(Inputs!AD$77:AD$87,MATCH($B329,Inputs!$C$77:$C$87,0)))</f>
        <v>0</v>
      </c>
      <c r="AE342" s="208">
        <f>IF(Inputs!$P$76="Actual",INDEX(Inputs!AE$43:AE$53,MATCH($B329,Inputs!$C$43:$C$53,0))*(1+IF(AE$5&lt;=second_reg_period, AE$7, AE$6))^0.5,INDEX(Inputs!AE$77:AE$87,MATCH($B329,Inputs!$C$77:$C$87,0)))</f>
        <v>0</v>
      </c>
      <c r="AF342" s="208">
        <f>IF(Inputs!$P$76="Actual",INDEX(Inputs!AF$43:AF$53,MATCH($B329,Inputs!$C$43:$C$53,0))*(1+IF(AF$5&lt;=second_reg_period, AF$7, AF$6))^0.5,INDEX(Inputs!AF$77:AF$87,MATCH($B329,Inputs!$C$77:$C$87,0)))</f>
        <v>0</v>
      </c>
      <c r="AG342" s="208">
        <f>IF(Inputs!$P$76="Actual",INDEX(Inputs!AG$43:AG$53,MATCH($B329,Inputs!$C$43:$C$53,0))*(1+IF(AG$5&lt;=second_reg_period, AG$7, AG$6))^0.5,INDEX(Inputs!AG$77:AG$87,MATCH($B329,Inputs!$C$77:$C$87,0)))</f>
        <v>0</v>
      </c>
      <c r="AH342" s="208">
        <f>IF(Inputs!$P$76="Actual",INDEX(Inputs!AH$43:AH$53,MATCH($B329,Inputs!$C$43:$C$53,0))*(1+IF(AH$5&lt;=second_reg_period, AH$7, AH$6))^0.5,INDEX(Inputs!AH$77:AH$87,MATCH($B329,Inputs!$C$77:$C$87,0)))</f>
        <v>0</v>
      </c>
      <c r="AI342" s="208">
        <f>IF(Inputs!$P$76="Actual",INDEX(Inputs!AI$43:AI$53,MATCH($B329,Inputs!$C$43:$C$53,0))*(1+IF(AI$5&lt;=second_reg_period, AI$7, AI$6))^0.5,INDEX(Inputs!AI$77:AI$87,MATCH($B329,Inputs!$C$77:$C$87,0)))</f>
        <v>0</v>
      </c>
      <c r="AJ342" s="208">
        <f>IF(Inputs!$P$76="Actual",INDEX(Inputs!AJ$43:AJ$53,MATCH($B329,Inputs!$C$43:$C$53,0))*(1+IF(AJ$5&lt;=second_reg_period, AJ$7, AJ$6))^0.5,INDEX(Inputs!AJ$77:AJ$87,MATCH($B329,Inputs!$C$77:$C$87,0)))</f>
        <v>0</v>
      </c>
      <c r="AK342" s="208">
        <f>IF(Inputs!$P$76="Actual",INDEX(Inputs!AK$43:AK$53,MATCH($B329,Inputs!$C$43:$C$53,0))*(1+IF(AK$5&lt;=second_reg_period, AK$7, AK$6))^0.5,INDEX(Inputs!AK$77:AK$87,MATCH($B329,Inputs!$C$77:$C$87,0)))</f>
        <v>0</v>
      </c>
      <c r="AL342" s="208">
        <f>IF(Inputs!$P$76="Actual",INDEX(Inputs!AL$43:AL$53,MATCH($B329,Inputs!$C$43:$C$53,0))*(1+IF(AL$5&lt;=second_reg_period, AL$7, AL$6))^0.5,INDEX(Inputs!AL$77:AL$87,MATCH($B329,Inputs!$C$77:$C$87,0)))</f>
        <v>0</v>
      </c>
      <c r="AM342" s="208">
        <f>IF(Inputs!$P$76="Actual",INDEX(Inputs!AM$43:AM$53,MATCH($B329,Inputs!$C$43:$C$53,0))*(1+IF(AM$5&lt;=second_reg_period, AM$7, AM$6))^0.5,INDEX(Inputs!AM$77:AM$87,MATCH($B329,Inputs!$C$77:$C$87,0)))</f>
        <v>0</v>
      </c>
      <c r="AN342" s="208">
        <f>IF(Inputs!$P$76="Actual",INDEX(Inputs!AN$43:AN$53,MATCH($B329,Inputs!$C$43:$C$53,0))*(1+IF(AN$5&lt;=second_reg_period, AN$7, AN$6))^0.5,INDEX(Inputs!AN$77:AN$87,MATCH($B329,Inputs!$C$77:$C$87,0)))</f>
        <v>0</v>
      </c>
      <c r="AO342" s="208">
        <f>IF(Inputs!$P$76="Actual",INDEX(Inputs!AO$43:AO$53,MATCH($B329,Inputs!$C$43:$C$53,0))*(1+IF(AO$5&lt;=second_reg_period, AO$7, AO$6))^0.5,INDEX(Inputs!AO$77:AO$87,MATCH($B329,Inputs!$C$77:$C$87,0)))</f>
        <v>0</v>
      </c>
      <c r="AP342" s="208">
        <f>IF(Inputs!$P$76="Actual",INDEX(Inputs!AP$43:AP$53,MATCH($B329,Inputs!$C$43:$C$53,0))*(1+IF(AP$5&lt;=second_reg_period, AP$7, AP$6))^0.5,INDEX(Inputs!AP$77:AP$87,MATCH($B329,Inputs!$C$77:$C$87,0)))</f>
        <v>0</v>
      </c>
      <c r="AQ342" s="208">
        <f>IF(Inputs!$P$76="Actual",INDEX(Inputs!AQ$43:AQ$53,MATCH($B329,Inputs!$C$43:$C$53,0))*(1+IF(AQ$5&lt;=second_reg_period, AQ$7, AQ$6))^0.5,INDEX(Inputs!AQ$77:AQ$87,MATCH($B329,Inputs!$C$77:$C$87,0)))</f>
        <v>0</v>
      </c>
      <c r="AR342" s="208">
        <f>IF(Inputs!$P$76="Actual",INDEX(Inputs!AR$43:AR$53,MATCH($B329,Inputs!$C$43:$C$53,0))*(1+IF(AR$5&lt;=second_reg_period, AR$7, AR$6))^0.5,INDEX(Inputs!AR$77:AR$87,MATCH($B329,Inputs!$C$77:$C$87,0)))</f>
        <v>0</v>
      </c>
      <c r="AS342" s="208">
        <f>IF(Inputs!$P$76="Actual",INDEX(Inputs!AS$43:AS$53,MATCH($B329,Inputs!$C$43:$C$53,0))*(1+IF(AS$5&lt;=second_reg_period, AS$7, AS$6))^0.5,INDEX(Inputs!AS$77:AS$87,MATCH($B329,Inputs!$C$77:$C$87,0)))</f>
        <v>0</v>
      </c>
      <c r="AT342" s="208">
        <f>IF(Inputs!$P$76="Actual",INDEX(Inputs!AT$43:AT$53,MATCH($B329,Inputs!$C$43:$C$53,0))*(1+IF(AT$5&lt;=second_reg_period, AT$7, AT$6))^0.5,INDEX(Inputs!AT$77:AT$87,MATCH($B329,Inputs!$C$77:$C$87,0)))</f>
        <v>0</v>
      </c>
      <c r="AU342" s="208">
        <f>IF(Inputs!$P$76="Actual",INDEX(Inputs!AU$43:AU$53,MATCH($B329,Inputs!$C$43:$C$53,0))*(1+IF(AU$5&lt;=second_reg_period, AU$7, AU$6))^0.5,INDEX(Inputs!AU$77:AU$87,MATCH($B329,Inputs!$C$77:$C$87,0)))</f>
        <v>0</v>
      </c>
      <c r="AV342" s="208">
        <f>IF(Inputs!$P$76="Actual",INDEX(Inputs!AV$43:AV$53,MATCH($B329,Inputs!$C$43:$C$53,0))*(1+IF(AV$5&lt;=second_reg_period, AV$7, AV$6))^0.5,INDEX(Inputs!AV$77:AV$87,MATCH($B329,Inputs!$C$77:$C$87,0)))</f>
        <v>0</v>
      </c>
      <c r="AW342" s="208">
        <f>IF(Inputs!$P$76="Actual",INDEX(Inputs!AW$43:AW$53,MATCH($B329,Inputs!$C$43:$C$53,0))*(1+IF(AW$5&lt;=second_reg_period, AW$7, AW$6))^0.5,INDEX(Inputs!AW$77:AW$87,MATCH($B329,Inputs!$C$77:$C$87,0)))</f>
        <v>0</v>
      </c>
      <c r="AX342" s="208">
        <f>IF(Inputs!$P$76="Actual",INDEX(Inputs!AX$43:AX$53,MATCH($B329,Inputs!$C$43:$C$53,0))*(1+IF(AX$5&lt;=second_reg_period, AX$7, AX$6))^0.5,INDEX(Inputs!AX$77:AX$87,MATCH($B329,Inputs!$C$77:$C$87,0)))</f>
        <v>0</v>
      </c>
      <c r="AY342" s="208">
        <f>IF(Inputs!$P$76="Actual",INDEX(Inputs!AY$43:AY$53,MATCH($B329,Inputs!$C$43:$C$53,0))*(1+IF(AY$5&lt;=second_reg_period, AY$7, AY$6))^0.5,INDEX(Inputs!AY$77:AY$87,MATCH($B329,Inputs!$C$77:$C$87,0)))</f>
        <v>0</v>
      </c>
      <c r="AZ342" s="208">
        <f>IF(Inputs!$P$76="Actual",INDEX(Inputs!AZ$43:AZ$53,MATCH($B329,Inputs!$C$43:$C$53,0))*(1+IF(AZ$5&lt;=second_reg_period, AZ$7, AZ$6))^0.5,INDEX(Inputs!AZ$77:AZ$87,MATCH($B329,Inputs!$C$77:$C$87,0)))</f>
        <v>0</v>
      </c>
      <c r="BA342" s="208">
        <f>IF(Inputs!$P$76="Actual",INDEX(Inputs!BA$43:BA$53,MATCH($B329,Inputs!$C$43:$C$53,0))*(1+IF(BA$5&lt;=second_reg_period, BA$7, BA$6))^0.5,INDEX(Inputs!BA$77:BA$87,MATCH($B329,Inputs!$C$77:$C$87,0)))</f>
        <v>0</v>
      </c>
      <c r="BB342" s="208">
        <f>IF(Inputs!$P$76="Actual",INDEX(Inputs!BB$43:BB$53,MATCH($B329,Inputs!$C$43:$C$53,0))*(1+IF(BB$5&lt;=second_reg_period, BB$7, BB$6))^0.5,INDEX(Inputs!BB$77:BB$87,MATCH($B329,Inputs!$C$77:$C$87,0)))</f>
        <v>0</v>
      </c>
      <c r="BC342" s="208">
        <f>IF(Inputs!$P$76="Actual",INDEX(Inputs!BC$43:BC$53,MATCH($B329,Inputs!$C$43:$C$53,0))*(1+IF(BC$5&lt;=second_reg_period, BC$7, BC$6))^0.5,INDEX(Inputs!BC$77:BC$87,MATCH($B329,Inputs!$C$77:$C$87,0)))</f>
        <v>0</v>
      </c>
      <c r="BD342" s="208">
        <f>IF(Inputs!$P$76="Actual",INDEX(Inputs!BD$43:BD$53,MATCH($B329,Inputs!$C$43:$C$53,0))*(1+IF(BD$5&lt;=second_reg_period, BD$7, BD$6))^0.5,INDEX(Inputs!BD$77:BD$87,MATCH($B329,Inputs!$C$77:$C$87,0)))</f>
        <v>0</v>
      </c>
      <c r="BE342" s="208">
        <f>IF(Inputs!$P$76="Actual",INDEX(Inputs!BE$43:BE$53,MATCH($B329,Inputs!$C$43:$C$53,0))*(1+IF(BE$5&lt;=second_reg_period, BE$7, BE$6))^0.5,INDEX(Inputs!BE$77:BE$87,MATCH($B329,Inputs!$C$77:$C$87,0)))</f>
        <v>0</v>
      </c>
      <c r="BF342" s="208">
        <f>IF(Inputs!$P$76="Actual",INDEX(Inputs!BF$43:BF$53,MATCH($B329,Inputs!$C$43:$C$53,0))*(1+IF(BF$5&lt;=second_reg_period, BF$7, BF$6))^0.5,INDEX(Inputs!BF$77:BF$87,MATCH($B329,Inputs!$C$77:$C$87,0)))</f>
        <v>0</v>
      </c>
      <c r="BG342" s="208">
        <f>IF(Inputs!$P$76="Actual",INDEX(Inputs!BG$43:BG$53,MATCH($B329,Inputs!$C$43:$C$53,0))*(1+IF(BG$5&lt;=second_reg_period, BG$7, BG$6))^0.5,INDEX(Inputs!BG$77:BG$87,MATCH($B329,Inputs!$C$77:$C$87,0)))</f>
        <v>0</v>
      </c>
      <c r="BH342" s="208">
        <f>IF(Inputs!$P$76="Actual",INDEX(Inputs!BH$43:BH$53,MATCH($B329,Inputs!$C$43:$C$53,0))*(1+IF(BH$5&lt;=second_reg_period, BH$7, BH$6))^0.5,INDEX(Inputs!BH$77:BH$87,MATCH($B329,Inputs!$C$77:$C$87,0)))</f>
        <v>0</v>
      </c>
      <c r="BI342" s="208">
        <f>IF(Inputs!$P$76="Actual",INDEX(Inputs!BI$43:BI$53,MATCH($B329,Inputs!$C$43:$C$53,0))*(1+IF(BI$5&lt;=second_reg_period, BI$7, BI$6))^0.5,INDEX(Inputs!BI$77:BI$87,MATCH($B329,Inputs!$C$77:$C$87,0)))</f>
        <v>0</v>
      </c>
      <c r="BJ342" s="208">
        <f>IF(Inputs!$P$76="Actual",INDEX(Inputs!BJ$43:BJ$53,MATCH($B329,Inputs!$C$43:$C$53,0))*(1+IF(BJ$5&lt;=second_reg_period, BJ$7, BJ$6))^0.5,INDEX(Inputs!BJ$77:BJ$87,MATCH($B329,Inputs!$C$77:$C$87,0)))</f>
        <v>0</v>
      </c>
      <c r="BK342" s="208">
        <f>IF(Inputs!$P$76="Actual",INDEX(Inputs!BK$43:BK$53,MATCH($B329,Inputs!$C$43:$C$53,0))*(1+IF(BK$5&lt;=second_reg_period, BK$7, BK$6))^0.5,INDEX(Inputs!BK$77:BK$87,MATCH($B329,Inputs!$C$77:$C$87,0)))</f>
        <v>0</v>
      </c>
      <c r="BL342" s="208">
        <f>IF(Inputs!$P$76="Actual",INDEX(Inputs!BL$43:BL$53,MATCH($B329,Inputs!$C$43:$C$53,0))*(1+IF(BL$5&lt;=second_reg_period, BL$7, BL$6))^0.5,INDEX(Inputs!BL$77:BL$87,MATCH($B329,Inputs!$C$77:$C$87,0)))</f>
        <v>0</v>
      </c>
      <c r="BM342" s="208">
        <f>IF(Inputs!$P$76="Actual",INDEX(Inputs!BM$43:BM$53,MATCH($B329,Inputs!$C$43:$C$53,0))*(1+IF(BM$5&lt;=second_reg_period, BM$7, BM$6))^0.5,INDEX(Inputs!BM$77:BM$87,MATCH($B329,Inputs!$C$77:$C$87,0)))</f>
        <v>0</v>
      </c>
      <c r="BN342" s="208">
        <f>IF(Inputs!$P$76="Actual",INDEX(Inputs!BN$43:BN$53,MATCH($B329,Inputs!$C$43:$C$53,0))*(1+IF(BN$5&lt;=second_reg_period, BN$7, BN$6))^0.5,INDEX(Inputs!BN$77:BN$87,MATCH($B329,Inputs!$C$77:$C$87,0)))</f>
        <v>0</v>
      </c>
      <c r="BO342" s="208">
        <f>IF(Inputs!$P$76="Actual",INDEX(Inputs!BO$43:BO$53,MATCH($B329,Inputs!$C$43:$C$53,0))*(1+IF(BO$5&lt;=second_reg_period, BO$7, BO$6))^0.5,INDEX(Inputs!BO$77:BO$87,MATCH($B329,Inputs!$C$77:$C$87,0)))</f>
        <v>0</v>
      </c>
      <c r="BP342" s="208">
        <f>IF(Inputs!$P$76="Actual",INDEX(Inputs!BP$43:BP$53,MATCH($B329,Inputs!$C$43:$C$53,0))*(1+IF(BP$5&lt;=second_reg_period, BP$7, BP$6))^0.5,INDEX(Inputs!BP$77:BP$87,MATCH($B329,Inputs!$C$77:$C$87,0)))</f>
        <v>0</v>
      </c>
      <c r="BQ342" s="208">
        <f>IF(Inputs!$P$76="Actual",INDEX(Inputs!BQ$43:BQ$53,MATCH($B329,Inputs!$C$43:$C$53,0))*(1+IF(BQ$5&lt;=second_reg_period, BQ$7, BQ$6))^0.5,INDEX(Inputs!BQ$77:BQ$87,MATCH($B329,Inputs!$C$77:$C$87,0)))</f>
        <v>0</v>
      </c>
      <c r="BR342" s="208">
        <f>IF(Inputs!$P$76="Actual",INDEX(Inputs!BR$43:BR$53,MATCH($B329,Inputs!$C$43:$C$53,0))*(1+IF(BR$5&lt;=second_reg_period, BR$7, BR$6))^0.5,INDEX(Inputs!BR$77:BR$87,MATCH($B329,Inputs!$C$77:$C$87,0)))</f>
        <v>0</v>
      </c>
      <c r="BS342" s="208">
        <f>IF(Inputs!$P$76="Actual",INDEX(Inputs!BS$43:BS$53,MATCH($B329,Inputs!$C$43:$C$53,0))*(1+IF(BS$5&lt;=second_reg_period, BS$7, BS$6))^0.5,INDEX(Inputs!BS$77:BS$87,MATCH($B329,Inputs!$C$77:$C$87,0)))</f>
        <v>0</v>
      </c>
      <c r="BT342" s="208">
        <f>IF(Inputs!$P$76="Actual",INDEX(Inputs!BT$43:BT$53,MATCH($B329,Inputs!$C$43:$C$53,0))*(1+IF(BT$5&lt;=second_reg_period, BT$7, BT$6))^0.5,INDEX(Inputs!BT$77:BT$87,MATCH($B329,Inputs!$C$77:$C$87,0)))</f>
        <v>0</v>
      </c>
      <c r="BU342" s="208">
        <f>IF(Inputs!$P$76="Actual",INDEX(Inputs!BU$43:BU$53,MATCH($B329,Inputs!$C$43:$C$53,0))*(1+IF(BU$5&lt;=second_reg_period, BU$7, BU$6))^0.5,INDEX(Inputs!BU$77:BU$87,MATCH($B329,Inputs!$C$77:$C$87,0)))</f>
        <v>0</v>
      </c>
      <c r="BV342" s="208">
        <f>IF(Inputs!$P$76="Actual",INDEX(Inputs!BV$43:BV$53,MATCH($B329,Inputs!$C$43:$C$53,0))*(1+IF(BV$5&lt;=second_reg_period, BV$7, BV$6))^0.5,INDEX(Inputs!BV$77:BV$87,MATCH($B329,Inputs!$C$77:$C$87,0)))</f>
        <v>0</v>
      </c>
      <c r="BW342" s="208">
        <f>IF(Inputs!$P$76="Actual",INDEX(Inputs!BW$43:BW$53,MATCH($B329,Inputs!$C$43:$C$53,0))*(1+IF(BW$5&lt;=second_reg_period, BW$7, BW$6))^0.5,INDEX(Inputs!BW$77:BW$87,MATCH($B329,Inputs!$C$77:$C$87,0)))</f>
        <v>0</v>
      </c>
    </row>
    <row r="343" spans="1:75" ht="12.75" customHeight="1">
      <c r="A343" s="8"/>
      <c r="B343" s="8"/>
      <c r="C343" s="8"/>
      <c r="D343" s="242" t="s">
        <v>11</v>
      </c>
      <c r="E343" s="8"/>
      <c r="F343" s="8"/>
      <c r="G343" s="8"/>
      <c r="H343" s="8"/>
      <c r="I343" s="32"/>
      <c r="J343" s="8"/>
      <c r="K343" s="8"/>
      <c r="L343" s="8"/>
      <c r="M343" s="8"/>
      <c r="N343" s="8"/>
      <c r="O343" s="234"/>
      <c r="P343" s="234"/>
      <c r="Q343" s="234"/>
      <c r="R343" s="234"/>
      <c r="S343" s="234"/>
      <c r="T343" s="234"/>
      <c r="U343" s="234"/>
      <c r="V343" s="234"/>
      <c r="W343" s="234"/>
      <c r="X343" s="234"/>
      <c r="Y343" s="234"/>
      <c r="Z343" s="234"/>
      <c r="AA343" s="234"/>
      <c r="AB343" s="234"/>
      <c r="AC343" s="234"/>
      <c r="AD343" s="234"/>
      <c r="AE343" s="234"/>
      <c r="AF343" s="234"/>
      <c r="AG343" s="234"/>
      <c r="AH343" s="234"/>
      <c r="AI343" s="234"/>
      <c r="AJ343" s="234"/>
      <c r="AK343" s="234"/>
      <c r="AL343" s="234"/>
      <c r="AM343" s="234"/>
      <c r="AN343" s="234"/>
      <c r="AO343" s="234"/>
      <c r="AP343" s="234"/>
      <c r="AQ343" s="234"/>
      <c r="AR343" s="234"/>
      <c r="AS343" s="234"/>
      <c r="AT343" s="234"/>
      <c r="AU343" s="234"/>
      <c r="AV343" s="234"/>
      <c r="AW343" s="234"/>
      <c r="AX343" s="234"/>
      <c r="AY343" s="234"/>
      <c r="AZ343" s="234"/>
      <c r="BA343" s="234"/>
      <c r="BB343" s="234"/>
      <c r="BC343" s="234"/>
      <c r="BD343" s="234"/>
      <c r="BE343" s="234"/>
      <c r="BF343" s="234"/>
      <c r="BG343" s="234"/>
      <c r="BH343" s="234"/>
      <c r="BI343" s="234"/>
      <c r="BJ343" s="234"/>
      <c r="BK343" s="234"/>
      <c r="BL343" s="234"/>
      <c r="BM343" s="234"/>
      <c r="BN343" s="234"/>
      <c r="BO343" s="234"/>
      <c r="BP343" s="234"/>
      <c r="BQ343" s="234"/>
      <c r="BR343" s="206"/>
      <c r="BS343" s="206"/>
      <c r="BT343" s="206"/>
      <c r="BU343" s="206"/>
      <c r="BV343" s="206"/>
      <c r="BW343" s="206"/>
    </row>
    <row r="344" spans="1:75" s="126" customFormat="1" ht="12.75" customHeight="1">
      <c r="A344" s="8"/>
      <c r="B344" s="8"/>
      <c r="C344" s="8"/>
      <c r="D344" s="243" t="s">
        <v>37</v>
      </c>
      <c r="E344" s="8" t="str">
        <f t="shared" ref="E344:E374" si="591">"$m Real ("&amp;first_reg_period&amp;")"</f>
        <v>$m Real (2012)</v>
      </c>
      <c r="F344" s="8"/>
      <c r="G344" s="8"/>
      <c r="H344" s="8"/>
      <c r="I344" s="32"/>
      <c r="J344" s="215">
        <f>IF(Inputs!$P$76="Actual",IF(J$5&gt;second_reg_period,IF(SUM($I344:I344)&lt;&gt;INDEX(Inputs!$N$155:$N$165,MATCH($B329,Inputs!$C$155:$C$165,0))/conv_2015_2010,
(INDEX(Inputs!$N$155:$N$165,MATCH($B329,Inputs!$C$155:$C$165,0))/conv_2015_2010)/(MAX(1,$I331-5)),
(INDEX(Inputs!$N$155:$N$165,MATCH($B329,Inputs!$C$155:$C$165,0))/conv_2015_2010)-SUM($I344:I344)),0),0)</f>
        <v>0</v>
      </c>
      <c r="K344" s="215">
        <f>IF(Inputs!$P$76="Actual",IF(K$5&gt;second_reg_period,IF(SUM($I344:J344)&lt;&gt;INDEX(Inputs!$N$155:$N$165,MATCH($B329,Inputs!$C$155:$C$165,0))/conv_2015_2010,
(INDEX(Inputs!$N$155:$N$165,MATCH($B329,Inputs!$C$155:$C$165,0))/conv_2015_2010)/(MAX(1,$I331-5)),
(INDEX(Inputs!$N$155:$N$165,MATCH($B329,Inputs!$C$155:$C$165,0))/conv_2015_2010)-SUM($I344:J344)),0),0)</f>
        <v>0</v>
      </c>
      <c r="L344" s="215">
        <f>IF(Inputs!$P$76="Actual",IF(L$5&gt;second_reg_period,IF(SUM($I344:K344)&lt;&gt;INDEX(Inputs!$N$155:$N$165,MATCH($B329,Inputs!$C$155:$C$165,0))/conv_2015_2010,
(INDEX(Inputs!$N$155:$N$165,MATCH($B329,Inputs!$C$155:$C$165,0))/conv_2015_2010)/(MAX(1,$I331-5)),
(INDEX(Inputs!$N$155:$N$165,MATCH($B329,Inputs!$C$155:$C$165,0))/conv_2015_2010)-SUM($I344:K344)),0),0)</f>
        <v>0</v>
      </c>
      <c r="M344" s="215">
        <f>IF(Inputs!$P$76="Actual",IF(M$5&gt;second_reg_period,IF(SUM($I344:L344)&lt;&gt;INDEX(Inputs!$N$155:$N$165,MATCH($B329,Inputs!$C$155:$C$165,0))/conv_2015_2010,
(INDEX(Inputs!$N$155:$N$165,MATCH($B329,Inputs!$C$155:$C$165,0))/conv_2015_2010)/(MAX(1,$I331-5)),
(INDEX(Inputs!$N$155:$N$165,MATCH($B329,Inputs!$C$155:$C$165,0))/conv_2015_2010)-SUM($I344:L344)),0),0)</f>
        <v>0</v>
      </c>
      <c r="N344" s="215">
        <f>IF(Inputs!$P$76="Actual",IF(N$5&gt;second_reg_period,IF(SUM($I344:M344)&lt;&gt;INDEX(Inputs!$N$155:$N$165,MATCH($B329,Inputs!$C$155:$C$165,0))/conv_2015_2010,
(INDEX(Inputs!$N$155:$N$165,MATCH($B329,Inputs!$C$155:$C$165,0))/conv_2015_2010)/(MAX(1,$I331-5)),
(INDEX(Inputs!$N$155:$N$165,MATCH($B329,Inputs!$C$155:$C$165,0))/conv_2015_2010)-SUM($I344:M344)),0),0)</f>
        <v>0</v>
      </c>
      <c r="O344" s="215">
        <f>IF(Inputs!$P$76="Actual",IF(O$5&gt;second_reg_period,IF(SUM($I344:N344)&lt;&gt;INDEX(Inputs!$N$155:$N$165,MATCH($B329,Inputs!$C$155:$C$165,0))/conv_2015_2010,
(INDEX(Inputs!$N$155:$N$165,MATCH($B329,Inputs!$C$155:$C$165,0))/conv_2015_2010)/(MAX(1,$I331-5)),
(INDEX(Inputs!$N$155:$N$165,MATCH($B329,Inputs!$C$155:$C$165,0))/conv_2015_2010)-SUM($I344:N344)),0),0)</f>
        <v>0</v>
      </c>
      <c r="P344" s="215">
        <f>IF(Inputs!$P$76="Actual",IF(P$5&gt;second_reg_period,IF(SUM($I344:O344)&lt;&gt;INDEX(Inputs!$N$155:$N$165,MATCH($B329,Inputs!$C$155:$C$165,0))/conv_2015_2010,
(INDEX(Inputs!$N$155:$N$165,MATCH($B329,Inputs!$C$155:$C$165,0))/conv_2015_2010)/(MAX(1,$I331-5)),
(INDEX(Inputs!$N$155:$N$165,MATCH($B329,Inputs!$C$155:$C$165,0))/conv_2015_2010)-SUM($I344:O344)),0),0)</f>
        <v>0</v>
      </c>
      <c r="Q344" s="215">
        <f>IF(Inputs!$P$76="Actual",IF(Q$5&gt;second_reg_period,IF(SUM($I344:P344)&lt;&gt;INDEX(Inputs!$N$155:$N$165,MATCH($B329,Inputs!$C$155:$C$165,0))/conv_2015_2010,
(INDEX(Inputs!$N$155:$N$165,MATCH($B329,Inputs!$C$155:$C$165,0))/conv_2015_2010)/(MAX(1,$I331-5)),
(INDEX(Inputs!$N$155:$N$165,MATCH($B329,Inputs!$C$155:$C$165,0))/conv_2015_2010)-SUM($I344:P344)),0),0)</f>
        <v>0</v>
      </c>
      <c r="R344" s="215">
        <f>IF(Inputs!$P$76="Actual",IF(R$5&gt;second_reg_period,IF(SUM($I344:Q344)&lt;&gt;INDEX(Inputs!$N$155:$N$165,MATCH($B329,Inputs!$C$155:$C$165,0))/conv_2015_2010,
(INDEX(Inputs!$N$155:$N$165,MATCH($B329,Inputs!$C$155:$C$165,0))/conv_2015_2010)/(MAX(1,$I331-5)),
(INDEX(Inputs!$N$155:$N$165,MATCH($B329,Inputs!$C$155:$C$165,0))/conv_2015_2010)-SUM($I344:Q344)),0),0)</f>
        <v>0</v>
      </c>
      <c r="S344" s="215">
        <f>IF(Inputs!$P$76="Actual",IF(S$5&gt;second_reg_period,IF(SUM($I344:R344)&lt;&gt;INDEX(Inputs!$N$155:$N$165,MATCH($B329,Inputs!$C$155:$C$165,0))/conv_2015_2010,
(INDEX(Inputs!$N$155:$N$165,MATCH($B329,Inputs!$C$155:$C$165,0))/conv_2015_2010)/(MAX(1,$I331-5)),
(INDEX(Inputs!$N$155:$N$165,MATCH($B329,Inputs!$C$155:$C$165,0))/conv_2015_2010)-SUM($I344:R344)),0),0)</f>
        <v>0</v>
      </c>
      <c r="T344" s="215">
        <f>IF(Inputs!$P$76="Actual",IF(T$5&gt;second_reg_period,IF(SUM($I344:S344)&lt;&gt;INDEX(Inputs!$N$155:$N$165,MATCH($B329,Inputs!$C$155:$C$165,0))/conv_2015_2010,
(INDEX(Inputs!$N$155:$N$165,MATCH($B329,Inputs!$C$155:$C$165,0))/conv_2015_2010)/(MAX(1,$I331-5)),
(INDEX(Inputs!$N$155:$N$165,MATCH($B329,Inputs!$C$155:$C$165,0))/conv_2015_2010)-SUM($I344:S344)),0),0)</f>
        <v>0</v>
      </c>
      <c r="U344" s="215">
        <f>IF(Inputs!$P$76="Actual",IF(U$5&gt;second_reg_period,IF(SUM($I344:T344)&lt;&gt;INDEX(Inputs!$N$155:$N$165,MATCH($B329,Inputs!$C$155:$C$165,0))/conv_2015_2010,
(INDEX(Inputs!$N$155:$N$165,MATCH($B329,Inputs!$C$155:$C$165,0))/conv_2015_2010)/(MAX(1,$I331-5)),
(INDEX(Inputs!$N$155:$N$165,MATCH($B329,Inputs!$C$155:$C$165,0))/conv_2015_2010)-SUM($I344:T344)),0),0)</f>
        <v>0</v>
      </c>
      <c r="V344" s="215">
        <f>IF(Inputs!$P$76="Actual",IF(V$5&gt;second_reg_period,IF(SUM($I344:U344)&lt;&gt;INDEX(Inputs!$N$155:$N$165,MATCH($B329,Inputs!$C$155:$C$165,0))/conv_2015_2010,
(INDEX(Inputs!$N$155:$N$165,MATCH($B329,Inputs!$C$155:$C$165,0))/conv_2015_2010)/(MAX(1,$I331-5)),
(INDEX(Inputs!$N$155:$N$165,MATCH($B329,Inputs!$C$155:$C$165,0))/conv_2015_2010)-SUM($I344:U344)),0),0)</f>
        <v>0</v>
      </c>
      <c r="W344" s="215">
        <f>IF(Inputs!$P$76="Actual",IF(W$5&gt;second_reg_period,IF(SUM($I344:V344)&lt;&gt;INDEX(Inputs!$N$155:$N$165,MATCH($B329,Inputs!$C$155:$C$165,0))/conv_2015_2010,
(INDEX(Inputs!$N$155:$N$165,MATCH($B329,Inputs!$C$155:$C$165,0))/conv_2015_2010)/(MAX(1,$I331-5)),
(INDEX(Inputs!$N$155:$N$165,MATCH($B329,Inputs!$C$155:$C$165,0))/conv_2015_2010)-SUM($I344:V344)),0),0)</f>
        <v>0</v>
      </c>
      <c r="X344" s="215">
        <f>IF(Inputs!$P$76="Actual",IF(X$5&gt;second_reg_period,IF(SUM($I344:W344)&lt;&gt;INDEX(Inputs!$N$155:$N$165,MATCH($B329,Inputs!$C$155:$C$165,0))/conv_2015_2010,
(INDEX(Inputs!$N$155:$N$165,MATCH($B329,Inputs!$C$155:$C$165,0))/conv_2015_2010)/(MAX(1,$I331-5)),
(INDEX(Inputs!$N$155:$N$165,MATCH($B329,Inputs!$C$155:$C$165,0))/conv_2015_2010)-SUM($I344:W344)),0),0)</f>
        <v>0</v>
      </c>
      <c r="Y344" s="215">
        <f>IF(Inputs!$P$76="Actual",IF(Y$5&gt;second_reg_period,IF(SUM($I344:X344)&lt;&gt;INDEX(Inputs!$N$155:$N$165,MATCH($B329,Inputs!$C$155:$C$165,0))/conv_2015_2010,
(INDEX(Inputs!$N$155:$N$165,MATCH($B329,Inputs!$C$155:$C$165,0))/conv_2015_2010)/(MAX(1,$I331-5)),
(INDEX(Inputs!$N$155:$N$165,MATCH($B329,Inputs!$C$155:$C$165,0))/conv_2015_2010)-SUM($I344:X344)),0),0)</f>
        <v>0</v>
      </c>
      <c r="Z344" s="215">
        <f>IF(Inputs!$P$76="Actual",IF(Z$5&gt;second_reg_period,IF(SUM($I344:Y344)&lt;&gt;INDEX(Inputs!$N$155:$N$165,MATCH($B329,Inputs!$C$155:$C$165,0))/conv_2015_2010,
(INDEX(Inputs!$N$155:$N$165,MATCH($B329,Inputs!$C$155:$C$165,0))/conv_2015_2010)/(MAX(1,$I331-5)),
(INDEX(Inputs!$N$155:$N$165,MATCH($B329,Inputs!$C$155:$C$165,0))/conv_2015_2010)-SUM($I344:Y344)),0),0)</f>
        <v>0</v>
      </c>
      <c r="AA344" s="215">
        <f>IF(Inputs!$P$76="Actual",IF(AA$5&gt;second_reg_period,IF(SUM($I344:Z344)&lt;&gt;INDEX(Inputs!$N$155:$N$165,MATCH($B329,Inputs!$C$155:$C$165,0))/conv_2015_2010,
(INDEX(Inputs!$N$155:$N$165,MATCH($B329,Inputs!$C$155:$C$165,0))/conv_2015_2010)/(MAX(1,$I331-5)),
(INDEX(Inputs!$N$155:$N$165,MATCH($B329,Inputs!$C$155:$C$165,0))/conv_2015_2010)-SUM($I344:Z344)),0),0)</f>
        <v>0</v>
      </c>
      <c r="AB344" s="215">
        <f>IF(Inputs!$P$76="Actual",IF(AB$5&gt;second_reg_period,IF(SUM($I344:AA344)&lt;&gt;INDEX(Inputs!$N$155:$N$165,MATCH($B329,Inputs!$C$155:$C$165,0))/conv_2015_2010,
(INDEX(Inputs!$N$155:$N$165,MATCH($B329,Inputs!$C$155:$C$165,0))/conv_2015_2010)/(MAX(1,$I331-5)),
(INDEX(Inputs!$N$155:$N$165,MATCH($B329,Inputs!$C$155:$C$165,0))/conv_2015_2010)-SUM($I344:AA344)),0),0)</f>
        <v>0</v>
      </c>
      <c r="AC344" s="215">
        <f>IF(Inputs!$P$76="Actual",IF(AC$5&gt;second_reg_period,IF(SUM($I344:AB344)&lt;&gt;INDEX(Inputs!$N$155:$N$165,MATCH($B329,Inputs!$C$155:$C$165,0))/conv_2015_2010,
(INDEX(Inputs!$N$155:$N$165,MATCH($B329,Inputs!$C$155:$C$165,0))/conv_2015_2010)/(MAX(1,$I331-5)),
(INDEX(Inputs!$N$155:$N$165,MATCH($B329,Inputs!$C$155:$C$165,0))/conv_2015_2010)-SUM($I344:AB344)),0),0)</f>
        <v>0</v>
      </c>
      <c r="AD344" s="215">
        <f>IF(Inputs!$P$76="Actual",IF(AD$5&gt;second_reg_period,IF(SUM($I344:AC344)&lt;&gt;INDEX(Inputs!$N$155:$N$165,MATCH($B329,Inputs!$C$155:$C$165,0))/conv_2015_2010,
(INDEX(Inputs!$N$155:$N$165,MATCH($B329,Inputs!$C$155:$C$165,0))/conv_2015_2010)/(MAX(1,$I331-5)),
(INDEX(Inputs!$N$155:$N$165,MATCH($B329,Inputs!$C$155:$C$165,0))/conv_2015_2010)-SUM($I344:AC344)),0),0)</f>
        <v>0</v>
      </c>
      <c r="AE344" s="215">
        <f>IF(Inputs!$P$76="Actual",IF(AE$5&gt;second_reg_period,IF(SUM($I344:AD344)&lt;&gt;INDEX(Inputs!$N$155:$N$165,MATCH($B329,Inputs!$C$155:$C$165,0))/conv_2015_2010,
(INDEX(Inputs!$N$155:$N$165,MATCH($B329,Inputs!$C$155:$C$165,0))/conv_2015_2010)/(MAX(1,$I331-5)),
(INDEX(Inputs!$N$155:$N$165,MATCH($B329,Inputs!$C$155:$C$165,0))/conv_2015_2010)-SUM($I344:AD344)),0),0)</f>
        <v>0</v>
      </c>
      <c r="AF344" s="215">
        <f>IF(Inputs!$P$76="Actual",IF(AF$5&gt;second_reg_period,IF(SUM($I344:AE344)&lt;&gt;INDEX(Inputs!$N$155:$N$165,MATCH($B329,Inputs!$C$155:$C$165,0))/conv_2015_2010,
(INDEX(Inputs!$N$155:$N$165,MATCH($B329,Inputs!$C$155:$C$165,0))/conv_2015_2010)/(MAX(1,$I331-5)),
(INDEX(Inputs!$N$155:$N$165,MATCH($B329,Inputs!$C$155:$C$165,0))/conv_2015_2010)-SUM($I344:AE344)),0),0)</f>
        <v>0</v>
      </c>
      <c r="AG344" s="215">
        <f>IF(Inputs!$P$76="Actual",IF(AG$5&gt;second_reg_period,IF(SUM($I344:AF344)&lt;&gt;INDEX(Inputs!$N$155:$N$165,MATCH($B329,Inputs!$C$155:$C$165,0))/conv_2015_2010,
(INDEX(Inputs!$N$155:$N$165,MATCH($B329,Inputs!$C$155:$C$165,0))/conv_2015_2010)/(MAX(1,$I331-5)),
(INDEX(Inputs!$N$155:$N$165,MATCH($B329,Inputs!$C$155:$C$165,0))/conv_2015_2010)-SUM($I344:AF344)),0),0)</f>
        <v>0</v>
      </c>
      <c r="AH344" s="215">
        <f>IF(Inputs!$P$76="Actual",IF(AH$5&gt;second_reg_period,IF(SUM($I344:AG344)&lt;&gt;INDEX(Inputs!$N$155:$N$165,MATCH($B329,Inputs!$C$155:$C$165,0))/conv_2015_2010,
(INDEX(Inputs!$N$155:$N$165,MATCH($B329,Inputs!$C$155:$C$165,0))/conv_2015_2010)/(MAX(1,$I331-5)),
(INDEX(Inputs!$N$155:$N$165,MATCH($B329,Inputs!$C$155:$C$165,0))/conv_2015_2010)-SUM($I344:AG344)),0),0)</f>
        <v>0</v>
      </c>
      <c r="AI344" s="215">
        <f>IF(Inputs!$P$76="Actual",IF(AI$5&gt;second_reg_period,IF(SUM($I344:AH344)&lt;&gt;INDEX(Inputs!$N$155:$N$165,MATCH($B329,Inputs!$C$155:$C$165,0))/conv_2015_2010,
(INDEX(Inputs!$N$155:$N$165,MATCH($B329,Inputs!$C$155:$C$165,0))/conv_2015_2010)/(MAX(1,$I331-5)),
(INDEX(Inputs!$N$155:$N$165,MATCH($B329,Inputs!$C$155:$C$165,0))/conv_2015_2010)-SUM($I344:AH344)),0),0)</f>
        <v>0</v>
      </c>
      <c r="AJ344" s="215">
        <f>IF(Inputs!$P$76="Actual",IF(AJ$5&gt;second_reg_period,IF(SUM($I344:AI344)&lt;&gt;INDEX(Inputs!$N$155:$N$165,MATCH($B329,Inputs!$C$155:$C$165,0))/conv_2015_2010,
(INDEX(Inputs!$N$155:$N$165,MATCH($B329,Inputs!$C$155:$C$165,0))/conv_2015_2010)/(MAX(1,$I331-5)),
(INDEX(Inputs!$N$155:$N$165,MATCH($B329,Inputs!$C$155:$C$165,0))/conv_2015_2010)-SUM($I344:AI344)),0),0)</f>
        <v>0</v>
      </c>
      <c r="AK344" s="215">
        <f>IF(Inputs!$P$76="Actual",IF(AK$5&gt;second_reg_period,IF(SUM($I344:AJ344)&lt;&gt;INDEX(Inputs!$N$155:$N$165,MATCH($B329,Inputs!$C$155:$C$165,0))/conv_2015_2010,
(INDEX(Inputs!$N$155:$N$165,MATCH($B329,Inputs!$C$155:$C$165,0))/conv_2015_2010)/(MAX(1,$I331-5)),
(INDEX(Inputs!$N$155:$N$165,MATCH($B329,Inputs!$C$155:$C$165,0))/conv_2015_2010)-SUM($I344:AJ344)),0),0)</f>
        <v>0</v>
      </c>
      <c r="AL344" s="215">
        <f>IF(Inputs!$P$76="Actual",IF(AL$5&gt;second_reg_period,IF(SUM($I344:AK344)&lt;&gt;INDEX(Inputs!$N$155:$N$165,MATCH($B329,Inputs!$C$155:$C$165,0))/conv_2015_2010,
(INDEX(Inputs!$N$155:$N$165,MATCH($B329,Inputs!$C$155:$C$165,0))/conv_2015_2010)/(MAX(1,$I331-5)),
(INDEX(Inputs!$N$155:$N$165,MATCH($B329,Inputs!$C$155:$C$165,0))/conv_2015_2010)-SUM($I344:AK344)),0),0)</f>
        <v>0</v>
      </c>
      <c r="AM344" s="215">
        <f>IF(Inputs!$P$76="Actual",IF(AM$5&gt;second_reg_period,IF(SUM($I344:AL344)&lt;&gt;INDEX(Inputs!$N$155:$N$165,MATCH($B329,Inputs!$C$155:$C$165,0))/conv_2015_2010,
(INDEX(Inputs!$N$155:$N$165,MATCH($B329,Inputs!$C$155:$C$165,0))/conv_2015_2010)/(MAX(1,$I331-5)),
(INDEX(Inputs!$N$155:$N$165,MATCH($B329,Inputs!$C$155:$C$165,0))/conv_2015_2010)-SUM($I344:AL344)),0),0)</f>
        <v>0</v>
      </c>
      <c r="AN344" s="215">
        <f>IF(Inputs!$P$76="Actual",IF(AN$5&gt;second_reg_period,IF(SUM($I344:AM344)&lt;&gt;INDEX(Inputs!$N$155:$N$165,MATCH($B329,Inputs!$C$155:$C$165,0))/conv_2015_2010,
(INDEX(Inputs!$N$155:$N$165,MATCH($B329,Inputs!$C$155:$C$165,0))/conv_2015_2010)/(MAX(1,$I331-5)),
(INDEX(Inputs!$N$155:$N$165,MATCH($B329,Inputs!$C$155:$C$165,0))/conv_2015_2010)-SUM($I344:AM344)),0),0)</f>
        <v>0</v>
      </c>
      <c r="AO344" s="215">
        <f>IF(Inputs!$P$76="Actual",IF(AO$5&gt;second_reg_period,IF(SUM($I344:AN344)&lt;&gt;INDEX(Inputs!$N$155:$N$165,MATCH($B329,Inputs!$C$155:$C$165,0))/conv_2015_2010,
(INDEX(Inputs!$N$155:$N$165,MATCH($B329,Inputs!$C$155:$C$165,0))/conv_2015_2010)/(MAX(1,$I331-5)),
(INDEX(Inputs!$N$155:$N$165,MATCH($B329,Inputs!$C$155:$C$165,0))/conv_2015_2010)-SUM($I344:AN344)),0),0)</f>
        <v>0</v>
      </c>
      <c r="AP344" s="215">
        <f>IF(Inputs!$P$76="Actual",IF(AP$5&gt;second_reg_period,IF(SUM($I344:AO344)&lt;&gt;INDEX(Inputs!$N$155:$N$165,MATCH($B329,Inputs!$C$155:$C$165,0))/conv_2015_2010,
(INDEX(Inputs!$N$155:$N$165,MATCH($B329,Inputs!$C$155:$C$165,0))/conv_2015_2010)/(MAX(1,$I331-5)),
(INDEX(Inputs!$N$155:$N$165,MATCH($B329,Inputs!$C$155:$C$165,0))/conv_2015_2010)-SUM($I344:AO344)),0),0)</f>
        <v>0</v>
      </c>
      <c r="AQ344" s="215">
        <f>IF(Inputs!$P$76="Actual",IF(AQ$5&gt;second_reg_period,IF(SUM($I344:AP344)&lt;&gt;INDEX(Inputs!$N$155:$N$165,MATCH($B329,Inputs!$C$155:$C$165,0))/conv_2015_2010,
(INDEX(Inputs!$N$155:$N$165,MATCH($B329,Inputs!$C$155:$C$165,0))/conv_2015_2010)/(MAX(1,$I331-5)),
(INDEX(Inputs!$N$155:$N$165,MATCH($B329,Inputs!$C$155:$C$165,0))/conv_2015_2010)-SUM($I344:AP344)),0),0)</f>
        <v>0</v>
      </c>
      <c r="AR344" s="215">
        <f>IF(Inputs!$P$76="Actual",IF(AR$5&gt;second_reg_period,IF(SUM($I344:AQ344)&lt;&gt;INDEX(Inputs!$N$155:$N$165,MATCH($B329,Inputs!$C$155:$C$165,0))/conv_2015_2010,
(INDEX(Inputs!$N$155:$N$165,MATCH($B329,Inputs!$C$155:$C$165,0))/conv_2015_2010)/(MAX(1,$I331-5)),
(INDEX(Inputs!$N$155:$N$165,MATCH($B329,Inputs!$C$155:$C$165,0))/conv_2015_2010)-SUM($I344:AQ344)),0),0)</f>
        <v>0</v>
      </c>
      <c r="AS344" s="215">
        <f>IF(Inputs!$P$76="Actual",IF(AS$5&gt;second_reg_period,IF(SUM($I344:AR344)&lt;&gt;INDEX(Inputs!$N$155:$N$165,MATCH($B329,Inputs!$C$155:$C$165,0))/conv_2015_2010,
(INDEX(Inputs!$N$155:$N$165,MATCH($B329,Inputs!$C$155:$C$165,0))/conv_2015_2010)/(MAX(1,$I331-5)),
(INDEX(Inputs!$N$155:$N$165,MATCH($B329,Inputs!$C$155:$C$165,0))/conv_2015_2010)-SUM($I344:AR344)),0),0)</f>
        <v>0</v>
      </c>
      <c r="AT344" s="215">
        <f>IF(Inputs!$P$76="Actual",IF(AT$5&gt;second_reg_period,IF(SUM($I344:AS344)&lt;&gt;INDEX(Inputs!$N$155:$N$165,MATCH($B329,Inputs!$C$155:$C$165,0))/conv_2015_2010,
(INDEX(Inputs!$N$155:$N$165,MATCH($B329,Inputs!$C$155:$C$165,0))/conv_2015_2010)/(MAX(1,$I331-5)),
(INDEX(Inputs!$N$155:$N$165,MATCH($B329,Inputs!$C$155:$C$165,0))/conv_2015_2010)-SUM($I344:AS344)),0),0)</f>
        <v>0</v>
      </c>
      <c r="AU344" s="215">
        <f>IF(Inputs!$P$76="Actual",IF(AU$5&gt;second_reg_period,IF(SUM($I344:AT344)&lt;&gt;INDEX(Inputs!$N$155:$N$165,MATCH($B329,Inputs!$C$155:$C$165,0))/conv_2015_2010,
(INDEX(Inputs!$N$155:$N$165,MATCH($B329,Inputs!$C$155:$C$165,0))/conv_2015_2010)/(MAX(1,$I331-5)),
(INDEX(Inputs!$N$155:$N$165,MATCH($B329,Inputs!$C$155:$C$165,0))/conv_2015_2010)-SUM($I344:AT344)),0),0)</f>
        <v>0</v>
      </c>
      <c r="AV344" s="215">
        <f>IF(Inputs!$P$76="Actual",IF(AV$5&gt;second_reg_period,IF(SUM($I344:AU344)&lt;&gt;INDEX(Inputs!$N$155:$N$165,MATCH($B329,Inputs!$C$155:$C$165,0))/conv_2015_2010,
(INDEX(Inputs!$N$155:$N$165,MATCH($B329,Inputs!$C$155:$C$165,0))/conv_2015_2010)/(MAX(1,$I331-5)),
(INDEX(Inputs!$N$155:$N$165,MATCH($B329,Inputs!$C$155:$C$165,0))/conv_2015_2010)-SUM($I344:AU344)),0),0)</f>
        <v>0</v>
      </c>
      <c r="AW344" s="215">
        <f>IF(Inputs!$P$76="Actual",IF(AW$5&gt;second_reg_period,IF(SUM($I344:AV344)&lt;&gt;INDEX(Inputs!$N$155:$N$165,MATCH($B329,Inputs!$C$155:$C$165,0))/conv_2015_2010,
(INDEX(Inputs!$N$155:$N$165,MATCH($B329,Inputs!$C$155:$C$165,0))/conv_2015_2010)/(MAX(1,$I331-5)),
(INDEX(Inputs!$N$155:$N$165,MATCH($B329,Inputs!$C$155:$C$165,0))/conv_2015_2010)-SUM($I344:AV344)),0),0)</f>
        <v>0</v>
      </c>
      <c r="AX344" s="215">
        <f>IF(Inputs!$P$76="Actual",IF(AX$5&gt;second_reg_period,IF(SUM($I344:AW344)&lt;&gt;INDEX(Inputs!$N$155:$N$165,MATCH($B329,Inputs!$C$155:$C$165,0))/conv_2015_2010,
(INDEX(Inputs!$N$155:$N$165,MATCH($B329,Inputs!$C$155:$C$165,0))/conv_2015_2010)/(MAX(1,$I331-5)),
(INDEX(Inputs!$N$155:$N$165,MATCH($B329,Inputs!$C$155:$C$165,0))/conv_2015_2010)-SUM($I344:AW344)),0),0)</f>
        <v>0</v>
      </c>
      <c r="AY344" s="215">
        <f>IF(Inputs!$P$76="Actual",IF(AY$5&gt;second_reg_period,IF(SUM($I344:AX344)&lt;&gt;INDEX(Inputs!$N$155:$N$165,MATCH($B329,Inputs!$C$155:$C$165,0))/conv_2015_2010,
(INDEX(Inputs!$N$155:$N$165,MATCH($B329,Inputs!$C$155:$C$165,0))/conv_2015_2010)/(MAX(1,$I331-5)),
(INDEX(Inputs!$N$155:$N$165,MATCH($B329,Inputs!$C$155:$C$165,0))/conv_2015_2010)-SUM($I344:AX344)),0),0)</f>
        <v>0</v>
      </c>
      <c r="AZ344" s="215">
        <f>IF(Inputs!$P$76="Actual",IF(AZ$5&gt;second_reg_period,IF(SUM($I344:AY344)&lt;&gt;INDEX(Inputs!$N$155:$N$165,MATCH($B329,Inputs!$C$155:$C$165,0))/conv_2015_2010,
(INDEX(Inputs!$N$155:$N$165,MATCH($B329,Inputs!$C$155:$C$165,0))/conv_2015_2010)/(MAX(1,$I331-5)),
(INDEX(Inputs!$N$155:$N$165,MATCH($B329,Inputs!$C$155:$C$165,0))/conv_2015_2010)-SUM($I344:AY344)),0),0)</f>
        <v>0</v>
      </c>
      <c r="BA344" s="215">
        <f>IF(Inputs!$P$76="Actual",IF(BA$5&gt;second_reg_period,IF(SUM($I344:AZ344)&lt;&gt;INDEX(Inputs!$N$155:$N$165,MATCH($B329,Inputs!$C$155:$C$165,0))/conv_2015_2010,
(INDEX(Inputs!$N$155:$N$165,MATCH($B329,Inputs!$C$155:$C$165,0))/conv_2015_2010)/(MAX(1,$I331-5)),
(INDEX(Inputs!$N$155:$N$165,MATCH($B329,Inputs!$C$155:$C$165,0))/conv_2015_2010)-SUM($I344:AZ344)),0),0)</f>
        <v>0</v>
      </c>
      <c r="BB344" s="215">
        <f>IF(Inputs!$P$76="Actual",IF(BB$5&gt;second_reg_period,IF(SUM($I344:BA344)&lt;&gt;INDEX(Inputs!$N$155:$N$165,MATCH($B329,Inputs!$C$155:$C$165,0))/conv_2015_2010,
(INDEX(Inputs!$N$155:$N$165,MATCH($B329,Inputs!$C$155:$C$165,0))/conv_2015_2010)/(MAX(1,$I331-5)),
(INDEX(Inputs!$N$155:$N$165,MATCH($B329,Inputs!$C$155:$C$165,0))/conv_2015_2010)-SUM($I344:BA344)),0),0)</f>
        <v>0</v>
      </c>
      <c r="BC344" s="215">
        <f>IF(Inputs!$P$76="Actual",IF(BC$5&gt;second_reg_period,IF(SUM($I344:BB344)&lt;&gt;INDEX(Inputs!$N$155:$N$165,MATCH($B329,Inputs!$C$155:$C$165,0))/conv_2015_2010,
(INDEX(Inputs!$N$155:$N$165,MATCH($B329,Inputs!$C$155:$C$165,0))/conv_2015_2010)/(MAX(1,$I331-5)),
(INDEX(Inputs!$N$155:$N$165,MATCH($B329,Inputs!$C$155:$C$165,0))/conv_2015_2010)-SUM($I344:BB344)),0),0)</f>
        <v>0</v>
      </c>
      <c r="BD344" s="215">
        <f>IF(Inputs!$P$76="Actual",IF(BD$5&gt;second_reg_period,IF(SUM($I344:BC344)&lt;&gt;INDEX(Inputs!$N$155:$N$165,MATCH($B329,Inputs!$C$155:$C$165,0))/conv_2015_2010,
(INDEX(Inputs!$N$155:$N$165,MATCH($B329,Inputs!$C$155:$C$165,0))/conv_2015_2010)/(MAX(1,$I331-5)),
(INDEX(Inputs!$N$155:$N$165,MATCH($B329,Inputs!$C$155:$C$165,0))/conv_2015_2010)-SUM($I344:BC344)),0),0)</f>
        <v>0</v>
      </c>
      <c r="BE344" s="215">
        <f>IF(Inputs!$P$76="Actual",IF(BE$5&gt;second_reg_period,IF(SUM($I344:BD344)&lt;&gt;INDEX(Inputs!$N$155:$N$165,MATCH($B329,Inputs!$C$155:$C$165,0))/conv_2015_2010,
(INDEX(Inputs!$N$155:$N$165,MATCH($B329,Inputs!$C$155:$C$165,0))/conv_2015_2010)/(MAX(1,$I331-5)),
(INDEX(Inputs!$N$155:$N$165,MATCH($B329,Inputs!$C$155:$C$165,0))/conv_2015_2010)-SUM($I344:BD344)),0),0)</f>
        <v>0</v>
      </c>
      <c r="BF344" s="215">
        <f>IF(Inputs!$P$76="Actual",IF(BF$5&gt;second_reg_period,IF(SUM($I344:BE344)&lt;&gt;INDEX(Inputs!$N$155:$N$165,MATCH($B329,Inputs!$C$155:$C$165,0))/conv_2015_2010,
(INDEX(Inputs!$N$155:$N$165,MATCH($B329,Inputs!$C$155:$C$165,0))/conv_2015_2010)/(MAX(1,$I331-5)),
(INDEX(Inputs!$N$155:$N$165,MATCH($B329,Inputs!$C$155:$C$165,0))/conv_2015_2010)-SUM($I344:BE344)),0),0)</f>
        <v>0</v>
      </c>
      <c r="BG344" s="215">
        <f>IF(Inputs!$P$76="Actual",IF(BG$5&gt;second_reg_period,IF(SUM($I344:BF344)&lt;&gt;INDEX(Inputs!$N$155:$N$165,MATCH($B329,Inputs!$C$155:$C$165,0))/conv_2015_2010,
(INDEX(Inputs!$N$155:$N$165,MATCH($B329,Inputs!$C$155:$C$165,0))/conv_2015_2010)/(MAX(1,$I331-5)),
(INDEX(Inputs!$N$155:$N$165,MATCH($B329,Inputs!$C$155:$C$165,0))/conv_2015_2010)-SUM($I344:BF344)),0),0)</f>
        <v>0</v>
      </c>
      <c r="BH344" s="215">
        <f>IF(Inputs!$P$76="Actual",IF(BH$5&gt;second_reg_period,IF(SUM($I344:BG344)&lt;&gt;INDEX(Inputs!$N$155:$N$165,MATCH($B329,Inputs!$C$155:$C$165,0))/conv_2015_2010,
(INDEX(Inputs!$N$155:$N$165,MATCH($B329,Inputs!$C$155:$C$165,0))/conv_2015_2010)/(MAX(1,$I331-5)),
(INDEX(Inputs!$N$155:$N$165,MATCH($B329,Inputs!$C$155:$C$165,0))/conv_2015_2010)-SUM($I344:BG344)),0),0)</f>
        <v>0</v>
      </c>
      <c r="BI344" s="215">
        <f>IF(Inputs!$P$76="Actual",IF(BI$5&gt;second_reg_period,IF(SUM($I344:BH344)&lt;&gt;INDEX(Inputs!$N$155:$N$165,MATCH($B329,Inputs!$C$155:$C$165,0))/conv_2015_2010,
(INDEX(Inputs!$N$155:$N$165,MATCH($B329,Inputs!$C$155:$C$165,0))/conv_2015_2010)/(MAX(1,$I331-5)),
(INDEX(Inputs!$N$155:$N$165,MATCH($B329,Inputs!$C$155:$C$165,0))/conv_2015_2010)-SUM($I344:BH344)),0),0)</f>
        <v>0</v>
      </c>
      <c r="BJ344" s="215">
        <f>IF(Inputs!$P$76="Actual",IF(BJ$5&gt;second_reg_period,IF(SUM($I344:BI344)&lt;&gt;INDEX(Inputs!$N$155:$N$165,MATCH($B329,Inputs!$C$155:$C$165,0))/conv_2015_2010,
(INDEX(Inputs!$N$155:$N$165,MATCH($B329,Inputs!$C$155:$C$165,0))/conv_2015_2010)/(MAX(1,$I331-5)),
(INDEX(Inputs!$N$155:$N$165,MATCH($B329,Inputs!$C$155:$C$165,0))/conv_2015_2010)-SUM($I344:BI344)),0),0)</f>
        <v>0</v>
      </c>
      <c r="BK344" s="215">
        <f>IF(Inputs!$P$76="Actual",IF(BK$5&gt;second_reg_period,IF(SUM($I344:BJ344)&lt;&gt;INDEX(Inputs!$N$155:$N$165,MATCH($B329,Inputs!$C$155:$C$165,0))/conv_2015_2010,
(INDEX(Inputs!$N$155:$N$165,MATCH($B329,Inputs!$C$155:$C$165,0))/conv_2015_2010)/(MAX(1,$I331-5)),
(INDEX(Inputs!$N$155:$N$165,MATCH($B329,Inputs!$C$155:$C$165,0))/conv_2015_2010)-SUM($I344:BJ344)),0),0)</f>
        <v>0</v>
      </c>
      <c r="BL344" s="215">
        <f>IF(Inputs!$P$76="Actual",IF(BL$5&gt;second_reg_period,IF(SUM($I344:BK344)&lt;&gt;INDEX(Inputs!$N$155:$N$165,MATCH($B329,Inputs!$C$155:$C$165,0))/conv_2015_2010,
(INDEX(Inputs!$N$155:$N$165,MATCH($B329,Inputs!$C$155:$C$165,0))/conv_2015_2010)/(MAX(1,$I331-5)),
(INDEX(Inputs!$N$155:$N$165,MATCH($B329,Inputs!$C$155:$C$165,0))/conv_2015_2010)-SUM($I344:BK344)),0),0)</f>
        <v>0</v>
      </c>
      <c r="BM344" s="215">
        <f>IF(Inputs!$P$76="Actual",IF(BM$5&gt;second_reg_period,IF(SUM($I344:BL344)&lt;&gt;INDEX(Inputs!$N$155:$N$165,MATCH($B329,Inputs!$C$155:$C$165,0))/conv_2015_2010,
(INDEX(Inputs!$N$155:$N$165,MATCH($B329,Inputs!$C$155:$C$165,0))/conv_2015_2010)/(MAX(1,$I331-5)),
(INDEX(Inputs!$N$155:$N$165,MATCH($B329,Inputs!$C$155:$C$165,0))/conv_2015_2010)-SUM($I344:BL344)),0),0)</f>
        <v>0</v>
      </c>
      <c r="BN344" s="215">
        <f>IF(Inputs!$P$76="Actual",IF(BN$5&gt;second_reg_period,IF(SUM($I344:BM344)&lt;&gt;INDEX(Inputs!$N$155:$N$165,MATCH($B329,Inputs!$C$155:$C$165,0))/conv_2015_2010,
(INDEX(Inputs!$N$155:$N$165,MATCH($B329,Inputs!$C$155:$C$165,0))/conv_2015_2010)/(MAX(1,$I331-5)),
(INDEX(Inputs!$N$155:$N$165,MATCH($B329,Inputs!$C$155:$C$165,0))/conv_2015_2010)-SUM($I344:BM344)),0),0)</f>
        <v>0</v>
      </c>
      <c r="BO344" s="215">
        <f>IF(Inputs!$P$76="Actual",IF(BO$5&gt;second_reg_period,IF(SUM($I344:BN344)&lt;&gt;INDEX(Inputs!$N$155:$N$165,MATCH($B329,Inputs!$C$155:$C$165,0))/conv_2015_2010,
(INDEX(Inputs!$N$155:$N$165,MATCH($B329,Inputs!$C$155:$C$165,0))/conv_2015_2010)/(MAX(1,$I331-5)),
(INDEX(Inputs!$N$155:$N$165,MATCH($B329,Inputs!$C$155:$C$165,0))/conv_2015_2010)-SUM($I344:BN344)),0),0)</f>
        <v>0</v>
      </c>
      <c r="BP344" s="215">
        <f>IF(Inputs!$P$76="Actual",IF(BP$5&gt;second_reg_period,IF(SUM($I344:BO344)&lt;&gt;INDEX(Inputs!$N$155:$N$165,MATCH($B329,Inputs!$C$155:$C$165,0))/conv_2015_2010,
(INDEX(Inputs!$N$155:$N$165,MATCH($B329,Inputs!$C$155:$C$165,0))/conv_2015_2010)/(MAX(1,$I331-5)),
(INDEX(Inputs!$N$155:$N$165,MATCH($B329,Inputs!$C$155:$C$165,0))/conv_2015_2010)-SUM($I344:BO344)),0),0)</f>
        <v>0</v>
      </c>
      <c r="BQ344" s="215">
        <f>IF(Inputs!$P$76="Actual",IF(BQ$5&gt;second_reg_period,IF(SUM($I344:BP344)&lt;&gt;INDEX(Inputs!$N$155:$N$165,MATCH($B329,Inputs!$C$155:$C$165,0))/conv_2015_2010,
(INDEX(Inputs!$N$155:$N$165,MATCH($B329,Inputs!$C$155:$C$165,0))/conv_2015_2010)/(MAX(1,$I331-5)),
(INDEX(Inputs!$N$155:$N$165,MATCH($B329,Inputs!$C$155:$C$165,0))/conv_2015_2010)-SUM($I344:BP344)),0),0)</f>
        <v>0</v>
      </c>
      <c r="BR344" s="215">
        <f>IF(Inputs!$P$76="Actual",IF(BR$5&gt;second_reg_period,IF(SUM($I344:BQ344)&lt;&gt;INDEX(Inputs!$N$155:$N$165,MATCH($B329,Inputs!$C$155:$C$165,0))/conv_2015_2010,
(INDEX(Inputs!$N$155:$N$165,MATCH($B329,Inputs!$C$155:$C$165,0))/conv_2015_2010)/(MAX(1,$I331-5)),
(INDEX(Inputs!$N$155:$N$165,MATCH($B329,Inputs!$C$155:$C$165,0))/conv_2015_2010)-SUM($I344:BQ344)),0),0)</f>
        <v>0</v>
      </c>
      <c r="BS344" s="215">
        <f>IF(Inputs!$P$76="Actual",IF(BS$5&gt;second_reg_period,IF(SUM($I344:BR344)&lt;&gt;INDEX(Inputs!$N$155:$N$165,MATCH($B329,Inputs!$C$155:$C$165,0))/conv_2015_2010,
(INDEX(Inputs!$N$155:$N$165,MATCH($B329,Inputs!$C$155:$C$165,0))/conv_2015_2010)/(MAX(1,$I331-5)),
(INDEX(Inputs!$N$155:$N$165,MATCH($B329,Inputs!$C$155:$C$165,0))/conv_2015_2010)-SUM($I344:BR344)),0),0)</f>
        <v>0</v>
      </c>
      <c r="BT344" s="215">
        <f>IF(Inputs!$P$76="Actual",IF(BT$5&gt;second_reg_period,IF(SUM($I344:BS344)&lt;&gt;INDEX(Inputs!$N$155:$N$165,MATCH($B329,Inputs!$C$155:$C$165,0))/conv_2015_2010,
(INDEX(Inputs!$N$155:$N$165,MATCH($B329,Inputs!$C$155:$C$165,0))/conv_2015_2010)/(MAX(1,$I331-5)),
(INDEX(Inputs!$N$155:$N$165,MATCH($B329,Inputs!$C$155:$C$165,0))/conv_2015_2010)-SUM($I344:BS344)),0),0)</f>
        <v>0</v>
      </c>
      <c r="BU344" s="215">
        <f>IF(Inputs!$P$76="Actual",IF(BU$5&gt;second_reg_period,IF(SUM($I344:BT344)&lt;&gt;INDEX(Inputs!$N$155:$N$165,MATCH($B329,Inputs!$C$155:$C$165,0))/conv_2015_2010,
(INDEX(Inputs!$N$155:$N$165,MATCH($B329,Inputs!$C$155:$C$165,0))/conv_2015_2010)/(MAX(1,$I331-5)),
(INDEX(Inputs!$N$155:$N$165,MATCH($B329,Inputs!$C$155:$C$165,0))/conv_2015_2010)-SUM($I344:BT344)),0),0)</f>
        <v>0</v>
      </c>
      <c r="BV344" s="215">
        <f>IF(Inputs!$P$76="Actual",IF(BV$5&gt;second_reg_period,IF(SUM($I344:BU344)&lt;&gt;INDEX(Inputs!$N$155:$N$165,MATCH($B329,Inputs!$C$155:$C$165,0))/conv_2015_2010,
(INDEX(Inputs!$N$155:$N$165,MATCH($B329,Inputs!$C$155:$C$165,0))/conv_2015_2010)/(MAX(1,$I331-5)),
(INDEX(Inputs!$N$155:$N$165,MATCH($B329,Inputs!$C$155:$C$165,0))/conv_2015_2010)-SUM($I344:BU344)),0),0)</f>
        <v>0</v>
      </c>
      <c r="BW344" s="215">
        <f>IF(Inputs!$P$76="Actual",IF(BW$5&gt;second_reg_period,IF(SUM($I344:BV344)&lt;&gt;INDEX(Inputs!$N$155:$N$165,MATCH($B329,Inputs!$C$155:$C$165,0))/conv_2015_2010,
(INDEX(Inputs!$N$155:$N$165,MATCH($B329,Inputs!$C$155:$C$165,0))/conv_2015_2010)/(MAX(1,$I331-5)),
(INDEX(Inputs!$N$155:$N$165,MATCH($B329,Inputs!$C$155:$C$165,0))/conv_2015_2010)-SUM($I344:BV344)),0),0)</f>
        <v>0</v>
      </c>
    </row>
    <row r="345" spans="1:75" ht="12.75" customHeight="1">
      <c r="A345" s="8"/>
      <c r="B345" s="244">
        <v>0</v>
      </c>
      <c r="C345" s="8"/>
      <c r="D345" s="243">
        <f>first_reg_period+1</f>
        <v>2013</v>
      </c>
      <c r="E345" s="8" t="str">
        <f t="shared" si="591"/>
        <v>$m Real (2012)</v>
      </c>
      <c r="F345" s="8"/>
      <c r="G345" s="8"/>
      <c r="H345" s="8"/>
      <c r="I345" s="32"/>
      <c r="J345" s="211">
        <f ca="1">IF(J$5&lt;=$D345,0,IF(SUM($D345,OFFSET($I331,-$B345,0))&gt;J$5,OFFSET(J342,-$B345,-I$4+$B345)/OFFSET($I331,-$B345,0),OFFSET(J342,-$B345,-I$4+$B345)-SUM($I345:I345)))</f>
        <v>0</v>
      </c>
      <c r="K345" s="211">
        <f ca="1">IF(K$5&lt;=$D345,0,IF(SUM($D345,OFFSET($I331,-$B345,0))&gt;K$5,OFFSET(K342,-$B345,-J$4+$B345)/OFFSET($I331,-$B345,0),OFFSET(K342,-$B345,-J$4+$B345)-SUM($I345:J345)))</f>
        <v>0</v>
      </c>
      <c r="L345" s="211">
        <f ca="1">IF(L$5&lt;=$D345,0,IF(SUM($D345,OFFSET($I331,-$B345,0))&gt;L$5,OFFSET(L342,-$B345,-K$4+$B345)/OFFSET($I331,-$B345,0),OFFSET(L342,-$B345,-K$4+$B345)-SUM($I345:K345)))</f>
        <v>0</v>
      </c>
      <c r="M345" s="211">
        <f ca="1">IF(M$5&lt;=$D345,0,IF(SUM($D345,OFFSET($I331,-$B345,0))&gt;M$5,OFFSET(M342,-$B345,-L$4+$B345)/OFFSET($I331,-$B345,0),OFFSET(M342,-$B345,-L$4+$B345)-SUM($I345:L345)))</f>
        <v>0</v>
      </c>
      <c r="N345" s="211">
        <f ca="1">IF(N$5&lt;=$D345,0,IF(SUM($D345,OFFSET($I331,-$B345,0))&gt;N$5,OFFSET(N342,-$B345,-M$4+$B345)/OFFSET($I331,-$B345,0),OFFSET(N342,-$B345,-M$4+$B345)-SUM($I345:M345)))</f>
        <v>0</v>
      </c>
      <c r="O345" s="235">
        <f ca="1">IF(O$5&lt;=$D345,0,IF(SUM($D345,OFFSET($I331,-$B345,0))&gt;O$5,OFFSET(O342,-$B345,-N$4+$B345)/OFFSET($I331,-$B345,0),OFFSET(O342,-$B345,-N$4+$B345)-SUM($I345:N345)))</f>
        <v>0</v>
      </c>
      <c r="P345" s="235">
        <f ca="1">IF(P$5&lt;=$D345,0,IF(SUM($D345,OFFSET($I331,-$B345,0))&gt;P$5,OFFSET(P342,-$B345,-O$4+$B345)/OFFSET($I331,-$B345,0),OFFSET(P342,-$B345,-O$4+$B345)-SUM($I345:O345)))</f>
        <v>0</v>
      </c>
      <c r="Q345" s="235">
        <f ca="1">IF(Q$5&lt;=$D345,0,IF(SUM($D345,OFFSET($I331,-$B345,0))&gt;Q$5,OFFSET(Q342,-$B345,-P$4+$B345)/OFFSET($I331,-$B345,0),OFFSET(Q342,-$B345,-P$4+$B345)-SUM($I345:P345)))</f>
        <v>0</v>
      </c>
      <c r="R345" s="235">
        <f ca="1">IF(R$5&lt;=$D345,0,IF(SUM($D345,OFFSET($I331,-$B345,0))&gt;R$5,OFFSET(R342,-$B345,-Q$4+$B345)/OFFSET($I331,-$B345,0),OFFSET(R342,-$B345,-Q$4+$B345)-SUM($I345:Q345)))</f>
        <v>0</v>
      </c>
      <c r="S345" s="235">
        <f ca="1">IF(S$5&lt;=$D345,0,IF(SUM($D345,OFFSET($I331,-$B345,0))&gt;S$5,OFFSET(S342,-$B345,-R$4+$B345)/OFFSET($I331,-$B345,0),OFFSET(S342,-$B345,-R$4+$B345)-SUM($I345:R345)))</f>
        <v>0</v>
      </c>
      <c r="T345" s="235">
        <f ca="1">IF(T$5&lt;=$D345,0,IF(SUM($D345,OFFSET($I331,-$B345,0))&gt;T$5,OFFSET(T342,-$B345,-S$4+$B345)/OFFSET($I331,-$B345,0),OFFSET(T342,-$B345,-S$4+$B345)-SUM($I345:S345)))</f>
        <v>0</v>
      </c>
      <c r="U345" s="235">
        <f ca="1">IF(U$5&lt;=$D345,0,IF(SUM($D345,OFFSET($I331,-$B345,0))&gt;U$5,OFFSET(U342,-$B345,-T$4+$B345)/OFFSET($I331,-$B345,0),OFFSET(U342,-$B345,-T$4+$B345)-SUM($I345:T345)))</f>
        <v>0</v>
      </c>
      <c r="V345" s="235">
        <f ca="1">IF(V$5&lt;=$D345,0,IF(SUM($D345,OFFSET($I331,-$B345,0))&gt;V$5,OFFSET(V342,-$B345,-U$4+$B345)/OFFSET($I331,-$B345,0),OFFSET(V342,-$B345,-U$4+$B345)-SUM($I345:U345)))</f>
        <v>0</v>
      </c>
      <c r="W345" s="235">
        <f ca="1">IF(W$5&lt;=$D345,0,IF(SUM($D345,OFFSET($I331,-$B345,0))&gt;W$5,OFFSET(W342,-$B345,-V$4+$B345)/OFFSET($I331,-$B345,0),OFFSET(W342,-$B345,-V$4+$B345)-SUM($I345:V345)))</f>
        <v>0</v>
      </c>
      <c r="X345" s="235">
        <f ca="1">IF(X$5&lt;=$D345,0,IF(SUM($D345,OFFSET($I331,-$B345,0))&gt;X$5,OFFSET(X342,-$B345,-W$4+$B345)/OFFSET($I331,-$B345,0),OFFSET(X342,-$B345,-W$4+$B345)-SUM($I345:W345)))</f>
        <v>0</v>
      </c>
      <c r="Y345" s="235">
        <f ca="1">IF(Y$5&lt;=$D345,0,IF(SUM($D345,OFFSET($I331,-$B345,0))&gt;Y$5,OFFSET(Y342,-$B345,-X$4+$B345)/OFFSET($I331,-$B345,0),OFFSET(Y342,-$B345,-X$4+$B345)-SUM($I345:X345)))</f>
        <v>0</v>
      </c>
      <c r="Z345" s="235">
        <f ca="1">IF(Z$5&lt;=$D345,0,IF(SUM($D345,OFFSET($I331,-$B345,0))&gt;Z$5,OFFSET(Z342,-$B345,-Y$4+$B345)/OFFSET($I331,-$B345,0),OFFSET(Z342,-$B345,-Y$4+$B345)-SUM($I345:Y345)))</f>
        <v>0</v>
      </c>
      <c r="AA345" s="235">
        <f ca="1">IF(AA$5&lt;=$D345,0,IF(SUM($D345,OFFSET($I331,-$B345,0))&gt;AA$5,OFFSET(AA342,-$B345,-Z$4+$B345)/OFFSET($I331,-$B345,0),OFFSET(AA342,-$B345,-Z$4+$B345)-SUM($I345:Z345)))</f>
        <v>0</v>
      </c>
      <c r="AB345" s="235">
        <f ca="1">IF(AB$5&lt;=$D345,0,IF(SUM($D345,OFFSET($I331,-$B345,0))&gt;AB$5,OFFSET(AB342,-$B345,-AA$4+$B345)/OFFSET($I331,-$B345,0),OFFSET(AB342,-$B345,-AA$4+$B345)-SUM($I345:AA345)))</f>
        <v>0</v>
      </c>
      <c r="AC345" s="235">
        <f ca="1">IF(AC$5&lt;=$D345,0,IF(SUM($D345,OFFSET($I331,-$B345,0))&gt;AC$5,OFFSET(AC342,-$B345,-AB$4+$B345)/OFFSET($I331,-$B345,0),OFFSET(AC342,-$B345,-AB$4+$B345)-SUM($I345:AB345)))</f>
        <v>0</v>
      </c>
      <c r="AD345" s="235">
        <f ca="1">IF(AD$5&lt;=$D345,0,IF(SUM($D345,OFFSET($I331,-$B345,0))&gt;AD$5,OFFSET(AD342,-$B345,-AC$4+$B345)/OFFSET($I331,-$B345,0),OFFSET(AD342,-$B345,-AC$4+$B345)-SUM($I345:AC345)))</f>
        <v>0</v>
      </c>
      <c r="AE345" s="235">
        <f ca="1">IF(AE$5&lt;=$D345,0,IF(SUM($D345,OFFSET($I331,-$B345,0))&gt;AE$5,OFFSET(AE342,-$B345,-AD$4+$B345)/OFFSET($I331,-$B345,0),OFFSET(AE342,-$B345,-AD$4+$B345)-SUM($I345:AD345)))</f>
        <v>0</v>
      </c>
      <c r="AF345" s="235">
        <f ca="1">IF(AF$5&lt;=$D345,0,IF(SUM($D345,OFFSET($I331,-$B345,0))&gt;AF$5,OFFSET(AF342,-$B345,-AE$4+$B345)/OFFSET($I331,-$B345,0),OFFSET(AF342,-$B345,-AE$4+$B345)-SUM($I345:AE345)))</f>
        <v>0</v>
      </c>
      <c r="AG345" s="235">
        <f ca="1">IF(AG$5&lt;=$D345,0,IF(SUM($D345,OFFSET($I331,-$B345,0))&gt;AG$5,OFFSET(AG342,-$B345,-AF$4+$B345)/OFFSET($I331,-$B345,0),OFFSET(AG342,-$B345,-AF$4+$B345)-SUM($I345:AF345)))</f>
        <v>0</v>
      </c>
      <c r="AH345" s="235">
        <f ca="1">IF(AH$5&lt;=$D345,0,IF(SUM($D345,OFFSET($I331,-$B345,0))&gt;AH$5,OFFSET(AH342,-$B345,-AG$4+$B345)/OFFSET($I331,-$B345,0),OFFSET(AH342,-$B345,-AG$4+$B345)-SUM($I345:AG345)))</f>
        <v>0</v>
      </c>
      <c r="AI345" s="235">
        <f ca="1">IF(AI$5&lt;=$D345,0,IF(SUM($D345,OFFSET($I331,-$B345,0))&gt;AI$5,OFFSET(AI342,-$B345,-AH$4+$B345)/OFFSET($I331,-$B345,0),OFFSET(AI342,-$B345,-AH$4+$B345)-SUM($I345:AH345)))</f>
        <v>0</v>
      </c>
      <c r="AJ345" s="235">
        <f ca="1">IF(AJ$5&lt;=$D345,0,IF(SUM($D345,OFFSET($I331,-$B345,0))&gt;AJ$5,OFFSET(AJ342,-$B345,-AI$4+$B345)/OFFSET($I331,-$B345,0),OFFSET(AJ342,-$B345,-AI$4+$B345)-SUM($I345:AI345)))</f>
        <v>0</v>
      </c>
      <c r="AK345" s="235">
        <f ca="1">IF(AK$5&lt;=$D345,0,IF(SUM($D345,OFFSET($I331,-$B345,0))&gt;AK$5,OFFSET(AK342,-$B345,-AJ$4+$B345)/OFFSET($I331,-$B345,0),OFFSET(AK342,-$B345,-AJ$4+$B345)-SUM($I345:AJ345)))</f>
        <v>0</v>
      </c>
      <c r="AL345" s="235">
        <f ca="1">IF(AL$5&lt;=$D345,0,IF(SUM($D345,OFFSET($I331,-$B345,0))&gt;AL$5,OFFSET(AL342,-$B345,-AK$4+$B345)/OFFSET($I331,-$B345,0),OFFSET(AL342,-$B345,-AK$4+$B345)-SUM($I345:AK345)))</f>
        <v>0</v>
      </c>
      <c r="AM345" s="235">
        <f ca="1">IF(AM$5&lt;=$D345,0,IF(SUM($D345,OFFSET($I331,-$B345,0))&gt;AM$5,OFFSET(AM342,-$B345,-AL$4+$B345)/OFFSET($I331,-$B345,0),OFFSET(AM342,-$B345,-AL$4+$B345)-SUM($I345:AL345)))</f>
        <v>0</v>
      </c>
      <c r="AN345" s="235">
        <f ca="1">IF(AN$5&lt;=$D345,0,IF(SUM($D345,OFFSET($I331,-$B345,0))&gt;AN$5,OFFSET(AN342,-$B345,-AM$4+$B345)/OFFSET($I331,-$B345,0),OFFSET(AN342,-$B345,-AM$4+$B345)-SUM($I345:AM345)))</f>
        <v>0</v>
      </c>
      <c r="AO345" s="235">
        <f ca="1">IF(AO$5&lt;=$D345,0,IF(SUM($D345,OFFSET($I331,-$B345,0))&gt;AO$5,OFFSET(AO342,-$B345,-AN$4+$B345)/OFFSET($I331,-$B345,0),OFFSET(AO342,-$B345,-AN$4+$B345)-SUM($I345:AN345)))</f>
        <v>0</v>
      </c>
      <c r="AP345" s="235">
        <f ca="1">IF(AP$5&lt;=$D345,0,IF(SUM($D345,OFFSET($I331,-$B345,0))&gt;AP$5,OFFSET(AP342,-$B345,-AO$4+$B345)/OFFSET($I331,-$B345,0),OFFSET(AP342,-$B345,-AO$4+$B345)-SUM($I345:AO345)))</f>
        <v>0</v>
      </c>
      <c r="AQ345" s="235">
        <f ca="1">IF(AQ$5&lt;=$D345,0,IF(SUM($D345,OFFSET($I331,-$B345,0))&gt;AQ$5,OFFSET(AQ342,-$B345,-AP$4+$B345)/OFFSET($I331,-$B345,0),OFFSET(AQ342,-$B345,-AP$4+$B345)-SUM($I345:AP345)))</f>
        <v>0</v>
      </c>
      <c r="AR345" s="235">
        <f ca="1">IF(AR$5&lt;=$D345,0,IF(SUM($D345,OFFSET($I331,-$B345,0))&gt;AR$5,OFFSET(AR342,-$B345,-AQ$4+$B345)/OFFSET($I331,-$B345,0),OFFSET(AR342,-$B345,-AQ$4+$B345)-SUM($I345:AQ345)))</f>
        <v>0</v>
      </c>
      <c r="AS345" s="235">
        <f ca="1">IF(AS$5&lt;=$D345,0,IF(SUM($D345,OFFSET($I331,-$B345,0))&gt;AS$5,OFFSET(AS342,-$B345,-AR$4+$B345)/OFFSET($I331,-$B345,0),OFFSET(AS342,-$B345,-AR$4+$B345)-SUM($I345:AR345)))</f>
        <v>0</v>
      </c>
      <c r="AT345" s="235">
        <f ca="1">IF(AT$5&lt;=$D345,0,IF(SUM($D345,OFFSET($I331,-$B345,0))&gt;AT$5,OFFSET(AT342,-$B345,-AS$4+$B345)/OFFSET($I331,-$B345,0),OFFSET(AT342,-$B345,-AS$4+$B345)-SUM($I345:AS345)))</f>
        <v>0</v>
      </c>
      <c r="AU345" s="235">
        <f ca="1">IF(AU$5&lt;=$D345,0,IF(SUM($D345,OFFSET($I331,-$B345,0))&gt;AU$5,OFFSET(AU342,-$B345,-AT$4+$B345)/OFFSET($I331,-$B345,0),OFFSET(AU342,-$B345,-AT$4+$B345)-SUM($I345:AT345)))</f>
        <v>0</v>
      </c>
      <c r="AV345" s="235">
        <f ca="1">IF(AV$5&lt;=$D345,0,IF(SUM($D345,OFFSET($I331,-$B345,0))&gt;AV$5,OFFSET(AV342,-$B345,-AU$4+$B345)/OFFSET($I331,-$B345,0),OFFSET(AV342,-$B345,-AU$4+$B345)-SUM($I345:AU345)))</f>
        <v>0</v>
      </c>
      <c r="AW345" s="235">
        <f ca="1">IF(AW$5&lt;=$D345,0,IF(SUM($D345,OFFSET($I331,-$B345,0))&gt;AW$5,OFFSET(AW342,-$B345,-AV$4+$B345)/OFFSET($I331,-$B345,0),OFFSET(AW342,-$B345,-AV$4+$B345)-SUM($I345:AV345)))</f>
        <v>0</v>
      </c>
      <c r="AX345" s="235">
        <f ca="1">IF(AX$5&lt;=$D345,0,IF(SUM($D345,OFFSET($I331,-$B345,0))&gt;AX$5,OFFSET(AX342,-$B345,-AW$4+$B345)/OFFSET($I331,-$B345,0),OFFSET(AX342,-$B345,-AW$4+$B345)-SUM($I345:AW345)))</f>
        <v>0</v>
      </c>
      <c r="AY345" s="235">
        <f ca="1">IF(AY$5&lt;=$D345,0,IF(SUM($D345,OFFSET($I331,-$B345,0))&gt;AY$5,OFFSET(AY342,-$B345,-AX$4+$B345)/OFFSET($I331,-$B345,0),OFFSET(AY342,-$B345,-AX$4+$B345)-SUM($I345:AX345)))</f>
        <v>0</v>
      </c>
      <c r="AZ345" s="235">
        <f ca="1">IF(AZ$5&lt;=$D345,0,IF(SUM($D345,OFFSET($I331,-$B345,0))&gt;AZ$5,OFFSET(AZ342,-$B345,-AY$4+$B345)/OFFSET($I331,-$B345,0),OFFSET(AZ342,-$B345,-AY$4+$B345)-SUM($I345:AY345)))</f>
        <v>0</v>
      </c>
      <c r="BA345" s="235">
        <f ca="1">IF(BA$5&lt;=$D345,0,IF(SUM($D345,OFFSET($I331,-$B345,0))&gt;BA$5,OFFSET(BA342,-$B345,-AZ$4+$B345)/OFFSET($I331,-$B345,0),OFFSET(BA342,-$B345,-AZ$4+$B345)-SUM($I345:AZ345)))</f>
        <v>0</v>
      </c>
      <c r="BB345" s="235">
        <f ca="1">IF(BB$5&lt;=$D345,0,IF(SUM($D345,OFFSET($I331,-$B345,0))&gt;BB$5,OFFSET(BB342,-$B345,-BA$4+$B345)/OFFSET($I331,-$B345,0),OFFSET(BB342,-$B345,-BA$4+$B345)-SUM($I345:BA345)))</f>
        <v>0</v>
      </c>
      <c r="BC345" s="235">
        <f ca="1">IF(BC$5&lt;=$D345,0,IF(SUM($D345,OFFSET($I331,-$B345,0))&gt;BC$5,OFFSET(BC342,-$B345,-BB$4+$B345)/OFFSET($I331,-$B345,0),OFFSET(BC342,-$B345,-BB$4+$B345)-SUM($I345:BB345)))</f>
        <v>0</v>
      </c>
      <c r="BD345" s="235">
        <f ca="1">IF(BD$5&lt;=$D345,0,IF(SUM($D345,OFFSET($I331,-$B345,0))&gt;BD$5,OFFSET(BD342,-$B345,-BC$4+$B345)/OFFSET($I331,-$B345,0),OFFSET(BD342,-$B345,-BC$4+$B345)-SUM($I345:BC345)))</f>
        <v>0</v>
      </c>
      <c r="BE345" s="235">
        <f ca="1">IF(BE$5&lt;=$D345,0,IF(SUM($D345,OFFSET($I331,-$B345,0))&gt;BE$5,OFFSET(BE342,-$B345,-BD$4+$B345)/OFFSET($I331,-$B345,0),OFFSET(BE342,-$B345,-BD$4+$B345)-SUM($I345:BD345)))</f>
        <v>0</v>
      </c>
      <c r="BF345" s="235">
        <f ca="1">IF(BF$5&lt;=$D345,0,IF(SUM($D345,OFFSET($I331,-$B345,0))&gt;BF$5,OFFSET(BF342,-$B345,-BE$4+$B345)/OFFSET($I331,-$B345,0),OFFSET(BF342,-$B345,-BE$4+$B345)-SUM($I345:BE345)))</f>
        <v>0</v>
      </c>
      <c r="BG345" s="235">
        <f ca="1">IF(BG$5&lt;=$D345,0,IF(SUM($D345,OFFSET($I331,-$B345,0))&gt;BG$5,OFFSET(BG342,-$B345,-BF$4+$B345)/OFFSET($I331,-$B345,0),OFFSET(BG342,-$B345,-BF$4+$B345)-SUM($I345:BF345)))</f>
        <v>0</v>
      </c>
      <c r="BH345" s="235">
        <f ca="1">IF(BH$5&lt;=$D345,0,IF(SUM($D345,OFFSET($I331,-$B345,0))&gt;BH$5,OFFSET(BH342,-$B345,-BG$4+$B345)/OFFSET($I331,-$B345,0),OFFSET(BH342,-$B345,-BG$4+$B345)-SUM($I345:BG345)))</f>
        <v>0</v>
      </c>
      <c r="BI345" s="235">
        <f ca="1">IF(BI$5&lt;=$D345,0,IF(SUM($D345,OFFSET($I331,-$B345,0))&gt;BI$5,OFFSET(BI342,-$B345,-BH$4+$B345)/OFFSET($I331,-$B345,0),OFFSET(BI342,-$B345,-BH$4+$B345)-SUM($I345:BH345)))</f>
        <v>0</v>
      </c>
      <c r="BJ345" s="235">
        <f ca="1">IF(BJ$5&lt;=$D345,0,IF(SUM($D345,OFFSET($I331,-$B345,0))&gt;BJ$5,OFFSET(BJ342,-$B345,-BI$4+$B345)/OFFSET($I331,-$B345,0),OFFSET(BJ342,-$B345,-BI$4+$B345)-SUM($I345:BI345)))</f>
        <v>0</v>
      </c>
      <c r="BK345" s="235">
        <f ca="1">IF(BK$5&lt;=$D345,0,IF(SUM($D345,OFFSET($I331,-$B345,0))&gt;BK$5,OFFSET(BK342,-$B345,-BJ$4+$B345)/OFFSET($I331,-$B345,0),OFFSET(BK342,-$B345,-BJ$4+$B345)-SUM($I345:BJ345)))</f>
        <v>0</v>
      </c>
      <c r="BL345" s="235">
        <f ca="1">IF(BL$5&lt;=$D345,0,IF(SUM($D345,OFFSET($I331,-$B345,0))&gt;BL$5,OFFSET(BL342,-$B345,-BK$4+$B345)/OFFSET($I331,-$B345,0),OFFSET(BL342,-$B345,-BK$4+$B345)-SUM($I345:BK345)))</f>
        <v>0</v>
      </c>
      <c r="BM345" s="235">
        <f ca="1">IF(BM$5&lt;=$D345,0,IF(SUM($D345,OFFSET($I331,-$B345,0))&gt;BM$5,OFFSET(BM342,-$B345,-BL$4+$B345)/OFFSET($I331,-$B345,0),OFFSET(BM342,-$B345,-BL$4+$B345)-SUM($I345:BL345)))</f>
        <v>0</v>
      </c>
      <c r="BN345" s="235">
        <f ca="1">IF(BN$5&lt;=$D345,0,IF(SUM($D345,OFFSET($I331,-$B345,0))&gt;BN$5,OFFSET(BN342,-$B345,-BM$4+$B345)/OFFSET($I331,-$B345,0),OFFSET(BN342,-$B345,-BM$4+$B345)-SUM($I345:BM345)))</f>
        <v>0</v>
      </c>
      <c r="BO345" s="235">
        <f ca="1">IF(BO$5&lt;=$D345,0,IF(SUM($D345,OFFSET($I331,-$B345,0))&gt;BO$5,OFFSET(BO342,-$B345,-BN$4+$B345)/OFFSET($I331,-$B345,0),OFFSET(BO342,-$B345,-BN$4+$B345)-SUM($I345:BN345)))</f>
        <v>0</v>
      </c>
      <c r="BP345" s="235">
        <f ca="1">IF(BP$5&lt;=$D345,0,IF(SUM($D345,OFFSET($I331,-$B345,0))&gt;BP$5,OFFSET(BP342,-$B345,-BO$4+$B345)/OFFSET($I331,-$B345,0),OFFSET(BP342,-$B345,-BO$4+$B345)-SUM($I345:BO345)))</f>
        <v>0</v>
      </c>
      <c r="BQ345" s="235">
        <f ca="1">IF(BQ$5&lt;=$D345,0,IF(SUM($D345,OFFSET($I331,-$B345,0))&gt;BQ$5,OFFSET(BQ342,-$B345,-BP$4+$B345)/OFFSET($I331,-$B345,0),OFFSET(BQ342,-$B345,-BP$4+$B345)-SUM($I345:BP345)))</f>
        <v>0</v>
      </c>
      <c r="BR345" s="211">
        <f ca="1">IF(BR$5&lt;=$D345,0,IF(SUM($D345,OFFSET($I331,-$B345,0))&gt;BR$5,OFFSET(BR342,-$B345,-BQ$4+$B345)/OFFSET($I331,-$B345,0),OFFSET(BR342,-$B345,-BQ$4+$B345)-SUM($I345:BQ345)))</f>
        <v>0</v>
      </c>
      <c r="BS345" s="211">
        <f ca="1">IF(BS$5&lt;=$D345,0,IF(SUM($D345,OFFSET($I331,-$B345,0))&gt;BS$5,OFFSET(BS342,-$B345,-BR$4+$B345)/OFFSET($I331,-$B345,0),OFFSET(BS342,-$B345,-BR$4+$B345)-SUM($I345:BR345)))</f>
        <v>0</v>
      </c>
      <c r="BT345" s="211">
        <f ca="1">IF(BT$5&lt;=$D345,0,IF(SUM($D345,OFFSET($I331,-$B345,0))&gt;BT$5,OFFSET(BT342,-$B345,-BS$4+$B345)/OFFSET($I331,-$B345,0),OFFSET(BT342,-$B345,-BS$4+$B345)-SUM($I345:BS345)))</f>
        <v>0</v>
      </c>
      <c r="BU345" s="211">
        <f ca="1">IF(BU$5&lt;=$D345,0,IF(SUM($D345,OFFSET($I331,-$B345,0))&gt;BU$5,OFFSET(BU342,-$B345,-BT$4+$B345)/OFFSET($I331,-$B345,0),OFFSET(BU342,-$B345,-BT$4+$B345)-SUM($I345:BT345)))</f>
        <v>0</v>
      </c>
      <c r="BV345" s="211">
        <f ca="1">IF(BV$5&lt;=$D345,0,IF(SUM($D345,OFFSET($I331,-$B345,0))&gt;BV$5,OFFSET(BV342,-$B345,-BU$4+$B345)/OFFSET($I331,-$B345,0),OFFSET(BV342,-$B345,-BU$4+$B345)-SUM($I345:BU345)))</f>
        <v>0</v>
      </c>
      <c r="BW345" s="211">
        <f ca="1">IF(BW$5&lt;=$D345,0,IF(SUM($D345,OFFSET($I331,-$B345,0))&gt;BW$5,OFFSET(BW342,-$B345,-BV$4+$B345)/OFFSET($I331,-$B345,0),OFFSET(BW342,-$B345,-BV$4+$B345)-SUM($I345:BV345)))</f>
        <v>0</v>
      </c>
    </row>
    <row r="346" spans="1:75" ht="12.75" customHeight="1">
      <c r="A346" s="8"/>
      <c r="B346" s="244">
        <v>1</v>
      </c>
      <c r="C346" s="8"/>
      <c r="D346" s="245">
        <f>D345+1</f>
        <v>2014</v>
      </c>
      <c r="E346" s="8" t="str">
        <f t="shared" si="591"/>
        <v>$m Real (2012)</v>
      </c>
      <c r="F346" s="8"/>
      <c r="G346" s="8"/>
      <c r="H346" s="8"/>
      <c r="I346" s="32"/>
      <c r="J346" s="211">
        <f ca="1">IF(J$5&lt;=$D346,0,IF(SUM($D346,OFFSET($I332,-$B346,0))&gt;J$5,OFFSET(J343,-$B346,-I$4+$B346)/OFFSET($I332,-$B346,0),OFFSET(J343,-$B346,-I$4+$B346)-SUM($I346:I346)))</f>
        <v>0</v>
      </c>
      <c r="K346" s="211">
        <f ca="1">IF(K$5&lt;=$D346,0,IF(SUM($D346,OFFSET($I332,-$B346,0))&gt;K$5,OFFSET(K343,-$B346,-J$4+$B346)/OFFSET($I332,-$B346,0),OFFSET(K343,-$B346,-J$4+$B346)-SUM($I346:J346)))</f>
        <v>0</v>
      </c>
      <c r="L346" s="211">
        <f ca="1">IF(L$5&lt;=$D346,0,IF(SUM($D346,OFFSET($I332,-$B346,0))&gt;L$5,OFFSET(L343,-$B346,-K$4+$B346)/OFFSET($I332,-$B346,0),OFFSET(L343,-$B346,-K$4+$B346)-SUM($I346:K346)))</f>
        <v>0</v>
      </c>
      <c r="M346" s="211">
        <f ca="1">IF(M$5&lt;=$D346,0,IF(SUM($D346,OFFSET($I332,-$B346,0))&gt;M$5,OFFSET(M343,-$B346,-L$4+$B346)/OFFSET($I332,-$B346,0),OFFSET(M343,-$B346,-L$4+$B346)-SUM($I346:L346)))</f>
        <v>0</v>
      </c>
      <c r="N346" s="211">
        <f ca="1">IF(N$5&lt;=$D346,0,IF(SUM($D346,OFFSET($I332,-$B346,0))&gt;N$5,OFFSET(N343,-$B346,-M$4+$B346)/OFFSET($I332,-$B346,0),OFFSET(N343,-$B346,-M$4+$B346)-SUM($I346:M346)))</f>
        <v>0</v>
      </c>
      <c r="O346" s="235">
        <f ca="1">IF(O$5&lt;=$D346,0,IF(SUM($D346,OFFSET($I332,-$B346,0))&gt;O$5,OFFSET(O343,-$B346,-N$4+$B346)/OFFSET($I332,-$B346,0),OFFSET(O343,-$B346,-N$4+$B346)-SUM($I346:N346)))</f>
        <v>0</v>
      </c>
      <c r="P346" s="235">
        <f ca="1">IF(P$5&lt;=$D346,0,IF(SUM($D346,OFFSET($I332,-$B346,0))&gt;P$5,OFFSET(P343,-$B346,-O$4+$B346)/OFFSET($I332,-$B346,0),OFFSET(P343,-$B346,-O$4+$B346)-SUM($I346:O346)))</f>
        <v>0</v>
      </c>
      <c r="Q346" s="235">
        <f ca="1">IF(Q$5&lt;=$D346,0,IF(SUM($D346,OFFSET($I332,-$B346,0))&gt;Q$5,OFFSET(Q343,-$B346,-P$4+$B346)/OFFSET($I332,-$B346,0),OFFSET(Q343,-$B346,-P$4+$B346)-SUM($I346:P346)))</f>
        <v>0</v>
      </c>
      <c r="R346" s="235">
        <f ca="1">IF(R$5&lt;=$D346,0,IF(SUM($D346,OFFSET($I332,-$B346,0))&gt;R$5,OFFSET(R343,-$B346,-Q$4+$B346)/OFFSET($I332,-$B346,0),OFFSET(R343,-$B346,-Q$4+$B346)-SUM($I346:Q346)))</f>
        <v>0</v>
      </c>
      <c r="S346" s="235">
        <f ca="1">IF(S$5&lt;=$D346,0,IF(SUM($D346,OFFSET($I332,-$B346,0))&gt;S$5,OFFSET(S343,-$B346,-R$4+$B346)/OFFSET($I332,-$B346,0),OFFSET(S343,-$B346,-R$4+$B346)-SUM($I346:R346)))</f>
        <v>0</v>
      </c>
      <c r="T346" s="235">
        <f ca="1">IF(T$5&lt;=$D346,0,IF(SUM($D346,OFFSET($I332,-$B346,0))&gt;T$5,OFFSET(T343,-$B346,-S$4+$B346)/OFFSET($I332,-$B346,0),OFFSET(T343,-$B346,-S$4+$B346)-SUM($I346:S346)))</f>
        <v>0</v>
      </c>
      <c r="U346" s="235">
        <f ca="1">IF(U$5&lt;=$D346,0,IF(SUM($D346,OFFSET($I332,-$B346,0))&gt;U$5,OFFSET(U343,-$B346,-T$4+$B346)/OFFSET($I332,-$B346,0),OFFSET(U343,-$B346,-T$4+$B346)-SUM($I346:T346)))</f>
        <v>0</v>
      </c>
      <c r="V346" s="235">
        <f ca="1">IF(V$5&lt;=$D346,0,IF(SUM($D346,OFFSET($I332,-$B346,0))&gt;V$5,OFFSET(V343,-$B346,-U$4+$B346)/OFFSET($I332,-$B346,0),OFFSET(V343,-$B346,-U$4+$B346)-SUM($I346:U346)))</f>
        <v>0</v>
      </c>
      <c r="W346" s="235">
        <f ca="1">IF(W$5&lt;=$D346,0,IF(SUM($D346,OFFSET($I332,-$B346,0))&gt;W$5,OFFSET(W343,-$B346,-V$4+$B346)/OFFSET($I332,-$B346,0),OFFSET(W343,-$B346,-V$4+$B346)-SUM($I346:V346)))</f>
        <v>0</v>
      </c>
      <c r="X346" s="235">
        <f ca="1">IF(X$5&lt;=$D346,0,IF(SUM($D346,OFFSET($I332,-$B346,0))&gt;X$5,OFFSET(X343,-$B346,-W$4+$B346)/OFFSET($I332,-$B346,0),OFFSET(X343,-$B346,-W$4+$B346)-SUM($I346:W346)))</f>
        <v>0</v>
      </c>
      <c r="Y346" s="235">
        <f ca="1">IF(Y$5&lt;=$D346,0,IF(SUM($D346,OFFSET($I332,-$B346,0))&gt;Y$5,OFFSET(Y343,-$B346,-X$4+$B346)/OFFSET($I332,-$B346,0),OFFSET(Y343,-$B346,-X$4+$B346)-SUM($I346:X346)))</f>
        <v>0</v>
      </c>
      <c r="Z346" s="235">
        <f ca="1">IF(Z$5&lt;=$D346,0,IF(SUM($D346,OFFSET($I332,-$B346,0))&gt;Z$5,OFFSET(Z343,-$B346,-Y$4+$B346)/OFFSET($I332,-$B346,0),OFFSET(Z343,-$B346,-Y$4+$B346)-SUM($I346:Y346)))</f>
        <v>0</v>
      </c>
      <c r="AA346" s="235">
        <f ca="1">IF(AA$5&lt;=$D346,0,IF(SUM($D346,OFFSET($I332,-$B346,0))&gt;AA$5,OFFSET(AA343,-$B346,-Z$4+$B346)/OFFSET($I332,-$B346,0),OFFSET(AA343,-$B346,-Z$4+$B346)-SUM($I346:Z346)))</f>
        <v>0</v>
      </c>
      <c r="AB346" s="235">
        <f ca="1">IF(AB$5&lt;=$D346,0,IF(SUM($D346,OFFSET($I332,-$B346,0))&gt;AB$5,OFFSET(AB343,-$B346,-AA$4+$B346)/OFFSET($I332,-$B346,0),OFFSET(AB343,-$B346,-AA$4+$B346)-SUM($I346:AA346)))</f>
        <v>0</v>
      </c>
      <c r="AC346" s="235">
        <f ca="1">IF(AC$5&lt;=$D346,0,IF(SUM($D346,OFFSET($I332,-$B346,0))&gt;AC$5,OFFSET(AC343,-$B346,-AB$4+$B346)/OFFSET($I332,-$B346,0),OFFSET(AC343,-$B346,-AB$4+$B346)-SUM($I346:AB346)))</f>
        <v>0</v>
      </c>
      <c r="AD346" s="235">
        <f ca="1">IF(AD$5&lt;=$D346,0,IF(SUM($D346,OFFSET($I332,-$B346,0))&gt;AD$5,OFFSET(AD343,-$B346,-AC$4+$B346)/OFFSET($I332,-$B346,0),OFFSET(AD343,-$B346,-AC$4+$B346)-SUM($I346:AC346)))</f>
        <v>0</v>
      </c>
      <c r="AE346" s="235">
        <f ca="1">IF(AE$5&lt;=$D346,0,IF(SUM($D346,OFFSET($I332,-$B346,0))&gt;AE$5,OFFSET(AE343,-$B346,-AD$4+$B346)/OFFSET($I332,-$B346,0),OFFSET(AE343,-$B346,-AD$4+$B346)-SUM($I346:AD346)))</f>
        <v>0</v>
      </c>
      <c r="AF346" s="235">
        <f ca="1">IF(AF$5&lt;=$D346,0,IF(SUM($D346,OFFSET($I332,-$B346,0))&gt;AF$5,OFFSET(AF343,-$B346,-AE$4+$B346)/OFFSET($I332,-$B346,0),OFFSET(AF343,-$B346,-AE$4+$B346)-SUM($I346:AE346)))</f>
        <v>0</v>
      </c>
      <c r="AG346" s="235">
        <f ca="1">IF(AG$5&lt;=$D346,0,IF(SUM($D346,OFFSET($I332,-$B346,0))&gt;AG$5,OFFSET(AG343,-$B346,-AF$4+$B346)/OFFSET($I332,-$B346,0),OFFSET(AG343,-$B346,-AF$4+$B346)-SUM($I346:AF346)))</f>
        <v>0</v>
      </c>
      <c r="AH346" s="235">
        <f ca="1">IF(AH$5&lt;=$D346,0,IF(SUM($D346,OFFSET($I332,-$B346,0))&gt;AH$5,OFFSET(AH343,-$B346,-AG$4+$B346)/OFFSET($I332,-$B346,0),OFFSET(AH343,-$B346,-AG$4+$B346)-SUM($I346:AG346)))</f>
        <v>0</v>
      </c>
      <c r="AI346" s="235">
        <f ca="1">IF(AI$5&lt;=$D346,0,IF(SUM($D346,OFFSET($I332,-$B346,0))&gt;AI$5,OFFSET(AI343,-$B346,-AH$4+$B346)/OFFSET($I332,-$B346,0),OFFSET(AI343,-$B346,-AH$4+$B346)-SUM($I346:AH346)))</f>
        <v>0</v>
      </c>
      <c r="AJ346" s="235">
        <f ca="1">IF(AJ$5&lt;=$D346,0,IF(SUM($D346,OFFSET($I332,-$B346,0))&gt;AJ$5,OFFSET(AJ343,-$B346,-AI$4+$B346)/OFFSET($I332,-$B346,0),OFFSET(AJ343,-$B346,-AI$4+$B346)-SUM($I346:AI346)))</f>
        <v>0</v>
      </c>
      <c r="AK346" s="235">
        <f ca="1">IF(AK$5&lt;=$D346,0,IF(SUM($D346,OFFSET($I332,-$B346,0))&gt;AK$5,OFFSET(AK343,-$B346,-AJ$4+$B346)/OFFSET($I332,-$B346,0),OFFSET(AK343,-$B346,-AJ$4+$B346)-SUM($I346:AJ346)))</f>
        <v>0</v>
      </c>
      <c r="AL346" s="235">
        <f ca="1">IF(AL$5&lt;=$D346,0,IF(SUM($D346,OFFSET($I332,-$B346,0))&gt;AL$5,OFFSET(AL343,-$B346,-AK$4+$B346)/OFFSET($I332,-$B346,0),OFFSET(AL343,-$B346,-AK$4+$B346)-SUM($I346:AK346)))</f>
        <v>0</v>
      </c>
      <c r="AM346" s="235">
        <f ca="1">IF(AM$5&lt;=$D346,0,IF(SUM($D346,OFFSET($I332,-$B346,0))&gt;AM$5,OFFSET(AM343,-$B346,-AL$4+$B346)/OFFSET($I332,-$B346,0),OFFSET(AM343,-$B346,-AL$4+$B346)-SUM($I346:AL346)))</f>
        <v>0</v>
      </c>
      <c r="AN346" s="235">
        <f ca="1">IF(AN$5&lt;=$D346,0,IF(SUM($D346,OFFSET($I332,-$B346,0))&gt;AN$5,OFFSET(AN343,-$B346,-AM$4+$B346)/OFFSET($I332,-$B346,0),OFFSET(AN343,-$B346,-AM$4+$B346)-SUM($I346:AM346)))</f>
        <v>0</v>
      </c>
      <c r="AO346" s="235">
        <f ca="1">IF(AO$5&lt;=$D346,0,IF(SUM($D346,OFFSET($I332,-$B346,0))&gt;AO$5,OFFSET(AO343,-$B346,-AN$4+$B346)/OFFSET($I332,-$B346,0),OFFSET(AO343,-$B346,-AN$4+$B346)-SUM($I346:AN346)))</f>
        <v>0</v>
      </c>
      <c r="AP346" s="235">
        <f ca="1">IF(AP$5&lt;=$D346,0,IF(SUM($D346,OFFSET($I332,-$B346,0))&gt;AP$5,OFFSET(AP343,-$B346,-AO$4+$B346)/OFFSET($I332,-$B346,0),OFFSET(AP343,-$B346,-AO$4+$B346)-SUM($I346:AO346)))</f>
        <v>0</v>
      </c>
      <c r="AQ346" s="235">
        <f ca="1">IF(AQ$5&lt;=$D346,0,IF(SUM($D346,OFFSET($I332,-$B346,0))&gt;AQ$5,OFFSET(AQ343,-$B346,-AP$4+$B346)/OFFSET($I332,-$B346,0),OFFSET(AQ343,-$B346,-AP$4+$B346)-SUM($I346:AP346)))</f>
        <v>0</v>
      </c>
      <c r="AR346" s="235">
        <f ca="1">IF(AR$5&lt;=$D346,0,IF(SUM($D346,OFFSET($I332,-$B346,0))&gt;AR$5,OFFSET(AR343,-$B346,-AQ$4+$B346)/OFFSET($I332,-$B346,0),OFFSET(AR343,-$B346,-AQ$4+$B346)-SUM($I346:AQ346)))</f>
        <v>0</v>
      </c>
      <c r="AS346" s="235">
        <f ca="1">IF(AS$5&lt;=$D346,0,IF(SUM($D346,OFFSET($I332,-$B346,0))&gt;AS$5,OFFSET(AS343,-$B346,-AR$4+$B346)/OFFSET($I332,-$B346,0),OFFSET(AS343,-$B346,-AR$4+$B346)-SUM($I346:AR346)))</f>
        <v>0</v>
      </c>
      <c r="AT346" s="235">
        <f ca="1">IF(AT$5&lt;=$D346,0,IF(SUM($D346,OFFSET($I332,-$B346,0))&gt;AT$5,OFFSET(AT343,-$B346,-AS$4+$B346)/OFFSET($I332,-$B346,0),OFFSET(AT343,-$B346,-AS$4+$B346)-SUM($I346:AS346)))</f>
        <v>0</v>
      </c>
      <c r="AU346" s="235">
        <f ca="1">IF(AU$5&lt;=$D346,0,IF(SUM($D346,OFFSET($I332,-$B346,0))&gt;AU$5,OFFSET(AU343,-$B346,-AT$4+$B346)/OFFSET($I332,-$B346,0),OFFSET(AU343,-$B346,-AT$4+$B346)-SUM($I346:AT346)))</f>
        <v>0</v>
      </c>
      <c r="AV346" s="235">
        <f ca="1">IF(AV$5&lt;=$D346,0,IF(SUM($D346,OFFSET($I332,-$B346,0))&gt;AV$5,OFFSET(AV343,-$B346,-AU$4+$B346)/OFFSET($I332,-$B346,0),OFFSET(AV343,-$B346,-AU$4+$B346)-SUM($I346:AU346)))</f>
        <v>0</v>
      </c>
      <c r="AW346" s="235">
        <f ca="1">IF(AW$5&lt;=$D346,0,IF(SUM($D346,OFFSET($I332,-$B346,0))&gt;AW$5,OFFSET(AW343,-$B346,-AV$4+$B346)/OFFSET($I332,-$B346,0),OFFSET(AW343,-$B346,-AV$4+$B346)-SUM($I346:AV346)))</f>
        <v>0</v>
      </c>
      <c r="AX346" s="235">
        <f ca="1">IF(AX$5&lt;=$D346,0,IF(SUM($D346,OFFSET($I332,-$B346,0))&gt;AX$5,OFFSET(AX343,-$B346,-AW$4+$B346)/OFFSET($I332,-$B346,0),OFFSET(AX343,-$B346,-AW$4+$B346)-SUM($I346:AW346)))</f>
        <v>0</v>
      </c>
      <c r="AY346" s="235">
        <f ca="1">IF(AY$5&lt;=$D346,0,IF(SUM($D346,OFFSET($I332,-$B346,0))&gt;AY$5,OFFSET(AY343,-$B346,-AX$4+$B346)/OFFSET($I332,-$B346,0),OFFSET(AY343,-$B346,-AX$4+$B346)-SUM($I346:AX346)))</f>
        <v>0</v>
      </c>
      <c r="AZ346" s="235">
        <f ca="1">IF(AZ$5&lt;=$D346,0,IF(SUM($D346,OFFSET($I332,-$B346,0))&gt;AZ$5,OFFSET(AZ343,-$B346,-AY$4+$B346)/OFFSET($I332,-$B346,0),OFFSET(AZ343,-$B346,-AY$4+$B346)-SUM($I346:AY346)))</f>
        <v>0</v>
      </c>
      <c r="BA346" s="235">
        <f ca="1">IF(BA$5&lt;=$D346,0,IF(SUM($D346,OFFSET($I332,-$B346,0))&gt;BA$5,OFFSET(BA343,-$B346,-AZ$4+$B346)/OFFSET($I332,-$B346,0),OFFSET(BA343,-$B346,-AZ$4+$B346)-SUM($I346:AZ346)))</f>
        <v>0</v>
      </c>
      <c r="BB346" s="235">
        <f ca="1">IF(BB$5&lt;=$D346,0,IF(SUM($D346,OFFSET($I332,-$B346,0))&gt;BB$5,OFFSET(BB343,-$B346,-BA$4+$B346)/OFFSET($I332,-$B346,0),OFFSET(BB343,-$B346,-BA$4+$B346)-SUM($I346:BA346)))</f>
        <v>0</v>
      </c>
      <c r="BC346" s="235">
        <f ca="1">IF(BC$5&lt;=$D346,0,IF(SUM($D346,OFFSET($I332,-$B346,0))&gt;BC$5,OFFSET(BC343,-$B346,-BB$4+$B346)/OFFSET($I332,-$B346,0),OFFSET(BC343,-$B346,-BB$4+$B346)-SUM($I346:BB346)))</f>
        <v>0</v>
      </c>
      <c r="BD346" s="235">
        <f ca="1">IF(BD$5&lt;=$D346,0,IF(SUM($D346,OFFSET($I332,-$B346,0))&gt;BD$5,OFFSET(BD343,-$B346,-BC$4+$B346)/OFFSET($I332,-$B346,0),OFFSET(BD343,-$B346,-BC$4+$B346)-SUM($I346:BC346)))</f>
        <v>0</v>
      </c>
      <c r="BE346" s="235">
        <f ca="1">IF(BE$5&lt;=$D346,0,IF(SUM($D346,OFFSET($I332,-$B346,0))&gt;BE$5,OFFSET(BE343,-$B346,-BD$4+$B346)/OFFSET($I332,-$B346,0),OFFSET(BE343,-$B346,-BD$4+$B346)-SUM($I346:BD346)))</f>
        <v>0</v>
      </c>
      <c r="BF346" s="235">
        <f ca="1">IF(BF$5&lt;=$D346,0,IF(SUM($D346,OFFSET($I332,-$B346,0))&gt;BF$5,OFFSET(BF343,-$B346,-BE$4+$B346)/OFFSET($I332,-$B346,0),OFFSET(BF343,-$B346,-BE$4+$B346)-SUM($I346:BE346)))</f>
        <v>0</v>
      </c>
      <c r="BG346" s="235">
        <f ca="1">IF(BG$5&lt;=$D346,0,IF(SUM($D346,OFFSET($I332,-$B346,0))&gt;BG$5,OFFSET(BG343,-$B346,-BF$4+$B346)/OFFSET($I332,-$B346,0),OFFSET(BG343,-$B346,-BF$4+$B346)-SUM($I346:BF346)))</f>
        <v>0</v>
      </c>
      <c r="BH346" s="235">
        <f ca="1">IF(BH$5&lt;=$D346,0,IF(SUM($D346,OFFSET($I332,-$B346,0))&gt;BH$5,OFFSET(BH343,-$B346,-BG$4+$B346)/OFFSET($I332,-$B346,0),OFFSET(BH343,-$B346,-BG$4+$B346)-SUM($I346:BG346)))</f>
        <v>0</v>
      </c>
      <c r="BI346" s="235">
        <f ca="1">IF(BI$5&lt;=$D346,0,IF(SUM($D346,OFFSET($I332,-$B346,0))&gt;BI$5,OFFSET(BI343,-$B346,-BH$4+$B346)/OFFSET($I332,-$B346,0),OFFSET(BI343,-$B346,-BH$4+$B346)-SUM($I346:BH346)))</f>
        <v>0</v>
      </c>
      <c r="BJ346" s="235">
        <f ca="1">IF(BJ$5&lt;=$D346,0,IF(SUM($D346,OFFSET($I332,-$B346,0))&gt;BJ$5,OFFSET(BJ343,-$B346,-BI$4+$B346)/OFFSET($I332,-$B346,0),OFFSET(BJ343,-$B346,-BI$4+$B346)-SUM($I346:BI346)))</f>
        <v>0</v>
      </c>
      <c r="BK346" s="235">
        <f ca="1">IF(BK$5&lt;=$D346,0,IF(SUM($D346,OFFSET($I332,-$B346,0))&gt;BK$5,OFFSET(BK343,-$B346,-BJ$4+$B346)/OFFSET($I332,-$B346,0),OFFSET(BK343,-$B346,-BJ$4+$B346)-SUM($I346:BJ346)))</f>
        <v>0</v>
      </c>
      <c r="BL346" s="235">
        <f ca="1">IF(BL$5&lt;=$D346,0,IF(SUM($D346,OFFSET($I332,-$B346,0))&gt;BL$5,OFFSET(BL343,-$B346,-BK$4+$B346)/OFFSET($I332,-$B346,0),OFFSET(BL343,-$B346,-BK$4+$B346)-SUM($I346:BK346)))</f>
        <v>0</v>
      </c>
      <c r="BM346" s="235">
        <f ca="1">IF(BM$5&lt;=$D346,0,IF(SUM($D346,OFFSET($I332,-$B346,0))&gt;BM$5,OFFSET(BM343,-$B346,-BL$4+$B346)/OFFSET($I332,-$B346,0),OFFSET(BM343,-$B346,-BL$4+$B346)-SUM($I346:BL346)))</f>
        <v>0</v>
      </c>
      <c r="BN346" s="235">
        <f ca="1">IF(BN$5&lt;=$D346,0,IF(SUM($D346,OFFSET($I332,-$B346,0))&gt;BN$5,OFFSET(BN343,-$B346,-BM$4+$B346)/OFFSET($I332,-$B346,0),OFFSET(BN343,-$B346,-BM$4+$B346)-SUM($I346:BM346)))</f>
        <v>0</v>
      </c>
      <c r="BO346" s="235">
        <f ca="1">IF(BO$5&lt;=$D346,0,IF(SUM($D346,OFFSET($I332,-$B346,0))&gt;BO$5,OFFSET(BO343,-$B346,-BN$4+$B346)/OFFSET($I332,-$B346,0),OFFSET(BO343,-$B346,-BN$4+$B346)-SUM($I346:BN346)))</f>
        <v>0</v>
      </c>
      <c r="BP346" s="235">
        <f ca="1">IF(BP$5&lt;=$D346,0,IF(SUM($D346,OFFSET($I332,-$B346,0))&gt;BP$5,OFFSET(BP343,-$B346,-BO$4+$B346)/OFFSET($I332,-$B346,0),OFFSET(BP343,-$B346,-BO$4+$B346)-SUM($I346:BO346)))</f>
        <v>0</v>
      </c>
      <c r="BQ346" s="235">
        <f ca="1">IF(BQ$5&lt;=$D346,0,IF(SUM($D346,OFFSET($I332,-$B346,0))&gt;BQ$5,OFFSET(BQ343,-$B346,-BP$4+$B346)/OFFSET($I332,-$B346,0),OFFSET(BQ343,-$B346,-BP$4+$B346)-SUM($I346:BP346)))</f>
        <v>0</v>
      </c>
      <c r="BR346" s="211">
        <f ca="1">IF(BR$5&lt;=$D346,0,IF(SUM($D346,OFFSET($I332,-$B346,0))&gt;BR$5,OFFSET(BR343,-$B346,-BQ$4+$B346)/OFFSET($I332,-$B346,0),OFFSET(BR343,-$B346,-BQ$4+$B346)-SUM($I346:BQ346)))</f>
        <v>0</v>
      </c>
      <c r="BS346" s="211">
        <f ca="1">IF(BS$5&lt;=$D346,0,IF(SUM($D346,OFFSET($I332,-$B346,0))&gt;BS$5,OFFSET(BS343,-$B346,-BR$4+$B346)/OFFSET($I332,-$B346,0),OFFSET(BS343,-$B346,-BR$4+$B346)-SUM($I346:BR346)))</f>
        <v>0</v>
      </c>
      <c r="BT346" s="211">
        <f ca="1">IF(BT$5&lt;=$D346,0,IF(SUM($D346,OFFSET($I332,-$B346,0))&gt;BT$5,OFFSET(BT343,-$B346,-BS$4+$B346)/OFFSET($I332,-$B346,0),OFFSET(BT343,-$B346,-BS$4+$B346)-SUM($I346:BS346)))</f>
        <v>0</v>
      </c>
      <c r="BU346" s="211">
        <f ca="1">IF(BU$5&lt;=$D346,0,IF(SUM($D346,OFFSET($I332,-$B346,0))&gt;BU$5,OFFSET(BU343,-$B346,-BT$4+$B346)/OFFSET($I332,-$B346,0),OFFSET(BU343,-$B346,-BT$4+$B346)-SUM($I346:BT346)))</f>
        <v>0</v>
      </c>
      <c r="BV346" s="211">
        <f ca="1">IF(BV$5&lt;=$D346,0,IF(SUM($D346,OFFSET($I332,-$B346,0))&gt;BV$5,OFFSET(BV343,-$B346,-BU$4+$B346)/OFFSET($I332,-$B346,0),OFFSET(BV343,-$B346,-BU$4+$B346)-SUM($I346:BU346)))</f>
        <v>0</v>
      </c>
      <c r="BW346" s="211">
        <f ca="1">IF(BW$5&lt;=$D346,0,IF(SUM($D346,OFFSET($I332,-$B346,0))&gt;BW$5,OFFSET(BW343,-$B346,-BV$4+$B346)/OFFSET($I332,-$B346,0),OFFSET(BW343,-$B346,-BV$4+$B346)-SUM($I346:BV346)))</f>
        <v>0</v>
      </c>
    </row>
    <row r="347" spans="1:75" ht="12.75" customHeight="1">
      <c r="A347" s="8"/>
      <c r="B347" s="244">
        <v>2</v>
      </c>
      <c r="C347" s="8"/>
      <c r="D347" s="245">
        <f t="shared" ref="D347:D374" si="592">D346+1</f>
        <v>2015</v>
      </c>
      <c r="E347" s="8" t="str">
        <f t="shared" si="591"/>
        <v>$m Real (2012)</v>
      </c>
      <c r="F347" s="8"/>
      <c r="G347" s="8"/>
      <c r="H347" s="8"/>
      <c r="I347" s="32"/>
      <c r="J347" s="211">
        <f ca="1">IF(J$5&lt;=$D347,0,IF(SUM($D347,OFFSET($I333,-$B347,0))&gt;J$5,OFFSET(J344,-$B347,-I$4+$B347)/OFFSET($I333,-$B347,0),OFFSET(J344,-$B347,-I$4+$B347)-SUM($I347:I347)))</f>
        <v>0</v>
      </c>
      <c r="K347" s="211">
        <f ca="1">IF(K$5&lt;=$D347,0,IF(SUM($D347,OFFSET($I333,-$B347,0))&gt;K$5,OFFSET(K344,-$B347,-J$4+$B347)/OFFSET($I333,-$B347,0),OFFSET(K344,-$B347,-J$4+$B347)-SUM($I347:J347)))</f>
        <v>0</v>
      </c>
      <c r="L347" s="211">
        <f ca="1">IF(L$5&lt;=$D347,0,IF(SUM($D347,OFFSET($I333,-$B347,0))&gt;L$5,OFFSET(L344,-$B347,-K$4+$B347)/OFFSET($I333,-$B347,0),OFFSET(L344,-$B347,-K$4+$B347)-SUM($I347:K347)))</f>
        <v>0</v>
      </c>
      <c r="M347" s="211">
        <f ca="1">IF(M$5&lt;=$D347,0,IF(SUM($D347,OFFSET($I333,-$B347,0))&gt;M$5,OFFSET(M344,-$B347,-L$4+$B347)/OFFSET($I333,-$B347,0),OFFSET(M344,-$B347,-L$4+$B347)-SUM($I347:L347)))</f>
        <v>0</v>
      </c>
      <c r="N347" s="211">
        <f ca="1">IF(N$5&lt;=$D347,0,IF(SUM($D347,OFFSET($I333,-$B347,0))&gt;N$5,OFFSET(N344,-$B347,-M$4+$B347)/OFFSET($I333,-$B347,0),OFFSET(N344,-$B347,-M$4+$B347)-SUM($I347:M347)))</f>
        <v>0</v>
      </c>
      <c r="O347" s="235">
        <f ca="1">IF(O$5&lt;=$D347,0,IF(SUM($D347,OFFSET($I333,-$B347,0))&gt;O$5,OFFSET(O344,-$B347,-N$4+$B347)/OFFSET($I333,-$B347,0),OFFSET(O344,-$B347,-N$4+$B347)-SUM($I347:N347)))</f>
        <v>0</v>
      </c>
      <c r="P347" s="235">
        <f ca="1">IF(P$5&lt;=$D347,0,IF(SUM($D347,OFFSET($I333,-$B347,0))&gt;P$5,OFFSET(P344,-$B347,-O$4+$B347)/OFFSET($I333,-$B347,0),OFFSET(P344,-$B347,-O$4+$B347)-SUM($I347:O347)))</f>
        <v>0</v>
      </c>
      <c r="Q347" s="235">
        <f ca="1">IF(Q$5&lt;=$D347,0,IF(SUM($D347,OFFSET($I333,-$B347,0))&gt;Q$5,OFFSET(Q344,-$B347,-P$4+$B347)/OFFSET($I333,-$B347,0),OFFSET(Q344,-$B347,-P$4+$B347)-SUM($I347:P347)))</f>
        <v>0</v>
      </c>
      <c r="R347" s="235">
        <f ca="1">IF(R$5&lt;=$D347,0,IF(SUM($D347,OFFSET($I333,-$B347,0))&gt;R$5,OFFSET(R344,-$B347,-Q$4+$B347)/OFFSET($I333,-$B347,0),OFFSET(R344,-$B347,-Q$4+$B347)-SUM($I347:Q347)))</f>
        <v>0</v>
      </c>
      <c r="S347" s="235">
        <f ca="1">IF(S$5&lt;=$D347,0,IF(SUM($D347,OFFSET($I333,-$B347,0))&gt;S$5,OFFSET(S344,-$B347,-R$4+$B347)/OFFSET($I333,-$B347,0),OFFSET(S344,-$B347,-R$4+$B347)-SUM($I347:R347)))</f>
        <v>0</v>
      </c>
      <c r="T347" s="235">
        <f ca="1">IF(T$5&lt;=$D347,0,IF(SUM($D347,OFFSET($I333,-$B347,0))&gt;T$5,OFFSET(T344,-$B347,-S$4+$B347)/OFFSET($I333,-$B347,0),OFFSET(T344,-$B347,-S$4+$B347)-SUM($I347:S347)))</f>
        <v>0</v>
      </c>
      <c r="U347" s="235">
        <f ca="1">IF(U$5&lt;=$D347,0,IF(SUM($D347,OFFSET($I333,-$B347,0))&gt;U$5,OFFSET(U344,-$B347,-T$4+$B347)/OFFSET($I333,-$B347,0),OFFSET(U344,-$B347,-T$4+$B347)-SUM($I347:T347)))</f>
        <v>0</v>
      </c>
      <c r="V347" s="235">
        <f ca="1">IF(V$5&lt;=$D347,0,IF(SUM($D347,OFFSET($I333,-$B347,0))&gt;V$5,OFFSET(V344,-$B347,-U$4+$B347)/OFFSET($I333,-$B347,0),OFFSET(V344,-$B347,-U$4+$B347)-SUM($I347:U347)))</f>
        <v>0</v>
      </c>
      <c r="W347" s="235">
        <f ca="1">IF(W$5&lt;=$D347,0,IF(SUM($D347,OFFSET($I333,-$B347,0))&gt;W$5,OFFSET(W344,-$B347,-V$4+$B347)/OFFSET($I333,-$B347,0),OFFSET(W344,-$B347,-V$4+$B347)-SUM($I347:V347)))</f>
        <v>0</v>
      </c>
      <c r="X347" s="235">
        <f ca="1">IF(X$5&lt;=$D347,0,IF(SUM($D347,OFFSET($I333,-$B347,0))&gt;X$5,OFFSET(X344,-$B347,-W$4+$B347)/OFFSET($I333,-$B347,0),OFFSET(X344,-$B347,-W$4+$B347)-SUM($I347:W347)))</f>
        <v>0</v>
      </c>
      <c r="Y347" s="235">
        <f ca="1">IF(Y$5&lt;=$D347,0,IF(SUM($D347,OFFSET($I333,-$B347,0))&gt;Y$5,OFFSET(Y344,-$B347,-X$4+$B347)/OFFSET($I333,-$B347,0),OFFSET(Y344,-$B347,-X$4+$B347)-SUM($I347:X347)))</f>
        <v>0</v>
      </c>
      <c r="Z347" s="235">
        <f ca="1">IF(Z$5&lt;=$D347,0,IF(SUM($D347,OFFSET($I333,-$B347,0))&gt;Z$5,OFFSET(Z344,-$B347,-Y$4+$B347)/OFFSET($I333,-$B347,0),OFFSET(Z344,-$B347,-Y$4+$B347)-SUM($I347:Y347)))</f>
        <v>0</v>
      </c>
      <c r="AA347" s="235">
        <f ca="1">IF(AA$5&lt;=$D347,0,IF(SUM($D347,OFFSET($I333,-$B347,0))&gt;AA$5,OFFSET(AA344,-$B347,-Z$4+$B347)/OFFSET($I333,-$B347,0),OFFSET(AA344,-$B347,-Z$4+$B347)-SUM($I347:Z347)))</f>
        <v>0</v>
      </c>
      <c r="AB347" s="235">
        <f ca="1">IF(AB$5&lt;=$D347,0,IF(SUM($D347,OFFSET($I333,-$B347,0))&gt;AB$5,OFFSET(AB344,-$B347,-AA$4+$B347)/OFFSET($I333,-$B347,0),OFFSET(AB344,-$B347,-AA$4+$B347)-SUM($I347:AA347)))</f>
        <v>0</v>
      </c>
      <c r="AC347" s="235">
        <f ca="1">IF(AC$5&lt;=$D347,0,IF(SUM($D347,OFFSET($I333,-$B347,0))&gt;AC$5,OFFSET(AC344,-$B347,-AB$4+$B347)/OFFSET($I333,-$B347,0),OFFSET(AC344,-$B347,-AB$4+$B347)-SUM($I347:AB347)))</f>
        <v>0</v>
      </c>
      <c r="AD347" s="235">
        <f ca="1">IF(AD$5&lt;=$D347,0,IF(SUM($D347,OFFSET($I333,-$B347,0))&gt;AD$5,OFFSET(AD344,-$B347,-AC$4+$B347)/OFFSET($I333,-$B347,0),OFFSET(AD344,-$B347,-AC$4+$B347)-SUM($I347:AC347)))</f>
        <v>0</v>
      </c>
      <c r="AE347" s="235">
        <f ca="1">IF(AE$5&lt;=$D347,0,IF(SUM($D347,OFFSET($I333,-$B347,0))&gt;AE$5,OFFSET(AE344,-$B347,-AD$4+$B347)/OFFSET($I333,-$B347,0),OFFSET(AE344,-$B347,-AD$4+$B347)-SUM($I347:AD347)))</f>
        <v>0</v>
      </c>
      <c r="AF347" s="235">
        <f ca="1">IF(AF$5&lt;=$D347,0,IF(SUM($D347,OFFSET($I333,-$B347,0))&gt;AF$5,OFFSET(AF344,-$B347,-AE$4+$B347)/OFFSET($I333,-$B347,0),OFFSET(AF344,-$B347,-AE$4+$B347)-SUM($I347:AE347)))</f>
        <v>0</v>
      </c>
      <c r="AG347" s="235">
        <f ca="1">IF(AG$5&lt;=$D347,0,IF(SUM($D347,OFFSET($I333,-$B347,0))&gt;AG$5,OFFSET(AG344,-$B347,-AF$4+$B347)/OFFSET($I333,-$B347,0),OFFSET(AG344,-$B347,-AF$4+$B347)-SUM($I347:AF347)))</f>
        <v>0</v>
      </c>
      <c r="AH347" s="235">
        <f ca="1">IF(AH$5&lt;=$D347,0,IF(SUM($D347,OFFSET($I333,-$B347,0))&gt;AH$5,OFFSET(AH344,-$B347,-AG$4+$B347)/OFFSET($I333,-$B347,0),OFFSET(AH344,-$B347,-AG$4+$B347)-SUM($I347:AG347)))</f>
        <v>0</v>
      </c>
      <c r="AI347" s="235">
        <f ca="1">IF(AI$5&lt;=$D347,0,IF(SUM($D347,OFFSET($I333,-$B347,0))&gt;AI$5,OFFSET(AI344,-$B347,-AH$4+$B347)/OFFSET($I333,-$B347,0),OFFSET(AI344,-$B347,-AH$4+$B347)-SUM($I347:AH347)))</f>
        <v>0</v>
      </c>
      <c r="AJ347" s="235">
        <f ca="1">IF(AJ$5&lt;=$D347,0,IF(SUM($D347,OFFSET($I333,-$B347,0))&gt;AJ$5,OFFSET(AJ344,-$B347,-AI$4+$B347)/OFFSET($I333,-$B347,0),OFFSET(AJ344,-$B347,-AI$4+$B347)-SUM($I347:AI347)))</f>
        <v>0</v>
      </c>
      <c r="AK347" s="235">
        <f ca="1">IF(AK$5&lt;=$D347,0,IF(SUM($D347,OFFSET($I333,-$B347,0))&gt;AK$5,OFFSET(AK344,-$B347,-AJ$4+$B347)/OFFSET($I333,-$B347,0),OFFSET(AK344,-$B347,-AJ$4+$B347)-SUM($I347:AJ347)))</f>
        <v>0</v>
      </c>
      <c r="AL347" s="235">
        <f ca="1">IF(AL$5&lt;=$D347,0,IF(SUM($D347,OFFSET($I333,-$B347,0))&gt;AL$5,OFFSET(AL344,-$B347,-AK$4+$B347)/OFFSET($I333,-$B347,0),OFFSET(AL344,-$B347,-AK$4+$B347)-SUM($I347:AK347)))</f>
        <v>0</v>
      </c>
      <c r="AM347" s="235">
        <f ca="1">IF(AM$5&lt;=$D347,0,IF(SUM($D347,OFFSET($I333,-$B347,0))&gt;AM$5,OFFSET(AM344,-$B347,-AL$4+$B347)/OFFSET($I333,-$B347,0),OFFSET(AM344,-$B347,-AL$4+$B347)-SUM($I347:AL347)))</f>
        <v>0</v>
      </c>
      <c r="AN347" s="235">
        <f ca="1">IF(AN$5&lt;=$D347,0,IF(SUM($D347,OFFSET($I333,-$B347,0))&gt;AN$5,OFFSET(AN344,-$B347,-AM$4+$B347)/OFFSET($I333,-$B347,0),OFFSET(AN344,-$B347,-AM$4+$B347)-SUM($I347:AM347)))</f>
        <v>0</v>
      </c>
      <c r="AO347" s="235">
        <f ca="1">IF(AO$5&lt;=$D347,0,IF(SUM($D347,OFFSET($I333,-$B347,0))&gt;AO$5,OFFSET(AO344,-$B347,-AN$4+$B347)/OFFSET($I333,-$B347,0),OFFSET(AO344,-$B347,-AN$4+$B347)-SUM($I347:AN347)))</f>
        <v>0</v>
      </c>
      <c r="AP347" s="235">
        <f ca="1">IF(AP$5&lt;=$D347,0,IF(SUM($D347,OFFSET($I333,-$B347,0))&gt;AP$5,OFFSET(AP344,-$B347,-AO$4+$B347)/OFFSET($I333,-$B347,0),OFFSET(AP344,-$B347,-AO$4+$B347)-SUM($I347:AO347)))</f>
        <v>0</v>
      </c>
      <c r="AQ347" s="235">
        <f ca="1">IF(AQ$5&lt;=$D347,0,IF(SUM($D347,OFFSET($I333,-$B347,0))&gt;AQ$5,OFFSET(AQ344,-$B347,-AP$4+$B347)/OFFSET($I333,-$B347,0),OFFSET(AQ344,-$B347,-AP$4+$B347)-SUM($I347:AP347)))</f>
        <v>0</v>
      </c>
      <c r="AR347" s="235">
        <f ca="1">IF(AR$5&lt;=$D347,0,IF(SUM($D347,OFFSET($I333,-$B347,0))&gt;AR$5,OFFSET(AR344,-$B347,-AQ$4+$B347)/OFFSET($I333,-$B347,0),OFFSET(AR344,-$B347,-AQ$4+$B347)-SUM($I347:AQ347)))</f>
        <v>0</v>
      </c>
      <c r="AS347" s="235">
        <f ca="1">IF(AS$5&lt;=$D347,0,IF(SUM($D347,OFFSET($I333,-$B347,0))&gt;AS$5,OFFSET(AS344,-$B347,-AR$4+$B347)/OFFSET($I333,-$B347,0),OFFSET(AS344,-$B347,-AR$4+$B347)-SUM($I347:AR347)))</f>
        <v>0</v>
      </c>
      <c r="AT347" s="235">
        <f ca="1">IF(AT$5&lt;=$D347,0,IF(SUM($D347,OFFSET($I333,-$B347,0))&gt;AT$5,OFFSET(AT344,-$B347,-AS$4+$B347)/OFFSET($I333,-$B347,0),OFFSET(AT344,-$B347,-AS$4+$B347)-SUM($I347:AS347)))</f>
        <v>0</v>
      </c>
      <c r="AU347" s="235">
        <f ca="1">IF(AU$5&lt;=$D347,0,IF(SUM($D347,OFFSET($I333,-$B347,0))&gt;AU$5,OFFSET(AU344,-$B347,-AT$4+$B347)/OFFSET($I333,-$B347,0),OFFSET(AU344,-$B347,-AT$4+$B347)-SUM($I347:AT347)))</f>
        <v>0</v>
      </c>
      <c r="AV347" s="235">
        <f ca="1">IF(AV$5&lt;=$D347,0,IF(SUM($D347,OFFSET($I333,-$B347,0))&gt;AV$5,OFFSET(AV344,-$B347,-AU$4+$B347)/OFFSET($I333,-$B347,0),OFFSET(AV344,-$B347,-AU$4+$B347)-SUM($I347:AU347)))</f>
        <v>0</v>
      </c>
      <c r="AW347" s="235">
        <f ca="1">IF(AW$5&lt;=$D347,0,IF(SUM($D347,OFFSET($I333,-$B347,0))&gt;AW$5,OFFSET(AW344,-$B347,-AV$4+$B347)/OFFSET($I333,-$B347,0),OFFSET(AW344,-$B347,-AV$4+$B347)-SUM($I347:AV347)))</f>
        <v>0</v>
      </c>
      <c r="AX347" s="235">
        <f ca="1">IF(AX$5&lt;=$D347,0,IF(SUM($D347,OFFSET($I333,-$B347,0))&gt;AX$5,OFFSET(AX344,-$B347,-AW$4+$B347)/OFFSET($I333,-$B347,0),OFFSET(AX344,-$B347,-AW$4+$B347)-SUM($I347:AW347)))</f>
        <v>0</v>
      </c>
      <c r="AY347" s="235">
        <f ca="1">IF(AY$5&lt;=$D347,0,IF(SUM($D347,OFFSET($I333,-$B347,0))&gt;AY$5,OFFSET(AY344,-$B347,-AX$4+$B347)/OFFSET($I333,-$B347,0),OFFSET(AY344,-$B347,-AX$4+$B347)-SUM($I347:AX347)))</f>
        <v>0</v>
      </c>
      <c r="AZ347" s="235">
        <f ca="1">IF(AZ$5&lt;=$D347,0,IF(SUM($D347,OFFSET($I333,-$B347,0))&gt;AZ$5,OFFSET(AZ344,-$B347,-AY$4+$B347)/OFFSET($I333,-$B347,0),OFFSET(AZ344,-$B347,-AY$4+$B347)-SUM($I347:AY347)))</f>
        <v>0</v>
      </c>
      <c r="BA347" s="235">
        <f ca="1">IF(BA$5&lt;=$D347,0,IF(SUM($D347,OFFSET($I333,-$B347,0))&gt;BA$5,OFFSET(BA344,-$B347,-AZ$4+$B347)/OFFSET($I333,-$B347,0),OFFSET(BA344,-$B347,-AZ$4+$B347)-SUM($I347:AZ347)))</f>
        <v>0</v>
      </c>
      <c r="BB347" s="235">
        <f ca="1">IF(BB$5&lt;=$D347,0,IF(SUM($D347,OFFSET($I333,-$B347,0))&gt;BB$5,OFFSET(BB344,-$B347,-BA$4+$B347)/OFFSET($I333,-$B347,0),OFFSET(BB344,-$B347,-BA$4+$B347)-SUM($I347:BA347)))</f>
        <v>0</v>
      </c>
      <c r="BC347" s="235">
        <f ca="1">IF(BC$5&lt;=$D347,0,IF(SUM($D347,OFFSET($I333,-$B347,0))&gt;BC$5,OFFSET(BC344,-$B347,-BB$4+$B347)/OFFSET($I333,-$B347,0),OFFSET(BC344,-$B347,-BB$4+$B347)-SUM($I347:BB347)))</f>
        <v>0</v>
      </c>
      <c r="BD347" s="235">
        <f ca="1">IF(BD$5&lt;=$D347,0,IF(SUM($D347,OFFSET($I333,-$B347,0))&gt;BD$5,OFFSET(BD344,-$B347,-BC$4+$B347)/OFFSET($I333,-$B347,0),OFFSET(BD344,-$B347,-BC$4+$B347)-SUM($I347:BC347)))</f>
        <v>0</v>
      </c>
      <c r="BE347" s="235">
        <f ca="1">IF(BE$5&lt;=$D347,0,IF(SUM($D347,OFFSET($I333,-$B347,0))&gt;BE$5,OFFSET(BE344,-$B347,-BD$4+$B347)/OFFSET($I333,-$B347,0),OFFSET(BE344,-$B347,-BD$4+$B347)-SUM($I347:BD347)))</f>
        <v>0</v>
      </c>
      <c r="BF347" s="235">
        <f ca="1">IF(BF$5&lt;=$D347,0,IF(SUM($D347,OFFSET($I333,-$B347,0))&gt;BF$5,OFFSET(BF344,-$B347,-BE$4+$B347)/OFFSET($I333,-$B347,0),OFFSET(BF344,-$B347,-BE$4+$B347)-SUM($I347:BE347)))</f>
        <v>0</v>
      </c>
      <c r="BG347" s="235">
        <f ca="1">IF(BG$5&lt;=$D347,0,IF(SUM($D347,OFFSET($I333,-$B347,0))&gt;BG$5,OFFSET(BG344,-$B347,-BF$4+$B347)/OFFSET($I333,-$B347,0),OFFSET(BG344,-$B347,-BF$4+$B347)-SUM($I347:BF347)))</f>
        <v>0</v>
      </c>
      <c r="BH347" s="235">
        <f ca="1">IF(BH$5&lt;=$D347,0,IF(SUM($D347,OFFSET($I333,-$B347,0))&gt;BH$5,OFFSET(BH344,-$B347,-BG$4+$B347)/OFFSET($I333,-$B347,0),OFFSET(BH344,-$B347,-BG$4+$B347)-SUM($I347:BG347)))</f>
        <v>0</v>
      </c>
      <c r="BI347" s="235">
        <f ca="1">IF(BI$5&lt;=$D347,0,IF(SUM($D347,OFFSET($I333,-$B347,0))&gt;BI$5,OFFSET(BI344,-$B347,-BH$4+$B347)/OFFSET($I333,-$B347,0),OFFSET(BI344,-$B347,-BH$4+$B347)-SUM($I347:BH347)))</f>
        <v>0</v>
      </c>
      <c r="BJ347" s="235">
        <f ca="1">IF(BJ$5&lt;=$D347,0,IF(SUM($D347,OFFSET($I333,-$B347,0))&gt;BJ$5,OFFSET(BJ344,-$B347,-BI$4+$B347)/OFFSET($I333,-$B347,0),OFFSET(BJ344,-$B347,-BI$4+$B347)-SUM($I347:BI347)))</f>
        <v>0</v>
      </c>
      <c r="BK347" s="235">
        <f ca="1">IF(BK$5&lt;=$D347,0,IF(SUM($D347,OFFSET($I333,-$B347,0))&gt;BK$5,OFFSET(BK344,-$B347,-BJ$4+$B347)/OFFSET($I333,-$B347,0),OFFSET(BK344,-$B347,-BJ$4+$B347)-SUM($I347:BJ347)))</f>
        <v>0</v>
      </c>
      <c r="BL347" s="235">
        <f ca="1">IF(BL$5&lt;=$D347,0,IF(SUM($D347,OFFSET($I333,-$B347,0))&gt;BL$5,OFFSET(BL344,-$B347,-BK$4+$B347)/OFFSET($I333,-$B347,0),OFFSET(BL344,-$B347,-BK$4+$B347)-SUM($I347:BK347)))</f>
        <v>0</v>
      </c>
      <c r="BM347" s="235">
        <f ca="1">IF(BM$5&lt;=$D347,0,IF(SUM($D347,OFFSET($I333,-$B347,0))&gt;BM$5,OFFSET(BM344,-$B347,-BL$4+$B347)/OFFSET($I333,-$B347,0),OFFSET(BM344,-$B347,-BL$4+$B347)-SUM($I347:BL347)))</f>
        <v>0</v>
      </c>
      <c r="BN347" s="235">
        <f ca="1">IF(BN$5&lt;=$D347,0,IF(SUM($D347,OFFSET($I333,-$B347,0))&gt;BN$5,OFFSET(BN344,-$B347,-BM$4+$B347)/OFFSET($I333,-$B347,0),OFFSET(BN344,-$B347,-BM$4+$B347)-SUM($I347:BM347)))</f>
        <v>0</v>
      </c>
      <c r="BO347" s="235">
        <f ca="1">IF(BO$5&lt;=$D347,0,IF(SUM($D347,OFFSET($I333,-$B347,0))&gt;BO$5,OFFSET(BO344,-$B347,-BN$4+$B347)/OFFSET($I333,-$B347,0),OFFSET(BO344,-$B347,-BN$4+$B347)-SUM($I347:BN347)))</f>
        <v>0</v>
      </c>
      <c r="BP347" s="235">
        <f ca="1">IF(BP$5&lt;=$D347,0,IF(SUM($D347,OFFSET($I333,-$B347,0))&gt;BP$5,OFFSET(BP344,-$B347,-BO$4+$B347)/OFFSET($I333,-$B347,0),OFFSET(BP344,-$B347,-BO$4+$B347)-SUM($I347:BO347)))</f>
        <v>0</v>
      </c>
      <c r="BQ347" s="235">
        <f ca="1">IF(BQ$5&lt;=$D347,0,IF(SUM($D347,OFFSET($I333,-$B347,0))&gt;BQ$5,OFFSET(BQ344,-$B347,-BP$4+$B347)/OFFSET($I333,-$B347,0),OFFSET(BQ344,-$B347,-BP$4+$B347)-SUM($I347:BP347)))</f>
        <v>0</v>
      </c>
      <c r="BR347" s="211">
        <f ca="1">IF(BR$5&lt;=$D347,0,IF(SUM($D347,OFFSET($I333,-$B347,0))&gt;BR$5,OFFSET(BR344,-$B347,-BQ$4+$B347)/OFFSET($I333,-$B347,0),OFFSET(BR344,-$B347,-BQ$4+$B347)-SUM($I347:BQ347)))</f>
        <v>0</v>
      </c>
      <c r="BS347" s="211">
        <f ca="1">IF(BS$5&lt;=$D347,0,IF(SUM($D347,OFFSET($I333,-$B347,0))&gt;BS$5,OFFSET(BS344,-$B347,-BR$4+$B347)/OFFSET($I333,-$B347,0),OFFSET(BS344,-$B347,-BR$4+$B347)-SUM($I347:BR347)))</f>
        <v>0</v>
      </c>
      <c r="BT347" s="211">
        <f ca="1">IF(BT$5&lt;=$D347,0,IF(SUM($D347,OFFSET($I333,-$B347,0))&gt;BT$5,OFFSET(BT344,-$B347,-BS$4+$B347)/OFFSET($I333,-$B347,0),OFFSET(BT344,-$B347,-BS$4+$B347)-SUM($I347:BS347)))</f>
        <v>0</v>
      </c>
      <c r="BU347" s="211">
        <f ca="1">IF(BU$5&lt;=$D347,0,IF(SUM($D347,OFFSET($I333,-$B347,0))&gt;BU$5,OFFSET(BU344,-$B347,-BT$4+$B347)/OFFSET($I333,-$B347,0),OFFSET(BU344,-$B347,-BT$4+$B347)-SUM($I347:BT347)))</f>
        <v>0</v>
      </c>
      <c r="BV347" s="211">
        <f ca="1">IF(BV$5&lt;=$D347,0,IF(SUM($D347,OFFSET($I333,-$B347,0))&gt;BV$5,OFFSET(BV344,-$B347,-BU$4+$B347)/OFFSET($I333,-$B347,0),OFFSET(BV344,-$B347,-BU$4+$B347)-SUM($I347:BU347)))</f>
        <v>0</v>
      </c>
      <c r="BW347" s="211">
        <f ca="1">IF(BW$5&lt;=$D347,0,IF(SUM($D347,OFFSET($I333,-$B347,0))&gt;BW$5,OFFSET(BW344,-$B347,-BV$4+$B347)/OFFSET($I333,-$B347,0),OFFSET(BW344,-$B347,-BV$4+$B347)-SUM($I347:BV347)))</f>
        <v>0</v>
      </c>
    </row>
    <row r="348" spans="1:75" ht="12.75" customHeight="1">
      <c r="A348" s="8"/>
      <c r="B348" s="244">
        <v>3</v>
      </c>
      <c r="C348" s="8"/>
      <c r="D348" s="245">
        <f t="shared" si="592"/>
        <v>2016</v>
      </c>
      <c r="E348" s="8" t="str">
        <f t="shared" si="591"/>
        <v>$m Real (2012)</v>
      </c>
      <c r="F348" s="8"/>
      <c r="G348" s="8"/>
      <c r="H348" s="8"/>
      <c r="I348" s="32"/>
      <c r="J348" s="211">
        <f ca="1">IF(J$5&lt;=$D348,0,IF(SUM($D348,OFFSET($I334,-$B348,0))&gt;J$5,OFFSET(J345,-$B348,-I$4+$B348)/OFFSET($I334,-$B348,0),OFFSET(J345,-$B348,-I$4+$B348)-SUM($I348:I348)))</f>
        <v>0</v>
      </c>
      <c r="K348" s="211">
        <f ca="1">IF(K$5&lt;=$D348,0,IF(SUM($D348,OFFSET($I334,-$B348,0))&gt;K$5,OFFSET(K345,-$B348,-J$4+$B348)/OFFSET($I334,-$B348,0),OFFSET(K345,-$B348,-J$4+$B348)-SUM($I348:J348)))</f>
        <v>0</v>
      </c>
      <c r="L348" s="211">
        <f ca="1">IF(L$5&lt;=$D348,0,IF(SUM($D348,OFFSET($I334,-$B348,0))&gt;L$5,OFFSET(L345,-$B348,-K$4+$B348)/OFFSET($I334,-$B348,0),OFFSET(L345,-$B348,-K$4+$B348)-SUM($I348:K348)))</f>
        <v>0</v>
      </c>
      <c r="M348" s="211">
        <f ca="1">IF(M$5&lt;=$D348,0,IF(SUM($D348,OFFSET($I334,-$B348,0))&gt;M$5,OFFSET(M345,-$B348,-L$4+$B348)/OFFSET($I334,-$B348,0),OFFSET(M345,-$B348,-L$4+$B348)-SUM($I348:L348)))</f>
        <v>0</v>
      </c>
      <c r="N348" s="211">
        <f ca="1">IF(N$5&lt;=$D348,0,IF(SUM($D348,OFFSET($I334,-$B348,0))&gt;N$5,OFFSET(N345,-$B348,-M$4+$B348)/OFFSET($I334,-$B348,0),OFFSET(N345,-$B348,-M$4+$B348)-SUM($I348:M348)))</f>
        <v>0</v>
      </c>
      <c r="O348" s="235">
        <f ca="1">IF(O$5&lt;=$D348,0,IF(SUM($D348,OFFSET($I334,-$B348,0))&gt;O$5,OFFSET(O345,-$B348,-N$4+$B348)/OFFSET($I334,-$B348,0),OFFSET(O345,-$B348,-N$4+$B348)-SUM($I348:N348)))</f>
        <v>0</v>
      </c>
      <c r="P348" s="235">
        <f ca="1">IF(P$5&lt;=$D348,0,IF(SUM($D348,OFFSET($I334,-$B348,0))&gt;P$5,OFFSET(P345,-$B348,-O$4+$B348)/OFFSET($I334,-$B348,0),OFFSET(P345,-$B348,-O$4+$B348)-SUM($I348:O348)))</f>
        <v>0</v>
      </c>
      <c r="Q348" s="235">
        <f ca="1">IF(Q$5&lt;=$D348,0,IF(SUM($D348,OFFSET($I334,-$B348,0))&gt;Q$5,OFFSET(Q345,-$B348,-P$4+$B348)/OFFSET($I334,-$B348,0),OFFSET(Q345,-$B348,-P$4+$B348)-SUM($I348:P348)))</f>
        <v>0</v>
      </c>
      <c r="R348" s="235">
        <f ca="1">IF(R$5&lt;=$D348,0,IF(SUM($D348,OFFSET($I334,-$B348,0))&gt;R$5,OFFSET(R345,-$B348,-Q$4+$B348)/OFFSET($I334,-$B348,0),OFFSET(R345,-$B348,-Q$4+$B348)-SUM($I348:Q348)))</f>
        <v>0</v>
      </c>
      <c r="S348" s="235">
        <f ca="1">IF(S$5&lt;=$D348,0,IF(SUM($D348,OFFSET($I334,-$B348,0))&gt;S$5,OFFSET(S345,-$B348,-R$4+$B348)/OFFSET($I334,-$B348,0),OFFSET(S345,-$B348,-R$4+$B348)-SUM($I348:R348)))</f>
        <v>0</v>
      </c>
      <c r="T348" s="235">
        <f ca="1">IF(T$5&lt;=$D348,0,IF(SUM($D348,OFFSET($I334,-$B348,0))&gt;T$5,OFFSET(T345,-$B348,-S$4+$B348)/OFFSET($I334,-$B348,0),OFFSET(T345,-$B348,-S$4+$B348)-SUM($I348:S348)))</f>
        <v>0</v>
      </c>
      <c r="U348" s="235">
        <f ca="1">IF(U$5&lt;=$D348,0,IF(SUM($D348,OFFSET($I334,-$B348,0))&gt;U$5,OFFSET(U345,-$B348,-T$4+$B348)/OFFSET($I334,-$B348,0),OFFSET(U345,-$B348,-T$4+$B348)-SUM($I348:T348)))</f>
        <v>0</v>
      </c>
      <c r="V348" s="235">
        <f ca="1">IF(V$5&lt;=$D348,0,IF(SUM($D348,OFFSET($I334,-$B348,0))&gt;V$5,OFFSET(V345,-$B348,-U$4+$B348)/OFFSET($I334,-$B348,0),OFFSET(V345,-$B348,-U$4+$B348)-SUM($I348:U348)))</f>
        <v>0</v>
      </c>
      <c r="W348" s="235">
        <f ca="1">IF(W$5&lt;=$D348,0,IF(SUM($D348,OFFSET($I334,-$B348,0))&gt;W$5,OFFSET(W345,-$B348,-V$4+$B348)/OFFSET($I334,-$B348,0),OFFSET(W345,-$B348,-V$4+$B348)-SUM($I348:V348)))</f>
        <v>0</v>
      </c>
      <c r="X348" s="235">
        <f ca="1">IF(X$5&lt;=$D348,0,IF(SUM($D348,OFFSET($I334,-$B348,0))&gt;X$5,OFFSET(X345,-$B348,-W$4+$B348)/OFFSET($I334,-$B348,0),OFFSET(X345,-$B348,-W$4+$B348)-SUM($I348:W348)))</f>
        <v>0</v>
      </c>
      <c r="Y348" s="235">
        <f ca="1">IF(Y$5&lt;=$D348,0,IF(SUM($D348,OFFSET($I334,-$B348,0))&gt;Y$5,OFFSET(Y345,-$B348,-X$4+$B348)/OFFSET($I334,-$B348,0),OFFSET(Y345,-$B348,-X$4+$B348)-SUM($I348:X348)))</f>
        <v>0</v>
      </c>
      <c r="Z348" s="235">
        <f ca="1">IF(Z$5&lt;=$D348,0,IF(SUM($D348,OFFSET($I334,-$B348,0))&gt;Z$5,OFFSET(Z345,-$B348,-Y$4+$B348)/OFFSET($I334,-$B348,0),OFFSET(Z345,-$B348,-Y$4+$B348)-SUM($I348:Y348)))</f>
        <v>0</v>
      </c>
      <c r="AA348" s="235">
        <f ca="1">IF(AA$5&lt;=$D348,0,IF(SUM($D348,OFFSET($I334,-$B348,0))&gt;AA$5,OFFSET(AA345,-$B348,-Z$4+$B348)/OFFSET($I334,-$B348,0),OFFSET(AA345,-$B348,-Z$4+$B348)-SUM($I348:Z348)))</f>
        <v>0</v>
      </c>
      <c r="AB348" s="235">
        <f ca="1">IF(AB$5&lt;=$D348,0,IF(SUM($D348,OFFSET($I334,-$B348,0))&gt;AB$5,OFFSET(AB345,-$B348,-AA$4+$B348)/OFFSET($I334,-$B348,0),OFFSET(AB345,-$B348,-AA$4+$B348)-SUM($I348:AA348)))</f>
        <v>0</v>
      </c>
      <c r="AC348" s="235">
        <f ca="1">IF(AC$5&lt;=$D348,0,IF(SUM($D348,OFFSET($I334,-$B348,0))&gt;AC$5,OFFSET(AC345,-$B348,-AB$4+$B348)/OFFSET($I334,-$B348,0),OFFSET(AC345,-$B348,-AB$4+$B348)-SUM($I348:AB348)))</f>
        <v>0</v>
      </c>
      <c r="AD348" s="235">
        <f ca="1">IF(AD$5&lt;=$D348,0,IF(SUM($D348,OFFSET($I334,-$B348,0))&gt;AD$5,OFFSET(AD345,-$B348,-AC$4+$B348)/OFFSET($I334,-$B348,0),OFFSET(AD345,-$B348,-AC$4+$B348)-SUM($I348:AC348)))</f>
        <v>0</v>
      </c>
      <c r="AE348" s="235">
        <f ca="1">IF(AE$5&lt;=$D348,0,IF(SUM($D348,OFFSET($I334,-$B348,0))&gt;AE$5,OFFSET(AE345,-$B348,-AD$4+$B348)/OFFSET($I334,-$B348,0),OFFSET(AE345,-$B348,-AD$4+$B348)-SUM($I348:AD348)))</f>
        <v>0</v>
      </c>
      <c r="AF348" s="235">
        <f ca="1">IF(AF$5&lt;=$D348,0,IF(SUM($D348,OFFSET($I334,-$B348,0))&gt;AF$5,OFFSET(AF345,-$B348,-AE$4+$B348)/OFFSET($I334,-$B348,0),OFFSET(AF345,-$B348,-AE$4+$B348)-SUM($I348:AE348)))</f>
        <v>0</v>
      </c>
      <c r="AG348" s="235">
        <f ca="1">IF(AG$5&lt;=$D348,0,IF(SUM($D348,OFFSET($I334,-$B348,0))&gt;AG$5,OFFSET(AG345,-$B348,-AF$4+$B348)/OFFSET($I334,-$B348,0),OFFSET(AG345,-$B348,-AF$4+$B348)-SUM($I348:AF348)))</f>
        <v>0</v>
      </c>
      <c r="AH348" s="235">
        <f ca="1">IF(AH$5&lt;=$D348,0,IF(SUM($D348,OFFSET($I334,-$B348,0))&gt;AH$5,OFFSET(AH345,-$B348,-AG$4+$B348)/OFFSET($I334,-$B348,0),OFFSET(AH345,-$B348,-AG$4+$B348)-SUM($I348:AG348)))</f>
        <v>0</v>
      </c>
      <c r="AI348" s="235">
        <f ca="1">IF(AI$5&lt;=$D348,0,IF(SUM($D348,OFFSET($I334,-$B348,0))&gt;AI$5,OFFSET(AI345,-$B348,-AH$4+$B348)/OFFSET($I334,-$B348,0),OFFSET(AI345,-$B348,-AH$4+$B348)-SUM($I348:AH348)))</f>
        <v>0</v>
      </c>
      <c r="AJ348" s="235">
        <f ca="1">IF(AJ$5&lt;=$D348,0,IF(SUM($D348,OFFSET($I334,-$B348,0))&gt;AJ$5,OFFSET(AJ345,-$B348,-AI$4+$B348)/OFFSET($I334,-$B348,0),OFFSET(AJ345,-$B348,-AI$4+$B348)-SUM($I348:AI348)))</f>
        <v>0</v>
      </c>
      <c r="AK348" s="235">
        <f ca="1">IF(AK$5&lt;=$D348,0,IF(SUM($D348,OFFSET($I334,-$B348,0))&gt;AK$5,OFFSET(AK345,-$B348,-AJ$4+$B348)/OFFSET($I334,-$B348,0),OFFSET(AK345,-$B348,-AJ$4+$B348)-SUM($I348:AJ348)))</f>
        <v>0</v>
      </c>
      <c r="AL348" s="235">
        <f ca="1">IF(AL$5&lt;=$D348,0,IF(SUM($D348,OFFSET($I334,-$B348,0))&gt;AL$5,OFFSET(AL345,-$B348,-AK$4+$B348)/OFFSET($I334,-$B348,0),OFFSET(AL345,-$B348,-AK$4+$B348)-SUM($I348:AK348)))</f>
        <v>0</v>
      </c>
      <c r="AM348" s="235">
        <f ca="1">IF(AM$5&lt;=$D348,0,IF(SUM($D348,OFFSET($I334,-$B348,0))&gt;AM$5,OFFSET(AM345,-$B348,-AL$4+$B348)/OFFSET($I334,-$B348,0),OFFSET(AM345,-$B348,-AL$4+$B348)-SUM($I348:AL348)))</f>
        <v>0</v>
      </c>
      <c r="AN348" s="235">
        <f ca="1">IF(AN$5&lt;=$D348,0,IF(SUM($D348,OFFSET($I334,-$B348,0))&gt;AN$5,OFFSET(AN345,-$B348,-AM$4+$B348)/OFFSET($I334,-$B348,0),OFFSET(AN345,-$B348,-AM$4+$B348)-SUM($I348:AM348)))</f>
        <v>0</v>
      </c>
      <c r="AO348" s="235">
        <f ca="1">IF(AO$5&lt;=$D348,0,IF(SUM($D348,OFFSET($I334,-$B348,0))&gt;AO$5,OFFSET(AO345,-$B348,-AN$4+$B348)/OFFSET($I334,-$B348,0),OFFSET(AO345,-$B348,-AN$4+$B348)-SUM($I348:AN348)))</f>
        <v>0</v>
      </c>
      <c r="AP348" s="235">
        <f ca="1">IF(AP$5&lt;=$D348,0,IF(SUM($D348,OFFSET($I334,-$B348,0))&gt;AP$5,OFFSET(AP345,-$B348,-AO$4+$B348)/OFFSET($I334,-$B348,0),OFFSET(AP345,-$B348,-AO$4+$B348)-SUM($I348:AO348)))</f>
        <v>0</v>
      </c>
      <c r="AQ348" s="235">
        <f ca="1">IF(AQ$5&lt;=$D348,0,IF(SUM($D348,OFFSET($I334,-$B348,0))&gt;AQ$5,OFFSET(AQ345,-$B348,-AP$4+$B348)/OFFSET($I334,-$B348,0),OFFSET(AQ345,-$B348,-AP$4+$B348)-SUM($I348:AP348)))</f>
        <v>0</v>
      </c>
      <c r="AR348" s="235">
        <f ca="1">IF(AR$5&lt;=$D348,0,IF(SUM($D348,OFFSET($I334,-$B348,0))&gt;AR$5,OFFSET(AR345,-$B348,-AQ$4+$B348)/OFFSET($I334,-$B348,0),OFFSET(AR345,-$B348,-AQ$4+$B348)-SUM($I348:AQ348)))</f>
        <v>0</v>
      </c>
      <c r="AS348" s="235">
        <f ca="1">IF(AS$5&lt;=$D348,0,IF(SUM($D348,OFFSET($I334,-$B348,0))&gt;AS$5,OFFSET(AS345,-$B348,-AR$4+$B348)/OFFSET($I334,-$B348,0),OFFSET(AS345,-$B348,-AR$4+$B348)-SUM($I348:AR348)))</f>
        <v>0</v>
      </c>
      <c r="AT348" s="235">
        <f ca="1">IF(AT$5&lt;=$D348,0,IF(SUM($D348,OFFSET($I334,-$B348,0))&gt;AT$5,OFFSET(AT345,-$B348,-AS$4+$B348)/OFFSET($I334,-$B348,0),OFFSET(AT345,-$B348,-AS$4+$B348)-SUM($I348:AS348)))</f>
        <v>0</v>
      </c>
      <c r="AU348" s="235">
        <f ca="1">IF(AU$5&lt;=$D348,0,IF(SUM($D348,OFFSET($I334,-$B348,0))&gt;AU$5,OFFSET(AU345,-$B348,-AT$4+$B348)/OFFSET($I334,-$B348,0),OFFSET(AU345,-$B348,-AT$4+$B348)-SUM($I348:AT348)))</f>
        <v>0</v>
      </c>
      <c r="AV348" s="235">
        <f ca="1">IF(AV$5&lt;=$D348,0,IF(SUM($D348,OFFSET($I334,-$B348,0))&gt;AV$5,OFFSET(AV345,-$B348,-AU$4+$B348)/OFFSET($I334,-$B348,0),OFFSET(AV345,-$B348,-AU$4+$B348)-SUM($I348:AU348)))</f>
        <v>0</v>
      </c>
      <c r="AW348" s="235">
        <f ca="1">IF(AW$5&lt;=$D348,0,IF(SUM($D348,OFFSET($I334,-$B348,0))&gt;AW$5,OFFSET(AW345,-$B348,-AV$4+$B348)/OFFSET($I334,-$B348,0),OFFSET(AW345,-$B348,-AV$4+$B348)-SUM($I348:AV348)))</f>
        <v>0</v>
      </c>
      <c r="AX348" s="235">
        <f ca="1">IF(AX$5&lt;=$D348,0,IF(SUM($D348,OFFSET($I334,-$B348,0))&gt;AX$5,OFFSET(AX345,-$B348,-AW$4+$B348)/OFFSET($I334,-$B348,0),OFFSET(AX345,-$B348,-AW$4+$B348)-SUM($I348:AW348)))</f>
        <v>0</v>
      </c>
      <c r="AY348" s="235">
        <f ca="1">IF(AY$5&lt;=$D348,0,IF(SUM($D348,OFFSET($I334,-$B348,0))&gt;AY$5,OFFSET(AY345,-$B348,-AX$4+$B348)/OFFSET($I334,-$B348,0),OFFSET(AY345,-$B348,-AX$4+$B348)-SUM($I348:AX348)))</f>
        <v>0</v>
      </c>
      <c r="AZ348" s="235">
        <f ca="1">IF(AZ$5&lt;=$D348,0,IF(SUM($D348,OFFSET($I334,-$B348,0))&gt;AZ$5,OFFSET(AZ345,-$B348,-AY$4+$B348)/OFFSET($I334,-$B348,0),OFFSET(AZ345,-$B348,-AY$4+$B348)-SUM($I348:AY348)))</f>
        <v>0</v>
      </c>
      <c r="BA348" s="235">
        <f ca="1">IF(BA$5&lt;=$D348,0,IF(SUM($D348,OFFSET($I334,-$B348,0))&gt;BA$5,OFFSET(BA345,-$B348,-AZ$4+$B348)/OFFSET($I334,-$B348,0),OFFSET(BA345,-$B348,-AZ$4+$B348)-SUM($I348:AZ348)))</f>
        <v>0</v>
      </c>
      <c r="BB348" s="235">
        <f ca="1">IF(BB$5&lt;=$D348,0,IF(SUM($D348,OFFSET($I334,-$B348,0))&gt;BB$5,OFFSET(BB345,-$B348,-BA$4+$B348)/OFFSET($I334,-$B348,0),OFFSET(BB345,-$B348,-BA$4+$B348)-SUM($I348:BA348)))</f>
        <v>0</v>
      </c>
      <c r="BC348" s="235">
        <f ca="1">IF(BC$5&lt;=$D348,0,IF(SUM($D348,OFFSET($I334,-$B348,0))&gt;BC$5,OFFSET(BC345,-$B348,-BB$4+$B348)/OFFSET($I334,-$B348,0),OFFSET(BC345,-$B348,-BB$4+$B348)-SUM($I348:BB348)))</f>
        <v>0</v>
      </c>
      <c r="BD348" s="235">
        <f ca="1">IF(BD$5&lt;=$D348,0,IF(SUM($D348,OFFSET($I334,-$B348,0))&gt;BD$5,OFFSET(BD345,-$B348,-BC$4+$B348)/OFFSET($I334,-$B348,0),OFFSET(BD345,-$B348,-BC$4+$B348)-SUM($I348:BC348)))</f>
        <v>0</v>
      </c>
      <c r="BE348" s="235">
        <f ca="1">IF(BE$5&lt;=$D348,0,IF(SUM($D348,OFFSET($I334,-$B348,0))&gt;BE$5,OFFSET(BE345,-$B348,-BD$4+$B348)/OFFSET($I334,-$B348,0),OFFSET(BE345,-$B348,-BD$4+$B348)-SUM($I348:BD348)))</f>
        <v>0</v>
      </c>
      <c r="BF348" s="235">
        <f ca="1">IF(BF$5&lt;=$D348,0,IF(SUM($D348,OFFSET($I334,-$B348,0))&gt;BF$5,OFFSET(BF345,-$B348,-BE$4+$B348)/OFFSET($I334,-$B348,0),OFFSET(BF345,-$B348,-BE$4+$B348)-SUM($I348:BE348)))</f>
        <v>0</v>
      </c>
      <c r="BG348" s="235">
        <f ca="1">IF(BG$5&lt;=$D348,0,IF(SUM($D348,OFFSET($I334,-$B348,0))&gt;BG$5,OFFSET(BG345,-$B348,-BF$4+$B348)/OFFSET($I334,-$B348,0),OFFSET(BG345,-$B348,-BF$4+$B348)-SUM($I348:BF348)))</f>
        <v>0</v>
      </c>
      <c r="BH348" s="235">
        <f ca="1">IF(BH$5&lt;=$D348,0,IF(SUM($D348,OFFSET($I334,-$B348,0))&gt;BH$5,OFFSET(BH345,-$B348,-BG$4+$B348)/OFFSET($I334,-$B348,0),OFFSET(BH345,-$B348,-BG$4+$B348)-SUM($I348:BG348)))</f>
        <v>0</v>
      </c>
      <c r="BI348" s="235">
        <f ca="1">IF(BI$5&lt;=$D348,0,IF(SUM($D348,OFFSET($I334,-$B348,0))&gt;BI$5,OFFSET(BI345,-$B348,-BH$4+$B348)/OFFSET($I334,-$B348,0),OFFSET(BI345,-$B348,-BH$4+$B348)-SUM($I348:BH348)))</f>
        <v>0</v>
      </c>
      <c r="BJ348" s="235">
        <f ca="1">IF(BJ$5&lt;=$D348,0,IF(SUM($D348,OFFSET($I334,-$B348,0))&gt;BJ$5,OFFSET(BJ345,-$B348,-BI$4+$B348)/OFFSET($I334,-$B348,0),OFFSET(BJ345,-$B348,-BI$4+$B348)-SUM($I348:BI348)))</f>
        <v>0</v>
      </c>
      <c r="BK348" s="235">
        <f ca="1">IF(BK$5&lt;=$D348,0,IF(SUM($D348,OFFSET($I334,-$B348,0))&gt;BK$5,OFFSET(BK345,-$B348,-BJ$4+$B348)/OFFSET($I334,-$B348,0),OFFSET(BK345,-$B348,-BJ$4+$B348)-SUM($I348:BJ348)))</f>
        <v>0</v>
      </c>
      <c r="BL348" s="235">
        <f ca="1">IF(BL$5&lt;=$D348,0,IF(SUM($D348,OFFSET($I334,-$B348,0))&gt;BL$5,OFFSET(BL345,-$B348,-BK$4+$B348)/OFFSET($I334,-$B348,0),OFFSET(BL345,-$B348,-BK$4+$B348)-SUM($I348:BK348)))</f>
        <v>0</v>
      </c>
      <c r="BM348" s="235">
        <f ca="1">IF(BM$5&lt;=$D348,0,IF(SUM($D348,OFFSET($I334,-$B348,0))&gt;BM$5,OFFSET(BM345,-$B348,-BL$4+$B348)/OFFSET($I334,-$B348,0),OFFSET(BM345,-$B348,-BL$4+$B348)-SUM($I348:BL348)))</f>
        <v>0</v>
      </c>
      <c r="BN348" s="235">
        <f ca="1">IF(BN$5&lt;=$D348,0,IF(SUM($D348,OFFSET($I334,-$B348,0))&gt;BN$5,OFFSET(BN345,-$B348,-BM$4+$B348)/OFFSET($I334,-$B348,0),OFFSET(BN345,-$B348,-BM$4+$B348)-SUM($I348:BM348)))</f>
        <v>0</v>
      </c>
      <c r="BO348" s="235">
        <f ca="1">IF(BO$5&lt;=$D348,0,IF(SUM($D348,OFFSET($I334,-$B348,0))&gt;BO$5,OFFSET(BO345,-$B348,-BN$4+$B348)/OFFSET($I334,-$B348,0),OFFSET(BO345,-$B348,-BN$4+$B348)-SUM($I348:BN348)))</f>
        <v>0</v>
      </c>
      <c r="BP348" s="235">
        <f ca="1">IF(BP$5&lt;=$D348,0,IF(SUM($D348,OFFSET($I334,-$B348,0))&gt;BP$5,OFFSET(BP345,-$B348,-BO$4+$B348)/OFFSET($I334,-$B348,0),OFFSET(BP345,-$B348,-BO$4+$B348)-SUM($I348:BO348)))</f>
        <v>0</v>
      </c>
      <c r="BQ348" s="235">
        <f ca="1">IF(BQ$5&lt;=$D348,0,IF(SUM($D348,OFFSET($I334,-$B348,0))&gt;BQ$5,OFFSET(BQ345,-$B348,-BP$4+$B348)/OFFSET($I334,-$B348,0),OFFSET(BQ345,-$B348,-BP$4+$B348)-SUM($I348:BP348)))</f>
        <v>0</v>
      </c>
      <c r="BR348" s="211">
        <f ca="1">IF(BR$5&lt;=$D348,0,IF(SUM($D348,OFFSET($I334,-$B348,0))&gt;BR$5,OFFSET(BR345,-$B348,-BQ$4+$B348)/OFFSET($I334,-$B348,0),OFFSET(BR345,-$B348,-BQ$4+$B348)-SUM($I348:BQ348)))</f>
        <v>0</v>
      </c>
      <c r="BS348" s="211">
        <f ca="1">IF(BS$5&lt;=$D348,0,IF(SUM($D348,OFFSET($I334,-$B348,0))&gt;BS$5,OFFSET(BS345,-$B348,-BR$4+$B348)/OFFSET($I334,-$B348,0),OFFSET(BS345,-$B348,-BR$4+$B348)-SUM($I348:BR348)))</f>
        <v>0</v>
      </c>
      <c r="BT348" s="211">
        <f ca="1">IF(BT$5&lt;=$D348,0,IF(SUM($D348,OFFSET($I334,-$B348,0))&gt;BT$5,OFFSET(BT345,-$B348,-BS$4+$B348)/OFFSET($I334,-$B348,0),OFFSET(BT345,-$B348,-BS$4+$B348)-SUM($I348:BS348)))</f>
        <v>0</v>
      </c>
      <c r="BU348" s="211">
        <f ca="1">IF(BU$5&lt;=$D348,0,IF(SUM($D348,OFFSET($I334,-$B348,0))&gt;BU$5,OFFSET(BU345,-$B348,-BT$4+$B348)/OFFSET($I334,-$B348,0),OFFSET(BU345,-$B348,-BT$4+$B348)-SUM($I348:BT348)))</f>
        <v>0</v>
      </c>
      <c r="BV348" s="211">
        <f ca="1">IF(BV$5&lt;=$D348,0,IF(SUM($D348,OFFSET($I334,-$B348,0))&gt;BV$5,OFFSET(BV345,-$B348,-BU$4+$B348)/OFFSET($I334,-$B348,0),OFFSET(BV345,-$B348,-BU$4+$B348)-SUM($I348:BU348)))</f>
        <v>0</v>
      </c>
      <c r="BW348" s="211">
        <f ca="1">IF(BW$5&lt;=$D348,0,IF(SUM($D348,OFFSET($I334,-$B348,0))&gt;BW$5,OFFSET(BW345,-$B348,-BV$4+$B348)/OFFSET($I334,-$B348,0),OFFSET(BW345,-$B348,-BV$4+$B348)-SUM($I348:BV348)))</f>
        <v>0</v>
      </c>
    </row>
    <row r="349" spans="1:75" ht="12.75" customHeight="1">
      <c r="A349" s="8"/>
      <c r="B349" s="244">
        <v>4</v>
      </c>
      <c r="C349" s="8"/>
      <c r="D349" s="245">
        <f t="shared" si="592"/>
        <v>2017</v>
      </c>
      <c r="E349" s="8" t="str">
        <f t="shared" si="591"/>
        <v>$m Real (2012)</v>
      </c>
      <c r="F349" s="8"/>
      <c r="G349" s="8"/>
      <c r="H349" s="8"/>
      <c r="I349" s="32"/>
      <c r="J349" s="211">
        <f ca="1">IF(J$5&lt;=$D349,0,IF(SUM($D349,OFFSET($I335,-$B349,0))&gt;J$5,OFFSET(J346,-$B349,-I$4+$B349)/OFFSET($I335,-$B349,0),OFFSET(J346,-$B349,-I$4+$B349)-SUM($I349:I349)))</f>
        <v>0</v>
      </c>
      <c r="K349" s="211">
        <f ca="1">IF(K$5&lt;=$D349,0,IF(SUM($D349,OFFSET($I335,-$B349,0))&gt;K$5,OFFSET(K346,-$B349,-J$4+$B349)/OFFSET($I335,-$B349,0),OFFSET(K346,-$B349,-J$4+$B349)-SUM($I349:J349)))</f>
        <v>0</v>
      </c>
      <c r="L349" s="211">
        <f ca="1">IF(L$5&lt;=$D349,0,IF(SUM($D349,OFFSET($I335,-$B349,0))&gt;L$5,OFFSET(L346,-$B349,-K$4+$B349)/OFFSET($I335,-$B349,0),OFFSET(L346,-$B349,-K$4+$B349)-SUM($I349:K349)))</f>
        <v>0</v>
      </c>
      <c r="M349" s="211">
        <f ca="1">IF(M$5&lt;=$D349,0,IF(SUM($D349,OFFSET($I335,-$B349,0))&gt;M$5,OFFSET(M346,-$B349,-L$4+$B349)/OFFSET($I335,-$B349,0),OFFSET(M346,-$B349,-L$4+$B349)-SUM($I349:L349)))</f>
        <v>0</v>
      </c>
      <c r="N349" s="211">
        <f ca="1">IF(N$5&lt;=$D349,0,IF(SUM($D349,OFFSET($I335,-$B349,0))&gt;N$5,OFFSET(N346,-$B349,-M$4+$B349)/OFFSET($I335,-$B349,0),OFFSET(N346,-$B349,-M$4+$B349)-SUM($I349:M349)))</f>
        <v>0</v>
      </c>
      <c r="O349" s="235">
        <f ca="1">IF(O$5&lt;=$D349,0,IF(SUM($D349,OFFSET($I335,-$B349,0))&gt;O$5,OFFSET(O346,-$B349,-N$4+$B349)/OFFSET($I335,-$B349,0),OFFSET(O346,-$B349,-N$4+$B349)-SUM($I349:N349)))</f>
        <v>0</v>
      </c>
      <c r="P349" s="235">
        <f ca="1">IF(P$5&lt;=$D349,0,IF(SUM($D349,OFFSET($I335,-$B349,0))&gt;P$5,OFFSET(P346,-$B349,-O$4+$B349)/OFFSET($I335,-$B349,0),OFFSET(P346,-$B349,-O$4+$B349)-SUM($I349:O349)))</f>
        <v>0</v>
      </c>
      <c r="Q349" s="235">
        <f ca="1">IF(Q$5&lt;=$D349,0,IF(SUM($D349,OFFSET($I335,-$B349,0))&gt;Q$5,OFFSET(Q346,-$B349,-P$4+$B349)/OFFSET($I335,-$B349,0),OFFSET(Q346,-$B349,-P$4+$B349)-SUM($I349:P349)))</f>
        <v>0</v>
      </c>
      <c r="R349" s="235">
        <f ca="1">IF(R$5&lt;=$D349,0,IF(SUM($D349,OFFSET($I335,-$B349,0))&gt;R$5,OFFSET(R346,-$B349,-Q$4+$B349)/OFFSET($I335,-$B349,0),OFFSET(R346,-$B349,-Q$4+$B349)-SUM($I349:Q349)))</f>
        <v>0</v>
      </c>
      <c r="S349" s="235">
        <f ca="1">IF(S$5&lt;=$D349,0,IF(SUM($D349,OFFSET($I335,-$B349,0))&gt;S$5,OFFSET(S346,-$B349,-R$4+$B349)/OFFSET($I335,-$B349,0),OFFSET(S346,-$B349,-R$4+$B349)-SUM($I349:R349)))</f>
        <v>0</v>
      </c>
      <c r="T349" s="235">
        <f ca="1">IF(T$5&lt;=$D349,0,IF(SUM($D349,OFFSET($I335,-$B349,0))&gt;T$5,OFFSET(T346,-$B349,-S$4+$B349)/OFFSET($I335,-$B349,0),OFFSET(T346,-$B349,-S$4+$B349)-SUM($I349:S349)))</f>
        <v>0</v>
      </c>
      <c r="U349" s="235">
        <f ca="1">IF(U$5&lt;=$D349,0,IF(SUM($D349,OFFSET($I335,-$B349,0))&gt;U$5,OFFSET(U346,-$B349,-T$4+$B349)/OFFSET($I335,-$B349,0),OFFSET(U346,-$B349,-T$4+$B349)-SUM($I349:T349)))</f>
        <v>0</v>
      </c>
      <c r="V349" s="235">
        <f ca="1">IF(V$5&lt;=$D349,0,IF(SUM($D349,OFFSET($I335,-$B349,0))&gt;V$5,OFFSET(V346,-$B349,-U$4+$B349)/OFFSET($I335,-$B349,0),OFFSET(V346,-$B349,-U$4+$B349)-SUM($I349:U349)))</f>
        <v>0</v>
      </c>
      <c r="W349" s="235">
        <f ca="1">IF(W$5&lt;=$D349,0,IF(SUM($D349,OFFSET($I335,-$B349,0))&gt;W$5,OFFSET(W346,-$B349,-V$4+$B349)/OFFSET($I335,-$B349,0),OFFSET(W346,-$B349,-V$4+$B349)-SUM($I349:V349)))</f>
        <v>0</v>
      </c>
      <c r="X349" s="235">
        <f ca="1">IF(X$5&lt;=$D349,0,IF(SUM($D349,OFFSET($I335,-$B349,0))&gt;X$5,OFFSET(X346,-$B349,-W$4+$B349)/OFFSET($I335,-$B349,0),OFFSET(X346,-$B349,-W$4+$B349)-SUM($I349:W349)))</f>
        <v>0</v>
      </c>
      <c r="Y349" s="235">
        <f ca="1">IF(Y$5&lt;=$D349,0,IF(SUM($D349,OFFSET($I335,-$B349,0))&gt;Y$5,OFFSET(Y346,-$B349,-X$4+$B349)/OFFSET($I335,-$B349,0),OFFSET(Y346,-$B349,-X$4+$B349)-SUM($I349:X349)))</f>
        <v>0</v>
      </c>
      <c r="Z349" s="235">
        <f ca="1">IF(Z$5&lt;=$D349,0,IF(SUM($D349,OFFSET($I335,-$B349,0))&gt;Z$5,OFFSET(Z346,-$B349,-Y$4+$B349)/OFFSET($I335,-$B349,0),OFFSET(Z346,-$B349,-Y$4+$B349)-SUM($I349:Y349)))</f>
        <v>0</v>
      </c>
      <c r="AA349" s="235">
        <f ca="1">IF(AA$5&lt;=$D349,0,IF(SUM($D349,OFFSET($I335,-$B349,0))&gt;AA$5,OFFSET(AA346,-$B349,-Z$4+$B349)/OFFSET($I335,-$B349,0),OFFSET(AA346,-$B349,-Z$4+$B349)-SUM($I349:Z349)))</f>
        <v>0</v>
      </c>
      <c r="AB349" s="235">
        <f ca="1">IF(AB$5&lt;=$D349,0,IF(SUM($D349,OFFSET($I335,-$B349,0))&gt;AB$5,OFFSET(AB346,-$B349,-AA$4+$B349)/OFFSET($I335,-$B349,0),OFFSET(AB346,-$B349,-AA$4+$B349)-SUM($I349:AA349)))</f>
        <v>0</v>
      </c>
      <c r="AC349" s="235">
        <f ca="1">IF(AC$5&lt;=$D349,0,IF(SUM($D349,OFFSET($I335,-$B349,0))&gt;AC$5,OFFSET(AC346,-$B349,-AB$4+$B349)/OFFSET($I335,-$B349,0),OFFSET(AC346,-$B349,-AB$4+$B349)-SUM($I349:AB349)))</f>
        <v>0</v>
      </c>
      <c r="AD349" s="235">
        <f ca="1">IF(AD$5&lt;=$D349,0,IF(SUM($D349,OFFSET($I335,-$B349,0))&gt;AD$5,OFFSET(AD346,-$B349,-AC$4+$B349)/OFFSET($I335,-$B349,0),OFFSET(AD346,-$B349,-AC$4+$B349)-SUM($I349:AC349)))</f>
        <v>0</v>
      </c>
      <c r="AE349" s="235">
        <f ca="1">IF(AE$5&lt;=$D349,0,IF(SUM($D349,OFFSET($I335,-$B349,0))&gt;AE$5,OFFSET(AE346,-$B349,-AD$4+$B349)/OFFSET($I335,-$B349,0),OFFSET(AE346,-$B349,-AD$4+$B349)-SUM($I349:AD349)))</f>
        <v>0</v>
      </c>
      <c r="AF349" s="235">
        <f ca="1">IF(AF$5&lt;=$D349,0,IF(SUM($D349,OFFSET($I335,-$B349,0))&gt;AF$5,OFFSET(AF346,-$B349,-AE$4+$B349)/OFFSET($I335,-$B349,0),OFFSET(AF346,-$B349,-AE$4+$B349)-SUM($I349:AE349)))</f>
        <v>0</v>
      </c>
      <c r="AG349" s="235">
        <f ca="1">IF(AG$5&lt;=$D349,0,IF(SUM($D349,OFFSET($I335,-$B349,0))&gt;AG$5,OFFSET(AG346,-$B349,-AF$4+$B349)/OFFSET($I335,-$B349,0),OFFSET(AG346,-$B349,-AF$4+$B349)-SUM($I349:AF349)))</f>
        <v>0</v>
      </c>
      <c r="AH349" s="235">
        <f ca="1">IF(AH$5&lt;=$D349,0,IF(SUM($D349,OFFSET($I335,-$B349,0))&gt;AH$5,OFFSET(AH346,-$B349,-AG$4+$B349)/OFFSET($I335,-$B349,0),OFFSET(AH346,-$B349,-AG$4+$B349)-SUM($I349:AG349)))</f>
        <v>0</v>
      </c>
      <c r="AI349" s="235">
        <f ca="1">IF(AI$5&lt;=$D349,0,IF(SUM($D349,OFFSET($I335,-$B349,0))&gt;AI$5,OFFSET(AI346,-$B349,-AH$4+$B349)/OFFSET($I335,-$B349,0),OFFSET(AI346,-$B349,-AH$4+$B349)-SUM($I349:AH349)))</f>
        <v>0</v>
      </c>
      <c r="AJ349" s="235">
        <f ca="1">IF(AJ$5&lt;=$D349,0,IF(SUM($D349,OFFSET($I335,-$B349,0))&gt;AJ$5,OFFSET(AJ346,-$B349,-AI$4+$B349)/OFFSET($I335,-$B349,0),OFFSET(AJ346,-$B349,-AI$4+$B349)-SUM($I349:AI349)))</f>
        <v>0</v>
      </c>
      <c r="AK349" s="235">
        <f ca="1">IF(AK$5&lt;=$D349,0,IF(SUM($D349,OFFSET($I335,-$B349,0))&gt;AK$5,OFFSET(AK346,-$B349,-AJ$4+$B349)/OFFSET($I335,-$B349,0),OFFSET(AK346,-$B349,-AJ$4+$B349)-SUM($I349:AJ349)))</f>
        <v>0</v>
      </c>
      <c r="AL349" s="235">
        <f ca="1">IF(AL$5&lt;=$D349,0,IF(SUM($D349,OFFSET($I335,-$B349,0))&gt;AL$5,OFFSET(AL346,-$B349,-AK$4+$B349)/OFFSET($I335,-$B349,0),OFFSET(AL346,-$B349,-AK$4+$B349)-SUM($I349:AK349)))</f>
        <v>0</v>
      </c>
      <c r="AM349" s="235">
        <f ca="1">IF(AM$5&lt;=$D349,0,IF(SUM($D349,OFFSET($I335,-$B349,0))&gt;AM$5,OFFSET(AM346,-$B349,-AL$4+$B349)/OFFSET($I335,-$B349,0),OFFSET(AM346,-$B349,-AL$4+$B349)-SUM($I349:AL349)))</f>
        <v>0</v>
      </c>
      <c r="AN349" s="235">
        <f ca="1">IF(AN$5&lt;=$D349,0,IF(SUM($D349,OFFSET($I335,-$B349,0))&gt;AN$5,OFFSET(AN346,-$B349,-AM$4+$B349)/OFFSET($I335,-$B349,0),OFFSET(AN346,-$B349,-AM$4+$B349)-SUM($I349:AM349)))</f>
        <v>0</v>
      </c>
      <c r="AO349" s="235">
        <f ca="1">IF(AO$5&lt;=$D349,0,IF(SUM($D349,OFFSET($I335,-$B349,0))&gt;AO$5,OFFSET(AO346,-$B349,-AN$4+$B349)/OFFSET($I335,-$B349,0),OFFSET(AO346,-$B349,-AN$4+$B349)-SUM($I349:AN349)))</f>
        <v>0</v>
      </c>
      <c r="AP349" s="235">
        <f ca="1">IF(AP$5&lt;=$D349,0,IF(SUM($D349,OFFSET($I335,-$B349,0))&gt;AP$5,OFFSET(AP346,-$B349,-AO$4+$B349)/OFFSET($I335,-$B349,0),OFFSET(AP346,-$B349,-AO$4+$B349)-SUM($I349:AO349)))</f>
        <v>0</v>
      </c>
      <c r="AQ349" s="235">
        <f ca="1">IF(AQ$5&lt;=$D349,0,IF(SUM($D349,OFFSET($I335,-$B349,0))&gt;AQ$5,OFFSET(AQ346,-$B349,-AP$4+$B349)/OFFSET($I335,-$B349,0),OFFSET(AQ346,-$B349,-AP$4+$B349)-SUM($I349:AP349)))</f>
        <v>0</v>
      </c>
      <c r="AR349" s="235">
        <f ca="1">IF(AR$5&lt;=$D349,0,IF(SUM($D349,OFFSET($I335,-$B349,0))&gt;AR$5,OFFSET(AR346,-$B349,-AQ$4+$B349)/OFFSET($I335,-$B349,0),OFFSET(AR346,-$B349,-AQ$4+$B349)-SUM($I349:AQ349)))</f>
        <v>0</v>
      </c>
      <c r="AS349" s="235">
        <f ca="1">IF(AS$5&lt;=$D349,0,IF(SUM($D349,OFFSET($I335,-$B349,0))&gt;AS$5,OFFSET(AS346,-$B349,-AR$4+$B349)/OFFSET($I335,-$B349,0),OFFSET(AS346,-$B349,-AR$4+$B349)-SUM($I349:AR349)))</f>
        <v>0</v>
      </c>
      <c r="AT349" s="235">
        <f ca="1">IF(AT$5&lt;=$D349,0,IF(SUM($D349,OFFSET($I335,-$B349,0))&gt;AT$5,OFFSET(AT346,-$B349,-AS$4+$B349)/OFFSET($I335,-$B349,0),OFFSET(AT346,-$B349,-AS$4+$B349)-SUM($I349:AS349)))</f>
        <v>0</v>
      </c>
      <c r="AU349" s="235">
        <f ca="1">IF(AU$5&lt;=$D349,0,IF(SUM($D349,OFFSET($I335,-$B349,0))&gt;AU$5,OFFSET(AU346,-$B349,-AT$4+$B349)/OFFSET($I335,-$B349,0),OFFSET(AU346,-$B349,-AT$4+$B349)-SUM($I349:AT349)))</f>
        <v>0</v>
      </c>
      <c r="AV349" s="235">
        <f ca="1">IF(AV$5&lt;=$D349,0,IF(SUM($D349,OFFSET($I335,-$B349,0))&gt;AV$5,OFFSET(AV346,-$B349,-AU$4+$B349)/OFFSET($I335,-$B349,0),OFFSET(AV346,-$B349,-AU$4+$B349)-SUM($I349:AU349)))</f>
        <v>0</v>
      </c>
      <c r="AW349" s="235">
        <f ca="1">IF(AW$5&lt;=$D349,0,IF(SUM($D349,OFFSET($I335,-$B349,0))&gt;AW$5,OFFSET(AW346,-$B349,-AV$4+$B349)/OFFSET($I335,-$B349,0),OFFSET(AW346,-$B349,-AV$4+$B349)-SUM($I349:AV349)))</f>
        <v>0</v>
      </c>
      <c r="AX349" s="235">
        <f ca="1">IF(AX$5&lt;=$D349,0,IF(SUM($D349,OFFSET($I335,-$B349,0))&gt;AX$5,OFFSET(AX346,-$B349,-AW$4+$B349)/OFFSET($I335,-$B349,0),OFFSET(AX346,-$B349,-AW$4+$B349)-SUM($I349:AW349)))</f>
        <v>0</v>
      </c>
      <c r="AY349" s="235">
        <f ca="1">IF(AY$5&lt;=$D349,0,IF(SUM($D349,OFFSET($I335,-$B349,0))&gt;AY$5,OFFSET(AY346,-$B349,-AX$4+$B349)/OFFSET($I335,-$B349,0),OFFSET(AY346,-$B349,-AX$4+$B349)-SUM($I349:AX349)))</f>
        <v>0</v>
      </c>
      <c r="AZ349" s="235">
        <f ca="1">IF(AZ$5&lt;=$D349,0,IF(SUM($D349,OFFSET($I335,-$B349,0))&gt;AZ$5,OFFSET(AZ346,-$B349,-AY$4+$B349)/OFFSET($I335,-$B349,0),OFFSET(AZ346,-$B349,-AY$4+$B349)-SUM($I349:AY349)))</f>
        <v>0</v>
      </c>
      <c r="BA349" s="235">
        <f ca="1">IF(BA$5&lt;=$D349,0,IF(SUM($D349,OFFSET($I335,-$B349,0))&gt;BA$5,OFFSET(BA346,-$B349,-AZ$4+$B349)/OFFSET($I335,-$B349,0),OFFSET(BA346,-$B349,-AZ$4+$B349)-SUM($I349:AZ349)))</f>
        <v>0</v>
      </c>
      <c r="BB349" s="235">
        <f ca="1">IF(BB$5&lt;=$D349,0,IF(SUM($D349,OFFSET($I335,-$B349,0))&gt;BB$5,OFFSET(BB346,-$B349,-BA$4+$B349)/OFFSET($I335,-$B349,0),OFFSET(BB346,-$B349,-BA$4+$B349)-SUM($I349:BA349)))</f>
        <v>0</v>
      </c>
      <c r="BC349" s="235">
        <f ca="1">IF(BC$5&lt;=$D349,0,IF(SUM($D349,OFFSET($I335,-$B349,0))&gt;BC$5,OFFSET(BC346,-$B349,-BB$4+$B349)/OFFSET($I335,-$B349,0),OFFSET(BC346,-$B349,-BB$4+$B349)-SUM($I349:BB349)))</f>
        <v>0</v>
      </c>
      <c r="BD349" s="235">
        <f ca="1">IF(BD$5&lt;=$D349,0,IF(SUM($D349,OFFSET($I335,-$B349,0))&gt;BD$5,OFFSET(BD346,-$B349,-BC$4+$B349)/OFFSET($I335,-$B349,0),OFFSET(BD346,-$B349,-BC$4+$B349)-SUM($I349:BC349)))</f>
        <v>0</v>
      </c>
      <c r="BE349" s="235">
        <f ca="1">IF(BE$5&lt;=$D349,0,IF(SUM($D349,OFFSET($I335,-$B349,0))&gt;BE$5,OFFSET(BE346,-$B349,-BD$4+$B349)/OFFSET($I335,-$B349,0),OFFSET(BE346,-$B349,-BD$4+$B349)-SUM($I349:BD349)))</f>
        <v>0</v>
      </c>
      <c r="BF349" s="235">
        <f ca="1">IF(BF$5&lt;=$D349,0,IF(SUM($D349,OFFSET($I335,-$B349,0))&gt;BF$5,OFFSET(BF346,-$B349,-BE$4+$B349)/OFFSET($I335,-$B349,0),OFFSET(BF346,-$B349,-BE$4+$B349)-SUM($I349:BE349)))</f>
        <v>0</v>
      </c>
      <c r="BG349" s="235">
        <f ca="1">IF(BG$5&lt;=$D349,0,IF(SUM($D349,OFFSET($I335,-$B349,0))&gt;BG$5,OFFSET(BG346,-$B349,-BF$4+$B349)/OFFSET($I335,-$B349,0),OFFSET(BG346,-$B349,-BF$4+$B349)-SUM($I349:BF349)))</f>
        <v>0</v>
      </c>
      <c r="BH349" s="235">
        <f ca="1">IF(BH$5&lt;=$D349,0,IF(SUM($D349,OFFSET($I335,-$B349,0))&gt;BH$5,OFFSET(BH346,-$B349,-BG$4+$B349)/OFFSET($I335,-$B349,0),OFFSET(BH346,-$B349,-BG$4+$B349)-SUM($I349:BG349)))</f>
        <v>0</v>
      </c>
      <c r="BI349" s="235">
        <f ca="1">IF(BI$5&lt;=$D349,0,IF(SUM($D349,OFFSET($I335,-$B349,0))&gt;BI$5,OFFSET(BI346,-$B349,-BH$4+$B349)/OFFSET($I335,-$B349,0),OFFSET(BI346,-$B349,-BH$4+$B349)-SUM($I349:BH349)))</f>
        <v>0</v>
      </c>
      <c r="BJ349" s="235">
        <f ca="1">IF(BJ$5&lt;=$D349,0,IF(SUM($D349,OFFSET($I335,-$B349,0))&gt;BJ$5,OFFSET(BJ346,-$B349,-BI$4+$B349)/OFFSET($I335,-$B349,0),OFFSET(BJ346,-$B349,-BI$4+$B349)-SUM($I349:BI349)))</f>
        <v>0</v>
      </c>
      <c r="BK349" s="235">
        <f ca="1">IF(BK$5&lt;=$D349,0,IF(SUM($D349,OFFSET($I335,-$B349,0))&gt;BK$5,OFFSET(BK346,-$B349,-BJ$4+$B349)/OFFSET($I335,-$B349,0),OFFSET(BK346,-$B349,-BJ$4+$B349)-SUM($I349:BJ349)))</f>
        <v>0</v>
      </c>
      <c r="BL349" s="235">
        <f ca="1">IF(BL$5&lt;=$D349,0,IF(SUM($D349,OFFSET($I335,-$B349,0))&gt;BL$5,OFFSET(BL346,-$B349,-BK$4+$B349)/OFFSET($I335,-$B349,0),OFFSET(BL346,-$B349,-BK$4+$B349)-SUM($I349:BK349)))</f>
        <v>0</v>
      </c>
      <c r="BM349" s="235">
        <f ca="1">IF(BM$5&lt;=$D349,0,IF(SUM($D349,OFFSET($I335,-$B349,0))&gt;BM$5,OFFSET(BM346,-$B349,-BL$4+$B349)/OFFSET($I335,-$B349,0),OFFSET(BM346,-$B349,-BL$4+$B349)-SUM($I349:BL349)))</f>
        <v>0</v>
      </c>
      <c r="BN349" s="235">
        <f ca="1">IF(BN$5&lt;=$D349,0,IF(SUM($D349,OFFSET($I335,-$B349,0))&gt;BN$5,OFFSET(BN346,-$B349,-BM$4+$B349)/OFFSET($I335,-$B349,0),OFFSET(BN346,-$B349,-BM$4+$B349)-SUM($I349:BM349)))</f>
        <v>0</v>
      </c>
      <c r="BO349" s="235">
        <f ca="1">IF(BO$5&lt;=$D349,0,IF(SUM($D349,OFFSET($I335,-$B349,0))&gt;BO$5,OFFSET(BO346,-$B349,-BN$4+$B349)/OFFSET($I335,-$B349,0),OFFSET(BO346,-$B349,-BN$4+$B349)-SUM($I349:BN349)))</f>
        <v>0</v>
      </c>
      <c r="BP349" s="235">
        <f ca="1">IF(BP$5&lt;=$D349,0,IF(SUM($D349,OFFSET($I335,-$B349,0))&gt;BP$5,OFFSET(BP346,-$B349,-BO$4+$B349)/OFFSET($I335,-$B349,0),OFFSET(BP346,-$B349,-BO$4+$B349)-SUM($I349:BO349)))</f>
        <v>0</v>
      </c>
      <c r="BQ349" s="235">
        <f ca="1">IF(BQ$5&lt;=$D349,0,IF(SUM($D349,OFFSET($I335,-$B349,0))&gt;BQ$5,OFFSET(BQ346,-$B349,-BP$4+$B349)/OFFSET($I335,-$B349,0),OFFSET(BQ346,-$B349,-BP$4+$B349)-SUM($I349:BP349)))</f>
        <v>0</v>
      </c>
      <c r="BR349" s="211">
        <f ca="1">IF(BR$5&lt;=$D349,0,IF(SUM($D349,OFFSET($I335,-$B349,0))&gt;BR$5,OFFSET(BR346,-$B349,-BQ$4+$B349)/OFFSET($I335,-$B349,0),OFFSET(BR346,-$B349,-BQ$4+$B349)-SUM($I349:BQ349)))</f>
        <v>0</v>
      </c>
      <c r="BS349" s="211">
        <f ca="1">IF(BS$5&lt;=$D349,0,IF(SUM($D349,OFFSET($I335,-$B349,0))&gt;BS$5,OFFSET(BS346,-$B349,-BR$4+$B349)/OFFSET($I335,-$B349,0),OFFSET(BS346,-$B349,-BR$4+$B349)-SUM($I349:BR349)))</f>
        <v>0</v>
      </c>
      <c r="BT349" s="211">
        <f ca="1">IF(BT$5&lt;=$D349,0,IF(SUM($D349,OFFSET($I335,-$B349,0))&gt;BT$5,OFFSET(BT346,-$B349,-BS$4+$B349)/OFFSET($I335,-$B349,0),OFFSET(BT346,-$B349,-BS$4+$B349)-SUM($I349:BS349)))</f>
        <v>0</v>
      </c>
      <c r="BU349" s="211">
        <f ca="1">IF(BU$5&lt;=$D349,0,IF(SUM($D349,OFFSET($I335,-$B349,0))&gt;BU$5,OFFSET(BU346,-$B349,-BT$4+$B349)/OFFSET($I335,-$B349,0),OFFSET(BU346,-$B349,-BT$4+$B349)-SUM($I349:BT349)))</f>
        <v>0</v>
      </c>
      <c r="BV349" s="211">
        <f ca="1">IF(BV$5&lt;=$D349,0,IF(SUM($D349,OFFSET($I335,-$B349,0))&gt;BV$5,OFFSET(BV346,-$B349,-BU$4+$B349)/OFFSET($I335,-$B349,0),OFFSET(BV346,-$B349,-BU$4+$B349)-SUM($I349:BU349)))</f>
        <v>0</v>
      </c>
      <c r="BW349" s="211">
        <f ca="1">IF(BW$5&lt;=$D349,0,IF(SUM($D349,OFFSET($I335,-$B349,0))&gt;BW$5,OFFSET(BW346,-$B349,-BV$4+$B349)/OFFSET($I335,-$B349,0),OFFSET(BW346,-$B349,-BV$4+$B349)-SUM($I349:BV349)))</f>
        <v>0</v>
      </c>
    </row>
    <row r="350" spans="1:75" ht="12.75" customHeight="1">
      <c r="A350" s="8"/>
      <c r="B350" s="244">
        <v>5</v>
      </c>
      <c r="C350" s="8"/>
      <c r="D350" s="245">
        <f t="shared" si="592"/>
        <v>2018</v>
      </c>
      <c r="E350" s="8" t="str">
        <f t="shared" si="591"/>
        <v>$m Real (2012)</v>
      </c>
      <c r="F350" s="8"/>
      <c r="G350" s="8"/>
      <c r="H350" s="8"/>
      <c r="I350" s="32"/>
      <c r="J350" s="235">
        <f ca="1">IF(J$5&lt;=$D350,0,IF(SUM($D350,OFFSET($I336,-$B350,0))&gt;J$5,OFFSET(J347,-$B350,-I$4+$B350)/OFFSET($I336,-$B350,0),OFFSET(J347,-$B350,-I$4+$B350)-SUM($I350:I350)))</f>
        <v>0</v>
      </c>
      <c r="K350" s="235">
        <f ca="1">IF(K$5&lt;=$D350,0,IF(SUM($D350,OFFSET($I336,-$B350,0))&gt;K$5,OFFSET(K347,-$B350,-J$4+$B350)/OFFSET($I336,-$B350,0),OFFSET(K347,-$B350,-J$4+$B350)-SUM($I350:J350)))</f>
        <v>0</v>
      </c>
      <c r="L350" s="235">
        <f ca="1">IF(L$5&lt;=$D350,0,IF(SUM($D350,OFFSET($I336,-$B350,0))&gt;L$5,OFFSET(L347,-$B350,-K$4+$B350)/OFFSET($I336,-$B350,0),OFFSET(L347,-$B350,-K$4+$B350)-SUM($I350:K350)))</f>
        <v>0</v>
      </c>
      <c r="M350" s="235">
        <f ca="1">IF(M$5&lt;=$D350,0,IF(SUM($D350,OFFSET($I336,-$B350,0))&gt;M$5,OFFSET(M347,-$B350,-L$4+$B350)/OFFSET($I336,-$B350,0),OFFSET(M347,-$B350,-L$4+$B350)-SUM($I350:L350)))</f>
        <v>0</v>
      </c>
      <c r="N350" s="235">
        <f ca="1">IF(N$5&lt;=$D350,0,IF(SUM($D350,OFFSET($I336,-$B350,0))&gt;N$5,OFFSET(N347,-$B350,-M$4+$B350)/OFFSET($I336,-$B350,0),OFFSET(N347,-$B350,-M$4+$B350)-SUM($I350:M350)))</f>
        <v>0</v>
      </c>
      <c r="O350" s="235">
        <f ca="1">IF(O$5&lt;=$D350,0,IF(SUM($D350,OFFSET($I336,-$B350,0))&gt;O$5,OFFSET(O347,-$B350,-N$4+$B350)/OFFSET($I336,-$B350,0),OFFSET(O347,-$B350,-N$4+$B350)-SUM($I350:N350)))</f>
        <v>0</v>
      </c>
      <c r="P350" s="235">
        <f ca="1">IF(P$5&lt;=$D350,0,IF(SUM($D350,OFFSET($I336,-$B350,0))&gt;P$5,OFFSET(P347,-$B350,-O$4+$B350)/OFFSET($I336,-$B350,0),OFFSET(P347,-$B350,-O$4+$B350)-SUM($I350:O350)))</f>
        <v>0</v>
      </c>
      <c r="Q350" s="235">
        <f ca="1">IF(Q$5&lt;=$D350,0,IF(SUM($D350,OFFSET($I336,-$B350,0))&gt;Q$5,OFFSET(Q347,-$B350,-P$4+$B350)/OFFSET($I336,-$B350,0),OFFSET(Q347,-$B350,-P$4+$B350)-SUM($I350:P350)))</f>
        <v>0</v>
      </c>
      <c r="R350" s="235">
        <f ca="1">IF(R$5&lt;=$D350,0,IF(SUM($D350,OFFSET($I336,-$B350,0))&gt;R$5,OFFSET(R347,-$B350,-Q$4+$B350)/OFFSET($I336,-$B350,0),OFFSET(R347,-$B350,-Q$4+$B350)-SUM($I350:Q350)))</f>
        <v>0</v>
      </c>
      <c r="S350" s="235">
        <f ca="1">IF(S$5&lt;=$D350,0,IF(SUM($D350,OFFSET($I336,-$B350,0))&gt;S$5,OFFSET(S347,-$B350,-R$4+$B350)/OFFSET($I336,-$B350,0),OFFSET(S347,-$B350,-R$4+$B350)-SUM($I350:R350)))</f>
        <v>0</v>
      </c>
      <c r="T350" s="235">
        <f ca="1">IF(T$5&lt;=$D350,0,IF(SUM($D350,OFFSET($I336,-$B350,0))&gt;T$5,OFFSET(T347,-$B350,-S$4+$B350)/OFFSET($I336,-$B350,0),OFFSET(T347,-$B350,-S$4+$B350)-SUM($I350:S350)))</f>
        <v>0</v>
      </c>
      <c r="U350" s="235">
        <f ca="1">IF(U$5&lt;=$D350,0,IF(SUM($D350,OFFSET($I336,-$B350,0))&gt;U$5,OFFSET(U347,-$B350,-T$4+$B350)/OFFSET($I336,-$B350,0),OFFSET(U347,-$B350,-T$4+$B350)-SUM($I350:T350)))</f>
        <v>0</v>
      </c>
      <c r="V350" s="235">
        <f ca="1">IF(V$5&lt;=$D350,0,IF(SUM($D350,OFFSET($I336,-$B350,0))&gt;V$5,OFFSET(V347,-$B350,-U$4+$B350)/OFFSET($I336,-$B350,0),OFFSET(V347,-$B350,-U$4+$B350)-SUM($I350:U350)))</f>
        <v>0</v>
      </c>
      <c r="W350" s="235">
        <f ca="1">IF(W$5&lt;=$D350,0,IF(SUM($D350,OFFSET($I336,-$B350,0))&gt;W$5,OFFSET(W347,-$B350,-V$4+$B350)/OFFSET($I336,-$B350,0),OFFSET(W347,-$B350,-V$4+$B350)-SUM($I350:V350)))</f>
        <v>0</v>
      </c>
      <c r="X350" s="235">
        <f ca="1">IF(X$5&lt;=$D350,0,IF(SUM($D350,OFFSET($I336,-$B350,0))&gt;X$5,OFFSET(X347,-$B350,-W$4+$B350)/OFFSET($I336,-$B350,0),OFFSET(X347,-$B350,-W$4+$B350)-SUM($I350:W350)))</f>
        <v>0</v>
      </c>
      <c r="Y350" s="235">
        <f ca="1">IF(Y$5&lt;=$D350,0,IF(SUM($D350,OFFSET($I336,-$B350,0))&gt;Y$5,OFFSET(Y347,-$B350,-X$4+$B350)/OFFSET($I336,-$B350,0),OFFSET(Y347,-$B350,-X$4+$B350)-SUM($I350:X350)))</f>
        <v>0</v>
      </c>
      <c r="Z350" s="235">
        <f ca="1">IF(Z$5&lt;=$D350,0,IF(SUM($D350,OFFSET($I336,-$B350,0))&gt;Z$5,OFFSET(Z347,-$B350,-Y$4+$B350)/OFFSET($I336,-$B350,0),OFFSET(Z347,-$B350,-Y$4+$B350)-SUM($I350:Y350)))</f>
        <v>0</v>
      </c>
      <c r="AA350" s="235">
        <f ca="1">IF(AA$5&lt;=$D350,0,IF(SUM($D350,OFFSET($I336,-$B350,0))&gt;AA$5,OFFSET(AA347,-$B350,-Z$4+$B350)/OFFSET($I336,-$B350,0),OFFSET(AA347,-$B350,-Z$4+$B350)-SUM($I350:Z350)))</f>
        <v>0</v>
      </c>
      <c r="AB350" s="235">
        <f ca="1">IF(AB$5&lt;=$D350,0,IF(SUM($D350,OFFSET($I336,-$B350,0))&gt;AB$5,OFFSET(AB347,-$B350,-AA$4+$B350)/OFFSET($I336,-$B350,0),OFFSET(AB347,-$B350,-AA$4+$B350)-SUM($I350:AA350)))</f>
        <v>0</v>
      </c>
      <c r="AC350" s="235">
        <f ca="1">IF(AC$5&lt;=$D350,0,IF(SUM($D350,OFFSET($I336,-$B350,0))&gt;AC$5,OFFSET(AC347,-$B350,-AB$4+$B350)/OFFSET($I336,-$B350,0),OFFSET(AC347,-$B350,-AB$4+$B350)-SUM($I350:AB350)))</f>
        <v>0</v>
      </c>
      <c r="AD350" s="235">
        <f ca="1">IF(AD$5&lt;=$D350,0,IF(SUM($D350,OFFSET($I336,-$B350,0))&gt;AD$5,OFFSET(AD347,-$B350,-AC$4+$B350)/OFFSET($I336,-$B350,0),OFFSET(AD347,-$B350,-AC$4+$B350)-SUM($I350:AC350)))</f>
        <v>0</v>
      </c>
      <c r="AE350" s="235">
        <f ca="1">IF(AE$5&lt;=$D350,0,IF(SUM($D350,OFFSET($I336,-$B350,0))&gt;AE$5,OFFSET(AE347,-$B350,-AD$4+$B350)/OFFSET($I336,-$B350,0),OFFSET(AE347,-$B350,-AD$4+$B350)-SUM($I350:AD350)))</f>
        <v>0</v>
      </c>
      <c r="AF350" s="235">
        <f ca="1">IF(AF$5&lt;=$D350,0,IF(SUM($D350,OFFSET($I336,-$B350,0))&gt;AF$5,OFFSET(AF347,-$B350,-AE$4+$B350)/OFFSET($I336,-$B350,0),OFFSET(AF347,-$B350,-AE$4+$B350)-SUM($I350:AE350)))</f>
        <v>0</v>
      </c>
      <c r="AG350" s="235">
        <f ca="1">IF(AG$5&lt;=$D350,0,IF(SUM($D350,OFFSET($I336,-$B350,0))&gt;AG$5,OFFSET(AG347,-$B350,-AF$4+$B350)/OFFSET($I336,-$B350,0),OFFSET(AG347,-$B350,-AF$4+$B350)-SUM($I350:AF350)))</f>
        <v>0</v>
      </c>
      <c r="AH350" s="235">
        <f ca="1">IF(AH$5&lt;=$D350,0,IF(SUM($D350,OFFSET($I336,-$B350,0))&gt;AH$5,OFFSET(AH347,-$B350,-AG$4+$B350)/OFFSET($I336,-$B350,0),OFFSET(AH347,-$B350,-AG$4+$B350)-SUM($I350:AG350)))</f>
        <v>0</v>
      </c>
      <c r="AI350" s="235">
        <f ca="1">IF(AI$5&lt;=$D350,0,IF(SUM($D350,OFFSET($I336,-$B350,0))&gt;AI$5,OFFSET(AI347,-$B350,-AH$4+$B350)/OFFSET($I336,-$B350,0),OFFSET(AI347,-$B350,-AH$4+$B350)-SUM($I350:AH350)))</f>
        <v>0</v>
      </c>
      <c r="AJ350" s="235">
        <f ca="1">IF(AJ$5&lt;=$D350,0,IF(SUM($D350,OFFSET($I336,-$B350,0))&gt;AJ$5,OFFSET(AJ347,-$B350,-AI$4+$B350)/OFFSET($I336,-$B350,0),OFFSET(AJ347,-$B350,-AI$4+$B350)-SUM($I350:AI350)))</f>
        <v>0</v>
      </c>
      <c r="AK350" s="235">
        <f ca="1">IF(AK$5&lt;=$D350,0,IF(SUM($D350,OFFSET($I336,-$B350,0))&gt;AK$5,OFFSET(AK347,-$B350,-AJ$4+$B350)/OFFSET($I336,-$B350,0),OFFSET(AK347,-$B350,-AJ$4+$B350)-SUM($I350:AJ350)))</f>
        <v>0</v>
      </c>
      <c r="AL350" s="235">
        <f ca="1">IF(AL$5&lt;=$D350,0,IF(SUM($D350,OFFSET($I336,-$B350,0))&gt;AL$5,OFFSET(AL347,-$B350,-AK$4+$B350)/OFFSET($I336,-$B350,0),OFFSET(AL347,-$B350,-AK$4+$B350)-SUM($I350:AK350)))</f>
        <v>0</v>
      </c>
      <c r="AM350" s="235">
        <f ca="1">IF(AM$5&lt;=$D350,0,IF(SUM($D350,OFFSET($I336,-$B350,0))&gt;AM$5,OFFSET(AM347,-$B350,-AL$4+$B350)/OFFSET($I336,-$B350,0),OFFSET(AM347,-$B350,-AL$4+$B350)-SUM($I350:AL350)))</f>
        <v>0</v>
      </c>
      <c r="AN350" s="235">
        <f ca="1">IF(AN$5&lt;=$D350,0,IF(SUM($D350,OFFSET($I336,-$B350,0))&gt;AN$5,OFFSET(AN347,-$B350,-AM$4+$B350)/OFFSET($I336,-$B350,0),OFFSET(AN347,-$B350,-AM$4+$B350)-SUM($I350:AM350)))</f>
        <v>0</v>
      </c>
      <c r="AO350" s="235">
        <f ca="1">IF(AO$5&lt;=$D350,0,IF(SUM($D350,OFFSET($I336,-$B350,0))&gt;AO$5,OFFSET(AO347,-$B350,-AN$4+$B350)/OFFSET($I336,-$B350,0),OFFSET(AO347,-$B350,-AN$4+$B350)-SUM($I350:AN350)))</f>
        <v>0</v>
      </c>
      <c r="AP350" s="235">
        <f ca="1">IF(AP$5&lt;=$D350,0,IF(SUM($D350,OFFSET($I336,-$B350,0))&gt;AP$5,OFFSET(AP347,-$B350,-AO$4+$B350)/OFFSET($I336,-$B350,0),OFFSET(AP347,-$B350,-AO$4+$B350)-SUM($I350:AO350)))</f>
        <v>0</v>
      </c>
      <c r="AQ350" s="235">
        <f ca="1">IF(AQ$5&lt;=$D350,0,IF(SUM($D350,OFFSET($I336,-$B350,0))&gt;AQ$5,OFFSET(AQ347,-$B350,-AP$4+$B350)/OFFSET($I336,-$B350,0),OFFSET(AQ347,-$B350,-AP$4+$B350)-SUM($I350:AP350)))</f>
        <v>0</v>
      </c>
      <c r="AR350" s="235">
        <f ca="1">IF(AR$5&lt;=$D350,0,IF(SUM($D350,OFFSET($I336,-$B350,0))&gt;AR$5,OFFSET(AR347,-$B350,-AQ$4+$B350)/OFFSET($I336,-$B350,0),OFFSET(AR347,-$B350,-AQ$4+$B350)-SUM($I350:AQ350)))</f>
        <v>0</v>
      </c>
      <c r="AS350" s="235">
        <f ca="1">IF(AS$5&lt;=$D350,0,IF(SUM($D350,OFFSET($I336,-$B350,0))&gt;AS$5,OFFSET(AS347,-$B350,-AR$4+$B350)/OFFSET($I336,-$B350,0),OFFSET(AS347,-$B350,-AR$4+$B350)-SUM($I350:AR350)))</f>
        <v>0</v>
      </c>
      <c r="AT350" s="235">
        <f ca="1">IF(AT$5&lt;=$D350,0,IF(SUM($D350,OFFSET($I336,-$B350,0))&gt;AT$5,OFFSET(AT347,-$B350,-AS$4+$B350)/OFFSET($I336,-$B350,0),OFFSET(AT347,-$B350,-AS$4+$B350)-SUM($I350:AS350)))</f>
        <v>0</v>
      </c>
      <c r="AU350" s="235">
        <f ca="1">IF(AU$5&lt;=$D350,0,IF(SUM($D350,OFFSET($I336,-$B350,0))&gt;AU$5,OFFSET(AU347,-$B350,-AT$4+$B350)/OFFSET($I336,-$B350,0),OFFSET(AU347,-$B350,-AT$4+$B350)-SUM($I350:AT350)))</f>
        <v>0</v>
      </c>
      <c r="AV350" s="235">
        <f ca="1">IF(AV$5&lt;=$D350,0,IF(SUM($D350,OFFSET($I336,-$B350,0))&gt;AV$5,OFFSET(AV347,-$B350,-AU$4+$B350)/OFFSET($I336,-$B350,0),OFFSET(AV347,-$B350,-AU$4+$B350)-SUM($I350:AU350)))</f>
        <v>0</v>
      </c>
      <c r="AW350" s="235">
        <f ca="1">IF(AW$5&lt;=$D350,0,IF(SUM($D350,OFFSET($I336,-$B350,0))&gt;AW$5,OFFSET(AW347,-$B350,-AV$4+$B350)/OFFSET($I336,-$B350,0),OFFSET(AW347,-$B350,-AV$4+$B350)-SUM($I350:AV350)))</f>
        <v>0</v>
      </c>
      <c r="AX350" s="235">
        <f ca="1">IF(AX$5&lt;=$D350,0,IF(SUM($D350,OFFSET($I336,-$B350,0))&gt;AX$5,OFFSET(AX347,-$B350,-AW$4+$B350)/OFFSET($I336,-$B350,0),OFFSET(AX347,-$B350,-AW$4+$B350)-SUM($I350:AW350)))</f>
        <v>0</v>
      </c>
      <c r="AY350" s="235">
        <f ca="1">IF(AY$5&lt;=$D350,0,IF(SUM($D350,OFFSET($I336,-$B350,0))&gt;AY$5,OFFSET(AY347,-$B350,-AX$4+$B350)/OFFSET($I336,-$B350,0),OFFSET(AY347,-$B350,-AX$4+$B350)-SUM($I350:AX350)))</f>
        <v>0</v>
      </c>
      <c r="AZ350" s="235">
        <f ca="1">IF(AZ$5&lt;=$D350,0,IF(SUM($D350,OFFSET($I336,-$B350,0))&gt;AZ$5,OFFSET(AZ347,-$B350,-AY$4+$B350)/OFFSET($I336,-$B350,0),OFFSET(AZ347,-$B350,-AY$4+$B350)-SUM($I350:AY350)))</f>
        <v>0</v>
      </c>
      <c r="BA350" s="235">
        <f ca="1">IF(BA$5&lt;=$D350,0,IF(SUM($D350,OFFSET($I336,-$B350,0))&gt;BA$5,OFFSET(BA347,-$B350,-AZ$4+$B350)/OFFSET($I336,-$B350,0),OFFSET(BA347,-$B350,-AZ$4+$B350)-SUM($I350:AZ350)))</f>
        <v>0</v>
      </c>
      <c r="BB350" s="235">
        <f ca="1">IF(BB$5&lt;=$D350,0,IF(SUM($D350,OFFSET($I336,-$B350,0))&gt;BB$5,OFFSET(BB347,-$B350,-BA$4+$B350)/OFFSET($I336,-$B350,0),OFFSET(BB347,-$B350,-BA$4+$B350)-SUM($I350:BA350)))</f>
        <v>0</v>
      </c>
      <c r="BC350" s="235">
        <f ca="1">IF(BC$5&lt;=$D350,0,IF(SUM($D350,OFFSET($I336,-$B350,0))&gt;BC$5,OFFSET(BC347,-$B350,-BB$4+$B350)/OFFSET($I336,-$B350,0),OFFSET(BC347,-$B350,-BB$4+$B350)-SUM($I350:BB350)))</f>
        <v>0</v>
      </c>
      <c r="BD350" s="235">
        <f ca="1">IF(BD$5&lt;=$D350,0,IF(SUM($D350,OFFSET($I336,-$B350,0))&gt;BD$5,OFFSET(BD347,-$B350,-BC$4+$B350)/OFFSET($I336,-$B350,0),OFFSET(BD347,-$B350,-BC$4+$B350)-SUM($I350:BC350)))</f>
        <v>0</v>
      </c>
      <c r="BE350" s="235">
        <f ca="1">IF(BE$5&lt;=$D350,0,IF(SUM($D350,OFFSET($I336,-$B350,0))&gt;BE$5,OFFSET(BE347,-$B350,-BD$4+$B350)/OFFSET($I336,-$B350,0),OFFSET(BE347,-$B350,-BD$4+$B350)-SUM($I350:BD350)))</f>
        <v>0</v>
      </c>
      <c r="BF350" s="235">
        <f ca="1">IF(BF$5&lt;=$D350,0,IF(SUM($D350,OFFSET($I336,-$B350,0))&gt;BF$5,OFFSET(BF347,-$B350,-BE$4+$B350)/OFFSET($I336,-$B350,0),OFFSET(BF347,-$B350,-BE$4+$B350)-SUM($I350:BE350)))</f>
        <v>0</v>
      </c>
      <c r="BG350" s="235">
        <f ca="1">IF(BG$5&lt;=$D350,0,IF(SUM($D350,OFFSET($I336,-$B350,0))&gt;BG$5,OFFSET(BG347,-$B350,-BF$4+$B350)/OFFSET($I336,-$B350,0),OFFSET(BG347,-$B350,-BF$4+$B350)-SUM($I350:BF350)))</f>
        <v>0</v>
      </c>
      <c r="BH350" s="235">
        <f ca="1">IF(BH$5&lt;=$D350,0,IF(SUM($D350,OFFSET($I336,-$B350,0))&gt;BH$5,OFFSET(BH347,-$B350,-BG$4+$B350)/OFFSET($I336,-$B350,0),OFFSET(BH347,-$B350,-BG$4+$B350)-SUM($I350:BG350)))</f>
        <v>0</v>
      </c>
      <c r="BI350" s="235">
        <f ca="1">IF(BI$5&lt;=$D350,0,IF(SUM($D350,OFFSET($I336,-$B350,0))&gt;BI$5,OFFSET(BI347,-$B350,-BH$4+$B350)/OFFSET($I336,-$B350,0),OFFSET(BI347,-$B350,-BH$4+$B350)-SUM($I350:BH350)))</f>
        <v>0</v>
      </c>
      <c r="BJ350" s="235">
        <f ca="1">IF(BJ$5&lt;=$D350,0,IF(SUM($D350,OFFSET($I336,-$B350,0))&gt;BJ$5,OFFSET(BJ347,-$B350,-BI$4+$B350)/OFFSET($I336,-$B350,0),OFFSET(BJ347,-$B350,-BI$4+$B350)-SUM($I350:BI350)))</f>
        <v>0</v>
      </c>
      <c r="BK350" s="235">
        <f ca="1">IF(BK$5&lt;=$D350,0,IF(SUM($D350,OFFSET($I336,-$B350,0))&gt;BK$5,OFFSET(BK347,-$B350,-BJ$4+$B350)/OFFSET($I336,-$B350,0),OFFSET(BK347,-$B350,-BJ$4+$B350)-SUM($I350:BJ350)))</f>
        <v>0</v>
      </c>
      <c r="BL350" s="235">
        <f ca="1">IF(BL$5&lt;=$D350,0,IF(SUM($D350,OFFSET($I336,-$B350,0))&gt;BL$5,OFFSET(BL347,-$B350,-BK$4+$B350)/OFFSET($I336,-$B350,0),OFFSET(BL347,-$B350,-BK$4+$B350)-SUM($I350:BK350)))</f>
        <v>0</v>
      </c>
      <c r="BM350" s="235">
        <f ca="1">IF(BM$5&lt;=$D350,0,IF(SUM($D350,OFFSET($I336,-$B350,0))&gt;BM$5,OFFSET(BM347,-$B350,-BL$4+$B350)/OFFSET($I336,-$B350,0),OFFSET(BM347,-$B350,-BL$4+$B350)-SUM($I350:BL350)))</f>
        <v>0</v>
      </c>
      <c r="BN350" s="235">
        <f ca="1">IF(BN$5&lt;=$D350,0,IF(SUM($D350,OFFSET($I336,-$B350,0))&gt;BN$5,OFFSET(BN347,-$B350,-BM$4+$B350)/OFFSET($I336,-$B350,0),OFFSET(BN347,-$B350,-BM$4+$B350)-SUM($I350:BM350)))</f>
        <v>0</v>
      </c>
      <c r="BO350" s="235">
        <f ca="1">IF(BO$5&lt;=$D350,0,IF(SUM($D350,OFFSET($I336,-$B350,0))&gt;BO$5,OFFSET(BO347,-$B350,-BN$4+$B350)/OFFSET($I336,-$B350,0),OFFSET(BO347,-$B350,-BN$4+$B350)-SUM($I350:BN350)))</f>
        <v>0</v>
      </c>
      <c r="BP350" s="235">
        <f ca="1">IF(BP$5&lt;=$D350,0,IF(SUM($D350,OFFSET($I336,-$B350,0))&gt;BP$5,OFFSET(BP347,-$B350,-BO$4+$B350)/OFFSET($I336,-$B350,0),OFFSET(BP347,-$B350,-BO$4+$B350)-SUM($I350:BO350)))</f>
        <v>0</v>
      </c>
      <c r="BQ350" s="235">
        <f ca="1">IF(BQ$5&lt;=$D350,0,IF(SUM($D350,OFFSET($I336,-$B350,0))&gt;BQ$5,OFFSET(BQ347,-$B350,-BP$4+$B350)/OFFSET($I336,-$B350,0),OFFSET(BQ347,-$B350,-BP$4+$B350)-SUM($I350:BP350)))</f>
        <v>0</v>
      </c>
      <c r="BR350" s="211">
        <f ca="1">IF(BR$5&lt;=$D350,0,IF(SUM($D350,OFFSET($I336,-$B350,0))&gt;BR$5,OFFSET(BR347,-$B350,-BQ$4+$B350)/OFFSET($I336,-$B350,0),OFFSET(BR347,-$B350,-BQ$4+$B350)-SUM($I350:BQ350)))</f>
        <v>0</v>
      </c>
      <c r="BS350" s="211">
        <f ca="1">IF(BS$5&lt;=$D350,0,IF(SUM($D350,OFFSET($I336,-$B350,0))&gt;BS$5,OFFSET(BS347,-$B350,-BR$4+$B350)/OFFSET($I336,-$B350,0),OFFSET(BS347,-$B350,-BR$4+$B350)-SUM($I350:BR350)))</f>
        <v>0</v>
      </c>
      <c r="BT350" s="211">
        <f ca="1">IF(BT$5&lt;=$D350,0,IF(SUM($D350,OFFSET($I336,-$B350,0))&gt;BT$5,OFFSET(BT347,-$B350,-BS$4+$B350)/OFFSET($I336,-$B350,0),OFFSET(BT347,-$B350,-BS$4+$B350)-SUM($I350:BS350)))</f>
        <v>0</v>
      </c>
      <c r="BU350" s="211">
        <f ca="1">IF(BU$5&lt;=$D350,0,IF(SUM($D350,OFFSET($I336,-$B350,0))&gt;BU$5,OFFSET(BU347,-$B350,-BT$4+$B350)/OFFSET($I336,-$B350,0),OFFSET(BU347,-$B350,-BT$4+$B350)-SUM($I350:BT350)))</f>
        <v>0</v>
      </c>
      <c r="BV350" s="211">
        <f ca="1">IF(BV$5&lt;=$D350,0,IF(SUM($D350,OFFSET($I336,-$B350,0))&gt;BV$5,OFFSET(BV347,-$B350,-BU$4+$B350)/OFFSET($I336,-$B350,0),OFFSET(BV347,-$B350,-BU$4+$B350)-SUM($I350:BU350)))</f>
        <v>0</v>
      </c>
      <c r="BW350" s="211">
        <f ca="1">IF(BW$5&lt;=$D350,0,IF(SUM($D350,OFFSET($I336,-$B350,0))&gt;BW$5,OFFSET(BW347,-$B350,-BV$4+$B350)/OFFSET($I336,-$B350,0),OFFSET(BW347,-$B350,-BV$4+$B350)-SUM($I350:BV350)))</f>
        <v>0</v>
      </c>
    </row>
    <row r="351" spans="1:75" ht="12.75" customHeight="1">
      <c r="A351" s="8"/>
      <c r="B351" s="244">
        <v>6</v>
      </c>
      <c r="C351" s="8"/>
      <c r="D351" s="245">
        <f t="shared" si="592"/>
        <v>2019</v>
      </c>
      <c r="E351" s="8" t="str">
        <f t="shared" si="591"/>
        <v>$m Real (2012)</v>
      </c>
      <c r="F351" s="8"/>
      <c r="G351" s="8"/>
      <c r="H351" s="8"/>
      <c r="I351" s="32"/>
      <c r="J351" s="235">
        <f ca="1">IF(J$5&lt;=$D351,0,IF(SUM($D351,OFFSET($I337,-$B351,0))&gt;J$5,OFFSET(J348,-$B351,-I$4+$B351)/OFFSET($I337,-$B351,0),OFFSET(J348,-$B351,-I$4+$B351)-SUM($I351:I351)))</f>
        <v>0</v>
      </c>
      <c r="K351" s="235">
        <f ca="1">IF(K$5&lt;=$D351,0,IF(SUM($D351,OFFSET($I337,-$B351,0))&gt;K$5,OFFSET(K348,-$B351,-J$4+$B351)/OFFSET($I337,-$B351,0),OFFSET(K348,-$B351,-J$4+$B351)-SUM($I351:J351)))</f>
        <v>0</v>
      </c>
      <c r="L351" s="235">
        <f ca="1">IF(L$5&lt;=$D351,0,IF(SUM($D351,OFFSET($I337,-$B351,0))&gt;L$5,OFFSET(L348,-$B351,-K$4+$B351)/OFFSET($I337,-$B351,0),OFFSET(L348,-$B351,-K$4+$B351)-SUM($I351:K351)))</f>
        <v>0</v>
      </c>
      <c r="M351" s="235">
        <f ca="1">IF(M$5&lt;=$D351,0,IF(SUM($D351,OFFSET($I337,-$B351,0))&gt;M$5,OFFSET(M348,-$B351,-L$4+$B351)/OFFSET($I337,-$B351,0),OFFSET(M348,-$B351,-L$4+$B351)-SUM($I351:L351)))</f>
        <v>0</v>
      </c>
      <c r="N351" s="235">
        <f ca="1">IF(N$5&lt;=$D351,0,IF(SUM($D351,OFFSET($I337,-$B351,0))&gt;N$5,OFFSET(N348,-$B351,-M$4+$B351)/OFFSET($I337,-$B351,0),OFFSET(N348,-$B351,-M$4+$B351)-SUM($I351:M351)))</f>
        <v>0</v>
      </c>
      <c r="O351" s="235">
        <f ca="1">IF(O$5&lt;=$D351,0,IF(SUM($D351,OFFSET($I337,-$B351,0))&gt;O$5,OFFSET(O348,-$B351,-N$4+$B351)/OFFSET($I337,-$B351,0),OFFSET(O348,-$B351,-N$4+$B351)-SUM($I351:N351)))</f>
        <v>0</v>
      </c>
      <c r="P351" s="235">
        <f ca="1">IF(P$5&lt;=$D351,0,IF(SUM($D351,OFFSET($I337,-$B351,0))&gt;P$5,OFFSET(P348,-$B351,-O$4+$B351)/OFFSET($I337,-$B351,0),OFFSET(P348,-$B351,-O$4+$B351)-SUM($I351:O351)))</f>
        <v>0</v>
      </c>
      <c r="Q351" s="235">
        <f ca="1">IF(Q$5&lt;=$D351,0,IF(SUM($D351,OFFSET($I337,-$B351,0))&gt;Q$5,OFFSET(Q348,-$B351,-P$4+$B351)/OFFSET($I337,-$B351,0),OFFSET(Q348,-$B351,-P$4+$B351)-SUM($I351:P351)))</f>
        <v>0</v>
      </c>
      <c r="R351" s="235">
        <f ca="1">IF(R$5&lt;=$D351,0,IF(SUM($D351,OFFSET($I337,-$B351,0))&gt;R$5,OFFSET(R348,-$B351,-Q$4+$B351)/OFFSET($I337,-$B351,0),OFFSET(R348,-$B351,-Q$4+$B351)-SUM($I351:Q351)))</f>
        <v>0</v>
      </c>
      <c r="S351" s="235">
        <f ca="1">IF(S$5&lt;=$D351,0,IF(SUM($D351,OFFSET($I337,-$B351,0))&gt;S$5,OFFSET(S348,-$B351,-R$4+$B351)/OFFSET($I337,-$B351,0),OFFSET(S348,-$B351,-R$4+$B351)-SUM($I351:R351)))</f>
        <v>0</v>
      </c>
      <c r="T351" s="235">
        <f ca="1">IF(T$5&lt;=$D351,0,IF(SUM($D351,OFFSET($I337,-$B351,0))&gt;T$5,OFFSET(T348,-$B351,-S$4+$B351)/OFFSET($I337,-$B351,0),OFFSET(T348,-$B351,-S$4+$B351)-SUM($I351:S351)))</f>
        <v>0</v>
      </c>
      <c r="U351" s="235">
        <f ca="1">IF(U$5&lt;=$D351,0,IF(SUM($D351,OFFSET($I337,-$B351,0))&gt;U$5,OFFSET(U348,-$B351,-T$4+$B351)/OFFSET($I337,-$B351,0),OFFSET(U348,-$B351,-T$4+$B351)-SUM($I351:T351)))</f>
        <v>0</v>
      </c>
      <c r="V351" s="235">
        <f ca="1">IF(V$5&lt;=$D351,0,IF(SUM($D351,OFFSET($I337,-$B351,0))&gt;V$5,OFFSET(V348,-$B351,-U$4+$B351)/OFFSET($I337,-$B351,0),OFFSET(V348,-$B351,-U$4+$B351)-SUM($I351:U351)))</f>
        <v>0</v>
      </c>
      <c r="W351" s="235">
        <f ca="1">IF(W$5&lt;=$D351,0,IF(SUM($D351,OFFSET($I337,-$B351,0))&gt;W$5,OFFSET(W348,-$B351,-V$4+$B351)/OFFSET($I337,-$B351,0),OFFSET(W348,-$B351,-V$4+$B351)-SUM($I351:V351)))</f>
        <v>0</v>
      </c>
      <c r="X351" s="235">
        <f ca="1">IF(X$5&lt;=$D351,0,IF(SUM($D351,OFFSET($I337,-$B351,0))&gt;X$5,OFFSET(X348,-$B351,-W$4+$B351)/OFFSET($I337,-$B351,0),OFFSET(X348,-$B351,-W$4+$B351)-SUM($I351:W351)))</f>
        <v>0</v>
      </c>
      <c r="Y351" s="235">
        <f ca="1">IF(Y$5&lt;=$D351,0,IF(SUM($D351,OFFSET($I337,-$B351,0))&gt;Y$5,OFFSET(Y348,-$B351,-X$4+$B351)/OFFSET($I337,-$B351,0),OFFSET(Y348,-$B351,-X$4+$B351)-SUM($I351:X351)))</f>
        <v>0</v>
      </c>
      <c r="Z351" s="235">
        <f ca="1">IF(Z$5&lt;=$D351,0,IF(SUM($D351,OFFSET($I337,-$B351,0))&gt;Z$5,OFFSET(Z348,-$B351,-Y$4+$B351)/OFFSET($I337,-$B351,0),OFFSET(Z348,-$B351,-Y$4+$B351)-SUM($I351:Y351)))</f>
        <v>0</v>
      </c>
      <c r="AA351" s="235">
        <f ca="1">IF(AA$5&lt;=$D351,0,IF(SUM($D351,OFFSET($I337,-$B351,0))&gt;AA$5,OFFSET(AA348,-$B351,-Z$4+$B351)/OFFSET($I337,-$B351,0),OFFSET(AA348,-$B351,-Z$4+$B351)-SUM($I351:Z351)))</f>
        <v>0</v>
      </c>
      <c r="AB351" s="235">
        <f ca="1">IF(AB$5&lt;=$D351,0,IF(SUM($D351,OFFSET($I337,-$B351,0))&gt;AB$5,OFFSET(AB348,-$B351,-AA$4+$B351)/OFFSET($I337,-$B351,0),OFFSET(AB348,-$B351,-AA$4+$B351)-SUM($I351:AA351)))</f>
        <v>0</v>
      </c>
      <c r="AC351" s="235">
        <f ca="1">IF(AC$5&lt;=$D351,0,IF(SUM($D351,OFFSET($I337,-$B351,0))&gt;AC$5,OFFSET(AC348,-$B351,-AB$4+$B351)/OFFSET($I337,-$B351,0),OFFSET(AC348,-$B351,-AB$4+$B351)-SUM($I351:AB351)))</f>
        <v>0</v>
      </c>
      <c r="AD351" s="235">
        <f ca="1">IF(AD$5&lt;=$D351,0,IF(SUM($D351,OFFSET($I337,-$B351,0))&gt;AD$5,OFFSET(AD348,-$B351,-AC$4+$B351)/OFFSET($I337,-$B351,0),OFFSET(AD348,-$B351,-AC$4+$B351)-SUM($I351:AC351)))</f>
        <v>0</v>
      </c>
      <c r="AE351" s="235">
        <f ca="1">IF(AE$5&lt;=$D351,0,IF(SUM($D351,OFFSET($I337,-$B351,0))&gt;AE$5,OFFSET(AE348,-$B351,-AD$4+$B351)/OFFSET($I337,-$B351,0),OFFSET(AE348,-$B351,-AD$4+$B351)-SUM($I351:AD351)))</f>
        <v>0</v>
      </c>
      <c r="AF351" s="235">
        <f ca="1">IF(AF$5&lt;=$D351,0,IF(SUM($D351,OFFSET($I337,-$B351,0))&gt;AF$5,OFFSET(AF348,-$B351,-AE$4+$B351)/OFFSET($I337,-$B351,0),OFFSET(AF348,-$B351,-AE$4+$B351)-SUM($I351:AE351)))</f>
        <v>0</v>
      </c>
      <c r="AG351" s="235">
        <f ca="1">IF(AG$5&lt;=$D351,0,IF(SUM($D351,OFFSET($I337,-$B351,0))&gt;AG$5,OFFSET(AG348,-$B351,-AF$4+$B351)/OFFSET($I337,-$B351,0),OFFSET(AG348,-$B351,-AF$4+$B351)-SUM($I351:AF351)))</f>
        <v>0</v>
      </c>
      <c r="AH351" s="235">
        <f ca="1">IF(AH$5&lt;=$D351,0,IF(SUM($D351,OFFSET($I337,-$B351,0))&gt;AH$5,OFFSET(AH348,-$B351,-AG$4+$B351)/OFFSET($I337,-$B351,0),OFFSET(AH348,-$B351,-AG$4+$B351)-SUM($I351:AG351)))</f>
        <v>0</v>
      </c>
      <c r="AI351" s="235">
        <f ca="1">IF(AI$5&lt;=$D351,0,IF(SUM($D351,OFFSET($I337,-$B351,0))&gt;AI$5,OFFSET(AI348,-$B351,-AH$4+$B351)/OFFSET($I337,-$B351,0),OFFSET(AI348,-$B351,-AH$4+$B351)-SUM($I351:AH351)))</f>
        <v>0</v>
      </c>
      <c r="AJ351" s="235">
        <f ca="1">IF(AJ$5&lt;=$D351,0,IF(SUM($D351,OFFSET($I337,-$B351,0))&gt;AJ$5,OFFSET(AJ348,-$B351,-AI$4+$B351)/OFFSET($I337,-$B351,0),OFFSET(AJ348,-$B351,-AI$4+$B351)-SUM($I351:AI351)))</f>
        <v>0</v>
      </c>
      <c r="AK351" s="235">
        <f ca="1">IF(AK$5&lt;=$D351,0,IF(SUM($D351,OFFSET($I337,-$B351,0))&gt;AK$5,OFFSET(AK348,-$B351,-AJ$4+$B351)/OFFSET($I337,-$B351,0),OFFSET(AK348,-$B351,-AJ$4+$B351)-SUM($I351:AJ351)))</f>
        <v>0</v>
      </c>
      <c r="AL351" s="235">
        <f ca="1">IF(AL$5&lt;=$D351,0,IF(SUM($D351,OFFSET($I337,-$B351,0))&gt;AL$5,OFFSET(AL348,-$B351,-AK$4+$B351)/OFFSET($I337,-$B351,0),OFFSET(AL348,-$B351,-AK$4+$B351)-SUM($I351:AK351)))</f>
        <v>0</v>
      </c>
      <c r="AM351" s="235">
        <f ca="1">IF(AM$5&lt;=$D351,0,IF(SUM($D351,OFFSET($I337,-$B351,0))&gt;AM$5,OFFSET(AM348,-$B351,-AL$4+$B351)/OFFSET($I337,-$B351,0),OFFSET(AM348,-$B351,-AL$4+$B351)-SUM($I351:AL351)))</f>
        <v>0</v>
      </c>
      <c r="AN351" s="235">
        <f ca="1">IF(AN$5&lt;=$D351,0,IF(SUM($D351,OFFSET($I337,-$B351,0))&gt;AN$5,OFFSET(AN348,-$B351,-AM$4+$B351)/OFFSET($I337,-$B351,0),OFFSET(AN348,-$B351,-AM$4+$B351)-SUM($I351:AM351)))</f>
        <v>0</v>
      </c>
      <c r="AO351" s="235">
        <f ca="1">IF(AO$5&lt;=$D351,0,IF(SUM($D351,OFFSET($I337,-$B351,0))&gt;AO$5,OFFSET(AO348,-$B351,-AN$4+$B351)/OFFSET($I337,-$B351,0),OFFSET(AO348,-$B351,-AN$4+$B351)-SUM($I351:AN351)))</f>
        <v>0</v>
      </c>
      <c r="AP351" s="235">
        <f ca="1">IF(AP$5&lt;=$D351,0,IF(SUM($D351,OFFSET($I337,-$B351,0))&gt;AP$5,OFFSET(AP348,-$B351,-AO$4+$B351)/OFFSET($I337,-$B351,0),OFFSET(AP348,-$B351,-AO$4+$B351)-SUM($I351:AO351)))</f>
        <v>0</v>
      </c>
      <c r="AQ351" s="235">
        <f ca="1">IF(AQ$5&lt;=$D351,0,IF(SUM($D351,OFFSET($I337,-$B351,0))&gt;AQ$5,OFFSET(AQ348,-$B351,-AP$4+$B351)/OFFSET($I337,-$B351,0),OFFSET(AQ348,-$B351,-AP$4+$B351)-SUM($I351:AP351)))</f>
        <v>0</v>
      </c>
      <c r="AR351" s="235">
        <f ca="1">IF(AR$5&lt;=$D351,0,IF(SUM($D351,OFFSET($I337,-$B351,0))&gt;AR$5,OFFSET(AR348,-$B351,-AQ$4+$B351)/OFFSET($I337,-$B351,0),OFFSET(AR348,-$B351,-AQ$4+$B351)-SUM($I351:AQ351)))</f>
        <v>0</v>
      </c>
      <c r="AS351" s="235">
        <f ca="1">IF(AS$5&lt;=$D351,0,IF(SUM($D351,OFFSET($I337,-$B351,0))&gt;AS$5,OFFSET(AS348,-$B351,-AR$4+$B351)/OFFSET($I337,-$B351,0),OFFSET(AS348,-$B351,-AR$4+$B351)-SUM($I351:AR351)))</f>
        <v>0</v>
      </c>
      <c r="AT351" s="235">
        <f ca="1">IF(AT$5&lt;=$D351,0,IF(SUM($D351,OFFSET($I337,-$B351,0))&gt;AT$5,OFFSET(AT348,-$B351,-AS$4+$B351)/OFFSET($I337,-$B351,0),OFFSET(AT348,-$B351,-AS$4+$B351)-SUM($I351:AS351)))</f>
        <v>0</v>
      </c>
      <c r="AU351" s="235">
        <f ca="1">IF(AU$5&lt;=$D351,0,IF(SUM($D351,OFFSET($I337,-$B351,0))&gt;AU$5,OFFSET(AU348,-$B351,-AT$4+$B351)/OFFSET($I337,-$B351,0),OFFSET(AU348,-$B351,-AT$4+$B351)-SUM($I351:AT351)))</f>
        <v>0</v>
      </c>
      <c r="AV351" s="235">
        <f ca="1">IF(AV$5&lt;=$D351,0,IF(SUM($D351,OFFSET($I337,-$B351,0))&gt;AV$5,OFFSET(AV348,-$B351,-AU$4+$B351)/OFFSET($I337,-$B351,0),OFFSET(AV348,-$B351,-AU$4+$B351)-SUM($I351:AU351)))</f>
        <v>0</v>
      </c>
      <c r="AW351" s="235">
        <f ca="1">IF(AW$5&lt;=$D351,0,IF(SUM($D351,OFFSET($I337,-$B351,0))&gt;AW$5,OFFSET(AW348,-$B351,-AV$4+$B351)/OFFSET($I337,-$B351,0),OFFSET(AW348,-$B351,-AV$4+$B351)-SUM($I351:AV351)))</f>
        <v>0</v>
      </c>
      <c r="AX351" s="235">
        <f ca="1">IF(AX$5&lt;=$D351,0,IF(SUM($D351,OFFSET($I337,-$B351,0))&gt;AX$5,OFFSET(AX348,-$B351,-AW$4+$B351)/OFFSET($I337,-$B351,0),OFFSET(AX348,-$B351,-AW$4+$B351)-SUM($I351:AW351)))</f>
        <v>0</v>
      </c>
      <c r="AY351" s="235">
        <f ca="1">IF(AY$5&lt;=$D351,0,IF(SUM($D351,OFFSET($I337,-$B351,0))&gt;AY$5,OFFSET(AY348,-$B351,-AX$4+$B351)/OFFSET($I337,-$B351,0),OFFSET(AY348,-$B351,-AX$4+$B351)-SUM($I351:AX351)))</f>
        <v>0</v>
      </c>
      <c r="AZ351" s="235">
        <f ca="1">IF(AZ$5&lt;=$D351,0,IF(SUM($D351,OFFSET($I337,-$B351,0))&gt;AZ$5,OFFSET(AZ348,-$B351,-AY$4+$B351)/OFFSET($I337,-$B351,0),OFFSET(AZ348,-$B351,-AY$4+$B351)-SUM($I351:AY351)))</f>
        <v>0</v>
      </c>
      <c r="BA351" s="235">
        <f ca="1">IF(BA$5&lt;=$D351,0,IF(SUM($D351,OFFSET($I337,-$B351,0))&gt;BA$5,OFFSET(BA348,-$B351,-AZ$4+$B351)/OFFSET($I337,-$B351,0),OFFSET(BA348,-$B351,-AZ$4+$B351)-SUM($I351:AZ351)))</f>
        <v>0</v>
      </c>
      <c r="BB351" s="235">
        <f ca="1">IF(BB$5&lt;=$D351,0,IF(SUM($D351,OFFSET($I337,-$B351,0))&gt;BB$5,OFFSET(BB348,-$B351,-BA$4+$B351)/OFFSET($I337,-$B351,0),OFFSET(BB348,-$B351,-BA$4+$B351)-SUM($I351:BA351)))</f>
        <v>0</v>
      </c>
      <c r="BC351" s="235">
        <f ca="1">IF(BC$5&lt;=$D351,0,IF(SUM($D351,OFFSET($I337,-$B351,0))&gt;BC$5,OFFSET(BC348,-$B351,-BB$4+$B351)/OFFSET($I337,-$B351,0),OFFSET(BC348,-$B351,-BB$4+$B351)-SUM($I351:BB351)))</f>
        <v>0</v>
      </c>
      <c r="BD351" s="235">
        <f ca="1">IF(BD$5&lt;=$D351,0,IF(SUM($D351,OFFSET($I337,-$B351,0))&gt;BD$5,OFFSET(BD348,-$B351,-BC$4+$B351)/OFFSET($I337,-$B351,0),OFFSET(BD348,-$B351,-BC$4+$B351)-SUM($I351:BC351)))</f>
        <v>0</v>
      </c>
      <c r="BE351" s="235">
        <f ca="1">IF(BE$5&lt;=$D351,0,IF(SUM($D351,OFFSET($I337,-$B351,0))&gt;BE$5,OFFSET(BE348,-$B351,-BD$4+$B351)/OFFSET($I337,-$B351,0),OFFSET(BE348,-$B351,-BD$4+$B351)-SUM($I351:BD351)))</f>
        <v>0</v>
      </c>
      <c r="BF351" s="235">
        <f ca="1">IF(BF$5&lt;=$D351,0,IF(SUM($D351,OFFSET($I337,-$B351,0))&gt;BF$5,OFFSET(BF348,-$B351,-BE$4+$B351)/OFFSET($I337,-$B351,0),OFFSET(BF348,-$B351,-BE$4+$B351)-SUM($I351:BE351)))</f>
        <v>0</v>
      </c>
      <c r="BG351" s="235">
        <f ca="1">IF(BG$5&lt;=$D351,0,IF(SUM($D351,OFFSET($I337,-$B351,0))&gt;BG$5,OFFSET(BG348,-$B351,-BF$4+$B351)/OFFSET($I337,-$B351,0),OFFSET(BG348,-$B351,-BF$4+$B351)-SUM($I351:BF351)))</f>
        <v>0</v>
      </c>
      <c r="BH351" s="235">
        <f ca="1">IF(BH$5&lt;=$D351,0,IF(SUM($D351,OFFSET($I337,-$B351,0))&gt;BH$5,OFFSET(BH348,-$B351,-BG$4+$B351)/OFFSET($I337,-$B351,0),OFFSET(BH348,-$B351,-BG$4+$B351)-SUM($I351:BG351)))</f>
        <v>0</v>
      </c>
      <c r="BI351" s="235">
        <f ca="1">IF(BI$5&lt;=$D351,0,IF(SUM($D351,OFFSET($I337,-$B351,0))&gt;BI$5,OFFSET(BI348,-$B351,-BH$4+$B351)/OFFSET($I337,-$B351,0),OFFSET(BI348,-$B351,-BH$4+$B351)-SUM($I351:BH351)))</f>
        <v>0</v>
      </c>
      <c r="BJ351" s="235">
        <f ca="1">IF(BJ$5&lt;=$D351,0,IF(SUM($D351,OFFSET($I337,-$B351,0))&gt;BJ$5,OFFSET(BJ348,-$B351,-BI$4+$B351)/OFFSET($I337,-$B351,0),OFFSET(BJ348,-$B351,-BI$4+$B351)-SUM($I351:BI351)))</f>
        <v>0</v>
      </c>
      <c r="BK351" s="235">
        <f ca="1">IF(BK$5&lt;=$D351,0,IF(SUM($D351,OFFSET($I337,-$B351,0))&gt;BK$5,OFFSET(BK348,-$B351,-BJ$4+$B351)/OFFSET($I337,-$B351,0),OFFSET(BK348,-$B351,-BJ$4+$B351)-SUM($I351:BJ351)))</f>
        <v>0</v>
      </c>
      <c r="BL351" s="235">
        <f ca="1">IF(BL$5&lt;=$D351,0,IF(SUM($D351,OFFSET($I337,-$B351,0))&gt;BL$5,OFFSET(BL348,-$B351,-BK$4+$B351)/OFFSET($I337,-$B351,0),OFFSET(BL348,-$B351,-BK$4+$B351)-SUM($I351:BK351)))</f>
        <v>0</v>
      </c>
      <c r="BM351" s="235">
        <f ca="1">IF(BM$5&lt;=$D351,0,IF(SUM($D351,OFFSET($I337,-$B351,0))&gt;BM$5,OFFSET(BM348,-$B351,-BL$4+$B351)/OFFSET($I337,-$B351,0),OFFSET(BM348,-$B351,-BL$4+$B351)-SUM($I351:BL351)))</f>
        <v>0</v>
      </c>
      <c r="BN351" s="235">
        <f ca="1">IF(BN$5&lt;=$D351,0,IF(SUM($D351,OFFSET($I337,-$B351,0))&gt;BN$5,OFFSET(BN348,-$B351,-BM$4+$B351)/OFFSET($I337,-$B351,0),OFFSET(BN348,-$B351,-BM$4+$B351)-SUM($I351:BM351)))</f>
        <v>0</v>
      </c>
      <c r="BO351" s="235">
        <f ca="1">IF(BO$5&lt;=$D351,0,IF(SUM($D351,OFFSET($I337,-$B351,0))&gt;BO$5,OFFSET(BO348,-$B351,-BN$4+$B351)/OFFSET($I337,-$B351,0),OFFSET(BO348,-$B351,-BN$4+$B351)-SUM($I351:BN351)))</f>
        <v>0</v>
      </c>
      <c r="BP351" s="235">
        <f ca="1">IF(BP$5&lt;=$D351,0,IF(SUM($D351,OFFSET($I337,-$B351,0))&gt;BP$5,OFFSET(BP348,-$B351,-BO$4+$B351)/OFFSET($I337,-$B351,0),OFFSET(BP348,-$B351,-BO$4+$B351)-SUM($I351:BO351)))</f>
        <v>0</v>
      </c>
      <c r="BQ351" s="235">
        <f ca="1">IF(BQ$5&lt;=$D351,0,IF(SUM($D351,OFFSET($I337,-$B351,0))&gt;BQ$5,OFFSET(BQ348,-$B351,-BP$4+$B351)/OFFSET($I337,-$B351,0),OFFSET(BQ348,-$B351,-BP$4+$B351)-SUM($I351:BP351)))</f>
        <v>0</v>
      </c>
      <c r="BR351" s="211">
        <f ca="1">IF(BR$5&lt;=$D351,0,IF(SUM($D351,OFFSET($I337,-$B351,0))&gt;BR$5,OFFSET(BR348,-$B351,-BQ$4+$B351)/OFFSET($I337,-$B351,0),OFFSET(BR348,-$B351,-BQ$4+$B351)-SUM($I351:BQ351)))</f>
        <v>0</v>
      </c>
      <c r="BS351" s="211">
        <f ca="1">IF(BS$5&lt;=$D351,0,IF(SUM($D351,OFFSET($I337,-$B351,0))&gt;BS$5,OFFSET(BS348,-$B351,-BR$4+$B351)/OFFSET($I337,-$B351,0),OFFSET(BS348,-$B351,-BR$4+$B351)-SUM($I351:BR351)))</f>
        <v>0</v>
      </c>
      <c r="BT351" s="211">
        <f ca="1">IF(BT$5&lt;=$D351,0,IF(SUM($D351,OFFSET($I337,-$B351,0))&gt;BT$5,OFFSET(BT348,-$B351,-BS$4+$B351)/OFFSET($I337,-$B351,0),OFFSET(BT348,-$B351,-BS$4+$B351)-SUM($I351:BS351)))</f>
        <v>0</v>
      </c>
      <c r="BU351" s="211">
        <f ca="1">IF(BU$5&lt;=$D351,0,IF(SUM($D351,OFFSET($I337,-$B351,0))&gt;BU$5,OFFSET(BU348,-$B351,-BT$4+$B351)/OFFSET($I337,-$B351,0),OFFSET(BU348,-$B351,-BT$4+$B351)-SUM($I351:BT351)))</f>
        <v>0</v>
      </c>
      <c r="BV351" s="211">
        <f ca="1">IF(BV$5&lt;=$D351,0,IF(SUM($D351,OFFSET($I337,-$B351,0))&gt;BV$5,OFFSET(BV348,-$B351,-BU$4+$B351)/OFFSET($I337,-$B351,0),OFFSET(BV348,-$B351,-BU$4+$B351)-SUM($I351:BU351)))</f>
        <v>0</v>
      </c>
      <c r="BW351" s="211">
        <f ca="1">IF(BW$5&lt;=$D351,0,IF(SUM($D351,OFFSET($I337,-$B351,0))&gt;BW$5,OFFSET(BW348,-$B351,-BV$4+$B351)/OFFSET($I337,-$B351,0),OFFSET(BW348,-$B351,-BV$4+$B351)-SUM($I351:BV351)))</f>
        <v>0</v>
      </c>
    </row>
    <row r="352" spans="1:75" ht="12.75" customHeight="1">
      <c r="A352" s="8"/>
      <c r="B352" s="244">
        <v>7</v>
      </c>
      <c r="C352" s="8"/>
      <c r="D352" s="245">
        <f t="shared" si="592"/>
        <v>2020</v>
      </c>
      <c r="E352" s="8" t="str">
        <f t="shared" si="591"/>
        <v>$m Real (2012)</v>
      </c>
      <c r="F352" s="8"/>
      <c r="G352" s="8"/>
      <c r="H352" s="8"/>
      <c r="I352" s="32"/>
      <c r="J352" s="235">
        <f ca="1">IF(J$5&lt;=$D352,0,IF(SUM($D352,OFFSET($I338,-$B352,0))&gt;J$5,OFFSET(J349,-$B352,-I$4+$B352)/OFFSET($I338,-$B352,0),OFFSET(J349,-$B352,-I$4+$B352)-SUM($I352:I352)))</f>
        <v>0</v>
      </c>
      <c r="K352" s="235">
        <f ca="1">IF(K$5&lt;=$D352,0,IF(SUM($D352,OFFSET($I338,-$B352,0))&gt;K$5,OFFSET(K349,-$B352,-J$4+$B352)/OFFSET($I338,-$B352,0),OFFSET(K349,-$B352,-J$4+$B352)-SUM($I352:J352)))</f>
        <v>0</v>
      </c>
      <c r="L352" s="235">
        <f ca="1">IF(L$5&lt;=$D352,0,IF(SUM($D352,OFFSET($I338,-$B352,0))&gt;L$5,OFFSET(L349,-$B352,-K$4+$B352)/OFFSET($I338,-$B352,0),OFFSET(L349,-$B352,-K$4+$B352)-SUM($I352:K352)))</f>
        <v>0</v>
      </c>
      <c r="M352" s="235">
        <f ca="1">IF(M$5&lt;=$D352,0,IF(SUM($D352,OFFSET($I338,-$B352,0))&gt;M$5,OFFSET(M349,-$B352,-L$4+$B352)/OFFSET($I338,-$B352,0),OFFSET(M349,-$B352,-L$4+$B352)-SUM($I352:L352)))</f>
        <v>0</v>
      </c>
      <c r="N352" s="235">
        <f ca="1">IF(N$5&lt;=$D352,0,IF(SUM($D352,OFFSET($I338,-$B352,0))&gt;N$5,OFFSET(N349,-$B352,-M$4+$B352)/OFFSET($I338,-$B352,0),OFFSET(N349,-$B352,-M$4+$B352)-SUM($I352:M352)))</f>
        <v>0</v>
      </c>
      <c r="O352" s="235">
        <f ca="1">IF(O$5&lt;=$D352,0,IF(SUM($D352,OFFSET($I338,-$B352,0))&gt;O$5,OFFSET(O349,-$B352,-N$4+$B352)/OFFSET($I338,-$B352,0),OFFSET(O349,-$B352,-N$4+$B352)-SUM($I352:N352)))</f>
        <v>0</v>
      </c>
      <c r="P352" s="235">
        <f ca="1">IF(P$5&lt;=$D352,0,IF(SUM($D352,OFFSET($I338,-$B352,0))&gt;P$5,OFFSET(P349,-$B352,-O$4+$B352)/OFFSET($I338,-$B352,0),OFFSET(P349,-$B352,-O$4+$B352)-SUM($I352:O352)))</f>
        <v>0</v>
      </c>
      <c r="Q352" s="235">
        <f ca="1">IF(Q$5&lt;=$D352,0,IF(SUM($D352,OFFSET($I338,-$B352,0))&gt;Q$5,OFFSET(Q349,-$B352,-P$4+$B352)/OFFSET($I338,-$B352,0),OFFSET(Q349,-$B352,-P$4+$B352)-SUM($I352:P352)))</f>
        <v>0</v>
      </c>
      <c r="R352" s="235">
        <f ca="1">IF(R$5&lt;=$D352,0,IF(SUM($D352,OFFSET($I338,-$B352,0))&gt;R$5,OFFSET(R349,-$B352,-Q$4+$B352)/OFFSET($I338,-$B352,0),OFFSET(R349,-$B352,-Q$4+$B352)-SUM($I352:Q352)))</f>
        <v>0</v>
      </c>
      <c r="S352" s="235">
        <f ca="1">IF(S$5&lt;=$D352,0,IF(SUM($D352,OFFSET($I338,-$B352,0))&gt;S$5,OFFSET(S349,-$B352,-R$4+$B352)/OFFSET($I338,-$B352,0),OFFSET(S349,-$B352,-R$4+$B352)-SUM($I352:R352)))</f>
        <v>0</v>
      </c>
      <c r="T352" s="235">
        <f ca="1">IF(T$5&lt;=$D352,0,IF(SUM($D352,OFFSET($I338,-$B352,0))&gt;T$5,OFFSET(T349,-$B352,-S$4+$B352)/OFFSET($I338,-$B352,0),OFFSET(T349,-$B352,-S$4+$B352)-SUM($I352:S352)))</f>
        <v>0</v>
      </c>
      <c r="U352" s="235">
        <f ca="1">IF(U$5&lt;=$D352,0,IF(SUM($D352,OFFSET($I338,-$B352,0))&gt;U$5,OFFSET(U349,-$B352,-T$4+$B352)/OFFSET($I338,-$B352,0),OFFSET(U349,-$B352,-T$4+$B352)-SUM($I352:T352)))</f>
        <v>0</v>
      </c>
      <c r="V352" s="235">
        <f ca="1">IF(V$5&lt;=$D352,0,IF(SUM($D352,OFFSET($I338,-$B352,0))&gt;V$5,OFFSET(V349,-$B352,-U$4+$B352)/OFFSET($I338,-$B352,0),OFFSET(V349,-$B352,-U$4+$B352)-SUM($I352:U352)))</f>
        <v>0</v>
      </c>
      <c r="W352" s="235">
        <f ca="1">IF(W$5&lt;=$D352,0,IF(SUM($D352,OFFSET($I338,-$B352,0))&gt;W$5,OFFSET(W349,-$B352,-V$4+$B352)/OFFSET($I338,-$B352,0),OFFSET(W349,-$B352,-V$4+$B352)-SUM($I352:V352)))</f>
        <v>0</v>
      </c>
      <c r="X352" s="235">
        <f ca="1">IF(X$5&lt;=$D352,0,IF(SUM($D352,OFFSET($I338,-$B352,0))&gt;X$5,OFFSET(X349,-$B352,-W$4+$B352)/OFFSET($I338,-$B352,0),OFFSET(X349,-$B352,-W$4+$B352)-SUM($I352:W352)))</f>
        <v>0</v>
      </c>
      <c r="Y352" s="235">
        <f ca="1">IF(Y$5&lt;=$D352,0,IF(SUM($D352,OFFSET($I338,-$B352,0))&gt;Y$5,OFFSET(Y349,-$B352,-X$4+$B352)/OFFSET($I338,-$B352,0),OFFSET(Y349,-$B352,-X$4+$B352)-SUM($I352:X352)))</f>
        <v>0</v>
      </c>
      <c r="Z352" s="235">
        <f ca="1">IF(Z$5&lt;=$D352,0,IF(SUM($D352,OFFSET($I338,-$B352,0))&gt;Z$5,OFFSET(Z349,-$B352,-Y$4+$B352)/OFFSET($I338,-$B352,0),OFFSET(Z349,-$B352,-Y$4+$B352)-SUM($I352:Y352)))</f>
        <v>0</v>
      </c>
      <c r="AA352" s="235">
        <f ca="1">IF(AA$5&lt;=$D352,0,IF(SUM($D352,OFFSET($I338,-$B352,0))&gt;AA$5,OFFSET(AA349,-$B352,-Z$4+$B352)/OFFSET($I338,-$B352,0),OFFSET(AA349,-$B352,-Z$4+$B352)-SUM($I352:Z352)))</f>
        <v>0</v>
      </c>
      <c r="AB352" s="235">
        <f ca="1">IF(AB$5&lt;=$D352,0,IF(SUM($D352,OFFSET($I338,-$B352,0))&gt;AB$5,OFFSET(AB349,-$B352,-AA$4+$B352)/OFFSET($I338,-$B352,0),OFFSET(AB349,-$B352,-AA$4+$B352)-SUM($I352:AA352)))</f>
        <v>0</v>
      </c>
      <c r="AC352" s="235">
        <f ca="1">IF(AC$5&lt;=$D352,0,IF(SUM($D352,OFFSET($I338,-$B352,0))&gt;AC$5,OFFSET(AC349,-$B352,-AB$4+$B352)/OFFSET($I338,-$B352,0),OFFSET(AC349,-$B352,-AB$4+$B352)-SUM($I352:AB352)))</f>
        <v>0</v>
      </c>
      <c r="AD352" s="235">
        <f ca="1">IF(AD$5&lt;=$D352,0,IF(SUM($D352,OFFSET($I338,-$B352,0))&gt;AD$5,OFFSET(AD349,-$B352,-AC$4+$B352)/OFFSET($I338,-$B352,0),OFFSET(AD349,-$B352,-AC$4+$B352)-SUM($I352:AC352)))</f>
        <v>0</v>
      </c>
      <c r="AE352" s="235">
        <f ca="1">IF(AE$5&lt;=$D352,0,IF(SUM($D352,OFFSET($I338,-$B352,0))&gt;AE$5,OFFSET(AE349,-$B352,-AD$4+$B352)/OFFSET($I338,-$B352,0),OFFSET(AE349,-$B352,-AD$4+$B352)-SUM($I352:AD352)))</f>
        <v>0</v>
      </c>
      <c r="AF352" s="235">
        <f ca="1">IF(AF$5&lt;=$D352,0,IF(SUM($D352,OFFSET($I338,-$B352,0))&gt;AF$5,OFFSET(AF349,-$B352,-AE$4+$B352)/OFFSET($I338,-$B352,0),OFFSET(AF349,-$B352,-AE$4+$B352)-SUM($I352:AE352)))</f>
        <v>0</v>
      </c>
      <c r="AG352" s="235">
        <f ca="1">IF(AG$5&lt;=$D352,0,IF(SUM($D352,OFFSET($I338,-$B352,0))&gt;AG$5,OFFSET(AG349,-$B352,-AF$4+$B352)/OFFSET($I338,-$B352,0),OFFSET(AG349,-$B352,-AF$4+$B352)-SUM($I352:AF352)))</f>
        <v>0</v>
      </c>
      <c r="AH352" s="235">
        <f ca="1">IF(AH$5&lt;=$D352,0,IF(SUM($D352,OFFSET($I338,-$B352,0))&gt;AH$5,OFFSET(AH349,-$B352,-AG$4+$B352)/OFFSET($I338,-$B352,0),OFFSET(AH349,-$B352,-AG$4+$B352)-SUM($I352:AG352)))</f>
        <v>0</v>
      </c>
      <c r="AI352" s="235">
        <f ca="1">IF(AI$5&lt;=$D352,0,IF(SUM($D352,OFFSET($I338,-$B352,0))&gt;AI$5,OFFSET(AI349,-$B352,-AH$4+$B352)/OFFSET($I338,-$B352,0),OFFSET(AI349,-$B352,-AH$4+$B352)-SUM($I352:AH352)))</f>
        <v>0</v>
      </c>
      <c r="AJ352" s="235">
        <f ca="1">IF(AJ$5&lt;=$D352,0,IF(SUM($D352,OFFSET($I338,-$B352,0))&gt;AJ$5,OFFSET(AJ349,-$B352,-AI$4+$B352)/OFFSET($I338,-$B352,0),OFFSET(AJ349,-$B352,-AI$4+$B352)-SUM($I352:AI352)))</f>
        <v>0</v>
      </c>
      <c r="AK352" s="235">
        <f ca="1">IF(AK$5&lt;=$D352,0,IF(SUM($D352,OFFSET($I338,-$B352,0))&gt;AK$5,OFFSET(AK349,-$B352,-AJ$4+$B352)/OFFSET($I338,-$B352,0),OFFSET(AK349,-$B352,-AJ$4+$B352)-SUM($I352:AJ352)))</f>
        <v>0</v>
      </c>
      <c r="AL352" s="235">
        <f ca="1">IF(AL$5&lt;=$D352,0,IF(SUM($D352,OFFSET($I338,-$B352,0))&gt;AL$5,OFFSET(AL349,-$B352,-AK$4+$B352)/OFFSET($I338,-$B352,0),OFFSET(AL349,-$B352,-AK$4+$B352)-SUM($I352:AK352)))</f>
        <v>0</v>
      </c>
      <c r="AM352" s="235">
        <f ca="1">IF(AM$5&lt;=$D352,0,IF(SUM($D352,OFFSET($I338,-$B352,0))&gt;AM$5,OFFSET(AM349,-$B352,-AL$4+$B352)/OFFSET($I338,-$B352,0),OFFSET(AM349,-$B352,-AL$4+$B352)-SUM($I352:AL352)))</f>
        <v>0</v>
      </c>
      <c r="AN352" s="235">
        <f ca="1">IF(AN$5&lt;=$D352,0,IF(SUM($D352,OFFSET($I338,-$B352,0))&gt;AN$5,OFFSET(AN349,-$B352,-AM$4+$B352)/OFFSET($I338,-$B352,0),OFFSET(AN349,-$B352,-AM$4+$B352)-SUM($I352:AM352)))</f>
        <v>0</v>
      </c>
      <c r="AO352" s="235">
        <f ca="1">IF(AO$5&lt;=$D352,0,IF(SUM($D352,OFFSET($I338,-$B352,0))&gt;AO$5,OFFSET(AO349,-$B352,-AN$4+$B352)/OFFSET($I338,-$B352,0),OFFSET(AO349,-$B352,-AN$4+$B352)-SUM($I352:AN352)))</f>
        <v>0</v>
      </c>
      <c r="AP352" s="235">
        <f ca="1">IF(AP$5&lt;=$D352,0,IF(SUM($D352,OFFSET($I338,-$B352,0))&gt;AP$5,OFFSET(AP349,-$B352,-AO$4+$B352)/OFFSET($I338,-$B352,0),OFFSET(AP349,-$B352,-AO$4+$B352)-SUM($I352:AO352)))</f>
        <v>0</v>
      </c>
      <c r="AQ352" s="235">
        <f ca="1">IF(AQ$5&lt;=$D352,0,IF(SUM($D352,OFFSET($I338,-$B352,0))&gt;AQ$5,OFFSET(AQ349,-$B352,-AP$4+$B352)/OFFSET($I338,-$B352,0),OFFSET(AQ349,-$B352,-AP$4+$B352)-SUM($I352:AP352)))</f>
        <v>0</v>
      </c>
      <c r="AR352" s="235">
        <f ca="1">IF(AR$5&lt;=$D352,0,IF(SUM($D352,OFFSET($I338,-$B352,0))&gt;AR$5,OFFSET(AR349,-$B352,-AQ$4+$B352)/OFFSET($I338,-$B352,0),OFFSET(AR349,-$B352,-AQ$4+$B352)-SUM($I352:AQ352)))</f>
        <v>0</v>
      </c>
      <c r="AS352" s="235">
        <f ca="1">IF(AS$5&lt;=$D352,0,IF(SUM($D352,OFFSET($I338,-$B352,0))&gt;AS$5,OFFSET(AS349,-$B352,-AR$4+$B352)/OFFSET($I338,-$B352,0),OFFSET(AS349,-$B352,-AR$4+$B352)-SUM($I352:AR352)))</f>
        <v>0</v>
      </c>
      <c r="AT352" s="235">
        <f ca="1">IF(AT$5&lt;=$D352,0,IF(SUM($D352,OFFSET($I338,-$B352,0))&gt;AT$5,OFFSET(AT349,-$B352,-AS$4+$B352)/OFFSET($I338,-$B352,0),OFFSET(AT349,-$B352,-AS$4+$B352)-SUM($I352:AS352)))</f>
        <v>0</v>
      </c>
      <c r="AU352" s="235">
        <f ca="1">IF(AU$5&lt;=$D352,0,IF(SUM($D352,OFFSET($I338,-$B352,0))&gt;AU$5,OFFSET(AU349,-$B352,-AT$4+$B352)/OFFSET($I338,-$B352,0),OFFSET(AU349,-$B352,-AT$4+$B352)-SUM($I352:AT352)))</f>
        <v>0</v>
      </c>
      <c r="AV352" s="235">
        <f ca="1">IF(AV$5&lt;=$D352,0,IF(SUM($D352,OFFSET($I338,-$B352,0))&gt;AV$5,OFFSET(AV349,-$B352,-AU$4+$B352)/OFFSET($I338,-$B352,0),OFFSET(AV349,-$B352,-AU$4+$B352)-SUM($I352:AU352)))</f>
        <v>0</v>
      </c>
      <c r="AW352" s="235">
        <f ca="1">IF(AW$5&lt;=$D352,0,IF(SUM($D352,OFFSET($I338,-$B352,0))&gt;AW$5,OFFSET(AW349,-$B352,-AV$4+$B352)/OFFSET($I338,-$B352,0),OFFSET(AW349,-$B352,-AV$4+$B352)-SUM($I352:AV352)))</f>
        <v>0</v>
      </c>
      <c r="AX352" s="235">
        <f ca="1">IF(AX$5&lt;=$D352,0,IF(SUM($D352,OFFSET($I338,-$B352,0))&gt;AX$5,OFFSET(AX349,-$B352,-AW$4+$B352)/OFFSET($I338,-$B352,0),OFFSET(AX349,-$B352,-AW$4+$B352)-SUM($I352:AW352)))</f>
        <v>0</v>
      </c>
      <c r="AY352" s="235">
        <f ca="1">IF(AY$5&lt;=$D352,0,IF(SUM($D352,OFFSET($I338,-$B352,0))&gt;AY$5,OFFSET(AY349,-$B352,-AX$4+$B352)/OFFSET($I338,-$B352,0),OFFSET(AY349,-$B352,-AX$4+$B352)-SUM($I352:AX352)))</f>
        <v>0</v>
      </c>
      <c r="AZ352" s="235">
        <f ca="1">IF(AZ$5&lt;=$D352,0,IF(SUM($D352,OFFSET($I338,-$B352,0))&gt;AZ$5,OFFSET(AZ349,-$B352,-AY$4+$B352)/OFFSET($I338,-$B352,0),OFFSET(AZ349,-$B352,-AY$4+$B352)-SUM($I352:AY352)))</f>
        <v>0</v>
      </c>
      <c r="BA352" s="235">
        <f ca="1">IF(BA$5&lt;=$D352,0,IF(SUM($D352,OFFSET($I338,-$B352,0))&gt;BA$5,OFFSET(BA349,-$B352,-AZ$4+$B352)/OFFSET($I338,-$B352,0),OFFSET(BA349,-$B352,-AZ$4+$B352)-SUM($I352:AZ352)))</f>
        <v>0</v>
      </c>
      <c r="BB352" s="235">
        <f ca="1">IF(BB$5&lt;=$D352,0,IF(SUM($D352,OFFSET($I338,-$B352,0))&gt;BB$5,OFFSET(BB349,-$B352,-BA$4+$B352)/OFFSET($I338,-$B352,0),OFFSET(BB349,-$B352,-BA$4+$B352)-SUM($I352:BA352)))</f>
        <v>0</v>
      </c>
      <c r="BC352" s="235">
        <f ca="1">IF(BC$5&lt;=$D352,0,IF(SUM($D352,OFFSET($I338,-$B352,0))&gt;BC$5,OFFSET(BC349,-$B352,-BB$4+$B352)/OFFSET($I338,-$B352,0),OFFSET(BC349,-$B352,-BB$4+$B352)-SUM($I352:BB352)))</f>
        <v>0</v>
      </c>
      <c r="BD352" s="235">
        <f ca="1">IF(BD$5&lt;=$D352,0,IF(SUM($D352,OFFSET($I338,-$B352,0))&gt;BD$5,OFFSET(BD349,-$B352,-BC$4+$B352)/OFFSET($I338,-$B352,0),OFFSET(BD349,-$B352,-BC$4+$B352)-SUM($I352:BC352)))</f>
        <v>0</v>
      </c>
      <c r="BE352" s="235">
        <f ca="1">IF(BE$5&lt;=$D352,0,IF(SUM($D352,OFFSET($I338,-$B352,0))&gt;BE$5,OFFSET(BE349,-$B352,-BD$4+$B352)/OFFSET($I338,-$B352,0),OFFSET(BE349,-$B352,-BD$4+$B352)-SUM($I352:BD352)))</f>
        <v>0</v>
      </c>
      <c r="BF352" s="235">
        <f ca="1">IF(BF$5&lt;=$D352,0,IF(SUM($D352,OFFSET($I338,-$B352,0))&gt;BF$5,OFFSET(BF349,-$B352,-BE$4+$B352)/OFFSET($I338,-$B352,0),OFFSET(BF349,-$B352,-BE$4+$B352)-SUM($I352:BE352)))</f>
        <v>0</v>
      </c>
      <c r="BG352" s="235">
        <f ca="1">IF(BG$5&lt;=$D352,0,IF(SUM($D352,OFFSET($I338,-$B352,0))&gt;BG$5,OFFSET(BG349,-$B352,-BF$4+$B352)/OFFSET($I338,-$B352,0),OFFSET(BG349,-$B352,-BF$4+$B352)-SUM($I352:BF352)))</f>
        <v>0</v>
      </c>
      <c r="BH352" s="235">
        <f ca="1">IF(BH$5&lt;=$D352,0,IF(SUM($D352,OFFSET($I338,-$B352,0))&gt;BH$5,OFFSET(BH349,-$B352,-BG$4+$B352)/OFFSET($I338,-$B352,0),OFFSET(BH349,-$B352,-BG$4+$B352)-SUM($I352:BG352)))</f>
        <v>0</v>
      </c>
      <c r="BI352" s="235">
        <f ca="1">IF(BI$5&lt;=$D352,0,IF(SUM($D352,OFFSET($I338,-$B352,0))&gt;BI$5,OFFSET(BI349,-$B352,-BH$4+$B352)/OFFSET($I338,-$B352,0),OFFSET(BI349,-$B352,-BH$4+$B352)-SUM($I352:BH352)))</f>
        <v>0</v>
      </c>
      <c r="BJ352" s="235">
        <f ca="1">IF(BJ$5&lt;=$D352,0,IF(SUM($D352,OFFSET($I338,-$B352,0))&gt;BJ$5,OFFSET(BJ349,-$B352,-BI$4+$B352)/OFFSET($I338,-$B352,0),OFFSET(BJ349,-$B352,-BI$4+$B352)-SUM($I352:BI352)))</f>
        <v>0</v>
      </c>
      <c r="BK352" s="235">
        <f ca="1">IF(BK$5&lt;=$D352,0,IF(SUM($D352,OFFSET($I338,-$B352,0))&gt;BK$5,OFFSET(BK349,-$B352,-BJ$4+$B352)/OFFSET($I338,-$B352,0),OFFSET(BK349,-$B352,-BJ$4+$B352)-SUM($I352:BJ352)))</f>
        <v>0</v>
      </c>
      <c r="BL352" s="235">
        <f ca="1">IF(BL$5&lt;=$D352,0,IF(SUM($D352,OFFSET($I338,-$B352,0))&gt;BL$5,OFFSET(BL349,-$B352,-BK$4+$B352)/OFFSET($I338,-$B352,0),OFFSET(BL349,-$B352,-BK$4+$B352)-SUM($I352:BK352)))</f>
        <v>0</v>
      </c>
      <c r="BM352" s="235">
        <f ca="1">IF(BM$5&lt;=$D352,0,IF(SUM($D352,OFFSET($I338,-$B352,0))&gt;BM$5,OFFSET(BM349,-$B352,-BL$4+$B352)/OFFSET($I338,-$B352,0),OFFSET(BM349,-$B352,-BL$4+$B352)-SUM($I352:BL352)))</f>
        <v>0</v>
      </c>
      <c r="BN352" s="235">
        <f ca="1">IF(BN$5&lt;=$D352,0,IF(SUM($D352,OFFSET($I338,-$B352,0))&gt;BN$5,OFFSET(BN349,-$B352,-BM$4+$B352)/OFFSET($I338,-$B352,0),OFFSET(BN349,-$B352,-BM$4+$B352)-SUM($I352:BM352)))</f>
        <v>0</v>
      </c>
      <c r="BO352" s="235">
        <f ca="1">IF(BO$5&lt;=$D352,0,IF(SUM($D352,OFFSET($I338,-$B352,0))&gt;BO$5,OFFSET(BO349,-$B352,-BN$4+$B352)/OFFSET($I338,-$B352,0),OFFSET(BO349,-$B352,-BN$4+$B352)-SUM($I352:BN352)))</f>
        <v>0</v>
      </c>
      <c r="BP352" s="235">
        <f ca="1">IF(BP$5&lt;=$D352,0,IF(SUM($D352,OFFSET($I338,-$B352,0))&gt;BP$5,OFFSET(BP349,-$B352,-BO$4+$B352)/OFFSET($I338,-$B352,0),OFFSET(BP349,-$B352,-BO$4+$B352)-SUM($I352:BO352)))</f>
        <v>0</v>
      </c>
      <c r="BQ352" s="235">
        <f ca="1">IF(BQ$5&lt;=$D352,0,IF(SUM($D352,OFFSET($I338,-$B352,0))&gt;BQ$5,OFFSET(BQ349,-$B352,-BP$4+$B352)/OFFSET($I338,-$B352,0),OFFSET(BQ349,-$B352,-BP$4+$B352)-SUM($I352:BP352)))</f>
        <v>0</v>
      </c>
      <c r="BR352" s="211">
        <f ca="1">IF(BR$5&lt;=$D352,0,IF(SUM($D352,OFFSET($I338,-$B352,0))&gt;BR$5,OFFSET(BR349,-$B352,-BQ$4+$B352)/OFFSET($I338,-$B352,0),OFFSET(BR349,-$B352,-BQ$4+$B352)-SUM($I352:BQ352)))</f>
        <v>0</v>
      </c>
      <c r="BS352" s="211">
        <f ca="1">IF(BS$5&lt;=$D352,0,IF(SUM($D352,OFFSET($I338,-$B352,0))&gt;BS$5,OFFSET(BS349,-$B352,-BR$4+$B352)/OFFSET($I338,-$B352,0),OFFSET(BS349,-$B352,-BR$4+$B352)-SUM($I352:BR352)))</f>
        <v>0</v>
      </c>
      <c r="BT352" s="211">
        <f ca="1">IF(BT$5&lt;=$D352,0,IF(SUM($D352,OFFSET($I338,-$B352,0))&gt;BT$5,OFFSET(BT349,-$B352,-BS$4+$B352)/OFFSET($I338,-$B352,0),OFFSET(BT349,-$B352,-BS$4+$B352)-SUM($I352:BS352)))</f>
        <v>0</v>
      </c>
      <c r="BU352" s="211">
        <f ca="1">IF(BU$5&lt;=$D352,0,IF(SUM($D352,OFFSET($I338,-$B352,0))&gt;BU$5,OFFSET(BU349,-$B352,-BT$4+$B352)/OFFSET($I338,-$B352,0),OFFSET(BU349,-$B352,-BT$4+$B352)-SUM($I352:BT352)))</f>
        <v>0</v>
      </c>
      <c r="BV352" s="211">
        <f ca="1">IF(BV$5&lt;=$D352,0,IF(SUM($D352,OFFSET($I338,-$B352,0))&gt;BV$5,OFFSET(BV349,-$B352,-BU$4+$B352)/OFFSET($I338,-$B352,0),OFFSET(BV349,-$B352,-BU$4+$B352)-SUM($I352:BU352)))</f>
        <v>0</v>
      </c>
      <c r="BW352" s="211">
        <f ca="1">IF(BW$5&lt;=$D352,0,IF(SUM($D352,OFFSET($I338,-$B352,0))&gt;BW$5,OFFSET(BW349,-$B352,-BV$4+$B352)/OFFSET($I338,-$B352,0),OFFSET(BW349,-$B352,-BV$4+$B352)-SUM($I352:BV352)))</f>
        <v>0</v>
      </c>
    </row>
    <row r="353" spans="1:75" ht="12.75" customHeight="1">
      <c r="A353" s="8"/>
      <c r="B353" s="244">
        <v>8</v>
      </c>
      <c r="C353" s="8"/>
      <c r="D353" s="245">
        <f t="shared" si="592"/>
        <v>2021</v>
      </c>
      <c r="E353" s="8" t="str">
        <f t="shared" si="591"/>
        <v>$m Real (2012)</v>
      </c>
      <c r="F353" s="8"/>
      <c r="G353" s="8"/>
      <c r="H353" s="8"/>
      <c r="I353" s="32"/>
      <c r="J353" s="235">
        <f ca="1">IF(J$5&lt;=$D353,0,IF(SUM($D353,OFFSET($I339,-$B353,0))&gt;J$5,OFFSET(J350,-$B353,-I$4+$B353)/OFFSET($I339,-$B353,0),OFFSET(J350,-$B353,-I$4+$B353)-SUM($I353:I353)))</f>
        <v>0</v>
      </c>
      <c r="K353" s="235">
        <f ca="1">IF(K$5&lt;=$D353,0,IF(SUM($D353,OFFSET($I339,-$B353,0))&gt;K$5,OFFSET(K350,-$B353,-J$4+$B353)/OFFSET($I339,-$B353,0),OFFSET(K350,-$B353,-J$4+$B353)-SUM($I353:J353)))</f>
        <v>0</v>
      </c>
      <c r="L353" s="235">
        <f ca="1">IF(L$5&lt;=$D353,0,IF(SUM($D353,OFFSET($I339,-$B353,0))&gt;L$5,OFFSET(L350,-$B353,-K$4+$B353)/OFFSET($I339,-$B353,0),OFFSET(L350,-$B353,-K$4+$B353)-SUM($I353:K353)))</f>
        <v>0</v>
      </c>
      <c r="M353" s="235">
        <f ca="1">IF(M$5&lt;=$D353,0,IF(SUM($D353,OFFSET($I339,-$B353,0))&gt;M$5,OFFSET(M350,-$B353,-L$4+$B353)/OFFSET($I339,-$B353,0),OFFSET(M350,-$B353,-L$4+$B353)-SUM($I353:L353)))</f>
        <v>0</v>
      </c>
      <c r="N353" s="235">
        <f ca="1">IF(N$5&lt;=$D353,0,IF(SUM($D353,OFFSET($I339,-$B353,0))&gt;N$5,OFFSET(N350,-$B353,-M$4+$B353)/OFFSET($I339,-$B353,0),OFFSET(N350,-$B353,-M$4+$B353)-SUM($I353:M353)))</f>
        <v>0</v>
      </c>
      <c r="O353" s="235">
        <f ca="1">IF(O$5&lt;=$D353,0,IF(SUM($D353,OFFSET($I339,-$B353,0))&gt;O$5,OFFSET(O350,-$B353,-N$4+$B353)/OFFSET($I339,-$B353,0),OFFSET(O350,-$B353,-N$4+$B353)-SUM($I353:N353)))</f>
        <v>0</v>
      </c>
      <c r="P353" s="235">
        <f ca="1">IF(P$5&lt;=$D353,0,IF(SUM($D353,OFFSET($I339,-$B353,0))&gt;P$5,OFFSET(P350,-$B353,-O$4+$B353)/OFFSET($I339,-$B353,0),OFFSET(P350,-$B353,-O$4+$B353)-SUM($I353:O353)))</f>
        <v>0</v>
      </c>
      <c r="Q353" s="235">
        <f ca="1">IF(Q$5&lt;=$D353,0,IF(SUM($D353,OFFSET($I339,-$B353,0))&gt;Q$5,OFFSET(Q350,-$B353,-P$4+$B353)/OFFSET($I339,-$B353,0),OFFSET(Q350,-$B353,-P$4+$B353)-SUM($I353:P353)))</f>
        <v>0</v>
      </c>
      <c r="R353" s="235">
        <f ca="1">IF(R$5&lt;=$D353,0,IF(SUM($D353,OFFSET($I339,-$B353,0))&gt;R$5,OFFSET(R350,-$B353,-Q$4+$B353)/OFFSET($I339,-$B353,0),OFFSET(R350,-$B353,-Q$4+$B353)-SUM($I353:Q353)))</f>
        <v>0</v>
      </c>
      <c r="S353" s="235">
        <f ca="1">IF(S$5&lt;=$D353,0,IF(SUM($D353,OFFSET($I339,-$B353,0))&gt;S$5,OFFSET(S350,-$B353,-R$4+$B353)/OFFSET($I339,-$B353,0),OFFSET(S350,-$B353,-R$4+$B353)-SUM($I353:R353)))</f>
        <v>0</v>
      </c>
      <c r="T353" s="235">
        <f ca="1">IF(T$5&lt;=$D353,0,IF(SUM($D353,OFFSET($I339,-$B353,0))&gt;T$5,OFFSET(T350,-$B353,-S$4+$B353)/OFFSET($I339,-$B353,0),OFFSET(T350,-$B353,-S$4+$B353)-SUM($I353:S353)))</f>
        <v>0</v>
      </c>
      <c r="U353" s="235">
        <f ca="1">IF(U$5&lt;=$D353,0,IF(SUM($D353,OFFSET($I339,-$B353,0))&gt;U$5,OFFSET(U350,-$B353,-T$4+$B353)/OFFSET($I339,-$B353,0),OFFSET(U350,-$B353,-T$4+$B353)-SUM($I353:T353)))</f>
        <v>0</v>
      </c>
      <c r="V353" s="235">
        <f ca="1">IF(V$5&lt;=$D353,0,IF(SUM($D353,OFFSET($I339,-$B353,0))&gt;V$5,OFFSET(V350,-$B353,-U$4+$B353)/OFFSET($I339,-$B353,0),OFFSET(V350,-$B353,-U$4+$B353)-SUM($I353:U353)))</f>
        <v>0</v>
      </c>
      <c r="W353" s="235">
        <f ca="1">IF(W$5&lt;=$D353,0,IF(SUM($D353,OFFSET($I339,-$B353,0))&gt;W$5,OFFSET(W350,-$B353,-V$4+$B353)/OFFSET($I339,-$B353,0),OFFSET(W350,-$B353,-V$4+$B353)-SUM($I353:V353)))</f>
        <v>0</v>
      </c>
      <c r="X353" s="235">
        <f ca="1">IF(X$5&lt;=$D353,0,IF(SUM($D353,OFFSET($I339,-$B353,0))&gt;X$5,OFFSET(X350,-$B353,-W$4+$B353)/OFFSET($I339,-$B353,0),OFFSET(X350,-$B353,-W$4+$B353)-SUM($I353:W353)))</f>
        <v>0</v>
      </c>
      <c r="Y353" s="235">
        <f ca="1">IF(Y$5&lt;=$D353,0,IF(SUM($D353,OFFSET($I339,-$B353,0))&gt;Y$5,OFFSET(Y350,-$B353,-X$4+$B353)/OFFSET($I339,-$B353,0),OFFSET(Y350,-$B353,-X$4+$B353)-SUM($I353:X353)))</f>
        <v>0</v>
      </c>
      <c r="Z353" s="235">
        <f ca="1">IF(Z$5&lt;=$D353,0,IF(SUM($D353,OFFSET($I339,-$B353,0))&gt;Z$5,OFFSET(Z350,-$B353,-Y$4+$B353)/OFFSET($I339,-$B353,0),OFFSET(Z350,-$B353,-Y$4+$B353)-SUM($I353:Y353)))</f>
        <v>0</v>
      </c>
      <c r="AA353" s="235">
        <f ca="1">IF(AA$5&lt;=$D353,0,IF(SUM($D353,OFFSET($I339,-$B353,0))&gt;AA$5,OFFSET(AA350,-$B353,-Z$4+$B353)/OFFSET($I339,-$B353,0),OFFSET(AA350,-$B353,-Z$4+$B353)-SUM($I353:Z353)))</f>
        <v>0</v>
      </c>
      <c r="AB353" s="235">
        <f ca="1">IF(AB$5&lt;=$D353,0,IF(SUM($D353,OFFSET($I339,-$B353,0))&gt;AB$5,OFFSET(AB350,-$B353,-AA$4+$B353)/OFFSET($I339,-$B353,0),OFFSET(AB350,-$B353,-AA$4+$B353)-SUM($I353:AA353)))</f>
        <v>0</v>
      </c>
      <c r="AC353" s="235">
        <f ca="1">IF(AC$5&lt;=$D353,0,IF(SUM($D353,OFFSET($I339,-$B353,0))&gt;AC$5,OFFSET(AC350,-$B353,-AB$4+$B353)/OFFSET($I339,-$B353,0),OFFSET(AC350,-$B353,-AB$4+$B353)-SUM($I353:AB353)))</f>
        <v>0</v>
      </c>
      <c r="AD353" s="235">
        <f ca="1">IF(AD$5&lt;=$D353,0,IF(SUM($D353,OFFSET($I339,-$B353,0))&gt;AD$5,OFFSET(AD350,-$B353,-AC$4+$B353)/OFFSET($I339,-$B353,0),OFFSET(AD350,-$B353,-AC$4+$B353)-SUM($I353:AC353)))</f>
        <v>0</v>
      </c>
      <c r="AE353" s="235">
        <f ca="1">IF(AE$5&lt;=$D353,0,IF(SUM($D353,OFFSET($I339,-$B353,0))&gt;AE$5,OFFSET(AE350,-$B353,-AD$4+$B353)/OFFSET($I339,-$B353,0),OFFSET(AE350,-$B353,-AD$4+$B353)-SUM($I353:AD353)))</f>
        <v>0</v>
      </c>
      <c r="AF353" s="235">
        <f ca="1">IF(AF$5&lt;=$D353,0,IF(SUM($D353,OFFSET($I339,-$B353,0))&gt;AF$5,OFFSET(AF350,-$B353,-AE$4+$B353)/OFFSET($I339,-$B353,0),OFFSET(AF350,-$B353,-AE$4+$B353)-SUM($I353:AE353)))</f>
        <v>0</v>
      </c>
      <c r="AG353" s="235">
        <f ca="1">IF(AG$5&lt;=$D353,0,IF(SUM($D353,OFFSET($I339,-$B353,0))&gt;AG$5,OFFSET(AG350,-$B353,-AF$4+$B353)/OFFSET($I339,-$B353,0),OFFSET(AG350,-$B353,-AF$4+$B353)-SUM($I353:AF353)))</f>
        <v>0</v>
      </c>
      <c r="AH353" s="235">
        <f ca="1">IF(AH$5&lt;=$D353,0,IF(SUM($D353,OFFSET($I339,-$B353,0))&gt;AH$5,OFFSET(AH350,-$B353,-AG$4+$B353)/OFFSET($I339,-$B353,0),OFFSET(AH350,-$B353,-AG$4+$B353)-SUM($I353:AG353)))</f>
        <v>0</v>
      </c>
      <c r="AI353" s="235">
        <f ca="1">IF(AI$5&lt;=$D353,0,IF(SUM($D353,OFFSET($I339,-$B353,0))&gt;AI$5,OFFSET(AI350,-$B353,-AH$4+$B353)/OFFSET($I339,-$B353,0),OFFSET(AI350,-$B353,-AH$4+$B353)-SUM($I353:AH353)))</f>
        <v>0</v>
      </c>
      <c r="AJ353" s="235">
        <f ca="1">IF(AJ$5&lt;=$D353,0,IF(SUM($D353,OFFSET($I339,-$B353,0))&gt;AJ$5,OFFSET(AJ350,-$B353,-AI$4+$B353)/OFFSET($I339,-$B353,0),OFFSET(AJ350,-$B353,-AI$4+$B353)-SUM($I353:AI353)))</f>
        <v>0</v>
      </c>
      <c r="AK353" s="235">
        <f ca="1">IF(AK$5&lt;=$D353,0,IF(SUM($D353,OFFSET($I339,-$B353,0))&gt;AK$5,OFFSET(AK350,-$B353,-AJ$4+$B353)/OFFSET($I339,-$B353,0),OFFSET(AK350,-$B353,-AJ$4+$B353)-SUM($I353:AJ353)))</f>
        <v>0</v>
      </c>
      <c r="AL353" s="235">
        <f ca="1">IF(AL$5&lt;=$D353,0,IF(SUM($D353,OFFSET($I339,-$B353,0))&gt;AL$5,OFFSET(AL350,-$B353,-AK$4+$B353)/OFFSET($I339,-$B353,0),OFFSET(AL350,-$B353,-AK$4+$B353)-SUM($I353:AK353)))</f>
        <v>0</v>
      </c>
      <c r="AM353" s="235">
        <f ca="1">IF(AM$5&lt;=$D353,0,IF(SUM($D353,OFFSET($I339,-$B353,0))&gt;AM$5,OFFSET(AM350,-$B353,-AL$4+$B353)/OFFSET($I339,-$B353,0),OFFSET(AM350,-$B353,-AL$4+$B353)-SUM($I353:AL353)))</f>
        <v>0</v>
      </c>
      <c r="AN353" s="235">
        <f ca="1">IF(AN$5&lt;=$D353,0,IF(SUM($D353,OFFSET($I339,-$B353,0))&gt;AN$5,OFFSET(AN350,-$B353,-AM$4+$B353)/OFFSET($I339,-$B353,0),OFFSET(AN350,-$B353,-AM$4+$B353)-SUM($I353:AM353)))</f>
        <v>0</v>
      </c>
      <c r="AO353" s="235">
        <f ca="1">IF(AO$5&lt;=$D353,0,IF(SUM($D353,OFFSET($I339,-$B353,0))&gt;AO$5,OFFSET(AO350,-$B353,-AN$4+$B353)/OFFSET($I339,-$B353,0),OFFSET(AO350,-$B353,-AN$4+$B353)-SUM($I353:AN353)))</f>
        <v>0</v>
      </c>
      <c r="AP353" s="235">
        <f ca="1">IF(AP$5&lt;=$D353,0,IF(SUM($D353,OFFSET($I339,-$B353,0))&gt;AP$5,OFFSET(AP350,-$B353,-AO$4+$B353)/OFFSET($I339,-$B353,0),OFFSET(AP350,-$B353,-AO$4+$B353)-SUM($I353:AO353)))</f>
        <v>0</v>
      </c>
      <c r="AQ353" s="235">
        <f ca="1">IF(AQ$5&lt;=$D353,0,IF(SUM($D353,OFFSET($I339,-$B353,0))&gt;AQ$5,OFFSET(AQ350,-$B353,-AP$4+$B353)/OFFSET($I339,-$B353,0),OFFSET(AQ350,-$B353,-AP$4+$B353)-SUM($I353:AP353)))</f>
        <v>0</v>
      </c>
      <c r="AR353" s="235">
        <f ca="1">IF(AR$5&lt;=$D353,0,IF(SUM($D353,OFFSET($I339,-$B353,0))&gt;AR$5,OFFSET(AR350,-$B353,-AQ$4+$B353)/OFFSET($I339,-$B353,0),OFFSET(AR350,-$B353,-AQ$4+$B353)-SUM($I353:AQ353)))</f>
        <v>0</v>
      </c>
      <c r="AS353" s="235">
        <f ca="1">IF(AS$5&lt;=$D353,0,IF(SUM($D353,OFFSET($I339,-$B353,0))&gt;AS$5,OFFSET(AS350,-$B353,-AR$4+$B353)/OFFSET($I339,-$B353,0),OFFSET(AS350,-$B353,-AR$4+$B353)-SUM($I353:AR353)))</f>
        <v>0</v>
      </c>
      <c r="AT353" s="235">
        <f ca="1">IF(AT$5&lt;=$D353,0,IF(SUM($D353,OFFSET($I339,-$B353,0))&gt;AT$5,OFFSET(AT350,-$B353,-AS$4+$B353)/OFFSET($I339,-$B353,0),OFFSET(AT350,-$B353,-AS$4+$B353)-SUM($I353:AS353)))</f>
        <v>0</v>
      </c>
      <c r="AU353" s="235">
        <f ca="1">IF(AU$5&lt;=$D353,0,IF(SUM($D353,OFFSET($I339,-$B353,0))&gt;AU$5,OFFSET(AU350,-$B353,-AT$4+$B353)/OFFSET($I339,-$B353,0),OFFSET(AU350,-$B353,-AT$4+$B353)-SUM($I353:AT353)))</f>
        <v>0</v>
      </c>
      <c r="AV353" s="235">
        <f ca="1">IF(AV$5&lt;=$D353,0,IF(SUM($D353,OFFSET($I339,-$B353,0))&gt;AV$5,OFFSET(AV350,-$B353,-AU$4+$B353)/OFFSET($I339,-$B353,0),OFFSET(AV350,-$B353,-AU$4+$B353)-SUM($I353:AU353)))</f>
        <v>0</v>
      </c>
      <c r="AW353" s="235">
        <f ca="1">IF(AW$5&lt;=$D353,0,IF(SUM($D353,OFFSET($I339,-$B353,0))&gt;AW$5,OFFSET(AW350,-$B353,-AV$4+$B353)/OFFSET($I339,-$B353,0),OFFSET(AW350,-$B353,-AV$4+$B353)-SUM($I353:AV353)))</f>
        <v>0</v>
      </c>
      <c r="AX353" s="235">
        <f ca="1">IF(AX$5&lt;=$D353,0,IF(SUM($D353,OFFSET($I339,-$B353,0))&gt;AX$5,OFFSET(AX350,-$B353,-AW$4+$B353)/OFFSET($I339,-$B353,0),OFFSET(AX350,-$B353,-AW$4+$B353)-SUM($I353:AW353)))</f>
        <v>0</v>
      </c>
      <c r="AY353" s="235">
        <f ca="1">IF(AY$5&lt;=$D353,0,IF(SUM($D353,OFFSET($I339,-$B353,0))&gt;AY$5,OFFSET(AY350,-$B353,-AX$4+$B353)/OFFSET($I339,-$B353,0),OFFSET(AY350,-$B353,-AX$4+$B353)-SUM($I353:AX353)))</f>
        <v>0</v>
      </c>
      <c r="AZ353" s="235">
        <f ca="1">IF(AZ$5&lt;=$D353,0,IF(SUM($D353,OFFSET($I339,-$B353,0))&gt;AZ$5,OFFSET(AZ350,-$B353,-AY$4+$B353)/OFFSET($I339,-$B353,0),OFFSET(AZ350,-$B353,-AY$4+$B353)-SUM($I353:AY353)))</f>
        <v>0</v>
      </c>
      <c r="BA353" s="235">
        <f ca="1">IF(BA$5&lt;=$D353,0,IF(SUM($D353,OFFSET($I339,-$B353,0))&gt;BA$5,OFFSET(BA350,-$B353,-AZ$4+$B353)/OFFSET($I339,-$B353,0),OFFSET(BA350,-$B353,-AZ$4+$B353)-SUM($I353:AZ353)))</f>
        <v>0</v>
      </c>
      <c r="BB353" s="235">
        <f ca="1">IF(BB$5&lt;=$D353,0,IF(SUM($D353,OFFSET($I339,-$B353,0))&gt;BB$5,OFFSET(BB350,-$B353,-BA$4+$B353)/OFFSET($I339,-$B353,0),OFFSET(BB350,-$B353,-BA$4+$B353)-SUM($I353:BA353)))</f>
        <v>0</v>
      </c>
      <c r="BC353" s="235">
        <f ca="1">IF(BC$5&lt;=$D353,0,IF(SUM($D353,OFFSET($I339,-$B353,0))&gt;BC$5,OFFSET(BC350,-$B353,-BB$4+$B353)/OFFSET($I339,-$B353,0),OFFSET(BC350,-$B353,-BB$4+$B353)-SUM($I353:BB353)))</f>
        <v>0</v>
      </c>
      <c r="BD353" s="235">
        <f ca="1">IF(BD$5&lt;=$D353,0,IF(SUM($D353,OFFSET($I339,-$B353,0))&gt;BD$5,OFFSET(BD350,-$B353,-BC$4+$B353)/OFFSET($I339,-$B353,0),OFFSET(BD350,-$B353,-BC$4+$B353)-SUM($I353:BC353)))</f>
        <v>0</v>
      </c>
      <c r="BE353" s="235">
        <f ca="1">IF(BE$5&lt;=$D353,0,IF(SUM($D353,OFFSET($I339,-$B353,0))&gt;BE$5,OFFSET(BE350,-$B353,-BD$4+$B353)/OFFSET($I339,-$B353,0),OFFSET(BE350,-$B353,-BD$4+$B353)-SUM($I353:BD353)))</f>
        <v>0</v>
      </c>
      <c r="BF353" s="235">
        <f ca="1">IF(BF$5&lt;=$D353,0,IF(SUM($D353,OFFSET($I339,-$B353,0))&gt;BF$5,OFFSET(BF350,-$B353,-BE$4+$B353)/OFFSET($I339,-$B353,0),OFFSET(BF350,-$B353,-BE$4+$B353)-SUM($I353:BE353)))</f>
        <v>0</v>
      </c>
      <c r="BG353" s="235">
        <f ca="1">IF(BG$5&lt;=$D353,0,IF(SUM($D353,OFFSET($I339,-$B353,0))&gt;BG$5,OFFSET(BG350,-$B353,-BF$4+$B353)/OFFSET($I339,-$B353,0),OFFSET(BG350,-$B353,-BF$4+$B353)-SUM($I353:BF353)))</f>
        <v>0</v>
      </c>
      <c r="BH353" s="235">
        <f ca="1">IF(BH$5&lt;=$D353,0,IF(SUM($D353,OFFSET($I339,-$B353,0))&gt;BH$5,OFFSET(BH350,-$B353,-BG$4+$B353)/OFFSET($I339,-$B353,0),OFFSET(BH350,-$B353,-BG$4+$B353)-SUM($I353:BG353)))</f>
        <v>0</v>
      </c>
      <c r="BI353" s="235">
        <f ca="1">IF(BI$5&lt;=$D353,0,IF(SUM($D353,OFFSET($I339,-$B353,0))&gt;BI$5,OFFSET(BI350,-$B353,-BH$4+$B353)/OFFSET($I339,-$B353,0),OFFSET(BI350,-$B353,-BH$4+$B353)-SUM($I353:BH353)))</f>
        <v>0</v>
      </c>
      <c r="BJ353" s="235">
        <f ca="1">IF(BJ$5&lt;=$D353,0,IF(SUM($D353,OFFSET($I339,-$B353,0))&gt;BJ$5,OFFSET(BJ350,-$B353,-BI$4+$B353)/OFFSET($I339,-$B353,0),OFFSET(BJ350,-$B353,-BI$4+$B353)-SUM($I353:BI353)))</f>
        <v>0</v>
      </c>
      <c r="BK353" s="235">
        <f ca="1">IF(BK$5&lt;=$D353,0,IF(SUM($D353,OFFSET($I339,-$B353,0))&gt;BK$5,OFFSET(BK350,-$B353,-BJ$4+$B353)/OFFSET($I339,-$B353,0),OFFSET(BK350,-$B353,-BJ$4+$B353)-SUM($I353:BJ353)))</f>
        <v>0</v>
      </c>
      <c r="BL353" s="235">
        <f ca="1">IF(BL$5&lt;=$D353,0,IF(SUM($D353,OFFSET($I339,-$B353,0))&gt;BL$5,OFFSET(BL350,-$B353,-BK$4+$B353)/OFFSET($I339,-$B353,0),OFFSET(BL350,-$B353,-BK$4+$B353)-SUM($I353:BK353)))</f>
        <v>0</v>
      </c>
      <c r="BM353" s="235">
        <f ca="1">IF(BM$5&lt;=$D353,0,IF(SUM($D353,OFFSET($I339,-$B353,0))&gt;BM$5,OFFSET(BM350,-$B353,-BL$4+$B353)/OFFSET($I339,-$B353,0),OFFSET(BM350,-$B353,-BL$4+$B353)-SUM($I353:BL353)))</f>
        <v>0</v>
      </c>
      <c r="BN353" s="235">
        <f ca="1">IF(BN$5&lt;=$D353,0,IF(SUM($D353,OFFSET($I339,-$B353,0))&gt;BN$5,OFFSET(BN350,-$B353,-BM$4+$B353)/OFFSET($I339,-$B353,0),OFFSET(BN350,-$B353,-BM$4+$B353)-SUM($I353:BM353)))</f>
        <v>0</v>
      </c>
      <c r="BO353" s="235">
        <f ca="1">IF(BO$5&lt;=$D353,0,IF(SUM($D353,OFFSET($I339,-$B353,0))&gt;BO$5,OFFSET(BO350,-$B353,-BN$4+$B353)/OFFSET($I339,-$B353,0),OFFSET(BO350,-$B353,-BN$4+$B353)-SUM($I353:BN353)))</f>
        <v>0</v>
      </c>
      <c r="BP353" s="235">
        <f ca="1">IF(BP$5&lt;=$D353,0,IF(SUM($D353,OFFSET($I339,-$B353,0))&gt;BP$5,OFFSET(BP350,-$B353,-BO$4+$B353)/OFFSET($I339,-$B353,0),OFFSET(BP350,-$B353,-BO$4+$B353)-SUM($I353:BO353)))</f>
        <v>0</v>
      </c>
      <c r="BQ353" s="235">
        <f ca="1">IF(BQ$5&lt;=$D353,0,IF(SUM($D353,OFFSET($I339,-$B353,0))&gt;BQ$5,OFFSET(BQ350,-$B353,-BP$4+$B353)/OFFSET($I339,-$B353,0),OFFSET(BQ350,-$B353,-BP$4+$B353)-SUM($I353:BP353)))</f>
        <v>0</v>
      </c>
      <c r="BR353" s="211">
        <f ca="1">IF(BR$5&lt;=$D353,0,IF(SUM($D353,OFFSET($I339,-$B353,0))&gt;BR$5,OFFSET(BR350,-$B353,-BQ$4+$B353)/OFFSET($I339,-$B353,0),OFFSET(BR350,-$B353,-BQ$4+$B353)-SUM($I353:BQ353)))</f>
        <v>0</v>
      </c>
      <c r="BS353" s="211">
        <f ca="1">IF(BS$5&lt;=$D353,0,IF(SUM($D353,OFFSET($I339,-$B353,0))&gt;BS$5,OFFSET(BS350,-$B353,-BR$4+$B353)/OFFSET($I339,-$B353,0),OFFSET(BS350,-$B353,-BR$4+$B353)-SUM($I353:BR353)))</f>
        <v>0</v>
      </c>
      <c r="BT353" s="211">
        <f ca="1">IF(BT$5&lt;=$D353,0,IF(SUM($D353,OFFSET($I339,-$B353,0))&gt;BT$5,OFFSET(BT350,-$B353,-BS$4+$B353)/OFFSET($I339,-$B353,0),OFFSET(BT350,-$B353,-BS$4+$B353)-SUM($I353:BS353)))</f>
        <v>0</v>
      </c>
      <c r="BU353" s="211">
        <f ca="1">IF(BU$5&lt;=$D353,0,IF(SUM($D353,OFFSET($I339,-$B353,0))&gt;BU$5,OFFSET(BU350,-$B353,-BT$4+$B353)/OFFSET($I339,-$B353,0),OFFSET(BU350,-$B353,-BT$4+$B353)-SUM($I353:BT353)))</f>
        <v>0</v>
      </c>
      <c r="BV353" s="211">
        <f ca="1">IF(BV$5&lt;=$D353,0,IF(SUM($D353,OFFSET($I339,-$B353,0))&gt;BV$5,OFFSET(BV350,-$B353,-BU$4+$B353)/OFFSET($I339,-$B353,0),OFFSET(BV350,-$B353,-BU$4+$B353)-SUM($I353:BU353)))</f>
        <v>0</v>
      </c>
      <c r="BW353" s="211">
        <f ca="1">IF(BW$5&lt;=$D353,0,IF(SUM($D353,OFFSET($I339,-$B353,0))&gt;BW$5,OFFSET(BW350,-$B353,-BV$4+$B353)/OFFSET($I339,-$B353,0),OFFSET(BW350,-$B353,-BV$4+$B353)-SUM($I353:BV353)))</f>
        <v>0</v>
      </c>
    </row>
    <row r="354" spans="1:75" ht="12.75" customHeight="1">
      <c r="A354" s="8"/>
      <c r="B354" s="244">
        <v>9</v>
      </c>
      <c r="C354" s="8"/>
      <c r="D354" s="245">
        <f t="shared" si="592"/>
        <v>2022</v>
      </c>
      <c r="E354" s="8" t="str">
        <f t="shared" si="591"/>
        <v>$m Real (2012)</v>
      </c>
      <c r="F354" s="8"/>
      <c r="G354" s="8"/>
      <c r="H354" s="8"/>
      <c r="I354" s="32"/>
      <c r="J354" s="235">
        <f ca="1">IF(J$5&lt;=$D354,0,IF(SUM($D354,OFFSET($I340,-$B354,0))&gt;J$5,OFFSET(J351,-$B354,-I$4+$B354)/OFFSET($I340,-$B354,0),OFFSET(J351,-$B354,-I$4+$B354)-SUM($I354:I354)))</f>
        <v>0</v>
      </c>
      <c r="K354" s="235">
        <f ca="1">IF(K$5&lt;=$D354,0,IF(SUM($D354,OFFSET($I340,-$B354,0))&gt;K$5,OFFSET(K351,-$B354,-J$4+$B354)/OFFSET($I340,-$B354,0),OFFSET(K351,-$B354,-J$4+$B354)-SUM($I354:J354)))</f>
        <v>0</v>
      </c>
      <c r="L354" s="235">
        <f ca="1">IF(L$5&lt;=$D354,0,IF(SUM($D354,OFFSET($I340,-$B354,0))&gt;L$5,OFFSET(L351,-$B354,-K$4+$B354)/OFFSET($I340,-$B354,0),OFFSET(L351,-$B354,-K$4+$B354)-SUM($I354:K354)))</f>
        <v>0</v>
      </c>
      <c r="M354" s="235">
        <f ca="1">IF(M$5&lt;=$D354,0,IF(SUM($D354,OFFSET($I340,-$B354,0))&gt;M$5,OFFSET(M351,-$B354,-L$4+$B354)/OFFSET($I340,-$B354,0),OFFSET(M351,-$B354,-L$4+$B354)-SUM($I354:L354)))</f>
        <v>0</v>
      </c>
      <c r="N354" s="235">
        <f ca="1">IF(N$5&lt;=$D354,0,IF(SUM($D354,OFFSET($I340,-$B354,0))&gt;N$5,OFFSET(N351,-$B354,-M$4+$B354)/OFFSET($I340,-$B354,0),OFFSET(N351,-$B354,-M$4+$B354)-SUM($I354:M354)))</f>
        <v>0</v>
      </c>
      <c r="O354" s="235">
        <f ca="1">IF(O$5&lt;=$D354,0,IF(SUM($D354,OFFSET($I340,-$B354,0))&gt;O$5,OFFSET(O351,-$B354,-N$4+$B354)/OFFSET($I340,-$B354,0),OFFSET(O351,-$B354,-N$4+$B354)-SUM($I354:N354)))</f>
        <v>0</v>
      </c>
      <c r="P354" s="235">
        <f ca="1">IF(P$5&lt;=$D354,0,IF(SUM($D354,OFFSET($I340,-$B354,0))&gt;P$5,OFFSET(P351,-$B354,-O$4+$B354)/OFFSET($I340,-$B354,0),OFFSET(P351,-$B354,-O$4+$B354)-SUM($I354:O354)))</f>
        <v>0</v>
      </c>
      <c r="Q354" s="235">
        <f ca="1">IF(Q$5&lt;=$D354,0,IF(SUM($D354,OFFSET($I340,-$B354,0))&gt;Q$5,OFFSET(Q351,-$B354,-P$4+$B354)/OFFSET($I340,-$B354,0),OFFSET(Q351,-$B354,-P$4+$B354)-SUM($I354:P354)))</f>
        <v>0</v>
      </c>
      <c r="R354" s="235">
        <f ca="1">IF(R$5&lt;=$D354,0,IF(SUM($D354,OFFSET($I340,-$B354,0))&gt;R$5,OFFSET(R351,-$B354,-Q$4+$B354)/OFFSET($I340,-$B354,0),OFFSET(R351,-$B354,-Q$4+$B354)-SUM($I354:Q354)))</f>
        <v>0</v>
      </c>
      <c r="S354" s="235">
        <f ca="1">IF(S$5&lt;=$D354,0,IF(SUM($D354,OFFSET($I340,-$B354,0))&gt;S$5,OFFSET(S351,-$B354,-R$4+$B354)/OFFSET($I340,-$B354,0),OFFSET(S351,-$B354,-R$4+$B354)-SUM($I354:R354)))</f>
        <v>0</v>
      </c>
      <c r="T354" s="235">
        <f ca="1">IF(T$5&lt;=$D354,0,IF(SUM($D354,OFFSET($I340,-$B354,0))&gt;T$5,OFFSET(T351,-$B354,-S$4+$B354)/OFFSET($I340,-$B354,0),OFFSET(T351,-$B354,-S$4+$B354)-SUM($I354:S354)))</f>
        <v>0</v>
      </c>
      <c r="U354" s="235">
        <f ca="1">IF(U$5&lt;=$D354,0,IF(SUM($D354,OFFSET($I340,-$B354,0))&gt;U$5,OFFSET(U351,-$B354,-T$4+$B354)/OFFSET($I340,-$B354,0),OFFSET(U351,-$B354,-T$4+$B354)-SUM($I354:T354)))</f>
        <v>0</v>
      </c>
      <c r="V354" s="235">
        <f ca="1">IF(V$5&lt;=$D354,0,IF(SUM($D354,OFFSET($I340,-$B354,0))&gt;V$5,OFFSET(V351,-$B354,-U$4+$B354)/OFFSET($I340,-$B354,0),OFFSET(V351,-$B354,-U$4+$B354)-SUM($I354:U354)))</f>
        <v>0</v>
      </c>
      <c r="W354" s="235">
        <f ca="1">IF(W$5&lt;=$D354,0,IF(SUM($D354,OFFSET($I340,-$B354,0))&gt;W$5,OFFSET(W351,-$B354,-V$4+$B354)/OFFSET($I340,-$B354,0),OFFSET(W351,-$B354,-V$4+$B354)-SUM($I354:V354)))</f>
        <v>0</v>
      </c>
      <c r="X354" s="235">
        <f ca="1">IF(X$5&lt;=$D354,0,IF(SUM($D354,OFFSET($I340,-$B354,0))&gt;X$5,OFFSET(X351,-$B354,-W$4+$B354)/OFFSET($I340,-$B354,0),OFFSET(X351,-$B354,-W$4+$B354)-SUM($I354:W354)))</f>
        <v>0</v>
      </c>
      <c r="Y354" s="235">
        <f ca="1">IF(Y$5&lt;=$D354,0,IF(SUM($D354,OFFSET($I340,-$B354,0))&gt;Y$5,OFFSET(Y351,-$B354,-X$4+$B354)/OFFSET($I340,-$B354,0),OFFSET(Y351,-$B354,-X$4+$B354)-SUM($I354:X354)))</f>
        <v>0</v>
      </c>
      <c r="Z354" s="235">
        <f ca="1">IF(Z$5&lt;=$D354,0,IF(SUM($D354,OFFSET($I340,-$B354,0))&gt;Z$5,OFFSET(Z351,-$B354,-Y$4+$B354)/OFFSET($I340,-$B354,0),OFFSET(Z351,-$B354,-Y$4+$B354)-SUM($I354:Y354)))</f>
        <v>0</v>
      </c>
      <c r="AA354" s="235">
        <f ca="1">IF(AA$5&lt;=$D354,0,IF(SUM($D354,OFFSET($I340,-$B354,0))&gt;AA$5,OFFSET(AA351,-$B354,-Z$4+$B354)/OFFSET($I340,-$B354,0),OFFSET(AA351,-$B354,-Z$4+$B354)-SUM($I354:Z354)))</f>
        <v>0</v>
      </c>
      <c r="AB354" s="235">
        <f ca="1">IF(AB$5&lt;=$D354,0,IF(SUM($D354,OFFSET($I340,-$B354,0))&gt;AB$5,OFFSET(AB351,-$B354,-AA$4+$B354)/OFFSET($I340,-$B354,0),OFFSET(AB351,-$B354,-AA$4+$B354)-SUM($I354:AA354)))</f>
        <v>0</v>
      </c>
      <c r="AC354" s="235">
        <f ca="1">IF(AC$5&lt;=$D354,0,IF(SUM($D354,OFFSET($I340,-$B354,0))&gt;AC$5,OFFSET(AC351,-$B354,-AB$4+$B354)/OFFSET($I340,-$B354,0),OFFSET(AC351,-$B354,-AB$4+$B354)-SUM($I354:AB354)))</f>
        <v>0</v>
      </c>
      <c r="AD354" s="235">
        <f ca="1">IF(AD$5&lt;=$D354,0,IF(SUM($D354,OFFSET($I340,-$B354,0))&gt;AD$5,OFFSET(AD351,-$B354,-AC$4+$B354)/OFFSET($I340,-$B354,0),OFFSET(AD351,-$B354,-AC$4+$B354)-SUM($I354:AC354)))</f>
        <v>0</v>
      </c>
      <c r="AE354" s="235">
        <f ca="1">IF(AE$5&lt;=$D354,0,IF(SUM($D354,OFFSET($I340,-$B354,0))&gt;AE$5,OFFSET(AE351,-$B354,-AD$4+$B354)/OFFSET($I340,-$B354,0),OFFSET(AE351,-$B354,-AD$4+$B354)-SUM($I354:AD354)))</f>
        <v>0</v>
      </c>
      <c r="AF354" s="235">
        <f ca="1">IF(AF$5&lt;=$D354,0,IF(SUM($D354,OFFSET($I340,-$B354,0))&gt;AF$5,OFFSET(AF351,-$B354,-AE$4+$B354)/OFFSET($I340,-$B354,0),OFFSET(AF351,-$B354,-AE$4+$B354)-SUM($I354:AE354)))</f>
        <v>0</v>
      </c>
      <c r="AG354" s="235">
        <f ca="1">IF(AG$5&lt;=$D354,0,IF(SUM($D354,OFFSET($I340,-$B354,0))&gt;AG$5,OFFSET(AG351,-$B354,-AF$4+$B354)/OFFSET($I340,-$B354,0),OFFSET(AG351,-$B354,-AF$4+$B354)-SUM($I354:AF354)))</f>
        <v>0</v>
      </c>
      <c r="AH354" s="235">
        <f ca="1">IF(AH$5&lt;=$D354,0,IF(SUM($D354,OFFSET($I340,-$B354,0))&gt;AH$5,OFFSET(AH351,-$B354,-AG$4+$B354)/OFFSET($I340,-$B354,0),OFFSET(AH351,-$B354,-AG$4+$B354)-SUM($I354:AG354)))</f>
        <v>0</v>
      </c>
      <c r="AI354" s="235">
        <f ca="1">IF(AI$5&lt;=$D354,0,IF(SUM($D354,OFFSET($I340,-$B354,0))&gt;AI$5,OFFSET(AI351,-$B354,-AH$4+$B354)/OFFSET($I340,-$B354,0),OFFSET(AI351,-$B354,-AH$4+$B354)-SUM($I354:AH354)))</f>
        <v>0</v>
      </c>
      <c r="AJ354" s="235">
        <f ca="1">IF(AJ$5&lt;=$D354,0,IF(SUM($D354,OFFSET($I340,-$B354,0))&gt;AJ$5,OFFSET(AJ351,-$B354,-AI$4+$B354)/OFFSET($I340,-$B354,0),OFFSET(AJ351,-$B354,-AI$4+$B354)-SUM($I354:AI354)))</f>
        <v>0</v>
      </c>
      <c r="AK354" s="235">
        <f ca="1">IF(AK$5&lt;=$D354,0,IF(SUM($D354,OFFSET($I340,-$B354,0))&gt;AK$5,OFFSET(AK351,-$B354,-AJ$4+$B354)/OFFSET($I340,-$B354,0),OFFSET(AK351,-$B354,-AJ$4+$B354)-SUM($I354:AJ354)))</f>
        <v>0</v>
      </c>
      <c r="AL354" s="235">
        <f ca="1">IF(AL$5&lt;=$D354,0,IF(SUM($D354,OFFSET($I340,-$B354,0))&gt;AL$5,OFFSET(AL351,-$B354,-AK$4+$B354)/OFFSET($I340,-$B354,0),OFFSET(AL351,-$B354,-AK$4+$B354)-SUM($I354:AK354)))</f>
        <v>0</v>
      </c>
      <c r="AM354" s="235">
        <f ca="1">IF(AM$5&lt;=$D354,0,IF(SUM($D354,OFFSET($I340,-$B354,0))&gt;AM$5,OFFSET(AM351,-$B354,-AL$4+$B354)/OFFSET($I340,-$B354,0),OFFSET(AM351,-$B354,-AL$4+$B354)-SUM($I354:AL354)))</f>
        <v>0</v>
      </c>
      <c r="AN354" s="235">
        <f ca="1">IF(AN$5&lt;=$D354,0,IF(SUM($D354,OFFSET($I340,-$B354,0))&gt;AN$5,OFFSET(AN351,-$B354,-AM$4+$B354)/OFFSET($I340,-$B354,0),OFFSET(AN351,-$B354,-AM$4+$B354)-SUM($I354:AM354)))</f>
        <v>0</v>
      </c>
      <c r="AO354" s="235">
        <f ca="1">IF(AO$5&lt;=$D354,0,IF(SUM($D354,OFFSET($I340,-$B354,0))&gt;AO$5,OFFSET(AO351,-$B354,-AN$4+$B354)/OFFSET($I340,-$B354,0),OFFSET(AO351,-$B354,-AN$4+$B354)-SUM($I354:AN354)))</f>
        <v>0</v>
      </c>
      <c r="AP354" s="235">
        <f ca="1">IF(AP$5&lt;=$D354,0,IF(SUM($D354,OFFSET($I340,-$B354,0))&gt;AP$5,OFFSET(AP351,-$B354,-AO$4+$B354)/OFFSET($I340,-$B354,0),OFFSET(AP351,-$B354,-AO$4+$B354)-SUM($I354:AO354)))</f>
        <v>0</v>
      </c>
      <c r="AQ354" s="235">
        <f ca="1">IF(AQ$5&lt;=$D354,0,IF(SUM($D354,OFFSET($I340,-$B354,0))&gt;AQ$5,OFFSET(AQ351,-$B354,-AP$4+$B354)/OFFSET($I340,-$B354,0),OFFSET(AQ351,-$B354,-AP$4+$B354)-SUM($I354:AP354)))</f>
        <v>0</v>
      </c>
      <c r="AR354" s="235">
        <f ca="1">IF(AR$5&lt;=$D354,0,IF(SUM($D354,OFFSET($I340,-$B354,0))&gt;AR$5,OFFSET(AR351,-$B354,-AQ$4+$B354)/OFFSET($I340,-$B354,0),OFFSET(AR351,-$B354,-AQ$4+$B354)-SUM($I354:AQ354)))</f>
        <v>0</v>
      </c>
      <c r="AS354" s="235">
        <f ca="1">IF(AS$5&lt;=$D354,0,IF(SUM($D354,OFFSET($I340,-$B354,0))&gt;AS$5,OFFSET(AS351,-$B354,-AR$4+$B354)/OFFSET($I340,-$B354,0),OFFSET(AS351,-$B354,-AR$4+$B354)-SUM($I354:AR354)))</f>
        <v>0</v>
      </c>
      <c r="AT354" s="235">
        <f ca="1">IF(AT$5&lt;=$D354,0,IF(SUM($D354,OFFSET($I340,-$B354,0))&gt;AT$5,OFFSET(AT351,-$B354,-AS$4+$B354)/OFFSET($I340,-$B354,0),OFFSET(AT351,-$B354,-AS$4+$B354)-SUM($I354:AS354)))</f>
        <v>0</v>
      </c>
      <c r="AU354" s="235">
        <f ca="1">IF(AU$5&lt;=$D354,0,IF(SUM($D354,OFFSET($I340,-$B354,0))&gt;AU$5,OFFSET(AU351,-$B354,-AT$4+$B354)/OFFSET($I340,-$B354,0),OFFSET(AU351,-$B354,-AT$4+$B354)-SUM($I354:AT354)))</f>
        <v>0</v>
      </c>
      <c r="AV354" s="235">
        <f ca="1">IF(AV$5&lt;=$D354,0,IF(SUM($D354,OFFSET($I340,-$B354,0))&gt;AV$5,OFFSET(AV351,-$B354,-AU$4+$B354)/OFFSET($I340,-$B354,0),OFFSET(AV351,-$B354,-AU$4+$B354)-SUM($I354:AU354)))</f>
        <v>0</v>
      </c>
      <c r="AW354" s="235">
        <f ca="1">IF(AW$5&lt;=$D354,0,IF(SUM($D354,OFFSET($I340,-$B354,0))&gt;AW$5,OFFSET(AW351,-$B354,-AV$4+$B354)/OFFSET($I340,-$B354,0),OFFSET(AW351,-$B354,-AV$4+$B354)-SUM($I354:AV354)))</f>
        <v>0</v>
      </c>
      <c r="AX354" s="235">
        <f ca="1">IF(AX$5&lt;=$D354,0,IF(SUM($D354,OFFSET($I340,-$B354,0))&gt;AX$5,OFFSET(AX351,-$B354,-AW$4+$B354)/OFFSET($I340,-$B354,0),OFFSET(AX351,-$B354,-AW$4+$B354)-SUM($I354:AW354)))</f>
        <v>0</v>
      </c>
      <c r="AY354" s="235">
        <f ca="1">IF(AY$5&lt;=$D354,0,IF(SUM($D354,OFFSET($I340,-$B354,0))&gt;AY$5,OFFSET(AY351,-$B354,-AX$4+$B354)/OFFSET($I340,-$B354,0),OFFSET(AY351,-$B354,-AX$4+$B354)-SUM($I354:AX354)))</f>
        <v>0</v>
      </c>
      <c r="AZ354" s="235">
        <f ca="1">IF(AZ$5&lt;=$D354,0,IF(SUM($D354,OFFSET($I340,-$B354,0))&gt;AZ$5,OFFSET(AZ351,-$B354,-AY$4+$B354)/OFFSET($I340,-$B354,0),OFFSET(AZ351,-$B354,-AY$4+$B354)-SUM($I354:AY354)))</f>
        <v>0</v>
      </c>
      <c r="BA354" s="235">
        <f ca="1">IF(BA$5&lt;=$D354,0,IF(SUM($D354,OFFSET($I340,-$B354,0))&gt;BA$5,OFFSET(BA351,-$B354,-AZ$4+$B354)/OFFSET($I340,-$B354,0),OFFSET(BA351,-$B354,-AZ$4+$B354)-SUM($I354:AZ354)))</f>
        <v>0</v>
      </c>
      <c r="BB354" s="235">
        <f ca="1">IF(BB$5&lt;=$D354,0,IF(SUM($D354,OFFSET($I340,-$B354,0))&gt;BB$5,OFFSET(BB351,-$B354,-BA$4+$B354)/OFFSET($I340,-$B354,0),OFFSET(BB351,-$B354,-BA$4+$B354)-SUM($I354:BA354)))</f>
        <v>0</v>
      </c>
      <c r="BC354" s="235">
        <f ca="1">IF(BC$5&lt;=$D354,0,IF(SUM($D354,OFFSET($I340,-$B354,0))&gt;BC$5,OFFSET(BC351,-$B354,-BB$4+$B354)/OFFSET($I340,-$B354,0),OFFSET(BC351,-$B354,-BB$4+$B354)-SUM($I354:BB354)))</f>
        <v>0</v>
      </c>
      <c r="BD354" s="235">
        <f ca="1">IF(BD$5&lt;=$D354,0,IF(SUM($D354,OFFSET($I340,-$B354,0))&gt;BD$5,OFFSET(BD351,-$B354,-BC$4+$B354)/OFFSET($I340,-$B354,0),OFFSET(BD351,-$B354,-BC$4+$B354)-SUM($I354:BC354)))</f>
        <v>0</v>
      </c>
      <c r="BE354" s="235">
        <f ca="1">IF(BE$5&lt;=$D354,0,IF(SUM($D354,OFFSET($I340,-$B354,0))&gt;BE$5,OFFSET(BE351,-$B354,-BD$4+$B354)/OFFSET($I340,-$B354,0),OFFSET(BE351,-$B354,-BD$4+$B354)-SUM($I354:BD354)))</f>
        <v>0</v>
      </c>
      <c r="BF354" s="235">
        <f ca="1">IF(BF$5&lt;=$D354,0,IF(SUM($D354,OFFSET($I340,-$B354,0))&gt;BF$5,OFFSET(BF351,-$B354,-BE$4+$B354)/OFFSET($I340,-$B354,0),OFFSET(BF351,-$B354,-BE$4+$B354)-SUM($I354:BE354)))</f>
        <v>0</v>
      </c>
      <c r="BG354" s="235">
        <f ca="1">IF(BG$5&lt;=$D354,0,IF(SUM($D354,OFFSET($I340,-$B354,0))&gt;BG$5,OFFSET(BG351,-$B354,-BF$4+$B354)/OFFSET($I340,-$B354,0),OFFSET(BG351,-$B354,-BF$4+$B354)-SUM($I354:BF354)))</f>
        <v>0</v>
      </c>
      <c r="BH354" s="235">
        <f ca="1">IF(BH$5&lt;=$D354,0,IF(SUM($D354,OFFSET($I340,-$B354,0))&gt;BH$5,OFFSET(BH351,-$B354,-BG$4+$B354)/OFFSET($I340,-$B354,0),OFFSET(BH351,-$B354,-BG$4+$B354)-SUM($I354:BG354)))</f>
        <v>0</v>
      </c>
      <c r="BI354" s="235">
        <f ca="1">IF(BI$5&lt;=$D354,0,IF(SUM($D354,OFFSET($I340,-$B354,0))&gt;BI$5,OFFSET(BI351,-$B354,-BH$4+$B354)/OFFSET($I340,-$B354,0),OFFSET(BI351,-$B354,-BH$4+$B354)-SUM($I354:BH354)))</f>
        <v>0</v>
      </c>
      <c r="BJ354" s="235">
        <f ca="1">IF(BJ$5&lt;=$D354,0,IF(SUM($D354,OFFSET($I340,-$B354,0))&gt;BJ$5,OFFSET(BJ351,-$B354,-BI$4+$B354)/OFFSET($I340,-$B354,0),OFFSET(BJ351,-$B354,-BI$4+$B354)-SUM($I354:BI354)))</f>
        <v>0</v>
      </c>
      <c r="BK354" s="235">
        <f ca="1">IF(BK$5&lt;=$D354,0,IF(SUM($D354,OFFSET($I340,-$B354,0))&gt;BK$5,OFFSET(BK351,-$B354,-BJ$4+$B354)/OFFSET($I340,-$B354,0),OFFSET(BK351,-$B354,-BJ$4+$B354)-SUM($I354:BJ354)))</f>
        <v>0</v>
      </c>
      <c r="BL354" s="235">
        <f ca="1">IF(BL$5&lt;=$D354,0,IF(SUM($D354,OFFSET($I340,-$B354,0))&gt;BL$5,OFFSET(BL351,-$B354,-BK$4+$B354)/OFFSET($I340,-$B354,0),OFFSET(BL351,-$B354,-BK$4+$B354)-SUM($I354:BK354)))</f>
        <v>0</v>
      </c>
      <c r="BM354" s="235">
        <f ca="1">IF(BM$5&lt;=$D354,0,IF(SUM($D354,OFFSET($I340,-$B354,0))&gt;BM$5,OFFSET(BM351,-$B354,-BL$4+$B354)/OFFSET($I340,-$B354,0),OFFSET(BM351,-$B354,-BL$4+$B354)-SUM($I354:BL354)))</f>
        <v>0</v>
      </c>
      <c r="BN354" s="235">
        <f ca="1">IF(BN$5&lt;=$D354,0,IF(SUM($D354,OFFSET($I340,-$B354,0))&gt;BN$5,OFFSET(BN351,-$B354,-BM$4+$B354)/OFFSET($I340,-$B354,0),OFFSET(BN351,-$B354,-BM$4+$B354)-SUM($I354:BM354)))</f>
        <v>0</v>
      </c>
      <c r="BO354" s="235">
        <f ca="1">IF(BO$5&lt;=$D354,0,IF(SUM($D354,OFFSET($I340,-$B354,0))&gt;BO$5,OFFSET(BO351,-$B354,-BN$4+$B354)/OFFSET($I340,-$B354,0),OFFSET(BO351,-$B354,-BN$4+$B354)-SUM($I354:BN354)))</f>
        <v>0</v>
      </c>
      <c r="BP354" s="235">
        <f ca="1">IF(BP$5&lt;=$D354,0,IF(SUM($D354,OFFSET($I340,-$B354,0))&gt;BP$5,OFFSET(BP351,-$B354,-BO$4+$B354)/OFFSET($I340,-$B354,0),OFFSET(BP351,-$B354,-BO$4+$B354)-SUM($I354:BO354)))</f>
        <v>0</v>
      </c>
      <c r="BQ354" s="235">
        <f ca="1">IF(BQ$5&lt;=$D354,0,IF(SUM($D354,OFFSET($I340,-$B354,0))&gt;BQ$5,OFFSET(BQ351,-$B354,-BP$4+$B354)/OFFSET($I340,-$B354,0),OFFSET(BQ351,-$B354,-BP$4+$B354)-SUM($I354:BP354)))</f>
        <v>0</v>
      </c>
      <c r="BR354" s="211">
        <f ca="1">IF(BR$5&lt;=$D354,0,IF(SUM($D354,OFFSET($I340,-$B354,0))&gt;BR$5,OFFSET(BR351,-$B354,-BQ$4+$B354)/OFFSET($I340,-$B354,0),OFFSET(BR351,-$B354,-BQ$4+$B354)-SUM($I354:BQ354)))</f>
        <v>0</v>
      </c>
      <c r="BS354" s="211">
        <f ca="1">IF(BS$5&lt;=$D354,0,IF(SUM($D354,OFFSET($I340,-$B354,0))&gt;BS$5,OFFSET(BS351,-$B354,-BR$4+$B354)/OFFSET($I340,-$B354,0),OFFSET(BS351,-$B354,-BR$4+$B354)-SUM($I354:BR354)))</f>
        <v>0</v>
      </c>
      <c r="BT354" s="211">
        <f ca="1">IF(BT$5&lt;=$D354,0,IF(SUM($D354,OFFSET($I340,-$B354,0))&gt;BT$5,OFFSET(BT351,-$B354,-BS$4+$B354)/OFFSET($I340,-$B354,0),OFFSET(BT351,-$B354,-BS$4+$B354)-SUM($I354:BS354)))</f>
        <v>0</v>
      </c>
      <c r="BU354" s="211">
        <f ca="1">IF(BU$5&lt;=$D354,0,IF(SUM($D354,OFFSET($I340,-$B354,0))&gt;BU$5,OFFSET(BU351,-$B354,-BT$4+$B354)/OFFSET($I340,-$B354,0),OFFSET(BU351,-$B354,-BT$4+$B354)-SUM($I354:BT354)))</f>
        <v>0</v>
      </c>
      <c r="BV354" s="211">
        <f ca="1">IF(BV$5&lt;=$D354,0,IF(SUM($D354,OFFSET($I340,-$B354,0))&gt;BV$5,OFFSET(BV351,-$B354,-BU$4+$B354)/OFFSET($I340,-$B354,0),OFFSET(BV351,-$B354,-BU$4+$B354)-SUM($I354:BU354)))</f>
        <v>0</v>
      </c>
      <c r="BW354" s="211">
        <f ca="1">IF(BW$5&lt;=$D354,0,IF(SUM($D354,OFFSET($I340,-$B354,0))&gt;BW$5,OFFSET(BW351,-$B354,-BV$4+$B354)/OFFSET($I340,-$B354,0),OFFSET(BW351,-$B354,-BV$4+$B354)-SUM($I354:BV354)))</f>
        <v>0</v>
      </c>
    </row>
    <row r="355" spans="1:75" ht="12.75" customHeight="1">
      <c r="A355" s="8"/>
      <c r="B355" s="244">
        <v>10</v>
      </c>
      <c r="C355" s="8"/>
      <c r="D355" s="245">
        <f t="shared" si="592"/>
        <v>2023</v>
      </c>
      <c r="E355" s="8" t="str">
        <f t="shared" si="591"/>
        <v>$m Real (2012)</v>
      </c>
      <c r="F355" s="8"/>
      <c r="G355" s="8"/>
      <c r="H355" s="8"/>
      <c r="I355" s="32"/>
      <c r="J355" s="235">
        <f ca="1">IF(J$5&lt;=$D355,0,IF(SUM($D355,OFFSET($I341,-$B355,0))&gt;J$5,OFFSET(J352,-$B355,-I$4+$B355)/OFFSET($I341,-$B355,0),OFFSET(J352,-$B355,-I$4+$B355)-SUM($I355:I355)))</f>
        <v>0</v>
      </c>
      <c r="K355" s="235">
        <f ca="1">IF(K$5&lt;=$D355,0,IF(SUM($D355,OFFSET($I341,-$B355,0))&gt;K$5,OFFSET(K352,-$B355,-J$4+$B355)/OFFSET($I341,-$B355,0),OFFSET(K352,-$B355,-J$4+$B355)-SUM($I355:J355)))</f>
        <v>0</v>
      </c>
      <c r="L355" s="235">
        <f ca="1">IF(L$5&lt;=$D355,0,IF(SUM($D355,OFFSET($I341,-$B355,0))&gt;L$5,OFFSET(L352,-$B355,-K$4+$B355)/OFFSET($I341,-$B355,0),OFFSET(L352,-$B355,-K$4+$B355)-SUM($I355:K355)))</f>
        <v>0</v>
      </c>
      <c r="M355" s="235">
        <f ca="1">IF(M$5&lt;=$D355,0,IF(SUM($D355,OFFSET($I341,-$B355,0))&gt;M$5,OFFSET(M352,-$B355,-L$4+$B355)/OFFSET($I341,-$B355,0),OFFSET(M352,-$B355,-L$4+$B355)-SUM($I355:L355)))</f>
        <v>0</v>
      </c>
      <c r="N355" s="235">
        <f ca="1">IF(N$5&lt;=$D355,0,IF(SUM($D355,OFFSET($I341,-$B355,0))&gt;N$5,OFFSET(N352,-$B355,-M$4+$B355)/OFFSET($I341,-$B355,0),OFFSET(N352,-$B355,-M$4+$B355)-SUM($I355:M355)))</f>
        <v>0</v>
      </c>
      <c r="O355" s="235">
        <f ca="1">IF(O$5&lt;=$D355,0,IF(SUM($D355,OFFSET($I341,-$B355,0))&gt;O$5,OFFSET(O352,-$B355,-N$4+$B355)/OFFSET($I341,-$B355,0),OFFSET(O352,-$B355,-N$4+$B355)-SUM($I355:N355)))</f>
        <v>0</v>
      </c>
      <c r="P355" s="235">
        <f ca="1">IF(P$5&lt;=$D355,0,IF(SUM($D355,OFFSET($I341,-$B355,0))&gt;P$5,OFFSET(P352,-$B355,-O$4+$B355)/OFFSET($I341,-$B355,0),OFFSET(P352,-$B355,-O$4+$B355)-SUM($I355:O355)))</f>
        <v>0</v>
      </c>
      <c r="Q355" s="235">
        <f ca="1">IF(Q$5&lt;=$D355,0,IF(SUM($D355,OFFSET($I341,-$B355,0))&gt;Q$5,OFFSET(Q352,-$B355,-P$4+$B355)/OFFSET($I341,-$B355,0),OFFSET(Q352,-$B355,-P$4+$B355)-SUM($I355:P355)))</f>
        <v>0</v>
      </c>
      <c r="R355" s="235">
        <f ca="1">IF(R$5&lt;=$D355,0,IF(SUM($D355,OFFSET($I341,-$B355,0))&gt;R$5,OFFSET(R352,-$B355,-Q$4+$B355)/OFFSET($I341,-$B355,0),OFFSET(R352,-$B355,-Q$4+$B355)-SUM($I355:Q355)))</f>
        <v>0</v>
      </c>
      <c r="S355" s="235">
        <f ca="1">IF(S$5&lt;=$D355,0,IF(SUM($D355,OFFSET($I341,-$B355,0))&gt;S$5,OFFSET(S352,-$B355,-R$4+$B355)/OFFSET($I341,-$B355,0),OFFSET(S352,-$B355,-R$4+$B355)-SUM($I355:R355)))</f>
        <v>0</v>
      </c>
      <c r="T355" s="235">
        <f ca="1">IF(T$5&lt;=$D355,0,IF(SUM($D355,OFFSET($I341,-$B355,0))&gt;T$5,OFFSET(T352,-$B355,-S$4+$B355)/OFFSET($I341,-$B355,0),OFFSET(T352,-$B355,-S$4+$B355)-SUM($I355:S355)))</f>
        <v>0</v>
      </c>
      <c r="U355" s="235">
        <f ca="1">IF(U$5&lt;=$D355,0,IF(SUM($D355,OFFSET($I341,-$B355,0))&gt;U$5,OFFSET(U352,-$B355,-T$4+$B355)/OFFSET($I341,-$B355,0),OFFSET(U352,-$B355,-T$4+$B355)-SUM($I355:T355)))</f>
        <v>0</v>
      </c>
      <c r="V355" s="235">
        <f ca="1">IF(V$5&lt;=$D355,0,IF(SUM($D355,OFFSET($I341,-$B355,0))&gt;V$5,OFFSET(V352,-$B355,-U$4+$B355)/OFFSET($I341,-$B355,0),OFFSET(V352,-$B355,-U$4+$B355)-SUM($I355:U355)))</f>
        <v>0</v>
      </c>
      <c r="W355" s="235">
        <f ca="1">IF(W$5&lt;=$D355,0,IF(SUM($D355,OFFSET($I341,-$B355,0))&gt;W$5,OFFSET(W352,-$B355,-V$4+$B355)/OFFSET($I341,-$B355,0),OFFSET(W352,-$B355,-V$4+$B355)-SUM($I355:V355)))</f>
        <v>0</v>
      </c>
      <c r="X355" s="235">
        <f ca="1">IF(X$5&lt;=$D355,0,IF(SUM($D355,OFFSET($I341,-$B355,0))&gt;X$5,OFFSET(X352,-$B355,-W$4+$B355)/OFFSET($I341,-$B355,0),OFFSET(X352,-$B355,-W$4+$B355)-SUM($I355:W355)))</f>
        <v>0</v>
      </c>
      <c r="Y355" s="235">
        <f ca="1">IF(Y$5&lt;=$D355,0,IF(SUM($D355,OFFSET($I341,-$B355,0))&gt;Y$5,OFFSET(Y352,-$B355,-X$4+$B355)/OFFSET($I341,-$B355,0),OFFSET(Y352,-$B355,-X$4+$B355)-SUM($I355:X355)))</f>
        <v>0</v>
      </c>
      <c r="Z355" s="235">
        <f ca="1">IF(Z$5&lt;=$D355,0,IF(SUM($D355,OFFSET($I341,-$B355,0))&gt;Z$5,OFFSET(Z352,-$B355,-Y$4+$B355)/OFFSET($I341,-$B355,0),OFFSET(Z352,-$B355,-Y$4+$B355)-SUM($I355:Y355)))</f>
        <v>0</v>
      </c>
      <c r="AA355" s="235">
        <f ca="1">IF(AA$5&lt;=$D355,0,IF(SUM($D355,OFFSET($I341,-$B355,0))&gt;AA$5,OFFSET(AA352,-$B355,-Z$4+$B355)/OFFSET($I341,-$B355,0),OFFSET(AA352,-$B355,-Z$4+$B355)-SUM($I355:Z355)))</f>
        <v>0</v>
      </c>
      <c r="AB355" s="235">
        <f ca="1">IF(AB$5&lt;=$D355,0,IF(SUM($D355,OFFSET($I341,-$B355,0))&gt;AB$5,OFFSET(AB352,-$B355,-AA$4+$B355)/OFFSET($I341,-$B355,0),OFFSET(AB352,-$B355,-AA$4+$B355)-SUM($I355:AA355)))</f>
        <v>0</v>
      </c>
      <c r="AC355" s="235">
        <f ca="1">IF(AC$5&lt;=$D355,0,IF(SUM($D355,OFFSET($I341,-$B355,0))&gt;AC$5,OFFSET(AC352,-$B355,-AB$4+$B355)/OFFSET($I341,-$B355,0),OFFSET(AC352,-$B355,-AB$4+$B355)-SUM($I355:AB355)))</f>
        <v>0</v>
      </c>
      <c r="AD355" s="235">
        <f ca="1">IF(AD$5&lt;=$D355,0,IF(SUM($D355,OFFSET($I341,-$B355,0))&gt;AD$5,OFFSET(AD352,-$B355,-AC$4+$B355)/OFFSET($I341,-$B355,0),OFFSET(AD352,-$B355,-AC$4+$B355)-SUM($I355:AC355)))</f>
        <v>0</v>
      </c>
      <c r="AE355" s="235">
        <f ca="1">IF(AE$5&lt;=$D355,0,IF(SUM($D355,OFFSET($I341,-$B355,0))&gt;AE$5,OFFSET(AE352,-$B355,-AD$4+$B355)/OFFSET($I341,-$B355,0),OFFSET(AE352,-$B355,-AD$4+$B355)-SUM($I355:AD355)))</f>
        <v>0</v>
      </c>
      <c r="AF355" s="235">
        <f ca="1">IF(AF$5&lt;=$D355,0,IF(SUM($D355,OFFSET($I341,-$B355,0))&gt;AF$5,OFFSET(AF352,-$B355,-AE$4+$B355)/OFFSET($I341,-$B355,0),OFFSET(AF352,-$B355,-AE$4+$B355)-SUM($I355:AE355)))</f>
        <v>0</v>
      </c>
      <c r="AG355" s="235">
        <f ca="1">IF(AG$5&lt;=$D355,0,IF(SUM($D355,OFFSET($I341,-$B355,0))&gt;AG$5,OFFSET(AG352,-$B355,-AF$4+$B355)/OFFSET($I341,-$B355,0),OFFSET(AG352,-$B355,-AF$4+$B355)-SUM($I355:AF355)))</f>
        <v>0</v>
      </c>
      <c r="AH355" s="235">
        <f ca="1">IF(AH$5&lt;=$D355,0,IF(SUM($D355,OFFSET($I341,-$B355,0))&gt;AH$5,OFFSET(AH352,-$B355,-AG$4+$B355)/OFFSET($I341,-$B355,0),OFFSET(AH352,-$B355,-AG$4+$B355)-SUM($I355:AG355)))</f>
        <v>0</v>
      </c>
      <c r="AI355" s="235">
        <f ca="1">IF(AI$5&lt;=$D355,0,IF(SUM($D355,OFFSET($I341,-$B355,0))&gt;AI$5,OFFSET(AI352,-$B355,-AH$4+$B355)/OFFSET($I341,-$B355,0),OFFSET(AI352,-$B355,-AH$4+$B355)-SUM($I355:AH355)))</f>
        <v>0</v>
      </c>
      <c r="AJ355" s="235">
        <f ca="1">IF(AJ$5&lt;=$D355,0,IF(SUM($D355,OFFSET($I341,-$B355,0))&gt;AJ$5,OFFSET(AJ352,-$B355,-AI$4+$B355)/OFFSET($I341,-$B355,0),OFFSET(AJ352,-$B355,-AI$4+$B355)-SUM($I355:AI355)))</f>
        <v>0</v>
      </c>
      <c r="AK355" s="235">
        <f ca="1">IF(AK$5&lt;=$D355,0,IF(SUM($D355,OFFSET($I341,-$B355,0))&gt;AK$5,OFFSET(AK352,-$B355,-AJ$4+$B355)/OFFSET($I341,-$B355,0),OFFSET(AK352,-$B355,-AJ$4+$B355)-SUM($I355:AJ355)))</f>
        <v>0</v>
      </c>
      <c r="AL355" s="235">
        <f ca="1">IF(AL$5&lt;=$D355,0,IF(SUM($D355,OFFSET($I341,-$B355,0))&gt;AL$5,OFFSET(AL352,-$B355,-AK$4+$B355)/OFFSET($I341,-$B355,0),OFFSET(AL352,-$B355,-AK$4+$B355)-SUM($I355:AK355)))</f>
        <v>0</v>
      </c>
      <c r="AM355" s="235">
        <f ca="1">IF(AM$5&lt;=$D355,0,IF(SUM($D355,OFFSET($I341,-$B355,0))&gt;AM$5,OFFSET(AM352,-$B355,-AL$4+$B355)/OFFSET($I341,-$B355,0),OFFSET(AM352,-$B355,-AL$4+$B355)-SUM($I355:AL355)))</f>
        <v>0</v>
      </c>
      <c r="AN355" s="235">
        <f ca="1">IF(AN$5&lt;=$D355,0,IF(SUM($D355,OFFSET($I341,-$B355,0))&gt;AN$5,OFFSET(AN352,-$B355,-AM$4+$B355)/OFFSET($I341,-$B355,0),OFFSET(AN352,-$B355,-AM$4+$B355)-SUM($I355:AM355)))</f>
        <v>0</v>
      </c>
      <c r="AO355" s="235">
        <f ca="1">IF(AO$5&lt;=$D355,0,IF(SUM($D355,OFFSET($I341,-$B355,0))&gt;AO$5,OFFSET(AO352,-$B355,-AN$4+$B355)/OFFSET($I341,-$B355,0),OFFSET(AO352,-$B355,-AN$4+$B355)-SUM($I355:AN355)))</f>
        <v>0</v>
      </c>
      <c r="AP355" s="235">
        <f ca="1">IF(AP$5&lt;=$D355,0,IF(SUM($D355,OFFSET($I341,-$B355,0))&gt;AP$5,OFFSET(AP352,-$B355,-AO$4+$B355)/OFFSET($I341,-$B355,0),OFFSET(AP352,-$B355,-AO$4+$B355)-SUM($I355:AO355)))</f>
        <v>0</v>
      </c>
      <c r="AQ355" s="235">
        <f ca="1">IF(AQ$5&lt;=$D355,0,IF(SUM($D355,OFFSET($I341,-$B355,0))&gt;AQ$5,OFFSET(AQ352,-$B355,-AP$4+$B355)/OFFSET($I341,-$B355,0),OFFSET(AQ352,-$B355,-AP$4+$B355)-SUM($I355:AP355)))</f>
        <v>0</v>
      </c>
      <c r="AR355" s="235">
        <f ca="1">IF(AR$5&lt;=$D355,0,IF(SUM($D355,OFFSET($I341,-$B355,0))&gt;AR$5,OFFSET(AR352,-$B355,-AQ$4+$B355)/OFFSET($I341,-$B355,0),OFFSET(AR352,-$B355,-AQ$4+$B355)-SUM($I355:AQ355)))</f>
        <v>0</v>
      </c>
      <c r="AS355" s="235">
        <f ca="1">IF(AS$5&lt;=$D355,0,IF(SUM($D355,OFFSET($I341,-$B355,0))&gt;AS$5,OFFSET(AS352,-$B355,-AR$4+$B355)/OFFSET($I341,-$B355,0),OFFSET(AS352,-$B355,-AR$4+$B355)-SUM($I355:AR355)))</f>
        <v>0</v>
      </c>
      <c r="AT355" s="235">
        <f ca="1">IF(AT$5&lt;=$D355,0,IF(SUM($D355,OFFSET($I341,-$B355,0))&gt;AT$5,OFFSET(AT352,-$B355,-AS$4+$B355)/OFFSET($I341,-$B355,0),OFFSET(AT352,-$B355,-AS$4+$B355)-SUM($I355:AS355)))</f>
        <v>0</v>
      </c>
      <c r="AU355" s="235">
        <f ca="1">IF(AU$5&lt;=$D355,0,IF(SUM($D355,OFFSET($I341,-$B355,0))&gt;AU$5,OFFSET(AU352,-$B355,-AT$4+$B355)/OFFSET($I341,-$B355,0),OFFSET(AU352,-$B355,-AT$4+$B355)-SUM($I355:AT355)))</f>
        <v>0</v>
      </c>
      <c r="AV355" s="235">
        <f ca="1">IF(AV$5&lt;=$D355,0,IF(SUM($D355,OFFSET($I341,-$B355,0))&gt;AV$5,OFFSET(AV352,-$B355,-AU$4+$B355)/OFFSET($I341,-$B355,0),OFFSET(AV352,-$B355,-AU$4+$B355)-SUM($I355:AU355)))</f>
        <v>0</v>
      </c>
      <c r="AW355" s="235">
        <f ca="1">IF(AW$5&lt;=$D355,0,IF(SUM($D355,OFFSET($I341,-$B355,0))&gt;AW$5,OFFSET(AW352,-$B355,-AV$4+$B355)/OFFSET($I341,-$B355,0),OFFSET(AW352,-$B355,-AV$4+$B355)-SUM($I355:AV355)))</f>
        <v>0</v>
      </c>
      <c r="AX355" s="235">
        <f ca="1">IF(AX$5&lt;=$D355,0,IF(SUM($D355,OFFSET($I341,-$B355,0))&gt;AX$5,OFFSET(AX352,-$B355,-AW$4+$B355)/OFFSET($I341,-$B355,0),OFFSET(AX352,-$B355,-AW$4+$B355)-SUM($I355:AW355)))</f>
        <v>0</v>
      </c>
      <c r="AY355" s="235">
        <f ca="1">IF(AY$5&lt;=$D355,0,IF(SUM($D355,OFFSET($I341,-$B355,0))&gt;AY$5,OFFSET(AY352,-$B355,-AX$4+$B355)/OFFSET($I341,-$B355,0),OFFSET(AY352,-$B355,-AX$4+$B355)-SUM($I355:AX355)))</f>
        <v>0</v>
      </c>
      <c r="AZ355" s="235">
        <f ca="1">IF(AZ$5&lt;=$D355,0,IF(SUM($D355,OFFSET($I341,-$B355,0))&gt;AZ$5,OFFSET(AZ352,-$B355,-AY$4+$B355)/OFFSET($I341,-$B355,0),OFFSET(AZ352,-$B355,-AY$4+$B355)-SUM($I355:AY355)))</f>
        <v>0</v>
      </c>
      <c r="BA355" s="235">
        <f ca="1">IF(BA$5&lt;=$D355,0,IF(SUM($D355,OFFSET($I341,-$B355,0))&gt;BA$5,OFFSET(BA352,-$B355,-AZ$4+$B355)/OFFSET($I341,-$B355,0),OFFSET(BA352,-$B355,-AZ$4+$B355)-SUM($I355:AZ355)))</f>
        <v>0</v>
      </c>
      <c r="BB355" s="235">
        <f ca="1">IF(BB$5&lt;=$D355,0,IF(SUM($D355,OFFSET($I341,-$B355,0))&gt;BB$5,OFFSET(BB352,-$B355,-BA$4+$B355)/OFFSET($I341,-$B355,0),OFFSET(BB352,-$B355,-BA$4+$B355)-SUM($I355:BA355)))</f>
        <v>0</v>
      </c>
      <c r="BC355" s="235">
        <f ca="1">IF(BC$5&lt;=$D355,0,IF(SUM($D355,OFFSET($I341,-$B355,0))&gt;BC$5,OFFSET(BC352,-$B355,-BB$4+$B355)/OFFSET($I341,-$B355,0),OFFSET(BC352,-$B355,-BB$4+$B355)-SUM($I355:BB355)))</f>
        <v>0</v>
      </c>
      <c r="BD355" s="235">
        <f ca="1">IF(BD$5&lt;=$D355,0,IF(SUM($D355,OFFSET($I341,-$B355,0))&gt;BD$5,OFFSET(BD352,-$B355,-BC$4+$B355)/OFFSET($I341,-$B355,0),OFFSET(BD352,-$B355,-BC$4+$B355)-SUM($I355:BC355)))</f>
        <v>0</v>
      </c>
      <c r="BE355" s="235">
        <f ca="1">IF(BE$5&lt;=$D355,0,IF(SUM($D355,OFFSET($I341,-$B355,0))&gt;BE$5,OFFSET(BE352,-$B355,-BD$4+$B355)/OFFSET($I341,-$B355,0),OFFSET(BE352,-$B355,-BD$4+$B355)-SUM($I355:BD355)))</f>
        <v>0</v>
      </c>
      <c r="BF355" s="235">
        <f ca="1">IF(BF$5&lt;=$D355,0,IF(SUM($D355,OFFSET($I341,-$B355,0))&gt;BF$5,OFFSET(BF352,-$B355,-BE$4+$B355)/OFFSET($I341,-$B355,0),OFFSET(BF352,-$B355,-BE$4+$B355)-SUM($I355:BE355)))</f>
        <v>0</v>
      </c>
      <c r="BG355" s="235">
        <f ca="1">IF(BG$5&lt;=$D355,0,IF(SUM($D355,OFFSET($I341,-$B355,0))&gt;BG$5,OFFSET(BG352,-$B355,-BF$4+$B355)/OFFSET($I341,-$B355,0),OFFSET(BG352,-$B355,-BF$4+$B355)-SUM($I355:BF355)))</f>
        <v>0</v>
      </c>
      <c r="BH355" s="235">
        <f ca="1">IF(BH$5&lt;=$D355,0,IF(SUM($D355,OFFSET($I341,-$B355,0))&gt;BH$5,OFFSET(BH352,-$B355,-BG$4+$B355)/OFFSET($I341,-$B355,0),OFFSET(BH352,-$B355,-BG$4+$B355)-SUM($I355:BG355)))</f>
        <v>0</v>
      </c>
      <c r="BI355" s="235">
        <f ca="1">IF(BI$5&lt;=$D355,0,IF(SUM($D355,OFFSET($I341,-$B355,0))&gt;BI$5,OFFSET(BI352,-$B355,-BH$4+$B355)/OFFSET($I341,-$B355,0),OFFSET(BI352,-$B355,-BH$4+$B355)-SUM($I355:BH355)))</f>
        <v>0</v>
      </c>
      <c r="BJ355" s="235">
        <f ca="1">IF(BJ$5&lt;=$D355,0,IF(SUM($D355,OFFSET($I341,-$B355,0))&gt;BJ$5,OFFSET(BJ352,-$B355,-BI$4+$B355)/OFFSET($I341,-$B355,0),OFFSET(BJ352,-$B355,-BI$4+$B355)-SUM($I355:BI355)))</f>
        <v>0</v>
      </c>
      <c r="BK355" s="235">
        <f ca="1">IF(BK$5&lt;=$D355,0,IF(SUM($D355,OFFSET($I341,-$B355,0))&gt;BK$5,OFFSET(BK352,-$B355,-BJ$4+$B355)/OFFSET($I341,-$B355,0),OFFSET(BK352,-$B355,-BJ$4+$B355)-SUM($I355:BJ355)))</f>
        <v>0</v>
      </c>
      <c r="BL355" s="235">
        <f ca="1">IF(BL$5&lt;=$D355,0,IF(SUM($D355,OFFSET($I341,-$B355,0))&gt;BL$5,OFFSET(BL352,-$B355,-BK$4+$B355)/OFFSET($I341,-$B355,0),OFFSET(BL352,-$B355,-BK$4+$B355)-SUM($I355:BK355)))</f>
        <v>0</v>
      </c>
      <c r="BM355" s="235">
        <f ca="1">IF(BM$5&lt;=$D355,0,IF(SUM($D355,OFFSET($I341,-$B355,0))&gt;BM$5,OFFSET(BM352,-$B355,-BL$4+$B355)/OFFSET($I341,-$B355,0),OFFSET(BM352,-$B355,-BL$4+$B355)-SUM($I355:BL355)))</f>
        <v>0</v>
      </c>
      <c r="BN355" s="235">
        <f ca="1">IF(BN$5&lt;=$D355,0,IF(SUM($D355,OFFSET($I341,-$B355,0))&gt;BN$5,OFFSET(BN352,-$B355,-BM$4+$B355)/OFFSET($I341,-$B355,0),OFFSET(BN352,-$B355,-BM$4+$B355)-SUM($I355:BM355)))</f>
        <v>0</v>
      </c>
      <c r="BO355" s="235">
        <f ca="1">IF(BO$5&lt;=$D355,0,IF(SUM($D355,OFFSET($I341,-$B355,0))&gt;BO$5,OFFSET(BO352,-$B355,-BN$4+$B355)/OFFSET($I341,-$B355,0),OFFSET(BO352,-$B355,-BN$4+$B355)-SUM($I355:BN355)))</f>
        <v>0</v>
      </c>
      <c r="BP355" s="235">
        <f ca="1">IF(BP$5&lt;=$D355,0,IF(SUM($D355,OFFSET($I341,-$B355,0))&gt;BP$5,OFFSET(BP352,-$B355,-BO$4+$B355)/OFFSET($I341,-$B355,0),OFFSET(BP352,-$B355,-BO$4+$B355)-SUM($I355:BO355)))</f>
        <v>0</v>
      </c>
      <c r="BQ355" s="235">
        <f ca="1">IF(BQ$5&lt;=$D355,0,IF(SUM($D355,OFFSET($I341,-$B355,0))&gt;BQ$5,OFFSET(BQ352,-$B355,-BP$4+$B355)/OFFSET($I341,-$B355,0),OFFSET(BQ352,-$B355,-BP$4+$B355)-SUM($I355:BP355)))</f>
        <v>0</v>
      </c>
      <c r="BR355" s="211">
        <f ca="1">IF(BR$5&lt;=$D355,0,IF(SUM($D355,OFFSET($I341,-$B355,0))&gt;BR$5,OFFSET(BR352,-$B355,-BQ$4+$B355)/OFFSET($I341,-$B355,0),OFFSET(BR352,-$B355,-BQ$4+$B355)-SUM($I355:BQ355)))</f>
        <v>0</v>
      </c>
      <c r="BS355" s="211">
        <f ca="1">IF(BS$5&lt;=$D355,0,IF(SUM($D355,OFFSET($I341,-$B355,0))&gt;BS$5,OFFSET(BS352,-$B355,-BR$4+$B355)/OFFSET($I341,-$B355,0),OFFSET(BS352,-$B355,-BR$4+$B355)-SUM($I355:BR355)))</f>
        <v>0</v>
      </c>
      <c r="BT355" s="211">
        <f ca="1">IF(BT$5&lt;=$D355,0,IF(SUM($D355,OFFSET($I341,-$B355,0))&gt;BT$5,OFFSET(BT352,-$B355,-BS$4+$B355)/OFFSET($I341,-$B355,0),OFFSET(BT352,-$B355,-BS$4+$B355)-SUM($I355:BS355)))</f>
        <v>0</v>
      </c>
      <c r="BU355" s="211">
        <f ca="1">IF(BU$5&lt;=$D355,0,IF(SUM($D355,OFFSET($I341,-$B355,0))&gt;BU$5,OFFSET(BU352,-$B355,-BT$4+$B355)/OFFSET($I341,-$B355,0),OFFSET(BU352,-$B355,-BT$4+$B355)-SUM($I355:BT355)))</f>
        <v>0</v>
      </c>
      <c r="BV355" s="211">
        <f ca="1">IF(BV$5&lt;=$D355,0,IF(SUM($D355,OFFSET($I341,-$B355,0))&gt;BV$5,OFFSET(BV352,-$B355,-BU$4+$B355)/OFFSET($I341,-$B355,0),OFFSET(BV352,-$B355,-BU$4+$B355)-SUM($I355:BU355)))</f>
        <v>0</v>
      </c>
      <c r="BW355" s="211">
        <f ca="1">IF(BW$5&lt;=$D355,0,IF(SUM($D355,OFFSET($I341,-$B355,0))&gt;BW$5,OFFSET(BW352,-$B355,-BV$4+$B355)/OFFSET($I341,-$B355,0),OFFSET(BW352,-$B355,-BV$4+$B355)-SUM($I355:BV355)))</f>
        <v>0</v>
      </c>
    </row>
    <row r="356" spans="1:75" ht="12.75" customHeight="1">
      <c r="A356" s="8"/>
      <c r="B356" s="244">
        <v>11</v>
      </c>
      <c r="C356" s="8"/>
      <c r="D356" s="245">
        <f t="shared" si="592"/>
        <v>2024</v>
      </c>
      <c r="E356" s="8" t="str">
        <f t="shared" si="591"/>
        <v>$m Real (2012)</v>
      </c>
      <c r="F356" s="8"/>
      <c r="G356" s="8"/>
      <c r="H356" s="8"/>
      <c r="I356" s="32"/>
      <c r="J356" s="235">
        <f ca="1">IF(J$5&lt;=$D356,0,IF(SUM($D356,OFFSET($I342,-$B356,0))&gt;J$5,OFFSET(J353,-$B356,-I$4+$B356)/OFFSET($I342,-$B356,0),OFFSET(J353,-$B356,-I$4+$B356)-SUM($I356:I356)))</f>
        <v>0</v>
      </c>
      <c r="K356" s="235">
        <f ca="1">IF(K$5&lt;=$D356,0,IF(SUM($D356,OFFSET($I342,-$B356,0))&gt;K$5,OFFSET(K353,-$B356,-J$4+$B356)/OFFSET($I342,-$B356,0),OFFSET(K353,-$B356,-J$4+$B356)-SUM($I356:J356)))</f>
        <v>0</v>
      </c>
      <c r="L356" s="235">
        <f ca="1">IF(L$5&lt;=$D356,0,IF(SUM($D356,OFFSET($I342,-$B356,0))&gt;L$5,OFFSET(L353,-$B356,-K$4+$B356)/OFFSET($I342,-$B356,0),OFFSET(L353,-$B356,-K$4+$B356)-SUM($I356:K356)))</f>
        <v>0</v>
      </c>
      <c r="M356" s="235">
        <f ca="1">IF(M$5&lt;=$D356,0,IF(SUM($D356,OFFSET($I342,-$B356,0))&gt;M$5,OFFSET(M353,-$B356,-L$4+$B356)/OFFSET($I342,-$B356,0),OFFSET(M353,-$B356,-L$4+$B356)-SUM($I356:L356)))</f>
        <v>0</v>
      </c>
      <c r="N356" s="235">
        <f ca="1">IF(N$5&lt;=$D356,0,IF(SUM($D356,OFFSET($I342,-$B356,0))&gt;N$5,OFFSET(N353,-$B356,-M$4+$B356)/OFFSET($I342,-$B356,0),OFFSET(N353,-$B356,-M$4+$B356)-SUM($I356:M356)))</f>
        <v>0</v>
      </c>
      <c r="O356" s="235">
        <f ca="1">IF(O$5&lt;=$D356,0,IF(SUM($D356,OFFSET($I342,-$B356,0))&gt;O$5,OFFSET(O353,-$B356,-N$4+$B356)/OFFSET($I342,-$B356,0),OFFSET(O353,-$B356,-N$4+$B356)-SUM($I356:N356)))</f>
        <v>0</v>
      </c>
      <c r="P356" s="235">
        <f ca="1">IF(P$5&lt;=$D356,0,IF(SUM($D356,OFFSET($I342,-$B356,0))&gt;P$5,OFFSET(P353,-$B356,-O$4+$B356)/OFFSET($I342,-$B356,0),OFFSET(P353,-$B356,-O$4+$B356)-SUM($I356:O356)))</f>
        <v>0</v>
      </c>
      <c r="Q356" s="235">
        <f ca="1">IF(Q$5&lt;=$D356,0,IF(SUM($D356,OFFSET($I342,-$B356,0))&gt;Q$5,OFFSET(Q353,-$B356,-P$4+$B356)/OFFSET($I342,-$B356,0),OFFSET(Q353,-$B356,-P$4+$B356)-SUM($I356:P356)))</f>
        <v>0</v>
      </c>
      <c r="R356" s="235">
        <f ca="1">IF(R$5&lt;=$D356,0,IF(SUM($D356,OFFSET($I342,-$B356,0))&gt;R$5,OFFSET(R353,-$B356,-Q$4+$B356)/OFFSET($I342,-$B356,0),OFFSET(R353,-$B356,-Q$4+$B356)-SUM($I356:Q356)))</f>
        <v>0</v>
      </c>
      <c r="S356" s="235">
        <f ca="1">IF(S$5&lt;=$D356,0,IF(SUM($D356,OFFSET($I342,-$B356,0))&gt;S$5,OFFSET(S353,-$B356,-R$4+$B356)/OFFSET($I342,-$B356,0),OFFSET(S353,-$B356,-R$4+$B356)-SUM($I356:R356)))</f>
        <v>0</v>
      </c>
      <c r="T356" s="235">
        <f ca="1">IF(T$5&lt;=$D356,0,IF(SUM($D356,OFFSET($I342,-$B356,0))&gt;T$5,OFFSET(T353,-$B356,-S$4+$B356)/OFFSET($I342,-$B356,0),OFFSET(T353,-$B356,-S$4+$B356)-SUM($I356:S356)))</f>
        <v>0</v>
      </c>
      <c r="U356" s="235">
        <f ca="1">IF(U$5&lt;=$D356,0,IF(SUM($D356,OFFSET($I342,-$B356,0))&gt;U$5,OFFSET(U353,-$B356,-T$4+$B356)/OFFSET($I342,-$B356,0),OFFSET(U353,-$B356,-T$4+$B356)-SUM($I356:T356)))</f>
        <v>0</v>
      </c>
      <c r="V356" s="235">
        <f ca="1">IF(V$5&lt;=$D356,0,IF(SUM($D356,OFFSET($I342,-$B356,0))&gt;V$5,OFFSET(V353,-$B356,-U$4+$B356)/OFFSET($I342,-$B356,0),OFFSET(V353,-$B356,-U$4+$B356)-SUM($I356:U356)))</f>
        <v>0</v>
      </c>
      <c r="W356" s="235">
        <f ca="1">IF(W$5&lt;=$D356,0,IF(SUM($D356,OFFSET($I342,-$B356,0))&gt;W$5,OFFSET(W353,-$B356,-V$4+$B356)/OFFSET($I342,-$B356,0),OFFSET(W353,-$B356,-V$4+$B356)-SUM($I356:V356)))</f>
        <v>0</v>
      </c>
      <c r="X356" s="235">
        <f ca="1">IF(X$5&lt;=$D356,0,IF(SUM($D356,OFFSET($I342,-$B356,0))&gt;X$5,OFFSET(X353,-$B356,-W$4+$B356)/OFFSET($I342,-$B356,0),OFFSET(X353,-$B356,-W$4+$B356)-SUM($I356:W356)))</f>
        <v>0</v>
      </c>
      <c r="Y356" s="235">
        <f ca="1">IF(Y$5&lt;=$D356,0,IF(SUM($D356,OFFSET($I342,-$B356,0))&gt;Y$5,OFFSET(Y353,-$B356,-X$4+$B356)/OFFSET($I342,-$B356,0),OFFSET(Y353,-$B356,-X$4+$B356)-SUM($I356:X356)))</f>
        <v>0</v>
      </c>
      <c r="Z356" s="235">
        <f ca="1">IF(Z$5&lt;=$D356,0,IF(SUM($D356,OFFSET($I342,-$B356,0))&gt;Z$5,OFFSET(Z353,-$B356,-Y$4+$B356)/OFFSET($I342,-$B356,0),OFFSET(Z353,-$B356,-Y$4+$B356)-SUM($I356:Y356)))</f>
        <v>0</v>
      </c>
      <c r="AA356" s="235">
        <f ca="1">IF(AA$5&lt;=$D356,0,IF(SUM($D356,OFFSET($I342,-$B356,0))&gt;AA$5,OFFSET(AA353,-$B356,-Z$4+$B356)/OFFSET($I342,-$B356,0),OFFSET(AA353,-$B356,-Z$4+$B356)-SUM($I356:Z356)))</f>
        <v>0</v>
      </c>
      <c r="AB356" s="235">
        <f ca="1">IF(AB$5&lt;=$D356,0,IF(SUM($D356,OFFSET($I342,-$B356,0))&gt;AB$5,OFFSET(AB353,-$B356,-AA$4+$B356)/OFFSET($I342,-$B356,0),OFFSET(AB353,-$B356,-AA$4+$B356)-SUM($I356:AA356)))</f>
        <v>0</v>
      </c>
      <c r="AC356" s="235">
        <f ca="1">IF(AC$5&lt;=$D356,0,IF(SUM($D356,OFFSET($I342,-$B356,0))&gt;AC$5,OFFSET(AC353,-$B356,-AB$4+$B356)/OFFSET($I342,-$B356,0),OFFSET(AC353,-$B356,-AB$4+$B356)-SUM($I356:AB356)))</f>
        <v>0</v>
      </c>
      <c r="AD356" s="235">
        <f ca="1">IF(AD$5&lt;=$D356,0,IF(SUM($D356,OFFSET($I342,-$B356,0))&gt;AD$5,OFFSET(AD353,-$B356,-AC$4+$B356)/OFFSET($I342,-$B356,0),OFFSET(AD353,-$B356,-AC$4+$B356)-SUM($I356:AC356)))</f>
        <v>0</v>
      </c>
      <c r="AE356" s="235">
        <f ca="1">IF(AE$5&lt;=$D356,0,IF(SUM($D356,OFFSET($I342,-$B356,0))&gt;AE$5,OFFSET(AE353,-$B356,-AD$4+$B356)/OFFSET($I342,-$B356,0),OFFSET(AE353,-$B356,-AD$4+$B356)-SUM($I356:AD356)))</f>
        <v>0</v>
      </c>
      <c r="AF356" s="235">
        <f ca="1">IF(AF$5&lt;=$D356,0,IF(SUM($D356,OFFSET($I342,-$B356,0))&gt;AF$5,OFFSET(AF353,-$B356,-AE$4+$B356)/OFFSET($I342,-$B356,0),OFFSET(AF353,-$B356,-AE$4+$B356)-SUM($I356:AE356)))</f>
        <v>0</v>
      </c>
      <c r="AG356" s="235">
        <f ca="1">IF(AG$5&lt;=$D356,0,IF(SUM($D356,OFFSET($I342,-$B356,0))&gt;AG$5,OFFSET(AG353,-$B356,-AF$4+$B356)/OFFSET($I342,-$B356,0),OFFSET(AG353,-$B356,-AF$4+$B356)-SUM($I356:AF356)))</f>
        <v>0</v>
      </c>
      <c r="AH356" s="235">
        <f ca="1">IF(AH$5&lt;=$D356,0,IF(SUM($D356,OFFSET($I342,-$B356,0))&gt;AH$5,OFFSET(AH353,-$B356,-AG$4+$B356)/OFFSET($I342,-$B356,0),OFFSET(AH353,-$B356,-AG$4+$B356)-SUM($I356:AG356)))</f>
        <v>0</v>
      </c>
      <c r="AI356" s="235">
        <f ca="1">IF(AI$5&lt;=$D356,0,IF(SUM($D356,OFFSET($I342,-$B356,0))&gt;AI$5,OFFSET(AI353,-$B356,-AH$4+$B356)/OFFSET($I342,-$B356,0),OFFSET(AI353,-$B356,-AH$4+$B356)-SUM($I356:AH356)))</f>
        <v>0</v>
      </c>
      <c r="AJ356" s="235">
        <f ca="1">IF(AJ$5&lt;=$D356,0,IF(SUM($D356,OFFSET($I342,-$B356,0))&gt;AJ$5,OFFSET(AJ353,-$B356,-AI$4+$B356)/OFFSET($I342,-$B356,0),OFFSET(AJ353,-$B356,-AI$4+$B356)-SUM($I356:AI356)))</f>
        <v>0</v>
      </c>
      <c r="AK356" s="235">
        <f ca="1">IF(AK$5&lt;=$D356,0,IF(SUM($D356,OFFSET($I342,-$B356,0))&gt;AK$5,OFFSET(AK353,-$B356,-AJ$4+$B356)/OFFSET($I342,-$B356,0),OFFSET(AK353,-$B356,-AJ$4+$B356)-SUM($I356:AJ356)))</f>
        <v>0</v>
      </c>
      <c r="AL356" s="235">
        <f ca="1">IF(AL$5&lt;=$D356,0,IF(SUM($D356,OFFSET($I342,-$B356,0))&gt;AL$5,OFFSET(AL353,-$B356,-AK$4+$B356)/OFFSET($I342,-$B356,0),OFFSET(AL353,-$B356,-AK$4+$B356)-SUM($I356:AK356)))</f>
        <v>0</v>
      </c>
      <c r="AM356" s="235">
        <f ca="1">IF(AM$5&lt;=$D356,0,IF(SUM($D356,OFFSET($I342,-$B356,0))&gt;AM$5,OFFSET(AM353,-$B356,-AL$4+$B356)/OFFSET($I342,-$B356,0),OFFSET(AM353,-$B356,-AL$4+$B356)-SUM($I356:AL356)))</f>
        <v>0</v>
      </c>
      <c r="AN356" s="235">
        <f ca="1">IF(AN$5&lt;=$D356,0,IF(SUM($D356,OFFSET($I342,-$B356,0))&gt;AN$5,OFFSET(AN353,-$B356,-AM$4+$B356)/OFFSET($I342,-$B356,0),OFFSET(AN353,-$B356,-AM$4+$B356)-SUM($I356:AM356)))</f>
        <v>0</v>
      </c>
      <c r="AO356" s="235">
        <f ca="1">IF(AO$5&lt;=$D356,0,IF(SUM($D356,OFFSET($I342,-$B356,0))&gt;AO$5,OFFSET(AO353,-$B356,-AN$4+$B356)/OFFSET($I342,-$B356,0),OFFSET(AO353,-$B356,-AN$4+$B356)-SUM($I356:AN356)))</f>
        <v>0</v>
      </c>
      <c r="AP356" s="235">
        <f ca="1">IF(AP$5&lt;=$D356,0,IF(SUM($D356,OFFSET($I342,-$B356,0))&gt;AP$5,OFFSET(AP353,-$B356,-AO$4+$B356)/OFFSET($I342,-$B356,0),OFFSET(AP353,-$B356,-AO$4+$B356)-SUM($I356:AO356)))</f>
        <v>0</v>
      </c>
      <c r="AQ356" s="235">
        <f ca="1">IF(AQ$5&lt;=$D356,0,IF(SUM($D356,OFFSET($I342,-$B356,0))&gt;AQ$5,OFFSET(AQ353,-$B356,-AP$4+$B356)/OFFSET($I342,-$B356,0),OFFSET(AQ353,-$B356,-AP$4+$B356)-SUM($I356:AP356)))</f>
        <v>0</v>
      </c>
      <c r="AR356" s="235">
        <f ca="1">IF(AR$5&lt;=$D356,0,IF(SUM($D356,OFFSET($I342,-$B356,0))&gt;AR$5,OFFSET(AR353,-$B356,-AQ$4+$B356)/OFFSET($I342,-$B356,0),OFFSET(AR353,-$B356,-AQ$4+$B356)-SUM($I356:AQ356)))</f>
        <v>0</v>
      </c>
      <c r="AS356" s="235">
        <f ca="1">IF(AS$5&lt;=$D356,0,IF(SUM($D356,OFFSET($I342,-$B356,0))&gt;AS$5,OFFSET(AS353,-$B356,-AR$4+$B356)/OFFSET($I342,-$B356,0),OFFSET(AS353,-$B356,-AR$4+$B356)-SUM($I356:AR356)))</f>
        <v>0</v>
      </c>
      <c r="AT356" s="235">
        <f ca="1">IF(AT$5&lt;=$D356,0,IF(SUM($D356,OFFSET($I342,-$B356,0))&gt;AT$5,OFFSET(AT353,-$B356,-AS$4+$B356)/OFFSET($I342,-$B356,0),OFFSET(AT353,-$B356,-AS$4+$B356)-SUM($I356:AS356)))</f>
        <v>0</v>
      </c>
      <c r="AU356" s="235">
        <f ca="1">IF(AU$5&lt;=$D356,0,IF(SUM($D356,OFFSET($I342,-$B356,0))&gt;AU$5,OFFSET(AU353,-$B356,-AT$4+$B356)/OFFSET($I342,-$B356,0),OFFSET(AU353,-$B356,-AT$4+$B356)-SUM($I356:AT356)))</f>
        <v>0</v>
      </c>
      <c r="AV356" s="235">
        <f ca="1">IF(AV$5&lt;=$D356,0,IF(SUM($D356,OFFSET($I342,-$B356,0))&gt;AV$5,OFFSET(AV353,-$B356,-AU$4+$B356)/OFFSET($I342,-$B356,0),OFFSET(AV353,-$B356,-AU$4+$B356)-SUM($I356:AU356)))</f>
        <v>0</v>
      </c>
      <c r="AW356" s="235">
        <f ca="1">IF(AW$5&lt;=$D356,0,IF(SUM($D356,OFFSET($I342,-$B356,0))&gt;AW$5,OFFSET(AW353,-$B356,-AV$4+$B356)/OFFSET($I342,-$B356,0),OFFSET(AW353,-$B356,-AV$4+$B356)-SUM($I356:AV356)))</f>
        <v>0</v>
      </c>
      <c r="AX356" s="235">
        <f ca="1">IF(AX$5&lt;=$D356,0,IF(SUM($D356,OFFSET($I342,-$B356,0))&gt;AX$5,OFFSET(AX353,-$B356,-AW$4+$B356)/OFFSET($I342,-$B356,0),OFFSET(AX353,-$B356,-AW$4+$B356)-SUM($I356:AW356)))</f>
        <v>0</v>
      </c>
      <c r="AY356" s="235">
        <f ca="1">IF(AY$5&lt;=$D356,0,IF(SUM($D356,OFFSET($I342,-$B356,0))&gt;AY$5,OFFSET(AY353,-$B356,-AX$4+$B356)/OFFSET($I342,-$B356,0),OFFSET(AY353,-$B356,-AX$4+$B356)-SUM($I356:AX356)))</f>
        <v>0</v>
      </c>
      <c r="AZ356" s="235">
        <f ca="1">IF(AZ$5&lt;=$D356,0,IF(SUM($D356,OFFSET($I342,-$B356,0))&gt;AZ$5,OFFSET(AZ353,-$B356,-AY$4+$B356)/OFFSET($I342,-$B356,0),OFFSET(AZ353,-$B356,-AY$4+$B356)-SUM($I356:AY356)))</f>
        <v>0</v>
      </c>
      <c r="BA356" s="235">
        <f ca="1">IF(BA$5&lt;=$D356,0,IF(SUM($D356,OFFSET($I342,-$B356,0))&gt;BA$5,OFFSET(BA353,-$B356,-AZ$4+$B356)/OFFSET($I342,-$B356,0),OFFSET(BA353,-$B356,-AZ$4+$B356)-SUM($I356:AZ356)))</f>
        <v>0</v>
      </c>
      <c r="BB356" s="235">
        <f ca="1">IF(BB$5&lt;=$D356,0,IF(SUM($D356,OFFSET($I342,-$B356,0))&gt;BB$5,OFFSET(BB353,-$B356,-BA$4+$B356)/OFFSET($I342,-$B356,0),OFFSET(BB353,-$B356,-BA$4+$B356)-SUM($I356:BA356)))</f>
        <v>0</v>
      </c>
      <c r="BC356" s="235">
        <f ca="1">IF(BC$5&lt;=$D356,0,IF(SUM($D356,OFFSET($I342,-$B356,0))&gt;BC$5,OFFSET(BC353,-$B356,-BB$4+$B356)/OFFSET($I342,-$B356,0),OFFSET(BC353,-$B356,-BB$4+$B356)-SUM($I356:BB356)))</f>
        <v>0</v>
      </c>
      <c r="BD356" s="235">
        <f ca="1">IF(BD$5&lt;=$D356,0,IF(SUM($D356,OFFSET($I342,-$B356,0))&gt;BD$5,OFFSET(BD353,-$B356,-BC$4+$B356)/OFFSET($I342,-$B356,0),OFFSET(BD353,-$B356,-BC$4+$B356)-SUM($I356:BC356)))</f>
        <v>0</v>
      </c>
      <c r="BE356" s="235">
        <f ca="1">IF(BE$5&lt;=$D356,0,IF(SUM($D356,OFFSET($I342,-$B356,0))&gt;BE$5,OFFSET(BE353,-$B356,-BD$4+$B356)/OFFSET($I342,-$B356,0),OFFSET(BE353,-$B356,-BD$4+$B356)-SUM($I356:BD356)))</f>
        <v>0</v>
      </c>
      <c r="BF356" s="235">
        <f ca="1">IF(BF$5&lt;=$D356,0,IF(SUM($D356,OFFSET($I342,-$B356,0))&gt;BF$5,OFFSET(BF353,-$B356,-BE$4+$B356)/OFFSET($I342,-$B356,0),OFFSET(BF353,-$B356,-BE$4+$B356)-SUM($I356:BE356)))</f>
        <v>0</v>
      </c>
      <c r="BG356" s="235">
        <f ca="1">IF(BG$5&lt;=$D356,0,IF(SUM($D356,OFFSET($I342,-$B356,0))&gt;BG$5,OFFSET(BG353,-$B356,-BF$4+$B356)/OFFSET($I342,-$B356,0),OFFSET(BG353,-$B356,-BF$4+$B356)-SUM($I356:BF356)))</f>
        <v>0</v>
      </c>
      <c r="BH356" s="235">
        <f ca="1">IF(BH$5&lt;=$D356,0,IF(SUM($D356,OFFSET($I342,-$B356,0))&gt;BH$5,OFFSET(BH353,-$B356,-BG$4+$B356)/OFFSET($I342,-$B356,0),OFFSET(BH353,-$B356,-BG$4+$B356)-SUM($I356:BG356)))</f>
        <v>0</v>
      </c>
      <c r="BI356" s="235">
        <f ca="1">IF(BI$5&lt;=$D356,0,IF(SUM($D356,OFFSET($I342,-$B356,0))&gt;BI$5,OFFSET(BI353,-$B356,-BH$4+$B356)/OFFSET($I342,-$B356,0),OFFSET(BI353,-$B356,-BH$4+$B356)-SUM($I356:BH356)))</f>
        <v>0</v>
      </c>
      <c r="BJ356" s="235">
        <f ca="1">IF(BJ$5&lt;=$D356,0,IF(SUM($D356,OFFSET($I342,-$B356,0))&gt;BJ$5,OFFSET(BJ353,-$B356,-BI$4+$B356)/OFFSET($I342,-$B356,0),OFFSET(BJ353,-$B356,-BI$4+$B356)-SUM($I356:BI356)))</f>
        <v>0</v>
      </c>
      <c r="BK356" s="235">
        <f ca="1">IF(BK$5&lt;=$D356,0,IF(SUM($D356,OFFSET($I342,-$B356,0))&gt;BK$5,OFFSET(BK353,-$B356,-BJ$4+$B356)/OFFSET($I342,-$B356,0),OFFSET(BK353,-$B356,-BJ$4+$B356)-SUM($I356:BJ356)))</f>
        <v>0</v>
      </c>
      <c r="BL356" s="235">
        <f ca="1">IF(BL$5&lt;=$D356,0,IF(SUM($D356,OFFSET($I342,-$B356,0))&gt;BL$5,OFFSET(BL353,-$B356,-BK$4+$B356)/OFFSET($I342,-$B356,0),OFFSET(BL353,-$B356,-BK$4+$B356)-SUM($I356:BK356)))</f>
        <v>0</v>
      </c>
      <c r="BM356" s="235">
        <f ca="1">IF(BM$5&lt;=$D356,0,IF(SUM($D356,OFFSET($I342,-$B356,0))&gt;BM$5,OFFSET(BM353,-$B356,-BL$4+$B356)/OFFSET($I342,-$B356,0),OFFSET(BM353,-$B356,-BL$4+$B356)-SUM($I356:BL356)))</f>
        <v>0</v>
      </c>
      <c r="BN356" s="235">
        <f ca="1">IF(BN$5&lt;=$D356,0,IF(SUM($D356,OFFSET($I342,-$B356,0))&gt;BN$5,OFFSET(BN353,-$B356,-BM$4+$B356)/OFFSET($I342,-$B356,0),OFFSET(BN353,-$B356,-BM$4+$B356)-SUM($I356:BM356)))</f>
        <v>0</v>
      </c>
      <c r="BO356" s="235">
        <f ca="1">IF(BO$5&lt;=$D356,0,IF(SUM($D356,OFFSET($I342,-$B356,0))&gt;BO$5,OFFSET(BO353,-$B356,-BN$4+$B356)/OFFSET($I342,-$B356,0),OFFSET(BO353,-$B356,-BN$4+$B356)-SUM($I356:BN356)))</f>
        <v>0</v>
      </c>
      <c r="BP356" s="235">
        <f ca="1">IF(BP$5&lt;=$D356,0,IF(SUM($D356,OFFSET($I342,-$B356,0))&gt;BP$5,OFFSET(BP353,-$B356,-BO$4+$B356)/OFFSET($I342,-$B356,0),OFFSET(BP353,-$B356,-BO$4+$B356)-SUM($I356:BO356)))</f>
        <v>0</v>
      </c>
      <c r="BQ356" s="235">
        <f ca="1">IF(BQ$5&lt;=$D356,0,IF(SUM($D356,OFFSET($I342,-$B356,0))&gt;BQ$5,OFFSET(BQ353,-$B356,-BP$4+$B356)/OFFSET($I342,-$B356,0),OFFSET(BQ353,-$B356,-BP$4+$B356)-SUM($I356:BP356)))</f>
        <v>0</v>
      </c>
      <c r="BR356" s="211">
        <f ca="1">IF(BR$5&lt;=$D356,0,IF(SUM($D356,OFFSET($I342,-$B356,0))&gt;BR$5,OFFSET(BR353,-$B356,-BQ$4+$B356)/OFFSET($I342,-$B356,0),OFFSET(BR353,-$B356,-BQ$4+$B356)-SUM($I356:BQ356)))</f>
        <v>0</v>
      </c>
      <c r="BS356" s="211">
        <f ca="1">IF(BS$5&lt;=$D356,0,IF(SUM($D356,OFFSET($I342,-$B356,0))&gt;BS$5,OFFSET(BS353,-$B356,-BR$4+$B356)/OFFSET($I342,-$B356,0),OFFSET(BS353,-$B356,-BR$4+$B356)-SUM($I356:BR356)))</f>
        <v>0</v>
      </c>
      <c r="BT356" s="211">
        <f ca="1">IF(BT$5&lt;=$D356,0,IF(SUM($D356,OFFSET($I342,-$B356,0))&gt;BT$5,OFFSET(BT353,-$B356,-BS$4+$B356)/OFFSET($I342,-$B356,0),OFFSET(BT353,-$B356,-BS$4+$B356)-SUM($I356:BS356)))</f>
        <v>0</v>
      </c>
      <c r="BU356" s="211">
        <f ca="1">IF(BU$5&lt;=$D356,0,IF(SUM($D356,OFFSET($I342,-$B356,0))&gt;BU$5,OFFSET(BU353,-$B356,-BT$4+$B356)/OFFSET($I342,-$B356,0),OFFSET(BU353,-$B356,-BT$4+$B356)-SUM($I356:BT356)))</f>
        <v>0</v>
      </c>
      <c r="BV356" s="211">
        <f ca="1">IF(BV$5&lt;=$D356,0,IF(SUM($D356,OFFSET($I342,-$B356,0))&gt;BV$5,OFFSET(BV353,-$B356,-BU$4+$B356)/OFFSET($I342,-$B356,0),OFFSET(BV353,-$B356,-BU$4+$B356)-SUM($I356:BU356)))</f>
        <v>0</v>
      </c>
      <c r="BW356" s="211">
        <f ca="1">IF(BW$5&lt;=$D356,0,IF(SUM($D356,OFFSET($I342,-$B356,0))&gt;BW$5,OFFSET(BW353,-$B356,-BV$4+$B356)/OFFSET($I342,-$B356,0),OFFSET(BW353,-$B356,-BV$4+$B356)-SUM($I356:BV356)))</f>
        <v>0</v>
      </c>
    </row>
    <row r="357" spans="1:75" ht="12.75" customHeight="1">
      <c r="A357" s="8"/>
      <c r="B357" s="244">
        <v>12</v>
      </c>
      <c r="C357" s="8"/>
      <c r="D357" s="245">
        <f t="shared" si="592"/>
        <v>2025</v>
      </c>
      <c r="E357" s="8" t="str">
        <f t="shared" si="591"/>
        <v>$m Real (2012)</v>
      </c>
      <c r="F357" s="8"/>
      <c r="G357" s="8"/>
      <c r="H357" s="8"/>
      <c r="I357" s="32"/>
      <c r="J357" s="235">
        <f ca="1">IF(J$5&lt;=$D357,0,IF(SUM($D357,OFFSET($I343,-$B357,0))&gt;J$5,OFFSET(J354,-$B357,-I$4+$B357)/OFFSET($I343,-$B357,0),OFFSET(J354,-$B357,-I$4+$B357)-SUM($I357:I357)))</f>
        <v>0</v>
      </c>
      <c r="K357" s="235">
        <f ca="1">IF(K$5&lt;=$D357,0,IF(SUM($D357,OFFSET($I343,-$B357,0))&gt;K$5,OFFSET(K354,-$B357,-J$4+$B357)/OFFSET($I343,-$B357,0),OFFSET(K354,-$B357,-J$4+$B357)-SUM($I357:J357)))</f>
        <v>0</v>
      </c>
      <c r="L357" s="235">
        <f ca="1">IF(L$5&lt;=$D357,0,IF(SUM($D357,OFFSET($I343,-$B357,0))&gt;L$5,OFFSET(L354,-$B357,-K$4+$B357)/OFFSET($I343,-$B357,0),OFFSET(L354,-$B357,-K$4+$B357)-SUM($I357:K357)))</f>
        <v>0</v>
      </c>
      <c r="M357" s="235">
        <f ca="1">IF(M$5&lt;=$D357,0,IF(SUM($D357,OFFSET($I343,-$B357,0))&gt;M$5,OFFSET(M354,-$B357,-L$4+$B357)/OFFSET($I343,-$B357,0),OFFSET(M354,-$B357,-L$4+$B357)-SUM($I357:L357)))</f>
        <v>0</v>
      </c>
      <c r="N357" s="235">
        <f ca="1">IF(N$5&lt;=$D357,0,IF(SUM($D357,OFFSET($I343,-$B357,0))&gt;N$5,OFFSET(N354,-$B357,-M$4+$B357)/OFFSET($I343,-$B357,0),OFFSET(N354,-$B357,-M$4+$B357)-SUM($I357:M357)))</f>
        <v>0</v>
      </c>
      <c r="O357" s="235">
        <f ca="1">IF(O$5&lt;=$D357,0,IF(SUM($D357,OFFSET($I343,-$B357,0))&gt;O$5,OFFSET(O354,-$B357,-N$4+$B357)/OFFSET($I343,-$B357,0),OFFSET(O354,-$B357,-N$4+$B357)-SUM($I357:N357)))</f>
        <v>0</v>
      </c>
      <c r="P357" s="235">
        <f ca="1">IF(P$5&lt;=$D357,0,IF(SUM($D357,OFFSET($I343,-$B357,0))&gt;P$5,OFFSET(P354,-$B357,-O$4+$B357)/OFFSET($I343,-$B357,0),OFFSET(P354,-$B357,-O$4+$B357)-SUM($I357:O357)))</f>
        <v>0</v>
      </c>
      <c r="Q357" s="235">
        <f ca="1">IF(Q$5&lt;=$D357,0,IF(SUM($D357,OFFSET($I343,-$B357,0))&gt;Q$5,OFFSET(Q354,-$B357,-P$4+$B357)/OFFSET($I343,-$B357,0),OFFSET(Q354,-$B357,-P$4+$B357)-SUM($I357:P357)))</f>
        <v>0</v>
      </c>
      <c r="R357" s="235">
        <f ca="1">IF(R$5&lt;=$D357,0,IF(SUM($D357,OFFSET($I343,-$B357,0))&gt;R$5,OFFSET(R354,-$B357,-Q$4+$B357)/OFFSET($I343,-$B357,0),OFFSET(R354,-$B357,-Q$4+$B357)-SUM($I357:Q357)))</f>
        <v>0</v>
      </c>
      <c r="S357" s="235">
        <f ca="1">IF(S$5&lt;=$D357,0,IF(SUM($D357,OFFSET($I343,-$B357,0))&gt;S$5,OFFSET(S354,-$B357,-R$4+$B357)/OFFSET($I343,-$B357,0),OFFSET(S354,-$B357,-R$4+$B357)-SUM($I357:R357)))</f>
        <v>0</v>
      </c>
      <c r="T357" s="235">
        <f ca="1">IF(T$5&lt;=$D357,0,IF(SUM($D357,OFFSET($I343,-$B357,0))&gt;T$5,OFFSET(T354,-$B357,-S$4+$B357)/OFFSET($I343,-$B357,0),OFFSET(T354,-$B357,-S$4+$B357)-SUM($I357:S357)))</f>
        <v>0</v>
      </c>
      <c r="U357" s="235">
        <f ca="1">IF(U$5&lt;=$D357,0,IF(SUM($D357,OFFSET($I343,-$B357,0))&gt;U$5,OFFSET(U354,-$B357,-T$4+$B357)/OFFSET($I343,-$B357,0),OFFSET(U354,-$B357,-T$4+$B357)-SUM($I357:T357)))</f>
        <v>0</v>
      </c>
      <c r="V357" s="235">
        <f ca="1">IF(V$5&lt;=$D357,0,IF(SUM($D357,OFFSET($I343,-$B357,0))&gt;V$5,OFFSET(V354,-$B357,-U$4+$B357)/OFFSET($I343,-$B357,0),OFFSET(V354,-$B357,-U$4+$B357)-SUM($I357:U357)))</f>
        <v>0</v>
      </c>
      <c r="W357" s="235">
        <f ca="1">IF(W$5&lt;=$D357,0,IF(SUM($D357,OFFSET($I343,-$B357,0))&gt;W$5,OFFSET(W354,-$B357,-V$4+$B357)/OFFSET($I343,-$B357,0),OFFSET(W354,-$B357,-V$4+$B357)-SUM($I357:V357)))</f>
        <v>0</v>
      </c>
      <c r="X357" s="235">
        <f ca="1">IF(X$5&lt;=$D357,0,IF(SUM($D357,OFFSET($I343,-$B357,0))&gt;X$5,OFFSET(X354,-$B357,-W$4+$B357)/OFFSET($I343,-$B357,0),OFFSET(X354,-$B357,-W$4+$B357)-SUM($I357:W357)))</f>
        <v>0</v>
      </c>
      <c r="Y357" s="235">
        <f ca="1">IF(Y$5&lt;=$D357,0,IF(SUM($D357,OFFSET($I343,-$B357,0))&gt;Y$5,OFFSET(Y354,-$B357,-X$4+$B357)/OFFSET($I343,-$B357,0),OFFSET(Y354,-$B357,-X$4+$B357)-SUM($I357:X357)))</f>
        <v>0</v>
      </c>
      <c r="Z357" s="235">
        <f ca="1">IF(Z$5&lt;=$D357,0,IF(SUM($D357,OFFSET($I343,-$B357,0))&gt;Z$5,OFFSET(Z354,-$B357,-Y$4+$B357)/OFFSET($I343,-$B357,0),OFFSET(Z354,-$B357,-Y$4+$B357)-SUM($I357:Y357)))</f>
        <v>0</v>
      </c>
      <c r="AA357" s="235">
        <f ca="1">IF(AA$5&lt;=$D357,0,IF(SUM($D357,OFFSET($I343,-$B357,0))&gt;AA$5,OFFSET(AA354,-$B357,-Z$4+$B357)/OFFSET($I343,-$B357,0),OFFSET(AA354,-$B357,-Z$4+$B357)-SUM($I357:Z357)))</f>
        <v>0</v>
      </c>
      <c r="AB357" s="235">
        <f ca="1">IF(AB$5&lt;=$D357,0,IF(SUM($D357,OFFSET($I343,-$B357,0))&gt;AB$5,OFFSET(AB354,-$B357,-AA$4+$B357)/OFFSET($I343,-$B357,0),OFFSET(AB354,-$B357,-AA$4+$B357)-SUM($I357:AA357)))</f>
        <v>0</v>
      </c>
      <c r="AC357" s="235">
        <f ca="1">IF(AC$5&lt;=$D357,0,IF(SUM($D357,OFFSET($I343,-$B357,0))&gt;AC$5,OFFSET(AC354,-$B357,-AB$4+$B357)/OFFSET($I343,-$B357,0),OFFSET(AC354,-$B357,-AB$4+$B357)-SUM($I357:AB357)))</f>
        <v>0</v>
      </c>
      <c r="AD357" s="235">
        <f ca="1">IF(AD$5&lt;=$D357,0,IF(SUM($D357,OFFSET($I343,-$B357,0))&gt;AD$5,OFFSET(AD354,-$B357,-AC$4+$B357)/OFFSET($I343,-$B357,0),OFFSET(AD354,-$B357,-AC$4+$B357)-SUM($I357:AC357)))</f>
        <v>0</v>
      </c>
      <c r="AE357" s="235">
        <f ca="1">IF(AE$5&lt;=$D357,0,IF(SUM($D357,OFFSET($I343,-$B357,0))&gt;AE$5,OFFSET(AE354,-$B357,-AD$4+$B357)/OFFSET($I343,-$B357,0),OFFSET(AE354,-$B357,-AD$4+$B357)-SUM($I357:AD357)))</f>
        <v>0</v>
      </c>
      <c r="AF357" s="235">
        <f ca="1">IF(AF$5&lt;=$D357,0,IF(SUM($D357,OFFSET($I343,-$B357,0))&gt;AF$5,OFFSET(AF354,-$B357,-AE$4+$B357)/OFFSET($I343,-$B357,0),OFFSET(AF354,-$B357,-AE$4+$B357)-SUM($I357:AE357)))</f>
        <v>0</v>
      </c>
      <c r="AG357" s="235">
        <f ca="1">IF(AG$5&lt;=$D357,0,IF(SUM($D357,OFFSET($I343,-$B357,0))&gt;AG$5,OFFSET(AG354,-$B357,-AF$4+$B357)/OFFSET($I343,-$B357,0),OFFSET(AG354,-$B357,-AF$4+$B357)-SUM($I357:AF357)))</f>
        <v>0</v>
      </c>
      <c r="AH357" s="235">
        <f ca="1">IF(AH$5&lt;=$D357,0,IF(SUM($D357,OFFSET($I343,-$B357,0))&gt;AH$5,OFFSET(AH354,-$B357,-AG$4+$B357)/OFFSET($I343,-$B357,0),OFFSET(AH354,-$B357,-AG$4+$B357)-SUM($I357:AG357)))</f>
        <v>0</v>
      </c>
      <c r="AI357" s="235">
        <f ca="1">IF(AI$5&lt;=$D357,0,IF(SUM($D357,OFFSET($I343,-$B357,0))&gt;AI$5,OFFSET(AI354,-$B357,-AH$4+$B357)/OFFSET($I343,-$B357,0),OFFSET(AI354,-$B357,-AH$4+$B357)-SUM($I357:AH357)))</f>
        <v>0</v>
      </c>
      <c r="AJ357" s="235">
        <f ca="1">IF(AJ$5&lt;=$D357,0,IF(SUM($D357,OFFSET($I343,-$B357,0))&gt;AJ$5,OFFSET(AJ354,-$B357,-AI$4+$B357)/OFFSET($I343,-$B357,0),OFFSET(AJ354,-$B357,-AI$4+$B357)-SUM($I357:AI357)))</f>
        <v>0</v>
      </c>
      <c r="AK357" s="235">
        <f ca="1">IF(AK$5&lt;=$D357,0,IF(SUM($D357,OFFSET($I343,-$B357,0))&gt;AK$5,OFFSET(AK354,-$B357,-AJ$4+$B357)/OFFSET($I343,-$B357,0),OFFSET(AK354,-$B357,-AJ$4+$B357)-SUM($I357:AJ357)))</f>
        <v>0</v>
      </c>
      <c r="AL357" s="235">
        <f ca="1">IF(AL$5&lt;=$D357,0,IF(SUM($D357,OFFSET($I343,-$B357,0))&gt;AL$5,OFFSET(AL354,-$B357,-AK$4+$B357)/OFFSET($I343,-$B357,0),OFFSET(AL354,-$B357,-AK$4+$B357)-SUM($I357:AK357)))</f>
        <v>0</v>
      </c>
      <c r="AM357" s="235">
        <f ca="1">IF(AM$5&lt;=$D357,0,IF(SUM($D357,OFFSET($I343,-$B357,0))&gt;AM$5,OFFSET(AM354,-$B357,-AL$4+$B357)/OFFSET($I343,-$B357,0),OFFSET(AM354,-$B357,-AL$4+$B357)-SUM($I357:AL357)))</f>
        <v>0</v>
      </c>
      <c r="AN357" s="235">
        <f ca="1">IF(AN$5&lt;=$D357,0,IF(SUM($D357,OFFSET($I343,-$B357,0))&gt;AN$5,OFFSET(AN354,-$B357,-AM$4+$B357)/OFFSET($I343,-$B357,0),OFFSET(AN354,-$B357,-AM$4+$B357)-SUM($I357:AM357)))</f>
        <v>0</v>
      </c>
      <c r="AO357" s="235">
        <f ca="1">IF(AO$5&lt;=$D357,0,IF(SUM($D357,OFFSET($I343,-$B357,0))&gt;AO$5,OFFSET(AO354,-$B357,-AN$4+$B357)/OFFSET($I343,-$B357,0),OFFSET(AO354,-$B357,-AN$4+$B357)-SUM($I357:AN357)))</f>
        <v>0</v>
      </c>
      <c r="AP357" s="235">
        <f ca="1">IF(AP$5&lt;=$D357,0,IF(SUM($D357,OFFSET($I343,-$B357,0))&gt;AP$5,OFFSET(AP354,-$B357,-AO$4+$B357)/OFFSET($I343,-$B357,0),OFFSET(AP354,-$B357,-AO$4+$B357)-SUM($I357:AO357)))</f>
        <v>0</v>
      </c>
      <c r="AQ357" s="235">
        <f ca="1">IF(AQ$5&lt;=$D357,0,IF(SUM($D357,OFFSET($I343,-$B357,0))&gt;AQ$5,OFFSET(AQ354,-$B357,-AP$4+$B357)/OFFSET($I343,-$B357,0),OFFSET(AQ354,-$B357,-AP$4+$B357)-SUM($I357:AP357)))</f>
        <v>0</v>
      </c>
      <c r="AR357" s="235">
        <f ca="1">IF(AR$5&lt;=$D357,0,IF(SUM($D357,OFFSET($I343,-$B357,0))&gt;AR$5,OFFSET(AR354,-$B357,-AQ$4+$B357)/OFFSET($I343,-$B357,0),OFFSET(AR354,-$B357,-AQ$4+$B357)-SUM($I357:AQ357)))</f>
        <v>0</v>
      </c>
      <c r="AS357" s="235">
        <f ca="1">IF(AS$5&lt;=$D357,0,IF(SUM($D357,OFFSET($I343,-$B357,0))&gt;AS$5,OFFSET(AS354,-$B357,-AR$4+$B357)/OFFSET($I343,-$B357,0),OFFSET(AS354,-$B357,-AR$4+$B357)-SUM($I357:AR357)))</f>
        <v>0</v>
      </c>
      <c r="AT357" s="235">
        <f ca="1">IF(AT$5&lt;=$D357,0,IF(SUM($D357,OFFSET($I343,-$B357,0))&gt;AT$5,OFFSET(AT354,-$B357,-AS$4+$B357)/OFFSET($I343,-$B357,0),OFFSET(AT354,-$B357,-AS$4+$B357)-SUM($I357:AS357)))</f>
        <v>0</v>
      </c>
      <c r="AU357" s="235">
        <f ca="1">IF(AU$5&lt;=$D357,0,IF(SUM($D357,OFFSET($I343,-$B357,0))&gt;AU$5,OFFSET(AU354,-$B357,-AT$4+$B357)/OFFSET($I343,-$B357,0),OFFSET(AU354,-$B357,-AT$4+$B357)-SUM($I357:AT357)))</f>
        <v>0</v>
      </c>
      <c r="AV357" s="235">
        <f ca="1">IF(AV$5&lt;=$D357,0,IF(SUM($D357,OFFSET($I343,-$B357,0))&gt;AV$5,OFFSET(AV354,-$B357,-AU$4+$B357)/OFFSET($I343,-$B357,0),OFFSET(AV354,-$B357,-AU$4+$B357)-SUM($I357:AU357)))</f>
        <v>0</v>
      </c>
      <c r="AW357" s="235">
        <f ca="1">IF(AW$5&lt;=$D357,0,IF(SUM($D357,OFFSET($I343,-$B357,0))&gt;AW$5,OFFSET(AW354,-$B357,-AV$4+$B357)/OFFSET($I343,-$B357,0),OFFSET(AW354,-$B357,-AV$4+$B357)-SUM($I357:AV357)))</f>
        <v>0</v>
      </c>
      <c r="AX357" s="235">
        <f ca="1">IF(AX$5&lt;=$D357,0,IF(SUM($D357,OFFSET($I343,-$B357,0))&gt;AX$5,OFFSET(AX354,-$B357,-AW$4+$B357)/OFFSET($I343,-$B357,0),OFFSET(AX354,-$B357,-AW$4+$B357)-SUM($I357:AW357)))</f>
        <v>0</v>
      </c>
      <c r="AY357" s="235">
        <f ca="1">IF(AY$5&lt;=$D357,0,IF(SUM($D357,OFFSET($I343,-$B357,0))&gt;AY$5,OFFSET(AY354,-$B357,-AX$4+$B357)/OFFSET($I343,-$B357,0),OFFSET(AY354,-$B357,-AX$4+$B357)-SUM($I357:AX357)))</f>
        <v>0</v>
      </c>
      <c r="AZ357" s="235">
        <f ca="1">IF(AZ$5&lt;=$D357,0,IF(SUM($D357,OFFSET($I343,-$B357,0))&gt;AZ$5,OFFSET(AZ354,-$B357,-AY$4+$B357)/OFFSET($I343,-$B357,0),OFFSET(AZ354,-$B357,-AY$4+$B357)-SUM($I357:AY357)))</f>
        <v>0</v>
      </c>
      <c r="BA357" s="235">
        <f ca="1">IF(BA$5&lt;=$D357,0,IF(SUM($D357,OFFSET($I343,-$B357,0))&gt;BA$5,OFFSET(BA354,-$B357,-AZ$4+$B357)/OFFSET($I343,-$B357,0),OFFSET(BA354,-$B357,-AZ$4+$B357)-SUM($I357:AZ357)))</f>
        <v>0</v>
      </c>
      <c r="BB357" s="235">
        <f ca="1">IF(BB$5&lt;=$D357,0,IF(SUM($D357,OFFSET($I343,-$B357,0))&gt;BB$5,OFFSET(BB354,-$B357,-BA$4+$B357)/OFFSET($I343,-$B357,0),OFFSET(BB354,-$B357,-BA$4+$B357)-SUM($I357:BA357)))</f>
        <v>0</v>
      </c>
      <c r="BC357" s="235">
        <f ca="1">IF(BC$5&lt;=$D357,0,IF(SUM($D357,OFFSET($I343,-$B357,0))&gt;BC$5,OFFSET(BC354,-$B357,-BB$4+$B357)/OFFSET($I343,-$B357,0),OFFSET(BC354,-$B357,-BB$4+$B357)-SUM($I357:BB357)))</f>
        <v>0</v>
      </c>
      <c r="BD357" s="235">
        <f ca="1">IF(BD$5&lt;=$D357,0,IF(SUM($D357,OFFSET($I343,-$B357,0))&gt;BD$5,OFFSET(BD354,-$B357,-BC$4+$B357)/OFFSET($I343,-$B357,0),OFFSET(BD354,-$B357,-BC$4+$B357)-SUM($I357:BC357)))</f>
        <v>0</v>
      </c>
      <c r="BE357" s="235">
        <f ca="1">IF(BE$5&lt;=$D357,0,IF(SUM($D357,OFFSET($I343,-$B357,0))&gt;BE$5,OFFSET(BE354,-$B357,-BD$4+$B357)/OFFSET($I343,-$B357,0),OFFSET(BE354,-$B357,-BD$4+$B357)-SUM($I357:BD357)))</f>
        <v>0</v>
      </c>
      <c r="BF357" s="235">
        <f ca="1">IF(BF$5&lt;=$D357,0,IF(SUM($D357,OFFSET($I343,-$B357,0))&gt;BF$5,OFFSET(BF354,-$B357,-BE$4+$B357)/OFFSET($I343,-$B357,0),OFFSET(BF354,-$B357,-BE$4+$B357)-SUM($I357:BE357)))</f>
        <v>0</v>
      </c>
      <c r="BG357" s="235">
        <f ca="1">IF(BG$5&lt;=$D357,0,IF(SUM($D357,OFFSET($I343,-$B357,0))&gt;BG$5,OFFSET(BG354,-$B357,-BF$4+$B357)/OFFSET($I343,-$B357,0),OFFSET(BG354,-$B357,-BF$4+$B357)-SUM($I357:BF357)))</f>
        <v>0</v>
      </c>
      <c r="BH357" s="235">
        <f ca="1">IF(BH$5&lt;=$D357,0,IF(SUM($D357,OFFSET($I343,-$B357,0))&gt;BH$5,OFFSET(BH354,-$B357,-BG$4+$B357)/OFFSET($I343,-$B357,0),OFFSET(BH354,-$B357,-BG$4+$B357)-SUM($I357:BG357)))</f>
        <v>0</v>
      </c>
      <c r="BI357" s="235">
        <f ca="1">IF(BI$5&lt;=$D357,0,IF(SUM($D357,OFFSET($I343,-$B357,0))&gt;BI$5,OFFSET(BI354,-$B357,-BH$4+$B357)/OFFSET($I343,-$B357,0),OFFSET(BI354,-$B357,-BH$4+$B357)-SUM($I357:BH357)))</f>
        <v>0</v>
      </c>
      <c r="BJ357" s="235">
        <f ca="1">IF(BJ$5&lt;=$D357,0,IF(SUM($D357,OFFSET($I343,-$B357,0))&gt;BJ$5,OFFSET(BJ354,-$B357,-BI$4+$B357)/OFFSET($I343,-$B357,0),OFFSET(BJ354,-$B357,-BI$4+$B357)-SUM($I357:BI357)))</f>
        <v>0</v>
      </c>
      <c r="BK357" s="235">
        <f ca="1">IF(BK$5&lt;=$D357,0,IF(SUM($D357,OFFSET($I343,-$B357,0))&gt;BK$5,OFFSET(BK354,-$B357,-BJ$4+$B357)/OFFSET($I343,-$B357,0),OFFSET(BK354,-$B357,-BJ$4+$B357)-SUM($I357:BJ357)))</f>
        <v>0</v>
      </c>
      <c r="BL357" s="235">
        <f ca="1">IF(BL$5&lt;=$D357,0,IF(SUM($D357,OFFSET($I343,-$B357,0))&gt;BL$5,OFFSET(BL354,-$B357,-BK$4+$B357)/OFFSET($I343,-$B357,0),OFFSET(BL354,-$B357,-BK$4+$B357)-SUM($I357:BK357)))</f>
        <v>0</v>
      </c>
      <c r="BM357" s="235">
        <f ca="1">IF(BM$5&lt;=$D357,0,IF(SUM($D357,OFFSET($I343,-$B357,0))&gt;BM$5,OFFSET(BM354,-$B357,-BL$4+$B357)/OFFSET($I343,-$B357,0),OFFSET(BM354,-$B357,-BL$4+$B357)-SUM($I357:BL357)))</f>
        <v>0</v>
      </c>
      <c r="BN357" s="235">
        <f ca="1">IF(BN$5&lt;=$D357,0,IF(SUM($D357,OFFSET($I343,-$B357,0))&gt;BN$5,OFFSET(BN354,-$B357,-BM$4+$B357)/OFFSET($I343,-$B357,0),OFFSET(BN354,-$B357,-BM$4+$B357)-SUM($I357:BM357)))</f>
        <v>0</v>
      </c>
      <c r="BO357" s="235">
        <f ca="1">IF(BO$5&lt;=$D357,0,IF(SUM($D357,OFFSET($I343,-$B357,0))&gt;BO$5,OFFSET(BO354,-$B357,-BN$4+$B357)/OFFSET($I343,-$B357,0),OFFSET(BO354,-$B357,-BN$4+$B357)-SUM($I357:BN357)))</f>
        <v>0</v>
      </c>
      <c r="BP357" s="235">
        <f ca="1">IF(BP$5&lt;=$D357,0,IF(SUM($D357,OFFSET($I343,-$B357,0))&gt;BP$5,OFFSET(BP354,-$B357,-BO$4+$B357)/OFFSET($I343,-$B357,0),OFFSET(BP354,-$B357,-BO$4+$B357)-SUM($I357:BO357)))</f>
        <v>0</v>
      </c>
      <c r="BQ357" s="235">
        <f ca="1">IF(BQ$5&lt;=$D357,0,IF(SUM($D357,OFFSET($I343,-$B357,0))&gt;BQ$5,OFFSET(BQ354,-$B357,-BP$4+$B357)/OFFSET($I343,-$B357,0),OFFSET(BQ354,-$B357,-BP$4+$B357)-SUM($I357:BP357)))</f>
        <v>0</v>
      </c>
      <c r="BR357" s="211">
        <f ca="1">IF(BR$5&lt;=$D357,0,IF(SUM($D357,OFFSET($I343,-$B357,0))&gt;BR$5,OFFSET(BR354,-$B357,-BQ$4+$B357)/OFFSET($I343,-$B357,0),OFFSET(BR354,-$B357,-BQ$4+$B357)-SUM($I357:BQ357)))</f>
        <v>0</v>
      </c>
      <c r="BS357" s="211">
        <f ca="1">IF(BS$5&lt;=$D357,0,IF(SUM($D357,OFFSET($I343,-$B357,0))&gt;BS$5,OFFSET(BS354,-$B357,-BR$4+$B357)/OFFSET($I343,-$B357,0),OFFSET(BS354,-$B357,-BR$4+$B357)-SUM($I357:BR357)))</f>
        <v>0</v>
      </c>
      <c r="BT357" s="211">
        <f ca="1">IF(BT$5&lt;=$D357,0,IF(SUM($D357,OFFSET($I343,-$B357,0))&gt;BT$5,OFFSET(BT354,-$B357,-BS$4+$B357)/OFFSET($I343,-$B357,0),OFFSET(BT354,-$B357,-BS$4+$B357)-SUM($I357:BS357)))</f>
        <v>0</v>
      </c>
      <c r="BU357" s="211">
        <f ca="1">IF(BU$5&lt;=$D357,0,IF(SUM($D357,OFFSET($I343,-$B357,0))&gt;BU$5,OFFSET(BU354,-$B357,-BT$4+$B357)/OFFSET($I343,-$B357,0),OFFSET(BU354,-$B357,-BT$4+$B357)-SUM($I357:BT357)))</f>
        <v>0</v>
      </c>
      <c r="BV357" s="211">
        <f ca="1">IF(BV$5&lt;=$D357,0,IF(SUM($D357,OFFSET($I343,-$B357,0))&gt;BV$5,OFFSET(BV354,-$B357,-BU$4+$B357)/OFFSET($I343,-$B357,0),OFFSET(BV354,-$B357,-BU$4+$B357)-SUM($I357:BU357)))</f>
        <v>0</v>
      </c>
      <c r="BW357" s="211">
        <f ca="1">IF(BW$5&lt;=$D357,0,IF(SUM($D357,OFFSET($I343,-$B357,0))&gt;BW$5,OFFSET(BW354,-$B357,-BV$4+$B357)/OFFSET($I343,-$B357,0),OFFSET(BW354,-$B357,-BV$4+$B357)-SUM($I357:BV357)))</f>
        <v>0</v>
      </c>
    </row>
    <row r="358" spans="1:75" ht="12.75" customHeight="1">
      <c r="A358" s="8"/>
      <c r="B358" s="244">
        <v>13</v>
      </c>
      <c r="C358" s="8"/>
      <c r="D358" s="245">
        <f t="shared" si="592"/>
        <v>2026</v>
      </c>
      <c r="E358" s="8" t="str">
        <f t="shared" si="591"/>
        <v>$m Real (2012)</v>
      </c>
      <c r="F358" s="8"/>
      <c r="G358" s="8"/>
      <c r="H358" s="8"/>
      <c r="I358" s="32"/>
      <c r="J358" s="235">
        <f ca="1">IF(J$5&lt;=$D358,0,IF(SUM($D358,OFFSET($I344,-$B358,0))&gt;J$5,OFFSET(J355,-$B358,-I$4+$B358)/OFFSET($I344,-$B358,0),OFFSET(J355,-$B358,-I$4+$B358)-SUM($I358:I358)))</f>
        <v>0</v>
      </c>
      <c r="K358" s="235">
        <f ca="1">IF(K$5&lt;=$D358,0,IF(SUM($D358,OFFSET($I344,-$B358,0))&gt;K$5,OFFSET(K355,-$B358,-J$4+$B358)/OFFSET($I344,-$B358,0),OFFSET(K355,-$B358,-J$4+$B358)-SUM($I358:J358)))</f>
        <v>0</v>
      </c>
      <c r="L358" s="235">
        <f ca="1">IF(L$5&lt;=$D358,0,IF(SUM($D358,OFFSET($I344,-$B358,0))&gt;L$5,OFFSET(L355,-$B358,-K$4+$B358)/OFFSET($I344,-$B358,0),OFFSET(L355,-$B358,-K$4+$B358)-SUM($I358:K358)))</f>
        <v>0</v>
      </c>
      <c r="M358" s="235">
        <f ca="1">IF(M$5&lt;=$D358,0,IF(SUM($D358,OFFSET($I344,-$B358,0))&gt;M$5,OFFSET(M355,-$B358,-L$4+$B358)/OFFSET($I344,-$B358,0),OFFSET(M355,-$B358,-L$4+$B358)-SUM($I358:L358)))</f>
        <v>0</v>
      </c>
      <c r="N358" s="235">
        <f ca="1">IF(N$5&lt;=$D358,0,IF(SUM($D358,OFFSET($I344,-$B358,0))&gt;N$5,OFFSET(N355,-$B358,-M$4+$B358)/OFFSET($I344,-$B358,0),OFFSET(N355,-$B358,-M$4+$B358)-SUM($I358:M358)))</f>
        <v>0</v>
      </c>
      <c r="O358" s="235">
        <f ca="1">IF(O$5&lt;=$D358,0,IF(SUM($D358,OFFSET($I344,-$B358,0))&gt;O$5,OFFSET(O355,-$B358,-N$4+$B358)/OFFSET($I344,-$B358,0),OFFSET(O355,-$B358,-N$4+$B358)-SUM($I358:N358)))</f>
        <v>0</v>
      </c>
      <c r="P358" s="235">
        <f ca="1">IF(P$5&lt;=$D358,0,IF(SUM($D358,OFFSET($I344,-$B358,0))&gt;P$5,OFFSET(P355,-$B358,-O$4+$B358)/OFFSET($I344,-$B358,0),OFFSET(P355,-$B358,-O$4+$B358)-SUM($I358:O358)))</f>
        <v>0</v>
      </c>
      <c r="Q358" s="235">
        <f ca="1">IF(Q$5&lt;=$D358,0,IF(SUM($D358,OFFSET($I344,-$B358,0))&gt;Q$5,OFFSET(Q355,-$B358,-P$4+$B358)/OFFSET($I344,-$B358,0),OFFSET(Q355,-$B358,-P$4+$B358)-SUM($I358:P358)))</f>
        <v>0</v>
      </c>
      <c r="R358" s="235">
        <f ca="1">IF(R$5&lt;=$D358,0,IF(SUM($D358,OFFSET($I344,-$B358,0))&gt;R$5,OFFSET(R355,-$B358,-Q$4+$B358)/OFFSET($I344,-$B358,0),OFFSET(R355,-$B358,-Q$4+$B358)-SUM($I358:Q358)))</f>
        <v>0</v>
      </c>
      <c r="S358" s="235">
        <f ca="1">IF(S$5&lt;=$D358,0,IF(SUM($D358,OFFSET($I344,-$B358,0))&gt;S$5,OFFSET(S355,-$B358,-R$4+$B358)/OFFSET($I344,-$B358,0),OFFSET(S355,-$B358,-R$4+$B358)-SUM($I358:R358)))</f>
        <v>0</v>
      </c>
      <c r="T358" s="235">
        <f ca="1">IF(T$5&lt;=$D358,0,IF(SUM($D358,OFFSET($I344,-$B358,0))&gt;T$5,OFFSET(T355,-$B358,-S$4+$B358)/OFFSET($I344,-$B358,0),OFFSET(T355,-$B358,-S$4+$B358)-SUM($I358:S358)))</f>
        <v>0</v>
      </c>
      <c r="U358" s="235">
        <f ca="1">IF(U$5&lt;=$D358,0,IF(SUM($D358,OFFSET($I344,-$B358,0))&gt;U$5,OFFSET(U355,-$B358,-T$4+$B358)/OFFSET($I344,-$B358,0),OFFSET(U355,-$B358,-T$4+$B358)-SUM($I358:T358)))</f>
        <v>0</v>
      </c>
      <c r="V358" s="235">
        <f ca="1">IF(V$5&lt;=$D358,0,IF(SUM($D358,OFFSET($I344,-$B358,0))&gt;V$5,OFFSET(V355,-$B358,-U$4+$B358)/OFFSET($I344,-$B358,0),OFFSET(V355,-$B358,-U$4+$B358)-SUM($I358:U358)))</f>
        <v>0</v>
      </c>
      <c r="W358" s="235">
        <f ca="1">IF(W$5&lt;=$D358,0,IF(SUM($D358,OFFSET($I344,-$B358,0))&gt;W$5,OFFSET(W355,-$B358,-V$4+$B358)/OFFSET($I344,-$B358,0),OFFSET(W355,-$B358,-V$4+$B358)-SUM($I358:V358)))</f>
        <v>0</v>
      </c>
      <c r="X358" s="235">
        <f ca="1">IF(X$5&lt;=$D358,0,IF(SUM($D358,OFFSET($I344,-$B358,0))&gt;X$5,OFFSET(X355,-$B358,-W$4+$B358)/OFFSET($I344,-$B358,0),OFFSET(X355,-$B358,-W$4+$B358)-SUM($I358:W358)))</f>
        <v>0</v>
      </c>
      <c r="Y358" s="235">
        <f ca="1">IF(Y$5&lt;=$D358,0,IF(SUM($D358,OFFSET($I344,-$B358,0))&gt;Y$5,OFFSET(Y355,-$B358,-X$4+$B358)/OFFSET($I344,-$B358,0),OFFSET(Y355,-$B358,-X$4+$B358)-SUM($I358:X358)))</f>
        <v>0</v>
      </c>
      <c r="Z358" s="235">
        <f ca="1">IF(Z$5&lt;=$D358,0,IF(SUM($D358,OFFSET($I344,-$B358,0))&gt;Z$5,OFFSET(Z355,-$B358,-Y$4+$B358)/OFFSET($I344,-$B358,0),OFFSET(Z355,-$B358,-Y$4+$B358)-SUM($I358:Y358)))</f>
        <v>0</v>
      </c>
      <c r="AA358" s="235">
        <f ca="1">IF(AA$5&lt;=$D358,0,IF(SUM($D358,OFFSET($I344,-$B358,0))&gt;AA$5,OFFSET(AA355,-$B358,-Z$4+$B358)/OFFSET($I344,-$B358,0),OFFSET(AA355,-$B358,-Z$4+$B358)-SUM($I358:Z358)))</f>
        <v>0</v>
      </c>
      <c r="AB358" s="235">
        <f ca="1">IF(AB$5&lt;=$D358,0,IF(SUM($D358,OFFSET($I344,-$B358,0))&gt;AB$5,OFFSET(AB355,-$B358,-AA$4+$B358)/OFFSET($I344,-$B358,0),OFFSET(AB355,-$B358,-AA$4+$B358)-SUM($I358:AA358)))</f>
        <v>0</v>
      </c>
      <c r="AC358" s="235">
        <f ca="1">IF(AC$5&lt;=$D358,0,IF(SUM($D358,OFFSET($I344,-$B358,0))&gt;AC$5,OFFSET(AC355,-$B358,-AB$4+$B358)/OFFSET($I344,-$B358,0),OFFSET(AC355,-$B358,-AB$4+$B358)-SUM($I358:AB358)))</f>
        <v>0</v>
      </c>
      <c r="AD358" s="235">
        <f ca="1">IF(AD$5&lt;=$D358,0,IF(SUM($D358,OFFSET($I344,-$B358,0))&gt;AD$5,OFFSET(AD355,-$B358,-AC$4+$B358)/OFFSET($I344,-$B358,0),OFFSET(AD355,-$B358,-AC$4+$B358)-SUM($I358:AC358)))</f>
        <v>0</v>
      </c>
      <c r="AE358" s="235">
        <f ca="1">IF(AE$5&lt;=$D358,0,IF(SUM($D358,OFFSET($I344,-$B358,0))&gt;AE$5,OFFSET(AE355,-$B358,-AD$4+$B358)/OFFSET($I344,-$B358,0),OFFSET(AE355,-$B358,-AD$4+$B358)-SUM($I358:AD358)))</f>
        <v>0</v>
      </c>
      <c r="AF358" s="235">
        <f ca="1">IF(AF$5&lt;=$D358,0,IF(SUM($D358,OFFSET($I344,-$B358,0))&gt;AF$5,OFFSET(AF355,-$B358,-AE$4+$B358)/OFFSET($I344,-$B358,0),OFFSET(AF355,-$B358,-AE$4+$B358)-SUM($I358:AE358)))</f>
        <v>0</v>
      </c>
      <c r="AG358" s="235">
        <f ca="1">IF(AG$5&lt;=$D358,0,IF(SUM($D358,OFFSET($I344,-$B358,0))&gt;AG$5,OFFSET(AG355,-$B358,-AF$4+$B358)/OFFSET($I344,-$B358,0),OFFSET(AG355,-$B358,-AF$4+$B358)-SUM($I358:AF358)))</f>
        <v>0</v>
      </c>
      <c r="AH358" s="235">
        <f ca="1">IF(AH$5&lt;=$D358,0,IF(SUM($D358,OFFSET($I344,-$B358,0))&gt;AH$5,OFFSET(AH355,-$B358,-AG$4+$B358)/OFFSET($I344,-$B358,0),OFFSET(AH355,-$B358,-AG$4+$B358)-SUM($I358:AG358)))</f>
        <v>0</v>
      </c>
      <c r="AI358" s="235">
        <f ca="1">IF(AI$5&lt;=$D358,0,IF(SUM($D358,OFFSET($I344,-$B358,0))&gt;AI$5,OFFSET(AI355,-$B358,-AH$4+$B358)/OFFSET($I344,-$B358,0),OFFSET(AI355,-$B358,-AH$4+$B358)-SUM($I358:AH358)))</f>
        <v>0</v>
      </c>
      <c r="AJ358" s="235">
        <f ca="1">IF(AJ$5&lt;=$D358,0,IF(SUM($D358,OFFSET($I344,-$B358,0))&gt;AJ$5,OFFSET(AJ355,-$B358,-AI$4+$B358)/OFFSET($I344,-$B358,0),OFFSET(AJ355,-$B358,-AI$4+$B358)-SUM($I358:AI358)))</f>
        <v>0</v>
      </c>
      <c r="AK358" s="235">
        <f ca="1">IF(AK$5&lt;=$D358,0,IF(SUM($D358,OFFSET($I344,-$B358,0))&gt;AK$5,OFFSET(AK355,-$B358,-AJ$4+$B358)/OFFSET($I344,-$B358,0),OFFSET(AK355,-$B358,-AJ$4+$B358)-SUM($I358:AJ358)))</f>
        <v>0</v>
      </c>
      <c r="AL358" s="235">
        <f ca="1">IF(AL$5&lt;=$D358,0,IF(SUM($D358,OFFSET($I344,-$B358,0))&gt;AL$5,OFFSET(AL355,-$B358,-AK$4+$B358)/OFFSET($I344,-$B358,0),OFFSET(AL355,-$B358,-AK$4+$B358)-SUM($I358:AK358)))</f>
        <v>0</v>
      </c>
      <c r="AM358" s="235">
        <f ca="1">IF(AM$5&lt;=$D358,0,IF(SUM($D358,OFFSET($I344,-$B358,0))&gt;AM$5,OFFSET(AM355,-$B358,-AL$4+$B358)/OFFSET($I344,-$B358,0),OFFSET(AM355,-$B358,-AL$4+$B358)-SUM($I358:AL358)))</f>
        <v>0</v>
      </c>
      <c r="AN358" s="235">
        <f ca="1">IF(AN$5&lt;=$D358,0,IF(SUM($D358,OFFSET($I344,-$B358,0))&gt;AN$5,OFFSET(AN355,-$B358,-AM$4+$B358)/OFFSET($I344,-$B358,0),OFFSET(AN355,-$B358,-AM$4+$B358)-SUM($I358:AM358)))</f>
        <v>0</v>
      </c>
      <c r="AO358" s="235">
        <f ca="1">IF(AO$5&lt;=$D358,0,IF(SUM($D358,OFFSET($I344,-$B358,0))&gt;AO$5,OFFSET(AO355,-$B358,-AN$4+$B358)/OFFSET($I344,-$B358,0),OFFSET(AO355,-$B358,-AN$4+$B358)-SUM($I358:AN358)))</f>
        <v>0</v>
      </c>
      <c r="AP358" s="235">
        <f ca="1">IF(AP$5&lt;=$D358,0,IF(SUM($D358,OFFSET($I344,-$B358,0))&gt;AP$5,OFFSET(AP355,-$B358,-AO$4+$B358)/OFFSET($I344,-$B358,0),OFFSET(AP355,-$B358,-AO$4+$B358)-SUM($I358:AO358)))</f>
        <v>0</v>
      </c>
      <c r="AQ358" s="235">
        <f ca="1">IF(AQ$5&lt;=$D358,0,IF(SUM($D358,OFFSET($I344,-$B358,0))&gt;AQ$5,OFFSET(AQ355,-$B358,-AP$4+$B358)/OFFSET($I344,-$B358,0),OFFSET(AQ355,-$B358,-AP$4+$B358)-SUM($I358:AP358)))</f>
        <v>0</v>
      </c>
      <c r="AR358" s="235">
        <f ca="1">IF(AR$5&lt;=$D358,0,IF(SUM($D358,OFFSET($I344,-$B358,0))&gt;AR$5,OFFSET(AR355,-$B358,-AQ$4+$B358)/OFFSET($I344,-$B358,0),OFFSET(AR355,-$B358,-AQ$4+$B358)-SUM($I358:AQ358)))</f>
        <v>0</v>
      </c>
      <c r="AS358" s="235">
        <f ca="1">IF(AS$5&lt;=$D358,0,IF(SUM($D358,OFFSET($I344,-$B358,0))&gt;AS$5,OFFSET(AS355,-$B358,-AR$4+$B358)/OFFSET($I344,-$B358,0),OFFSET(AS355,-$B358,-AR$4+$B358)-SUM($I358:AR358)))</f>
        <v>0</v>
      </c>
      <c r="AT358" s="235">
        <f ca="1">IF(AT$5&lt;=$D358,0,IF(SUM($D358,OFFSET($I344,-$B358,0))&gt;AT$5,OFFSET(AT355,-$B358,-AS$4+$B358)/OFFSET($I344,-$B358,0),OFFSET(AT355,-$B358,-AS$4+$B358)-SUM($I358:AS358)))</f>
        <v>0</v>
      </c>
      <c r="AU358" s="235">
        <f ca="1">IF(AU$5&lt;=$D358,0,IF(SUM($D358,OFFSET($I344,-$B358,0))&gt;AU$5,OFFSET(AU355,-$B358,-AT$4+$B358)/OFFSET($I344,-$B358,0),OFFSET(AU355,-$B358,-AT$4+$B358)-SUM($I358:AT358)))</f>
        <v>0</v>
      </c>
      <c r="AV358" s="235">
        <f ca="1">IF(AV$5&lt;=$D358,0,IF(SUM($D358,OFFSET($I344,-$B358,0))&gt;AV$5,OFFSET(AV355,-$B358,-AU$4+$B358)/OFFSET($I344,-$B358,0),OFFSET(AV355,-$B358,-AU$4+$B358)-SUM($I358:AU358)))</f>
        <v>0</v>
      </c>
      <c r="AW358" s="235">
        <f ca="1">IF(AW$5&lt;=$D358,0,IF(SUM($D358,OFFSET($I344,-$B358,0))&gt;AW$5,OFFSET(AW355,-$B358,-AV$4+$B358)/OFFSET($I344,-$B358,0),OFFSET(AW355,-$B358,-AV$4+$B358)-SUM($I358:AV358)))</f>
        <v>0</v>
      </c>
      <c r="AX358" s="235">
        <f ca="1">IF(AX$5&lt;=$D358,0,IF(SUM($D358,OFFSET($I344,-$B358,0))&gt;AX$5,OFFSET(AX355,-$B358,-AW$4+$B358)/OFFSET($I344,-$B358,0),OFFSET(AX355,-$B358,-AW$4+$B358)-SUM($I358:AW358)))</f>
        <v>0</v>
      </c>
      <c r="AY358" s="235">
        <f ca="1">IF(AY$5&lt;=$D358,0,IF(SUM($D358,OFFSET($I344,-$B358,0))&gt;AY$5,OFFSET(AY355,-$B358,-AX$4+$B358)/OFFSET($I344,-$B358,0),OFFSET(AY355,-$B358,-AX$4+$B358)-SUM($I358:AX358)))</f>
        <v>0</v>
      </c>
      <c r="AZ358" s="235">
        <f ca="1">IF(AZ$5&lt;=$D358,0,IF(SUM($D358,OFFSET($I344,-$B358,0))&gt;AZ$5,OFFSET(AZ355,-$B358,-AY$4+$B358)/OFFSET($I344,-$B358,0),OFFSET(AZ355,-$B358,-AY$4+$B358)-SUM($I358:AY358)))</f>
        <v>0</v>
      </c>
      <c r="BA358" s="235">
        <f ca="1">IF(BA$5&lt;=$D358,0,IF(SUM($D358,OFFSET($I344,-$B358,0))&gt;BA$5,OFFSET(BA355,-$B358,-AZ$4+$B358)/OFFSET($I344,-$B358,0),OFFSET(BA355,-$B358,-AZ$4+$B358)-SUM($I358:AZ358)))</f>
        <v>0</v>
      </c>
      <c r="BB358" s="235">
        <f ca="1">IF(BB$5&lt;=$D358,0,IF(SUM($D358,OFFSET($I344,-$B358,0))&gt;BB$5,OFFSET(BB355,-$B358,-BA$4+$B358)/OFFSET($I344,-$B358,0),OFFSET(BB355,-$B358,-BA$4+$B358)-SUM($I358:BA358)))</f>
        <v>0</v>
      </c>
      <c r="BC358" s="235">
        <f ca="1">IF(BC$5&lt;=$D358,0,IF(SUM($D358,OFFSET($I344,-$B358,0))&gt;BC$5,OFFSET(BC355,-$B358,-BB$4+$B358)/OFFSET($I344,-$B358,0),OFFSET(BC355,-$B358,-BB$4+$B358)-SUM($I358:BB358)))</f>
        <v>0</v>
      </c>
      <c r="BD358" s="235">
        <f ca="1">IF(BD$5&lt;=$D358,0,IF(SUM($D358,OFFSET($I344,-$B358,0))&gt;BD$5,OFFSET(BD355,-$B358,-BC$4+$B358)/OFFSET($I344,-$B358,0),OFFSET(BD355,-$B358,-BC$4+$B358)-SUM($I358:BC358)))</f>
        <v>0</v>
      </c>
      <c r="BE358" s="235">
        <f ca="1">IF(BE$5&lt;=$D358,0,IF(SUM($D358,OFFSET($I344,-$B358,0))&gt;BE$5,OFFSET(BE355,-$B358,-BD$4+$B358)/OFFSET($I344,-$B358,0),OFFSET(BE355,-$B358,-BD$4+$B358)-SUM($I358:BD358)))</f>
        <v>0</v>
      </c>
      <c r="BF358" s="235">
        <f ca="1">IF(BF$5&lt;=$D358,0,IF(SUM($D358,OFFSET($I344,-$B358,0))&gt;BF$5,OFFSET(BF355,-$B358,-BE$4+$B358)/OFFSET($I344,-$B358,0),OFFSET(BF355,-$B358,-BE$4+$B358)-SUM($I358:BE358)))</f>
        <v>0</v>
      </c>
      <c r="BG358" s="235">
        <f ca="1">IF(BG$5&lt;=$D358,0,IF(SUM($D358,OFFSET($I344,-$B358,0))&gt;BG$5,OFFSET(BG355,-$B358,-BF$4+$B358)/OFFSET($I344,-$B358,0),OFFSET(BG355,-$B358,-BF$4+$B358)-SUM($I358:BF358)))</f>
        <v>0</v>
      </c>
      <c r="BH358" s="235">
        <f ca="1">IF(BH$5&lt;=$D358,0,IF(SUM($D358,OFFSET($I344,-$B358,0))&gt;BH$5,OFFSET(BH355,-$B358,-BG$4+$B358)/OFFSET($I344,-$B358,0),OFFSET(BH355,-$B358,-BG$4+$B358)-SUM($I358:BG358)))</f>
        <v>0</v>
      </c>
      <c r="BI358" s="235">
        <f ca="1">IF(BI$5&lt;=$D358,0,IF(SUM($D358,OFFSET($I344,-$B358,0))&gt;BI$5,OFFSET(BI355,-$B358,-BH$4+$B358)/OFFSET($I344,-$B358,0),OFFSET(BI355,-$B358,-BH$4+$B358)-SUM($I358:BH358)))</f>
        <v>0</v>
      </c>
      <c r="BJ358" s="235">
        <f ca="1">IF(BJ$5&lt;=$D358,0,IF(SUM($D358,OFFSET($I344,-$B358,0))&gt;BJ$5,OFFSET(BJ355,-$B358,-BI$4+$B358)/OFFSET($I344,-$B358,0),OFFSET(BJ355,-$B358,-BI$4+$B358)-SUM($I358:BI358)))</f>
        <v>0</v>
      </c>
      <c r="BK358" s="235">
        <f ca="1">IF(BK$5&lt;=$D358,0,IF(SUM($D358,OFFSET($I344,-$B358,0))&gt;BK$5,OFFSET(BK355,-$B358,-BJ$4+$B358)/OFFSET($I344,-$B358,0),OFFSET(BK355,-$B358,-BJ$4+$B358)-SUM($I358:BJ358)))</f>
        <v>0</v>
      </c>
      <c r="BL358" s="235">
        <f ca="1">IF(BL$5&lt;=$D358,0,IF(SUM($D358,OFFSET($I344,-$B358,0))&gt;BL$5,OFFSET(BL355,-$B358,-BK$4+$B358)/OFFSET($I344,-$B358,0),OFFSET(BL355,-$B358,-BK$4+$B358)-SUM($I358:BK358)))</f>
        <v>0</v>
      </c>
      <c r="BM358" s="235">
        <f ca="1">IF(BM$5&lt;=$D358,0,IF(SUM($D358,OFFSET($I344,-$B358,0))&gt;BM$5,OFFSET(BM355,-$B358,-BL$4+$B358)/OFFSET($I344,-$B358,0),OFFSET(BM355,-$B358,-BL$4+$B358)-SUM($I358:BL358)))</f>
        <v>0</v>
      </c>
      <c r="BN358" s="235">
        <f ca="1">IF(BN$5&lt;=$D358,0,IF(SUM($D358,OFFSET($I344,-$B358,0))&gt;BN$5,OFFSET(BN355,-$B358,-BM$4+$B358)/OFFSET($I344,-$B358,0),OFFSET(BN355,-$B358,-BM$4+$B358)-SUM($I358:BM358)))</f>
        <v>0</v>
      </c>
      <c r="BO358" s="235">
        <f ca="1">IF(BO$5&lt;=$D358,0,IF(SUM($D358,OFFSET($I344,-$B358,0))&gt;BO$5,OFFSET(BO355,-$B358,-BN$4+$B358)/OFFSET($I344,-$B358,0),OFFSET(BO355,-$B358,-BN$4+$B358)-SUM($I358:BN358)))</f>
        <v>0</v>
      </c>
      <c r="BP358" s="235">
        <f ca="1">IF(BP$5&lt;=$D358,0,IF(SUM($D358,OFFSET($I344,-$B358,0))&gt;BP$5,OFFSET(BP355,-$B358,-BO$4+$B358)/OFFSET($I344,-$B358,0),OFFSET(BP355,-$B358,-BO$4+$B358)-SUM($I358:BO358)))</f>
        <v>0</v>
      </c>
      <c r="BQ358" s="235">
        <f ca="1">IF(BQ$5&lt;=$D358,0,IF(SUM($D358,OFFSET($I344,-$B358,0))&gt;BQ$5,OFFSET(BQ355,-$B358,-BP$4+$B358)/OFFSET($I344,-$B358,0),OFFSET(BQ355,-$B358,-BP$4+$B358)-SUM($I358:BP358)))</f>
        <v>0</v>
      </c>
      <c r="BR358" s="211">
        <f ca="1">IF(BR$5&lt;=$D358,0,IF(SUM($D358,OFFSET($I344,-$B358,0))&gt;BR$5,OFFSET(BR355,-$B358,-BQ$4+$B358)/OFFSET($I344,-$B358,0),OFFSET(BR355,-$B358,-BQ$4+$B358)-SUM($I358:BQ358)))</f>
        <v>0</v>
      </c>
      <c r="BS358" s="211">
        <f ca="1">IF(BS$5&lt;=$D358,0,IF(SUM($D358,OFFSET($I344,-$B358,0))&gt;BS$5,OFFSET(BS355,-$B358,-BR$4+$B358)/OFFSET($I344,-$B358,0),OFFSET(BS355,-$B358,-BR$4+$B358)-SUM($I358:BR358)))</f>
        <v>0</v>
      </c>
      <c r="BT358" s="211">
        <f ca="1">IF(BT$5&lt;=$D358,0,IF(SUM($D358,OFFSET($I344,-$B358,0))&gt;BT$5,OFFSET(BT355,-$B358,-BS$4+$B358)/OFFSET($I344,-$B358,0),OFFSET(BT355,-$B358,-BS$4+$B358)-SUM($I358:BS358)))</f>
        <v>0</v>
      </c>
      <c r="BU358" s="211">
        <f ca="1">IF(BU$5&lt;=$D358,0,IF(SUM($D358,OFFSET($I344,-$B358,0))&gt;BU$5,OFFSET(BU355,-$B358,-BT$4+$B358)/OFFSET($I344,-$B358,0),OFFSET(BU355,-$B358,-BT$4+$B358)-SUM($I358:BT358)))</f>
        <v>0</v>
      </c>
      <c r="BV358" s="211">
        <f ca="1">IF(BV$5&lt;=$D358,0,IF(SUM($D358,OFFSET($I344,-$B358,0))&gt;BV$5,OFFSET(BV355,-$B358,-BU$4+$B358)/OFFSET($I344,-$B358,0),OFFSET(BV355,-$B358,-BU$4+$B358)-SUM($I358:BU358)))</f>
        <v>0</v>
      </c>
      <c r="BW358" s="211">
        <f ca="1">IF(BW$5&lt;=$D358,0,IF(SUM($D358,OFFSET($I344,-$B358,0))&gt;BW$5,OFFSET(BW355,-$B358,-BV$4+$B358)/OFFSET($I344,-$B358,0),OFFSET(BW355,-$B358,-BV$4+$B358)-SUM($I358:BV358)))</f>
        <v>0</v>
      </c>
    </row>
    <row r="359" spans="1:75" ht="12.75" customHeight="1">
      <c r="A359" s="8"/>
      <c r="B359" s="244">
        <v>14</v>
      </c>
      <c r="C359" s="8"/>
      <c r="D359" s="245">
        <f t="shared" si="592"/>
        <v>2027</v>
      </c>
      <c r="E359" s="8" t="str">
        <f t="shared" si="591"/>
        <v>$m Real (2012)</v>
      </c>
      <c r="F359" s="8"/>
      <c r="G359" s="8"/>
      <c r="H359" s="8"/>
      <c r="I359" s="32"/>
      <c r="J359" s="235">
        <f ca="1">IF(J$5&lt;=$D359,0,IF(SUM($D359,OFFSET($I345,-$B359,0))&gt;J$5,OFFSET(J356,-$B359,-I$4+$B359)/OFFSET($I345,-$B359,0),OFFSET(J356,-$B359,-I$4+$B359)-SUM($I359:I359)))</f>
        <v>0</v>
      </c>
      <c r="K359" s="235">
        <f ca="1">IF(K$5&lt;=$D359,0,IF(SUM($D359,OFFSET($I345,-$B359,0))&gt;K$5,OFFSET(K356,-$B359,-J$4+$B359)/OFFSET($I345,-$B359,0),OFFSET(K356,-$B359,-J$4+$B359)-SUM($I359:J359)))</f>
        <v>0</v>
      </c>
      <c r="L359" s="235">
        <f ca="1">IF(L$5&lt;=$D359,0,IF(SUM($D359,OFFSET($I345,-$B359,0))&gt;L$5,OFFSET(L356,-$B359,-K$4+$B359)/OFFSET($I345,-$B359,0),OFFSET(L356,-$B359,-K$4+$B359)-SUM($I359:K359)))</f>
        <v>0</v>
      </c>
      <c r="M359" s="235">
        <f ca="1">IF(M$5&lt;=$D359,0,IF(SUM($D359,OFFSET($I345,-$B359,0))&gt;M$5,OFFSET(M356,-$B359,-L$4+$B359)/OFFSET($I345,-$B359,0),OFFSET(M356,-$B359,-L$4+$B359)-SUM($I359:L359)))</f>
        <v>0</v>
      </c>
      <c r="N359" s="235">
        <f ca="1">IF(N$5&lt;=$D359,0,IF(SUM($D359,OFFSET($I345,-$B359,0))&gt;N$5,OFFSET(N356,-$B359,-M$4+$B359)/OFFSET($I345,-$B359,0),OFFSET(N356,-$B359,-M$4+$B359)-SUM($I359:M359)))</f>
        <v>0</v>
      </c>
      <c r="O359" s="235">
        <f ca="1">IF(O$5&lt;=$D359,0,IF(SUM($D359,OFFSET($I345,-$B359,0))&gt;O$5,OFFSET(O356,-$B359,-N$4+$B359)/OFFSET($I345,-$B359,0),OFFSET(O356,-$B359,-N$4+$B359)-SUM($I359:N359)))</f>
        <v>0</v>
      </c>
      <c r="P359" s="235">
        <f ca="1">IF(P$5&lt;=$D359,0,IF(SUM($D359,OFFSET($I345,-$B359,0))&gt;P$5,OFFSET(P356,-$B359,-O$4+$B359)/OFFSET($I345,-$B359,0),OFFSET(P356,-$B359,-O$4+$B359)-SUM($I359:O359)))</f>
        <v>0</v>
      </c>
      <c r="Q359" s="235">
        <f ca="1">IF(Q$5&lt;=$D359,0,IF(SUM($D359,OFFSET($I345,-$B359,0))&gt;Q$5,OFFSET(Q356,-$B359,-P$4+$B359)/OFFSET($I345,-$B359,0),OFFSET(Q356,-$B359,-P$4+$B359)-SUM($I359:P359)))</f>
        <v>0</v>
      </c>
      <c r="R359" s="235">
        <f ca="1">IF(R$5&lt;=$D359,0,IF(SUM($D359,OFFSET($I345,-$B359,0))&gt;R$5,OFFSET(R356,-$B359,-Q$4+$B359)/OFFSET($I345,-$B359,0),OFFSET(R356,-$B359,-Q$4+$B359)-SUM($I359:Q359)))</f>
        <v>0</v>
      </c>
      <c r="S359" s="235">
        <f ca="1">IF(S$5&lt;=$D359,0,IF(SUM($D359,OFFSET($I345,-$B359,0))&gt;S$5,OFFSET(S356,-$B359,-R$4+$B359)/OFFSET($I345,-$B359,0),OFFSET(S356,-$B359,-R$4+$B359)-SUM($I359:R359)))</f>
        <v>0</v>
      </c>
      <c r="T359" s="235">
        <f ca="1">IF(T$5&lt;=$D359,0,IF(SUM($D359,OFFSET($I345,-$B359,0))&gt;T$5,OFFSET(T356,-$B359,-S$4+$B359)/OFFSET($I345,-$B359,0),OFFSET(T356,-$B359,-S$4+$B359)-SUM($I359:S359)))</f>
        <v>0</v>
      </c>
      <c r="U359" s="235">
        <f ca="1">IF(U$5&lt;=$D359,0,IF(SUM($D359,OFFSET($I345,-$B359,0))&gt;U$5,OFFSET(U356,-$B359,-T$4+$B359)/OFFSET($I345,-$B359,0),OFFSET(U356,-$B359,-T$4+$B359)-SUM($I359:T359)))</f>
        <v>0</v>
      </c>
      <c r="V359" s="235">
        <f ca="1">IF(V$5&lt;=$D359,0,IF(SUM($D359,OFFSET($I345,-$B359,0))&gt;V$5,OFFSET(V356,-$B359,-U$4+$B359)/OFFSET($I345,-$B359,0),OFFSET(V356,-$B359,-U$4+$B359)-SUM($I359:U359)))</f>
        <v>0</v>
      </c>
      <c r="W359" s="235">
        <f ca="1">IF(W$5&lt;=$D359,0,IF(SUM($D359,OFFSET($I345,-$B359,0))&gt;W$5,OFFSET(W356,-$B359,-V$4+$B359)/OFFSET($I345,-$B359,0),OFFSET(W356,-$B359,-V$4+$B359)-SUM($I359:V359)))</f>
        <v>0</v>
      </c>
      <c r="X359" s="235">
        <f ca="1">IF(X$5&lt;=$D359,0,IF(SUM($D359,OFFSET($I345,-$B359,0))&gt;X$5,OFFSET(X356,-$B359,-W$4+$B359)/OFFSET($I345,-$B359,0),OFFSET(X356,-$B359,-W$4+$B359)-SUM($I359:W359)))</f>
        <v>0</v>
      </c>
      <c r="Y359" s="235">
        <f ca="1">IF(Y$5&lt;=$D359,0,IF(SUM($D359,OFFSET($I345,-$B359,0))&gt;Y$5,OFFSET(Y356,-$B359,-X$4+$B359)/OFFSET($I345,-$B359,0),OFFSET(Y356,-$B359,-X$4+$B359)-SUM($I359:X359)))</f>
        <v>0</v>
      </c>
      <c r="Z359" s="235">
        <f ca="1">IF(Z$5&lt;=$D359,0,IF(SUM($D359,OFFSET($I345,-$B359,0))&gt;Z$5,OFFSET(Z356,-$B359,-Y$4+$B359)/OFFSET($I345,-$B359,0),OFFSET(Z356,-$B359,-Y$4+$B359)-SUM($I359:Y359)))</f>
        <v>0</v>
      </c>
      <c r="AA359" s="235">
        <f ca="1">IF(AA$5&lt;=$D359,0,IF(SUM($D359,OFFSET($I345,-$B359,0))&gt;AA$5,OFFSET(AA356,-$B359,-Z$4+$B359)/OFFSET($I345,-$B359,0),OFFSET(AA356,-$B359,-Z$4+$B359)-SUM($I359:Z359)))</f>
        <v>0</v>
      </c>
      <c r="AB359" s="235">
        <f ca="1">IF(AB$5&lt;=$D359,0,IF(SUM($D359,OFFSET($I345,-$B359,0))&gt;AB$5,OFFSET(AB356,-$B359,-AA$4+$B359)/OFFSET($I345,-$B359,0),OFFSET(AB356,-$B359,-AA$4+$B359)-SUM($I359:AA359)))</f>
        <v>0</v>
      </c>
      <c r="AC359" s="235">
        <f ca="1">IF(AC$5&lt;=$D359,0,IF(SUM($D359,OFFSET($I345,-$B359,0))&gt;AC$5,OFFSET(AC356,-$B359,-AB$4+$B359)/OFFSET($I345,-$B359,0),OFFSET(AC356,-$B359,-AB$4+$B359)-SUM($I359:AB359)))</f>
        <v>0</v>
      </c>
      <c r="AD359" s="235">
        <f ca="1">IF(AD$5&lt;=$D359,0,IF(SUM($D359,OFFSET($I345,-$B359,0))&gt;AD$5,OFFSET(AD356,-$B359,-AC$4+$B359)/OFFSET($I345,-$B359,0),OFFSET(AD356,-$B359,-AC$4+$B359)-SUM($I359:AC359)))</f>
        <v>0</v>
      </c>
      <c r="AE359" s="235">
        <f ca="1">IF(AE$5&lt;=$D359,0,IF(SUM($D359,OFFSET($I345,-$B359,0))&gt;AE$5,OFFSET(AE356,-$B359,-AD$4+$B359)/OFFSET($I345,-$B359,0),OFFSET(AE356,-$B359,-AD$4+$B359)-SUM($I359:AD359)))</f>
        <v>0</v>
      </c>
      <c r="AF359" s="235">
        <f ca="1">IF(AF$5&lt;=$D359,0,IF(SUM($D359,OFFSET($I345,-$B359,0))&gt;AF$5,OFFSET(AF356,-$B359,-AE$4+$B359)/OFFSET($I345,-$B359,0),OFFSET(AF356,-$B359,-AE$4+$B359)-SUM($I359:AE359)))</f>
        <v>0</v>
      </c>
      <c r="AG359" s="235">
        <f ca="1">IF(AG$5&lt;=$D359,0,IF(SUM($D359,OFFSET($I345,-$B359,0))&gt;AG$5,OFFSET(AG356,-$B359,-AF$4+$B359)/OFFSET($I345,-$B359,0),OFFSET(AG356,-$B359,-AF$4+$B359)-SUM($I359:AF359)))</f>
        <v>0</v>
      </c>
      <c r="AH359" s="235">
        <f ca="1">IF(AH$5&lt;=$D359,0,IF(SUM($D359,OFFSET($I345,-$B359,0))&gt;AH$5,OFFSET(AH356,-$B359,-AG$4+$B359)/OFFSET($I345,-$B359,0),OFFSET(AH356,-$B359,-AG$4+$B359)-SUM($I359:AG359)))</f>
        <v>0</v>
      </c>
      <c r="AI359" s="235">
        <f ca="1">IF(AI$5&lt;=$D359,0,IF(SUM($D359,OFFSET($I345,-$B359,0))&gt;AI$5,OFFSET(AI356,-$B359,-AH$4+$B359)/OFFSET($I345,-$B359,0),OFFSET(AI356,-$B359,-AH$4+$B359)-SUM($I359:AH359)))</f>
        <v>0</v>
      </c>
      <c r="AJ359" s="235">
        <f ca="1">IF(AJ$5&lt;=$D359,0,IF(SUM($D359,OFFSET($I345,-$B359,0))&gt;AJ$5,OFFSET(AJ356,-$B359,-AI$4+$B359)/OFFSET($I345,-$B359,0),OFFSET(AJ356,-$B359,-AI$4+$B359)-SUM($I359:AI359)))</f>
        <v>0</v>
      </c>
      <c r="AK359" s="235">
        <f ca="1">IF(AK$5&lt;=$D359,0,IF(SUM($D359,OFFSET($I345,-$B359,0))&gt;AK$5,OFFSET(AK356,-$B359,-AJ$4+$B359)/OFFSET($I345,-$B359,0),OFFSET(AK356,-$B359,-AJ$4+$B359)-SUM($I359:AJ359)))</f>
        <v>0</v>
      </c>
      <c r="AL359" s="235">
        <f ca="1">IF(AL$5&lt;=$D359,0,IF(SUM($D359,OFFSET($I345,-$B359,0))&gt;AL$5,OFFSET(AL356,-$B359,-AK$4+$B359)/OFFSET($I345,-$B359,0),OFFSET(AL356,-$B359,-AK$4+$B359)-SUM($I359:AK359)))</f>
        <v>0</v>
      </c>
      <c r="AM359" s="235">
        <f ca="1">IF(AM$5&lt;=$D359,0,IF(SUM($D359,OFFSET($I345,-$B359,0))&gt;AM$5,OFFSET(AM356,-$B359,-AL$4+$B359)/OFFSET($I345,-$B359,0),OFFSET(AM356,-$B359,-AL$4+$B359)-SUM($I359:AL359)))</f>
        <v>0</v>
      </c>
      <c r="AN359" s="235">
        <f ca="1">IF(AN$5&lt;=$D359,0,IF(SUM($D359,OFFSET($I345,-$B359,0))&gt;AN$5,OFFSET(AN356,-$B359,-AM$4+$B359)/OFFSET($I345,-$B359,0),OFFSET(AN356,-$B359,-AM$4+$B359)-SUM($I359:AM359)))</f>
        <v>0</v>
      </c>
      <c r="AO359" s="235">
        <f ca="1">IF(AO$5&lt;=$D359,0,IF(SUM($D359,OFFSET($I345,-$B359,0))&gt;AO$5,OFFSET(AO356,-$B359,-AN$4+$B359)/OFFSET($I345,-$B359,0),OFFSET(AO356,-$B359,-AN$4+$B359)-SUM($I359:AN359)))</f>
        <v>0</v>
      </c>
      <c r="AP359" s="235">
        <f ca="1">IF(AP$5&lt;=$D359,0,IF(SUM($D359,OFFSET($I345,-$B359,0))&gt;AP$5,OFFSET(AP356,-$B359,-AO$4+$B359)/OFFSET($I345,-$B359,0),OFFSET(AP356,-$B359,-AO$4+$B359)-SUM($I359:AO359)))</f>
        <v>0</v>
      </c>
      <c r="AQ359" s="235">
        <f ca="1">IF(AQ$5&lt;=$D359,0,IF(SUM($D359,OFFSET($I345,-$B359,0))&gt;AQ$5,OFFSET(AQ356,-$B359,-AP$4+$B359)/OFFSET($I345,-$B359,0),OFFSET(AQ356,-$B359,-AP$4+$B359)-SUM($I359:AP359)))</f>
        <v>0</v>
      </c>
      <c r="AR359" s="235">
        <f ca="1">IF(AR$5&lt;=$D359,0,IF(SUM($D359,OFFSET($I345,-$B359,0))&gt;AR$5,OFFSET(AR356,-$B359,-AQ$4+$B359)/OFFSET($I345,-$B359,0),OFFSET(AR356,-$B359,-AQ$4+$B359)-SUM($I359:AQ359)))</f>
        <v>0</v>
      </c>
      <c r="AS359" s="235">
        <f ca="1">IF(AS$5&lt;=$D359,0,IF(SUM($D359,OFFSET($I345,-$B359,0))&gt;AS$5,OFFSET(AS356,-$B359,-AR$4+$B359)/OFFSET($I345,-$B359,0),OFFSET(AS356,-$B359,-AR$4+$B359)-SUM($I359:AR359)))</f>
        <v>0</v>
      </c>
      <c r="AT359" s="235">
        <f ca="1">IF(AT$5&lt;=$D359,0,IF(SUM($D359,OFFSET($I345,-$B359,0))&gt;AT$5,OFFSET(AT356,-$B359,-AS$4+$B359)/OFFSET($I345,-$B359,0),OFFSET(AT356,-$B359,-AS$4+$B359)-SUM($I359:AS359)))</f>
        <v>0</v>
      </c>
      <c r="AU359" s="235">
        <f ca="1">IF(AU$5&lt;=$D359,0,IF(SUM($D359,OFFSET($I345,-$B359,0))&gt;AU$5,OFFSET(AU356,-$B359,-AT$4+$B359)/OFFSET($I345,-$B359,0),OFFSET(AU356,-$B359,-AT$4+$B359)-SUM($I359:AT359)))</f>
        <v>0</v>
      </c>
      <c r="AV359" s="235">
        <f ca="1">IF(AV$5&lt;=$D359,0,IF(SUM($D359,OFFSET($I345,-$B359,0))&gt;AV$5,OFFSET(AV356,-$B359,-AU$4+$B359)/OFFSET($I345,-$B359,0),OFFSET(AV356,-$B359,-AU$4+$B359)-SUM($I359:AU359)))</f>
        <v>0</v>
      </c>
      <c r="AW359" s="235">
        <f ca="1">IF(AW$5&lt;=$D359,0,IF(SUM($D359,OFFSET($I345,-$B359,0))&gt;AW$5,OFFSET(AW356,-$B359,-AV$4+$B359)/OFFSET($I345,-$B359,0),OFFSET(AW356,-$B359,-AV$4+$B359)-SUM($I359:AV359)))</f>
        <v>0</v>
      </c>
      <c r="AX359" s="235">
        <f ca="1">IF(AX$5&lt;=$D359,0,IF(SUM($D359,OFFSET($I345,-$B359,0))&gt;AX$5,OFFSET(AX356,-$B359,-AW$4+$B359)/OFFSET($I345,-$B359,0),OFFSET(AX356,-$B359,-AW$4+$B359)-SUM($I359:AW359)))</f>
        <v>0</v>
      </c>
      <c r="AY359" s="235">
        <f ca="1">IF(AY$5&lt;=$D359,0,IF(SUM($D359,OFFSET($I345,-$B359,0))&gt;AY$5,OFFSET(AY356,-$B359,-AX$4+$B359)/OFFSET($I345,-$B359,0),OFFSET(AY356,-$B359,-AX$4+$B359)-SUM($I359:AX359)))</f>
        <v>0</v>
      </c>
      <c r="AZ359" s="235">
        <f ca="1">IF(AZ$5&lt;=$D359,0,IF(SUM($D359,OFFSET($I345,-$B359,0))&gt;AZ$5,OFFSET(AZ356,-$B359,-AY$4+$B359)/OFFSET($I345,-$B359,0),OFFSET(AZ356,-$B359,-AY$4+$B359)-SUM($I359:AY359)))</f>
        <v>0</v>
      </c>
      <c r="BA359" s="235">
        <f ca="1">IF(BA$5&lt;=$D359,0,IF(SUM($D359,OFFSET($I345,-$B359,0))&gt;BA$5,OFFSET(BA356,-$B359,-AZ$4+$B359)/OFFSET($I345,-$B359,0),OFFSET(BA356,-$B359,-AZ$4+$B359)-SUM($I359:AZ359)))</f>
        <v>0</v>
      </c>
      <c r="BB359" s="235">
        <f ca="1">IF(BB$5&lt;=$D359,0,IF(SUM($D359,OFFSET($I345,-$B359,0))&gt;BB$5,OFFSET(BB356,-$B359,-BA$4+$B359)/OFFSET($I345,-$B359,0),OFFSET(BB356,-$B359,-BA$4+$B359)-SUM($I359:BA359)))</f>
        <v>0</v>
      </c>
      <c r="BC359" s="235">
        <f ca="1">IF(BC$5&lt;=$D359,0,IF(SUM($D359,OFFSET($I345,-$B359,0))&gt;BC$5,OFFSET(BC356,-$B359,-BB$4+$B359)/OFFSET($I345,-$B359,0),OFFSET(BC356,-$B359,-BB$4+$B359)-SUM($I359:BB359)))</f>
        <v>0</v>
      </c>
      <c r="BD359" s="235">
        <f ca="1">IF(BD$5&lt;=$D359,0,IF(SUM($D359,OFFSET($I345,-$B359,0))&gt;BD$5,OFFSET(BD356,-$B359,-BC$4+$B359)/OFFSET($I345,-$B359,0),OFFSET(BD356,-$B359,-BC$4+$B359)-SUM($I359:BC359)))</f>
        <v>0</v>
      </c>
      <c r="BE359" s="235">
        <f ca="1">IF(BE$5&lt;=$D359,0,IF(SUM($D359,OFFSET($I345,-$B359,0))&gt;BE$5,OFFSET(BE356,-$B359,-BD$4+$B359)/OFFSET($I345,-$B359,0),OFFSET(BE356,-$B359,-BD$4+$B359)-SUM($I359:BD359)))</f>
        <v>0</v>
      </c>
      <c r="BF359" s="235">
        <f ca="1">IF(BF$5&lt;=$D359,0,IF(SUM($D359,OFFSET($I345,-$B359,0))&gt;BF$5,OFFSET(BF356,-$B359,-BE$4+$B359)/OFFSET($I345,-$B359,0),OFFSET(BF356,-$B359,-BE$4+$B359)-SUM($I359:BE359)))</f>
        <v>0</v>
      </c>
      <c r="BG359" s="235">
        <f ca="1">IF(BG$5&lt;=$D359,0,IF(SUM($D359,OFFSET($I345,-$B359,0))&gt;BG$5,OFFSET(BG356,-$B359,-BF$4+$B359)/OFFSET($I345,-$B359,0),OFFSET(BG356,-$B359,-BF$4+$B359)-SUM($I359:BF359)))</f>
        <v>0</v>
      </c>
      <c r="BH359" s="235">
        <f ca="1">IF(BH$5&lt;=$D359,0,IF(SUM($D359,OFFSET($I345,-$B359,0))&gt;BH$5,OFFSET(BH356,-$B359,-BG$4+$B359)/OFFSET($I345,-$B359,0),OFFSET(BH356,-$B359,-BG$4+$B359)-SUM($I359:BG359)))</f>
        <v>0</v>
      </c>
      <c r="BI359" s="235">
        <f ca="1">IF(BI$5&lt;=$D359,0,IF(SUM($D359,OFFSET($I345,-$B359,0))&gt;BI$5,OFFSET(BI356,-$B359,-BH$4+$B359)/OFFSET($I345,-$B359,0),OFFSET(BI356,-$B359,-BH$4+$B359)-SUM($I359:BH359)))</f>
        <v>0</v>
      </c>
      <c r="BJ359" s="235">
        <f ca="1">IF(BJ$5&lt;=$D359,0,IF(SUM($D359,OFFSET($I345,-$B359,0))&gt;BJ$5,OFFSET(BJ356,-$B359,-BI$4+$B359)/OFFSET($I345,-$B359,0),OFFSET(BJ356,-$B359,-BI$4+$B359)-SUM($I359:BI359)))</f>
        <v>0</v>
      </c>
      <c r="BK359" s="235">
        <f ca="1">IF(BK$5&lt;=$D359,0,IF(SUM($D359,OFFSET($I345,-$B359,0))&gt;BK$5,OFFSET(BK356,-$B359,-BJ$4+$B359)/OFFSET($I345,-$B359,0),OFFSET(BK356,-$B359,-BJ$4+$B359)-SUM($I359:BJ359)))</f>
        <v>0</v>
      </c>
      <c r="BL359" s="235">
        <f ca="1">IF(BL$5&lt;=$D359,0,IF(SUM($D359,OFFSET($I345,-$B359,0))&gt;BL$5,OFFSET(BL356,-$B359,-BK$4+$B359)/OFFSET($I345,-$B359,0),OFFSET(BL356,-$B359,-BK$4+$B359)-SUM($I359:BK359)))</f>
        <v>0</v>
      </c>
      <c r="BM359" s="235">
        <f ca="1">IF(BM$5&lt;=$D359,0,IF(SUM($D359,OFFSET($I345,-$B359,0))&gt;BM$5,OFFSET(BM356,-$B359,-BL$4+$B359)/OFFSET($I345,-$B359,0),OFFSET(BM356,-$B359,-BL$4+$B359)-SUM($I359:BL359)))</f>
        <v>0</v>
      </c>
      <c r="BN359" s="235">
        <f ca="1">IF(BN$5&lt;=$D359,0,IF(SUM($D359,OFFSET($I345,-$B359,0))&gt;BN$5,OFFSET(BN356,-$B359,-BM$4+$B359)/OFFSET($I345,-$B359,0),OFFSET(BN356,-$B359,-BM$4+$B359)-SUM($I359:BM359)))</f>
        <v>0</v>
      </c>
      <c r="BO359" s="235">
        <f ca="1">IF(BO$5&lt;=$D359,0,IF(SUM($D359,OFFSET($I345,-$B359,0))&gt;BO$5,OFFSET(BO356,-$B359,-BN$4+$B359)/OFFSET($I345,-$B359,0),OFFSET(BO356,-$B359,-BN$4+$B359)-SUM($I359:BN359)))</f>
        <v>0</v>
      </c>
      <c r="BP359" s="235">
        <f ca="1">IF(BP$5&lt;=$D359,0,IF(SUM($D359,OFFSET($I345,-$B359,0))&gt;BP$5,OFFSET(BP356,-$B359,-BO$4+$B359)/OFFSET($I345,-$B359,0),OFFSET(BP356,-$B359,-BO$4+$B359)-SUM($I359:BO359)))</f>
        <v>0</v>
      </c>
      <c r="BQ359" s="235">
        <f ca="1">IF(BQ$5&lt;=$D359,0,IF(SUM($D359,OFFSET($I345,-$B359,0))&gt;BQ$5,OFFSET(BQ356,-$B359,-BP$4+$B359)/OFFSET($I345,-$B359,0),OFFSET(BQ356,-$B359,-BP$4+$B359)-SUM($I359:BP359)))</f>
        <v>0</v>
      </c>
      <c r="BR359" s="211">
        <f ca="1">IF(BR$5&lt;=$D359,0,IF(SUM($D359,OFFSET($I345,-$B359,0))&gt;BR$5,OFFSET(BR356,-$B359,-BQ$4+$B359)/OFFSET($I345,-$B359,0),OFFSET(BR356,-$B359,-BQ$4+$B359)-SUM($I359:BQ359)))</f>
        <v>0</v>
      </c>
      <c r="BS359" s="211">
        <f ca="1">IF(BS$5&lt;=$D359,0,IF(SUM($D359,OFFSET($I345,-$B359,0))&gt;BS$5,OFFSET(BS356,-$B359,-BR$4+$B359)/OFFSET($I345,-$B359,0),OFFSET(BS356,-$B359,-BR$4+$B359)-SUM($I359:BR359)))</f>
        <v>0</v>
      </c>
      <c r="BT359" s="211">
        <f ca="1">IF(BT$5&lt;=$D359,0,IF(SUM($D359,OFFSET($I345,-$B359,0))&gt;BT$5,OFFSET(BT356,-$B359,-BS$4+$B359)/OFFSET($I345,-$B359,0),OFFSET(BT356,-$B359,-BS$4+$B359)-SUM($I359:BS359)))</f>
        <v>0</v>
      </c>
      <c r="BU359" s="211">
        <f ca="1">IF(BU$5&lt;=$D359,0,IF(SUM($D359,OFFSET($I345,-$B359,0))&gt;BU$5,OFFSET(BU356,-$B359,-BT$4+$B359)/OFFSET($I345,-$B359,0),OFFSET(BU356,-$B359,-BT$4+$B359)-SUM($I359:BT359)))</f>
        <v>0</v>
      </c>
      <c r="BV359" s="211">
        <f ca="1">IF(BV$5&lt;=$D359,0,IF(SUM($D359,OFFSET($I345,-$B359,0))&gt;BV$5,OFFSET(BV356,-$B359,-BU$4+$B359)/OFFSET($I345,-$B359,0),OFFSET(BV356,-$B359,-BU$4+$B359)-SUM($I359:BU359)))</f>
        <v>0</v>
      </c>
      <c r="BW359" s="211">
        <f ca="1">IF(BW$5&lt;=$D359,0,IF(SUM($D359,OFFSET($I345,-$B359,0))&gt;BW$5,OFFSET(BW356,-$B359,-BV$4+$B359)/OFFSET($I345,-$B359,0),OFFSET(BW356,-$B359,-BV$4+$B359)-SUM($I359:BV359)))</f>
        <v>0</v>
      </c>
    </row>
    <row r="360" spans="1:75" ht="12.75" customHeight="1">
      <c r="A360" s="8"/>
      <c r="B360" s="244">
        <v>15</v>
      </c>
      <c r="C360" s="8"/>
      <c r="D360" s="245">
        <f t="shared" si="592"/>
        <v>2028</v>
      </c>
      <c r="E360" s="8" t="str">
        <f t="shared" si="591"/>
        <v>$m Real (2012)</v>
      </c>
      <c r="F360" s="8"/>
      <c r="G360" s="8"/>
      <c r="H360" s="8"/>
      <c r="I360" s="32"/>
      <c r="J360" s="235">
        <f ca="1">IF(J$5&lt;=$D360,0,IF(SUM($D360,OFFSET($I346,-$B360,0))&gt;J$5,OFFSET(J357,-$B360,-I$4+$B360)/OFFSET($I346,-$B360,0),OFFSET(J357,-$B360,-I$4+$B360)-SUM($I360:I360)))</f>
        <v>0</v>
      </c>
      <c r="K360" s="235">
        <f ca="1">IF(K$5&lt;=$D360,0,IF(SUM($D360,OFFSET($I346,-$B360,0))&gt;K$5,OFFSET(K357,-$B360,-J$4+$B360)/OFFSET($I346,-$B360,0),OFFSET(K357,-$B360,-J$4+$B360)-SUM($I360:J360)))</f>
        <v>0</v>
      </c>
      <c r="L360" s="235">
        <f ca="1">IF(L$5&lt;=$D360,0,IF(SUM($D360,OFFSET($I346,-$B360,0))&gt;L$5,OFFSET(L357,-$B360,-K$4+$B360)/OFFSET($I346,-$B360,0),OFFSET(L357,-$B360,-K$4+$B360)-SUM($I360:K360)))</f>
        <v>0</v>
      </c>
      <c r="M360" s="235">
        <f ca="1">IF(M$5&lt;=$D360,0,IF(SUM($D360,OFFSET($I346,-$B360,0))&gt;M$5,OFFSET(M357,-$B360,-L$4+$B360)/OFFSET($I346,-$B360,0),OFFSET(M357,-$B360,-L$4+$B360)-SUM($I360:L360)))</f>
        <v>0</v>
      </c>
      <c r="N360" s="235">
        <f ca="1">IF(N$5&lt;=$D360,0,IF(SUM($D360,OFFSET($I346,-$B360,0))&gt;N$5,OFFSET(N357,-$B360,-M$4+$B360)/OFFSET($I346,-$B360,0),OFFSET(N357,-$B360,-M$4+$B360)-SUM($I360:M360)))</f>
        <v>0</v>
      </c>
      <c r="O360" s="235">
        <f ca="1">IF(O$5&lt;=$D360,0,IF(SUM($D360,OFFSET($I346,-$B360,0))&gt;O$5,OFFSET(O357,-$B360,-N$4+$B360)/OFFSET($I346,-$B360,0),OFFSET(O357,-$B360,-N$4+$B360)-SUM($I360:N360)))</f>
        <v>0</v>
      </c>
      <c r="P360" s="235">
        <f ca="1">IF(P$5&lt;=$D360,0,IF(SUM($D360,OFFSET($I346,-$B360,0))&gt;P$5,OFFSET(P357,-$B360,-O$4+$B360)/OFFSET($I346,-$B360,0),OFFSET(P357,-$B360,-O$4+$B360)-SUM($I360:O360)))</f>
        <v>0</v>
      </c>
      <c r="Q360" s="235">
        <f ca="1">IF(Q$5&lt;=$D360,0,IF(SUM($D360,OFFSET($I346,-$B360,0))&gt;Q$5,OFFSET(Q357,-$B360,-P$4+$B360)/OFFSET($I346,-$B360,0),OFFSET(Q357,-$B360,-P$4+$B360)-SUM($I360:P360)))</f>
        <v>0</v>
      </c>
      <c r="R360" s="235">
        <f ca="1">IF(R$5&lt;=$D360,0,IF(SUM($D360,OFFSET($I346,-$B360,0))&gt;R$5,OFFSET(R357,-$B360,-Q$4+$B360)/OFFSET($I346,-$B360,0),OFFSET(R357,-$B360,-Q$4+$B360)-SUM($I360:Q360)))</f>
        <v>0</v>
      </c>
      <c r="S360" s="235">
        <f ca="1">IF(S$5&lt;=$D360,0,IF(SUM($D360,OFFSET($I346,-$B360,0))&gt;S$5,OFFSET(S357,-$B360,-R$4+$B360)/OFFSET($I346,-$B360,0),OFFSET(S357,-$B360,-R$4+$B360)-SUM($I360:R360)))</f>
        <v>0</v>
      </c>
      <c r="T360" s="235">
        <f ca="1">IF(T$5&lt;=$D360,0,IF(SUM($D360,OFFSET($I346,-$B360,0))&gt;T$5,OFFSET(T357,-$B360,-S$4+$B360)/OFFSET($I346,-$B360,0),OFFSET(T357,-$B360,-S$4+$B360)-SUM($I360:S360)))</f>
        <v>0</v>
      </c>
      <c r="U360" s="235">
        <f ca="1">IF(U$5&lt;=$D360,0,IF(SUM($D360,OFFSET($I346,-$B360,0))&gt;U$5,OFFSET(U357,-$B360,-T$4+$B360)/OFFSET($I346,-$B360,0),OFFSET(U357,-$B360,-T$4+$B360)-SUM($I360:T360)))</f>
        <v>0</v>
      </c>
      <c r="V360" s="235">
        <f ca="1">IF(V$5&lt;=$D360,0,IF(SUM($D360,OFFSET($I346,-$B360,0))&gt;V$5,OFFSET(V357,-$B360,-U$4+$B360)/OFFSET($I346,-$B360,0),OFFSET(V357,-$B360,-U$4+$B360)-SUM($I360:U360)))</f>
        <v>0</v>
      </c>
      <c r="W360" s="235">
        <f ca="1">IF(W$5&lt;=$D360,0,IF(SUM($D360,OFFSET($I346,-$B360,0))&gt;W$5,OFFSET(W357,-$B360,-V$4+$B360)/OFFSET($I346,-$B360,0),OFFSET(W357,-$B360,-V$4+$B360)-SUM($I360:V360)))</f>
        <v>0</v>
      </c>
      <c r="X360" s="235">
        <f ca="1">IF(X$5&lt;=$D360,0,IF(SUM($D360,OFFSET($I346,-$B360,0))&gt;X$5,OFFSET(X357,-$B360,-W$4+$B360)/OFFSET($I346,-$B360,0),OFFSET(X357,-$B360,-W$4+$B360)-SUM($I360:W360)))</f>
        <v>0</v>
      </c>
      <c r="Y360" s="235">
        <f ca="1">IF(Y$5&lt;=$D360,0,IF(SUM($D360,OFFSET($I346,-$B360,0))&gt;Y$5,OFFSET(Y357,-$B360,-X$4+$B360)/OFFSET($I346,-$B360,0),OFFSET(Y357,-$B360,-X$4+$B360)-SUM($I360:X360)))</f>
        <v>0</v>
      </c>
      <c r="Z360" s="235">
        <f ca="1">IF(Z$5&lt;=$D360,0,IF(SUM($D360,OFFSET($I346,-$B360,0))&gt;Z$5,OFFSET(Z357,-$B360,-Y$4+$B360)/OFFSET($I346,-$B360,0),OFFSET(Z357,-$B360,-Y$4+$B360)-SUM($I360:Y360)))</f>
        <v>0</v>
      </c>
      <c r="AA360" s="235">
        <f ca="1">IF(AA$5&lt;=$D360,0,IF(SUM($D360,OFFSET($I346,-$B360,0))&gt;AA$5,OFFSET(AA357,-$B360,-Z$4+$B360)/OFFSET($I346,-$B360,0),OFFSET(AA357,-$B360,-Z$4+$B360)-SUM($I360:Z360)))</f>
        <v>0</v>
      </c>
      <c r="AB360" s="235">
        <f ca="1">IF(AB$5&lt;=$D360,0,IF(SUM($D360,OFFSET($I346,-$B360,0))&gt;AB$5,OFFSET(AB357,-$B360,-AA$4+$B360)/OFFSET($I346,-$B360,0),OFFSET(AB357,-$B360,-AA$4+$B360)-SUM($I360:AA360)))</f>
        <v>0</v>
      </c>
      <c r="AC360" s="235">
        <f ca="1">IF(AC$5&lt;=$D360,0,IF(SUM($D360,OFFSET($I346,-$B360,0))&gt;AC$5,OFFSET(AC357,-$B360,-AB$4+$B360)/OFFSET($I346,-$B360,0),OFFSET(AC357,-$B360,-AB$4+$B360)-SUM($I360:AB360)))</f>
        <v>0</v>
      </c>
      <c r="AD360" s="235">
        <f ca="1">IF(AD$5&lt;=$D360,0,IF(SUM($D360,OFFSET($I346,-$B360,0))&gt;AD$5,OFFSET(AD357,-$B360,-AC$4+$B360)/OFFSET($I346,-$B360,0),OFFSET(AD357,-$B360,-AC$4+$B360)-SUM($I360:AC360)))</f>
        <v>0</v>
      </c>
      <c r="AE360" s="235">
        <f ca="1">IF(AE$5&lt;=$D360,0,IF(SUM($D360,OFFSET($I346,-$B360,0))&gt;AE$5,OFFSET(AE357,-$B360,-AD$4+$B360)/OFFSET($I346,-$B360,0),OFFSET(AE357,-$B360,-AD$4+$B360)-SUM($I360:AD360)))</f>
        <v>0</v>
      </c>
      <c r="AF360" s="235">
        <f ca="1">IF(AF$5&lt;=$D360,0,IF(SUM($D360,OFFSET($I346,-$B360,0))&gt;AF$5,OFFSET(AF357,-$B360,-AE$4+$B360)/OFFSET($I346,-$B360,0),OFFSET(AF357,-$B360,-AE$4+$B360)-SUM($I360:AE360)))</f>
        <v>0</v>
      </c>
      <c r="AG360" s="235">
        <f ca="1">IF(AG$5&lt;=$D360,0,IF(SUM($D360,OFFSET($I346,-$B360,0))&gt;AG$5,OFFSET(AG357,-$B360,-AF$4+$B360)/OFFSET($I346,-$B360,0),OFFSET(AG357,-$B360,-AF$4+$B360)-SUM($I360:AF360)))</f>
        <v>0</v>
      </c>
      <c r="AH360" s="235">
        <f ca="1">IF(AH$5&lt;=$D360,0,IF(SUM($D360,OFFSET($I346,-$B360,0))&gt;AH$5,OFFSET(AH357,-$B360,-AG$4+$B360)/OFFSET($I346,-$B360,0),OFFSET(AH357,-$B360,-AG$4+$B360)-SUM($I360:AG360)))</f>
        <v>0</v>
      </c>
      <c r="AI360" s="235">
        <f ca="1">IF(AI$5&lt;=$D360,0,IF(SUM($D360,OFFSET($I346,-$B360,0))&gt;AI$5,OFFSET(AI357,-$B360,-AH$4+$B360)/OFFSET($I346,-$B360,0),OFFSET(AI357,-$B360,-AH$4+$B360)-SUM($I360:AH360)))</f>
        <v>0</v>
      </c>
      <c r="AJ360" s="235">
        <f ca="1">IF(AJ$5&lt;=$D360,0,IF(SUM($D360,OFFSET($I346,-$B360,0))&gt;AJ$5,OFFSET(AJ357,-$B360,-AI$4+$B360)/OFFSET($I346,-$B360,0),OFFSET(AJ357,-$B360,-AI$4+$B360)-SUM($I360:AI360)))</f>
        <v>0</v>
      </c>
      <c r="AK360" s="235">
        <f ca="1">IF(AK$5&lt;=$D360,0,IF(SUM($D360,OFFSET($I346,-$B360,0))&gt;AK$5,OFFSET(AK357,-$B360,-AJ$4+$B360)/OFFSET($I346,-$B360,0),OFFSET(AK357,-$B360,-AJ$4+$B360)-SUM($I360:AJ360)))</f>
        <v>0</v>
      </c>
      <c r="AL360" s="235">
        <f ca="1">IF(AL$5&lt;=$D360,0,IF(SUM($D360,OFFSET($I346,-$B360,0))&gt;AL$5,OFFSET(AL357,-$B360,-AK$4+$B360)/OFFSET($I346,-$B360,0),OFFSET(AL357,-$B360,-AK$4+$B360)-SUM($I360:AK360)))</f>
        <v>0</v>
      </c>
      <c r="AM360" s="235">
        <f ca="1">IF(AM$5&lt;=$D360,0,IF(SUM($D360,OFFSET($I346,-$B360,0))&gt;AM$5,OFFSET(AM357,-$B360,-AL$4+$B360)/OFFSET($I346,-$B360,0),OFFSET(AM357,-$B360,-AL$4+$B360)-SUM($I360:AL360)))</f>
        <v>0</v>
      </c>
      <c r="AN360" s="235">
        <f ca="1">IF(AN$5&lt;=$D360,0,IF(SUM($D360,OFFSET($I346,-$B360,0))&gt;AN$5,OFFSET(AN357,-$B360,-AM$4+$B360)/OFFSET($I346,-$B360,0),OFFSET(AN357,-$B360,-AM$4+$B360)-SUM($I360:AM360)))</f>
        <v>0</v>
      </c>
      <c r="AO360" s="235">
        <f ca="1">IF(AO$5&lt;=$D360,0,IF(SUM($D360,OFFSET($I346,-$B360,0))&gt;AO$5,OFFSET(AO357,-$B360,-AN$4+$B360)/OFFSET($I346,-$B360,0),OFFSET(AO357,-$B360,-AN$4+$B360)-SUM($I360:AN360)))</f>
        <v>0</v>
      </c>
      <c r="AP360" s="235">
        <f ca="1">IF(AP$5&lt;=$D360,0,IF(SUM($D360,OFFSET($I346,-$B360,0))&gt;AP$5,OFFSET(AP357,-$B360,-AO$4+$B360)/OFFSET($I346,-$B360,0),OFFSET(AP357,-$B360,-AO$4+$B360)-SUM($I360:AO360)))</f>
        <v>0</v>
      </c>
      <c r="AQ360" s="235">
        <f ca="1">IF(AQ$5&lt;=$D360,0,IF(SUM($D360,OFFSET($I346,-$B360,0))&gt;AQ$5,OFFSET(AQ357,-$B360,-AP$4+$B360)/OFFSET($I346,-$B360,0),OFFSET(AQ357,-$B360,-AP$4+$B360)-SUM($I360:AP360)))</f>
        <v>0</v>
      </c>
      <c r="AR360" s="235">
        <f ca="1">IF(AR$5&lt;=$D360,0,IF(SUM($D360,OFFSET($I346,-$B360,0))&gt;AR$5,OFFSET(AR357,-$B360,-AQ$4+$B360)/OFFSET($I346,-$B360,0),OFFSET(AR357,-$B360,-AQ$4+$B360)-SUM($I360:AQ360)))</f>
        <v>0</v>
      </c>
      <c r="AS360" s="235">
        <f ca="1">IF(AS$5&lt;=$D360,0,IF(SUM($D360,OFFSET($I346,-$B360,0))&gt;AS$5,OFFSET(AS357,-$B360,-AR$4+$B360)/OFFSET($I346,-$B360,0),OFFSET(AS357,-$B360,-AR$4+$B360)-SUM($I360:AR360)))</f>
        <v>0</v>
      </c>
      <c r="AT360" s="235">
        <f ca="1">IF(AT$5&lt;=$D360,0,IF(SUM($D360,OFFSET($I346,-$B360,0))&gt;AT$5,OFFSET(AT357,-$B360,-AS$4+$B360)/OFFSET($I346,-$B360,0),OFFSET(AT357,-$B360,-AS$4+$B360)-SUM($I360:AS360)))</f>
        <v>0</v>
      </c>
      <c r="AU360" s="235">
        <f ca="1">IF(AU$5&lt;=$D360,0,IF(SUM($D360,OFFSET($I346,-$B360,0))&gt;AU$5,OFFSET(AU357,-$B360,-AT$4+$B360)/OFFSET($I346,-$B360,0),OFFSET(AU357,-$B360,-AT$4+$B360)-SUM($I360:AT360)))</f>
        <v>0</v>
      </c>
      <c r="AV360" s="235">
        <f ca="1">IF(AV$5&lt;=$D360,0,IF(SUM($D360,OFFSET($I346,-$B360,0))&gt;AV$5,OFFSET(AV357,-$B360,-AU$4+$B360)/OFFSET($I346,-$B360,0),OFFSET(AV357,-$B360,-AU$4+$B360)-SUM($I360:AU360)))</f>
        <v>0</v>
      </c>
      <c r="AW360" s="235">
        <f ca="1">IF(AW$5&lt;=$D360,0,IF(SUM($D360,OFFSET($I346,-$B360,0))&gt;AW$5,OFFSET(AW357,-$B360,-AV$4+$B360)/OFFSET($I346,-$B360,0),OFFSET(AW357,-$B360,-AV$4+$B360)-SUM($I360:AV360)))</f>
        <v>0</v>
      </c>
      <c r="AX360" s="235">
        <f ca="1">IF(AX$5&lt;=$D360,0,IF(SUM($D360,OFFSET($I346,-$B360,0))&gt;AX$5,OFFSET(AX357,-$B360,-AW$4+$B360)/OFFSET($I346,-$B360,0),OFFSET(AX357,-$B360,-AW$4+$B360)-SUM($I360:AW360)))</f>
        <v>0</v>
      </c>
      <c r="AY360" s="235">
        <f ca="1">IF(AY$5&lt;=$D360,0,IF(SUM($D360,OFFSET($I346,-$B360,0))&gt;AY$5,OFFSET(AY357,-$B360,-AX$4+$B360)/OFFSET($I346,-$B360,0),OFFSET(AY357,-$B360,-AX$4+$B360)-SUM($I360:AX360)))</f>
        <v>0</v>
      </c>
      <c r="AZ360" s="235">
        <f ca="1">IF(AZ$5&lt;=$D360,0,IF(SUM($D360,OFFSET($I346,-$B360,0))&gt;AZ$5,OFFSET(AZ357,-$B360,-AY$4+$B360)/OFFSET($I346,-$B360,0),OFFSET(AZ357,-$B360,-AY$4+$B360)-SUM($I360:AY360)))</f>
        <v>0</v>
      </c>
      <c r="BA360" s="235">
        <f ca="1">IF(BA$5&lt;=$D360,0,IF(SUM($D360,OFFSET($I346,-$B360,0))&gt;BA$5,OFFSET(BA357,-$B360,-AZ$4+$B360)/OFFSET($I346,-$B360,0),OFFSET(BA357,-$B360,-AZ$4+$B360)-SUM($I360:AZ360)))</f>
        <v>0</v>
      </c>
      <c r="BB360" s="235">
        <f ca="1">IF(BB$5&lt;=$D360,0,IF(SUM($D360,OFFSET($I346,-$B360,0))&gt;BB$5,OFFSET(BB357,-$B360,-BA$4+$B360)/OFFSET($I346,-$B360,0),OFFSET(BB357,-$B360,-BA$4+$B360)-SUM($I360:BA360)))</f>
        <v>0</v>
      </c>
      <c r="BC360" s="235">
        <f ca="1">IF(BC$5&lt;=$D360,0,IF(SUM($D360,OFFSET($I346,-$B360,0))&gt;BC$5,OFFSET(BC357,-$B360,-BB$4+$B360)/OFFSET($I346,-$B360,0),OFFSET(BC357,-$B360,-BB$4+$B360)-SUM($I360:BB360)))</f>
        <v>0</v>
      </c>
      <c r="BD360" s="235">
        <f ca="1">IF(BD$5&lt;=$D360,0,IF(SUM($D360,OFFSET($I346,-$B360,0))&gt;BD$5,OFFSET(BD357,-$B360,-BC$4+$B360)/OFFSET($I346,-$B360,0),OFFSET(BD357,-$B360,-BC$4+$B360)-SUM($I360:BC360)))</f>
        <v>0</v>
      </c>
      <c r="BE360" s="235">
        <f ca="1">IF(BE$5&lt;=$D360,0,IF(SUM($D360,OFFSET($I346,-$B360,0))&gt;BE$5,OFFSET(BE357,-$B360,-BD$4+$B360)/OFFSET($I346,-$B360,0),OFFSET(BE357,-$B360,-BD$4+$B360)-SUM($I360:BD360)))</f>
        <v>0</v>
      </c>
      <c r="BF360" s="235">
        <f ca="1">IF(BF$5&lt;=$D360,0,IF(SUM($D360,OFFSET($I346,-$B360,0))&gt;BF$5,OFFSET(BF357,-$B360,-BE$4+$B360)/OFFSET($I346,-$B360,0),OFFSET(BF357,-$B360,-BE$4+$B360)-SUM($I360:BE360)))</f>
        <v>0</v>
      </c>
      <c r="BG360" s="235">
        <f ca="1">IF(BG$5&lt;=$D360,0,IF(SUM($D360,OFFSET($I346,-$B360,0))&gt;BG$5,OFFSET(BG357,-$B360,-BF$4+$B360)/OFFSET($I346,-$B360,0),OFFSET(BG357,-$B360,-BF$4+$B360)-SUM($I360:BF360)))</f>
        <v>0</v>
      </c>
      <c r="BH360" s="235">
        <f ca="1">IF(BH$5&lt;=$D360,0,IF(SUM($D360,OFFSET($I346,-$B360,0))&gt;BH$5,OFFSET(BH357,-$B360,-BG$4+$B360)/OFFSET($I346,-$B360,0),OFFSET(BH357,-$B360,-BG$4+$B360)-SUM($I360:BG360)))</f>
        <v>0</v>
      </c>
      <c r="BI360" s="235">
        <f ca="1">IF(BI$5&lt;=$D360,0,IF(SUM($D360,OFFSET($I346,-$B360,0))&gt;BI$5,OFFSET(BI357,-$B360,-BH$4+$B360)/OFFSET($I346,-$B360,0),OFFSET(BI357,-$B360,-BH$4+$B360)-SUM($I360:BH360)))</f>
        <v>0</v>
      </c>
      <c r="BJ360" s="235">
        <f ca="1">IF(BJ$5&lt;=$D360,0,IF(SUM($D360,OFFSET($I346,-$B360,0))&gt;BJ$5,OFFSET(BJ357,-$B360,-BI$4+$B360)/OFFSET($I346,-$B360,0),OFFSET(BJ357,-$B360,-BI$4+$B360)-SUM($I360:BI360)))</f>
        <v>0</v>
      </c>
      <c r="BK360" s="235">
        <f ca="1">IF(BK$5&lt;=$D360,0,IF(SUM($D360,OFFSET($I346,-$B360,0))&gt;BK$5,OFFSET(BK357,-$B360,-BJ$4+$B360)/OFFSET($I346,-$B360,0),OFFSET(BK357,-$B360,-BJ$4+$B360)-SUM($I360:BJ360)))</f>
        <v>0</v>
      </c>
      <c r="BL360" s="235">
        <f ca="1">IF(BL$5&lt;=$D360,0,IF(SUM($D360,OFFSET($I346,-$B360,0))&gt;BL$5,OFFSET(BL357,-$B360,-BK$4+$B360)/OFFSET($I346,-$B360,0),OFFSET(BL357,-$B360,-BK$4+$B360)-SUM($I360:BK360)))</f>
        <v>0</v>
      </c>
      <c r="BM360" s="235">
        <f ca="1">IF(BM$5&lt;=$D360,0,IF(SUM($D360,OFFSET($I346,-$B360,0))&gt;BM$5,OFFSET(BM357,-$B360,-BL$4+$B360)/OFFSET($I346,-$B360,0),OFFSET(BM357,-$B360,-BL$4+$B360)-SUM($I360:BL360)))</f>
        <v>0</v>
      </c>
      <c r="BN360" s="235">
        <f ca="1">IF(BN$5&lt;=$D360,0,IF(SUM($D360,OFFSET($I346,-$B360,0))&gt;BN$5,OFFSET(BN357,-$B360,-BM$4+$B360)/OFFSET($I346,-$B360,0),OFFSET(BN357,-$B360,-BM$4+$B360)-SUM($I360:BM360)))</f>
        <v>0</v>
      </c>
      <c r="BO360" s="235">
        <f ca="1">IF(BO$5&lt;=$D360,0,IF(SUM($D360,OFFSET($I346,-$B360,0))&gt;BO$5,OFFSET(BO357,-$B360,-BN$4+$B360)/OFFSET($I346,-$B360,0),OFFSET(BO357,-$B360,-BN$4+$B360)-SUM($I360:BN360)))</f>
        <v>0</v>
      </c>
      <c r="BP360" s="235">
        <f ca="1">IF(BP$5&lt;=$D360,0,IF(SUM($D360,OFFSET($I346,-$B360,0))&gt;BP$5,OFFSET(BP357,-$B360,-BO$4+$B360)/OFFSET($I346,-$B360,0),OFFSET(BP357,-$B360,-BO$4+$B360)-SUM($I360:BO360)))</f>
        <v>0</v>
      </c>
      <c r="BQ360" s="235">
        <f ca="1">IF(BQ$5&lt;=$D360,0,IF(SUM($D360,OFFSET($I346,-$B360,0))&gt;BQ$5,OFFSET(BQ357,-$B360,-BP$4+$B360)/OFFSET($I346,-$B360,0),OFFSET(BQ357,-$B360,-BP$4+$B360)-SUM($I360:BP360)))</f>
        <v>0</v>
      </c>
      <c r="BR360" s="211">
        <f ca="1">IF(BR$5&lt;=$D360,0,IF(SUM($D360,OFFSET($I346,-$B360,0))&gt;BR$5,OFFSET(BR357,-$B360,-BQ$4+$B360)/OFFSET($I346,-$B360,0),OFFSET(BR357,-$B360,-BQ$4+$B360)-SUM($I360:BQ360)))</f>
        <v>0</v>
      </c>
      <c r="BS360" s="211">
        <f ca="1">IF(BS$5&lt;=$D360,0,IF(SUM($D360,OFFSET($I346,-$B360,0))&gt;BS$5,OFFSET(BS357,-$B360,-BR$4+$B360)/OFFSET($I346,-$B360,0),OFFSET(BS357,-$B360,-BR$4+$B360)-SUM($I360:BR360)))</f>
        <v>0</v>
      </c>
      <c r="BT360" s="211">
        <f ca="1">IF(BT$5&lt;=$D360,0,IF(SUM($D360,OFFSET($I346,-$B360,0))&gt;BT$5,OFFSET(BT357,-$B360,-BS$4+$B360)/OFFSET($I346,-$B360,0),OFFSET(BT357,-$B360,-BS$4+$B360)-SUM($I360:BS360)))</f>
        <v>0</v>
      </c>
      <c r="BU360" s="211">
        <f ca="1">IF(BU$5&lt;=$D360,0,IF(SUM($D360,OFFSET($I346,-$B360,0))&gt;BU$5,OFFSET(BU357,-$B360,-BT$4+$B360)/OFFSET($I346,-$B360,0),OFFSET(BU357,-$B360,-BT$4+$B360)-SUM($I360:BT360)))</f>
        <v>0</v>
      </c>
      <c r="BV360" s="211">
        <f ca="1">IF(BV$5&lt;=$D360,0,IF(SUM($D360,OFFSET($I346,-$B360,0))&gt;BV$5,OFFSET(BV357,-$B360,-BU$4+$B360)/OFFSET($I346,-$B360,0),OFFSET(BV357,-$B360,-BU$4+$B360)-SUM($I360:BU360)))</f>
        <v>0</v>
      </c>
      <c r="BW360" s="211">
        <f ca="1">IF(BW$5&lt;=$D360,0,IF(SUM($D360,OFFSET($I346,-$B360,0))&gt;BW$5,OFFSET(BW357,-$B360,-BV$4+$B360)/OFFSET($I346,-$B360,0),OFFSET(BW357,-$B360,-BV$4+$B360)-SUM($I360:BV360)))</f>
        <v>0</v>
      </c>
    </row>
    <row r="361" spans="1:75" ht="12.75" customHeight="1">
      <c r="A361" s="8"/>
      <c r="B361" s="244">
        <v>16</v>
      </c>
      <c r="C361" s="8"/>
      <c r="D361" s="245">
        <f t="shared" si="592"/>
        <v>2029</v>
      </c>
      <c r="E361" s="8" t="str">
        <f t="shared" si="591"/>
        <v>$m Real (2012)</v>
      </c>
      <c r="F361" s="8"/>
      <c r="G361" s="8"/>
      <c r="H361" s="8"/>
      <c r="I361" s="32"/>
      <c r="J361" s="235">
        <f ca="1">IF(J$5&lt;=$D361,0,IF(SUM($D361,OFFSET($I347,-$B361,0))&gt;J$5,OFFSET(J358,-$B361,-I$4+$B361)/OFFSET($I347,-$B361,0),OFFSET(J358,-$B361,-I$4+$B361)-SUM($I361:I361)))</f>
        <v>0</v>
      </c>
      <c r="K361" s="235">
        <f ca="1">IF(K$5&lt;=$D361,0,IF(SUM($D361,OFFSET($I347,-$B361,0))&gt;K$5,OFFSET(K358,-$B361,-J$4+$B361)/OFFSET($I347,-$B361,0),OFFSET(K358,-$B361,-J$4+$B361)-SUM($I361:J361)))</f>
        <v>0</v>
      </c>
      <c r="L361" s="235">
        <f ca="1">IF(L$5&lt;=$D361,0,IF(SUM($D361,OFFSET($I347,-$B361,0))&gt;L$5,OFFSET(L358,-$B361,-K$4+$B361)/OFFSET($I347,-$B361,0),OFFSET(L358,-$B361,-K$4+$B361)-SUM($I361:K361)))</f>
        <v>0</v>
      </c>
      <c r="M361" s="235">
        <f ca="1">IF(M$5&lt;=$D361,0,IF(SUM($D361,OFFSET($I347,-$B361,0))&gt;M$5,OFFSET(M358,-$B361,-L$4+$B361)/OFFSET($I347,-$B361,0),OFFSET(M358,-$B361,-L$4+$B361)-SUM($I361:L361)))</f>
        <v>0</v>
      </c>
      <c r="N361" s="235">
        <f ca="1">IF(N$5&lt;=$D361,0,IF(SUM($D361,OFFSET($I347,-$B361,0))&gt;N$5,OFFSET(N358,-$B361,-M$4+$B361)/OFFSET($I347,-$B361,0),OFFSET(N358,-$B361,-M$4+$B361)-SUM($I361:M361)))</f>
        <v>0</v>
      </c>
      <c r="O361" s="235">
        <f ca="1">IF(O$5&lt;=$D361,0,IF(SUM($D361,OFFSET($I347,-$B361,0))&gt;O$5,OFFSET(O358,-$B361,-N$4+$B361)/OFFSET($I347,-$B361,0),OFFSET(O358,-$B361,-N$4+$B361)-SUM($I361:N361)))</f>
        <v>0</v>
      </c>
      <c r="P361" s="235">
        <f ca="1">IF(P$5&lt;=$D361,0,IF(SUM($D361,OFFSET($I347,-$B361,0))&gt;P$5,OFFSET(P358,-$B361,-O$4+$B361)/OFFSET($I347,-$B361,0),OFFSET(P358,-$B361,-O$4+$B361)-SUM($I361:O361)))</f>
        <v>0</v>
      </c>
      <c r="Q361" s="235">
        <f ca="1">IF(Q$5&lt;=$D361,0,IF(SUM($D361,OFFSET($I347,-$B361,0))&gt;Q$5,OFFSET(Q358,-$B361,-P$4+$B361)/OFFSET($I347,-$B361,0),OFFSET(Q358,-$B361,-P$4+$B361)-SUM($I361:P361)))</f>
        <v>0</v>
      </c>
      <c r="R361" s="235">
        <f ca="1">IF(R$5&lt;=$D361,0,IF(SUM($D361,OFFSET($I347,-$B361,0))&gt;R$5,OFFSET(R358,-$B361,-Q$4+$B361)/OFFSET($I347,-$B361,0),OFFSET(R358,-$B361,-Q$4+$B361)-SUM($I361:Q361)))</f>
        <v>0</v>
      </c>
      <c r="S361" s="235">
        <f ca="1">IF(S$5&lt;=$D361,0,IF(SUM($D361,OFFSET($I347,-$B361,0))&gt;S$5,OFFSET(S358,-$B361,-R$4+$B361)/OFFSET($I347,-$B361,0),OFFSET(S358,-$B361,-R$4+$B361)-SUM($I361:R361)))</f>
        <v>0</v>
      </c>
      <c r="T361" s="235">
        <f ca="1">IF(T$5&lt;=$D361,0,IF(SUM($D361,OFFSET($I347,-$B361,0))&gt;T$5,OFFSET(T358,-$B361,-S$4+$B361)/OFFSET($I347,-$B361,0),OFFSET(T358,-$B361,-S$4+$B361)-SUM($I361:S361)))</f>
        <v>0</v>
      </c>
      <c r="U361" s="235">
        <f ca="1">IF(U$5&lt;=$D361,0,IF(SUM($D361,OFFSET($I347,-$B361,0))&gt;U$5,OFFSET(U358,-$B361,-T$4+$B361)/OFFSET($I347,-$B361,0),OFFSET(U358,-$B361,-T$4+$B361)-SUM($I361:T361)))</f>
        <v>0</v>
      </c>
      <c r="V361" s="235">
        <f ca="1">IF(V$5&lt;=$D361,0,IF(SUM($D361,OFFSET($I347,-$B361,0))&gt;V$5,OFFSET(V358,-$B361,-U$4+$B361)/OFFSET($I347,-$B361,0),OFFSET(V358,-$B361,-U$4+$B361)-SUM($I361:U361)))</f>
        <v>0</v>
      </c>
      <c r="W361" s="235">
        <f ca="1">IF(W$5&lt;=$D361,0,IF(SUM($D361,OFFSET($I347,-$B361,0))&gt;W$5,OFFSET(W358,-$B361,-V$4+$B361)/OFFSET($I347,-$B361,0),OFFSET(W358,-$B361,-V$4+$B361)-SUM($I361:V361)))</f>
        <v>0</v>
      </c>
      <c r="X361" s="235">
        <f ca="1">IF(X$5&lt;=$D361,0,IF(SUM($D361,OFFSET($I347,-$B361,0))&gt;X$5,OFFSET(X358,-$B361,-W$4+$B361)/OFFSET($I347,-$B361,0),OFFSET(X358,-$B361,-W$4+$B361)-SUM($I361:W361)))</f>
        <v>0</v>
      </c>
      <c r="Y361" s="235">
        <f ca="1">IF(Y$5&lt;=$D361,0,IF(SUM($D361,OFFSET($I347,-$B361,0))&gt;Y$5,OFFSET(Y358,-$B361,-X$4+$B361)/OFFSET($I347,-$B361,0),OFFSET(Y358,-$B361,-X$4+$B361)-SUM($I361:X361)))</f>
        <v>0</v>
      </c>
      <c r="Z361" s="235">
        <f ca="1">IF(Z$5&lt;=$D361,0,IF(SUM($D361,OFFSET($I347,-$B361,0))&gt;Z$5,OFFSET(Z358,-$B361,-Y$4+$B361)/OFFSET($I347,-$B361,0),OFFSET(Z358,-$B361,-Y$4+$B361)-SUM($I361:Y361)))</f>
        <v>0</v>
      </c>
      <c r="AA361" s="235">
        <f ca="1">IF(AA$5&lt;=$D361,0,IF(SUM($D361,OFFSET($I347,-$B361,0))&gt;AA$5,OFFSET(AA358,-$B361,-Z$4+$B361)/OFFSET($I347,-$B361,0),OFFSET(AA358,-$B361,-Z$4+$B361)-SUM($I361:Z361)))</f>
        <v>0</v>
      </c>
      <c r="AB361" s="235">
        <f ca="1">IF(AB$5&lt;=$D361,0,IF(SUM($D361,OFFSET($I347,-$B361,0))&gt;AB$5,OFFSET(AB358,-$B361,-AA$4+$B361)/OFFSET($I347,-$B361,0),OFFSET(AB358,-$B361,-AA$4+$B361)-SUM($I361:AA361)))</f>
        <v>0</v>
      </c>
      <c r="AC361" s="235">
        <f ca="1">IF(AC$5&lt;=$D361,0,IF(SUM($D361,OFFSET($I347,-$B361,0))&gt;AC$5,OFFSET(AC358,-$B361,-AB$4+$B361)/OFFSET($I347,-$B361,0),OFFSET(AC358,-$B361,-AB$4+$B361)-SUM($I361:AB361)))</f>
        <v>0</v>
      </c>
      <c r="AD361" s="235">
        <f ca="1">IF(AD$5&lt;=$D361,0,IF(SUM($D361,OFFSET($I347,-$B361,0))&gt;AD$5,OFFSET(AD358,-$B361,-AC$4+$B361)/OFFSET($I347,-$B361,0),OFFSET(AD358,-$B361,-AC$4+$B361)-SUM($I361:AC361)))</f>
        <v>0</v>
      </c>
      <c r="AE361" s="235">
        <f ca="1">IF(AE$5&lt;=$D361,0,IF(SUM($D361,OFFSET($I347,-$B361,0))&gt;AE$5,OFFSET(AE358,-$B361,-AD$4+$B361)/OFFSET($I347,-$B361,0),OFFSET(AE358,-$B361,-AD$4+$B361)-SUM($I361:AD361)))</f>
        <v>0</v>
      </c>
      <c r="AF361" s="235">
        <f ca="1">IF(AF$5&lt;=$D361,0,IF(SUM($D361,OFFSET($I347,-$B361,0))&gt;AF$5,OFFSET(AF358,-$B361,-AE$4+$B361)/OFFSET($I347,-$B361,0),OFFSET(AF358,-$B361,-AE$4+$B361)-SUM($I361:AE361)))</f>
        <v>0</v>
      </c>
      <c r="AG361" s="235">
        <f ca="1">IF(AG$5&lt;=$D361,0,IF(SUM($D361,OFFSET($I347,-$B361,0))&gt;AG$5,OFFSET(AG358,-$B361,-AF$4+$B361)/OFFSET($I347,-$B361,0),OFFSET(AG358,-$B361,-AF$4+$B361)-SUM($I361:AF361)))</f>
        <v>0</v>
      </c>
      <c r="AH361" s="235">
        <f ca="1">IF(AH$5&lt;=$D361,0,IF(SUM($D361,OFFSET($I347,-$B361,0))&gt;AH$5,OFFSET(AH358,-$B361,-AG$4+$B361)/OFFSET($I347,-$B361,0),OFFSET(AH358,-$B361,-AG$4+$B361)-SUM($I361:AG361)))</f>
        <v>0</v>
      </c>
      <c r="AI361" s="235">
        <f ca="1">IF(AI$5&lt;=$D361,0,IF(SUM($D361,OFFSET($I347,-$B361,0))&gt;AI$5,OFFSET(AI358,-$B361,-AH$4+$B361)/OFFSET($I347,-$B361,0),OFFSET(AI358,-$B361,-AH$4+$B361)-SUM($I361:AH361)))</f>
        <v>0</v>
      </c>
      <c r="AJ361" s="235">
        <f ca="1">IF(AJ$5&lt;=$D361,0,IF(SUM($D361,OFFSET($I347,-$B361,0))&gt;AJ$5,OFFSET(AJ358,-$B361,-AI$4+$B361)/OFFSET($I347,-$B361,0),OFFSET(AJ358,-$B361,-AI$4+$B361)-SUM($I361:AI361)))</f>
        <v>0</v>
      </c>
      <c r="AK361" s="235">
        <f ca="1">IF(AK$5&lt;=$D361,0,IF(SUM($D361,OFFSET($I347,-$B361,0))&gt;AK$5,OFFSET(AK358,-$B361,-AJ$4+$B361)/OFFSET($I347,-$B361,0),OFFSET(AK358,-$B361,-AJ$4+$B361)-SUM($I361:AJ361)))</f>
        <v>0</v>
      </c>
      <c r="AL361" s="235">
        <f ca="1">IF(AL$5&lt;=$D361,0,IF(SUM($D361,OFFSET($I347,-$B361,0))&gt;AL$5,OFFSET(AL358,-$B361,-AK$4+$B361)/OFFSET($I347,-$B361,0),OFFSET(AL358,-$B361,-AK$4+$B361)-SUM($I361:AK361)))</f>
        <v>0</v>
      </c>
      <c r="AM361" s="235">
        <f ca="1">IF(AM$5&lt;=$D361,0,IF(SUM($D361,OFFSET($I347,-$B361,0))&gt;AM$5,OFFSET(AM358,-$B361,-AL$4+$B361)/OFFSET($I347,-$B361,0),OFFSET(AM358,-$B361,-AL$4+$B361)-SUM($I361:AL361)))</f>
        <v>0</v>
      </c>
      <c r="AN361" s="235">
        <f ca="1">IF(AN$5&lt;=$D361,0,IF(SUM($D361,OFFSET($I347,-$B361,0))&gt;AN$5,OFFSET(AN358,-$B361,-AM$4+$B361)/OFFSET($I347,-$B361,0),OFFSET(AN358,-$B361,-AM$4+$B361)-SUM($I361:AM361)))</f>
        <v>0</v>
      </c>
      <c r="AO361" s="235">
        <f ca="1">IF(AO$5&lt;=$D361,0,IF(SUM($D361,OFFSET($I347,-$B361,0))&gt;AO$5,OFFSET(AO358,-$B361,-AN$4+$B361)/OFFSET($I347,-$B361,0),OFFSET(AO358,-$B361,-AN$4+$B361)-SUM($I361:AN361)))</f>
        <v>0</v>
      </c>
      <c r="AP361" s="235">
        <f ca="1">IF(AP$5&lt;=$D361,0,IF(SUM($D361,OFFSET($I347,-$B361,0))&gt;AP$5,OFFSET(AP358,-$B361,-AO$4+$B361)/OFFSET($I347,-$B361,0),OFFSET(AP358,-$B361,-AO$4+$B361)-SUM($I361:AO361)))</f>
        <v>0</v>
      </c>
      <c r="AQ361" s="235">
        <f ca="1">IF(AQ$5&lt;=$D361,0,IF(SUM($D361,OFFSET($I347,-$B361,0))&gt;AQ$5,OFFSET(AQ358,-$B361,-AP$4+$B361)/OFFSET($I347,-$B361,0),OFFSET(AQ358,-$B361,-AP$4+$B361)-SUM($I361:AP361)))</f>
        <v>0</v>
      </c>
      <c r="AR361" s="235">
        <f ca="1">IF(AR$5&lt;=$D361,0,IF(SUM($D361,OFFSET($I347,-$B361,0))&gt;AR$5,OFFSET(AR358,-$B361,-AQ$4+$B361)/OFFSET($I347,-$B361,0),OFFSET(AR358,-$B361,-AQ$4+$B361)-SUM($I361:AQ361)))</f>
        <v>0</v>
      </c>
      <c r="AS361" s="235">
        <f ca="1">IF(AS$5&lt;=$D361,0,IF(SUM($D361,OFFSET($I347,-$B361,0))&gt;AS$5,OFFSET(AS358,-$B361,-AR$4+$B361)/OFFSET($I347,-$B361,0),OFFSET(AS358,-$B361,-AR$4+$B361)-SUM($I361:AR361)))</f>
        <v>0</v>
      </c>
      <c r="AT361" s="235">
        <f ca="1">IF(AT$5&lt;=$D361,0,IF(SUM($D361,OFFSET($I347,-$B361,0))&gt;AT$5,OFFSET(AT358,-$B361,-AS$4+$B361)/OFFSET($I347,-$B361,0),OFFSET(AT358,-$B361,-AS$4+$B361)-SUM($I361:AS361)))</f>
        <v>0</v>
      </c>
      <c r="AU361" s="235">
        <f ca="1">IF(AU$5&lt;=$D361,0,IF(SUM($D361,OFFSET($I347,-$B361,0))&gt;AU$5,OFFSET(AU358,-$B361,-AT$4+$B361)/OFFSET($I347,-$B361,0),OFFSET(AU358,-$B361,-AT$4+$B361)-SUM($I361:AT361)))</f>
        <v>0</v>
      </c>
      <c r="AV361" s="235">
        <f ca="1">IF(AV$5&lt;=$D361,0,IF(SUM($D361,OFFSET($I347,-$B361,0))&gt;AV$5,OFFSET(AV358,-$B361,-AU$4+$B361)/OFFSET($I347,-$B361,0),OFFSET(AV358,-$B361,-AU$4+$B361)-SUM($I361:AU361)))</f>
        <v>0</v>
      </c>
      <c r="AW361" s="235">
        <f ca="1">IF(AW$5&lt;=$D361,0,IF(SUM($D361,OFFSET($I347,-$B361,0))&gt;AW$5,OFFSET(AW358,-$B361,-AV$4+$B361)/OFFSET($I347,-$B361,0),OFFSET(AW358,-$B361,-AV$4+$B361)-SUM($I361:AV361)))</f>
        <v>0</v>
      </c>
      <c r="AX361" s="235">
        <f ca="1">IF(AX$5&lt;=$D361,0,IF(SUM($D361,OFFSET($I347,-$B361,0))&gt;AX$5,OFFSET(AX358,-$B361,-AW$4+$B361)/OFFSET($I347,-$B361,0),OFFSET(AX358,-$B361,-AW$4+$B361)-SUM($I361:AW361)))</f>
        <v>0</v>
      </c>
      <c r="AY361" s="235">
        <f ca="1">IF(AY$5&lt;=$D361,0,IF(SUM($D361,OFFSET($I347,-$B361,0))&gt;AY$5,OFFSET(AY358,-$B361,-AX$4+$B361)/OFFSET($I347,-$B361,0),OFFSET(AY358,-$B361,-AX$4+$B361)-SUM($I361:AX361)))</f>
        <v>0</v>
      </c>
      <c r="AZ361" s="235">
        <f ca="1">IF(AZ$5&lt;=$D361,0,IF(SUM($D361,OFFSET($I347,-$B361,0))&gt;AZ$5,OFFSET(AZ358,-$B361,-AY$4+$B361)/OFFSET($I347,-$B361,0),OFFSET(AZ358,-$B361,-AY$4+$B361)-SUM($I361:AY361)))</f>
        <v>0</v>
      </c>
      <c r="BA361" s="235">
        <f ca="1">IF(BA$5&lt;=$D361,0,IF(SUM($D361,OFFSET($I347,-$B361,0))&gt;BA$5,OFFSET(BA358,-$B361,-AZ$4+$B361)/OFFSET($I347,-$B361,0),OFFSET(BA358,-$B361,-AZ$4+$B361)-SUM($I361:AZ361)))</f>
        <v>0</v>
      </c>
      <c r="BB361" s="235">
        <f ca="1">IF(BB$5&lt;=$D361,0,IF(SUM($D361,OFFSET($I347,-$B361,0))&gt;BB$5,OFFSET(BB358,-$B361,-BA$4+$B361)/OFFSET($I347,-$B361,0),OFFSET(BB358,-$B361,-BA$4+$B361)-SUM($I361:BA361)))</f>
        <v>0</v>
      </c>
      <c r="BC361" s="235">
        <f ca="1">IF(BC$5&lt;=$D361,0,IF(SUM($D361,OFFSET($I347,-$B361,0))&gt;BC$5,OFFSET(BC358,-$B361,-BB$4+$B361)/OFFSET($I347,-$B361,0),OFFSET(BC358,-$B361,-BB$4+$B361)-SUM($I361:BB361)))</f>
        <v>0</v>
      </c>
      <c r="BD361" s="235">
        <f ca="1">IF(BD$5&lt;=$D361,0,IF(SUM($D361,OFFSET($I347,-$B361,0))&gt;BD$5,OFFSET(BD358,-$B361,-BC$4+$B361)/OFFSET($I347,-$B361,0),OFFSET(BD358,-$B361,-BC$4+$B361)-SUM($I361:BC361)))</f>
        <v>0</v>
      </c>
      <c r="BE361" s="235">
        <f ca="1">IF(BE$5&lt;=$D361,0,IF(SUM($D361,OFFSET($I347,-$B361,0))&gt;BE$5,OFFSET(BE358,-$B361,-BD$4+$B361)/OFFSET($I347,-$B361,0),OFFSET(BE358,-$B361,-BD$4+$B361)-SUM($I361:BD361)))</f>
        <v>0</v>
      </c>
      <c r="BF361" s="235">
        <f ca="1">IF(BF$5&lt;=$D361,0,IF(SUM($D361,OFFSET($I347,-$B361,0))&gt;BF$5,OFFSET(BF358,-$B361,-BE$4+$B361)/OFFSET($I347,-$B361,0),OFFSET(BF358,-$B361,-BE$4+$B361)-SUM($I361:BE361)))</f>
        <v>0</v>
      </c>
      <c r="BG361" s="235">
        <f ca="1">IF(BG$5&lt;=$D361,0,IF(SUM($D361,OFFSET($I347,-$B361,0))&gt;BG$5,OFFSET(BG358,-$B361,-BF$4+$B361)/OFFSET($I347,-$B361,0),OFFSET(BG358,-$B361,-BF$4+$B361)-SUM($I361:BF361)))</f>
        <v>0</v>
      </c>
      <c r="BH361" s="235">
        <f ca="1">IF(BH$5&lt;=$D361,0,IF(SUM($D361,OFFSET($I347,-$B361,0))&gt;BH$5,OFFSET(BH358,-$B361,-BG$4+$B361)/OFFSET($I347,-$B361,0),OFFSET(BH358,-$B361,-BG$4+$B361)-SUM($I361:BG361)))</f>
        <v>0</v>
      </c>
      <c r="BI361" s="235">
        <f ca="1">IF(BI$5&lt;=$D361,0,IF(SUM($D361,OFFSET($I347,-$B361,0))&gt;BI$5,OFFSET(BI358,-$B361,-BH$4+$B361)/OFFSET($I347,-$B361,0),OFFSET(BI358,-$B361,-BH$4+$B361)-SUM($I361:BH361)))</f>
        <v>0</v>
      </c>
      <c r="BJ361" s="235">
        <f ca="1">IF(BJ$5&lt;=$D361,0,IF(SUM($D361,OFFSET($I347,-$B361,0))&gt;BJ$5,OFFSET(BJ358,-$B361,-BI$4+$B361)/OFFSET($I347,-$B361,0),OFFSET(BJ358,-$B361,-BI$4+$B361)-SUM($I361:BI361)))</f>
        <v>0</v>
      </c>
      <c r="BK361" s="235">
        <f ca="1">IF(BK$5&lt;=$D361,0,IF(SUM($D361,OFFSET($I347,-$B361,0))&gt;BK$5,OFFSET(BK358,-$B361,-BJ$4+$B361)/OFFSET($I347,-$B361,0),OFFSET(BK358,-$B361,-BJ$4+$B361)-SUM($I361:BJ361)))</f>
        <v>0</v>
      </c>
      <c r="BL361" s="235">
        <f ca="1">IF(BL$5&lt;=$D361,0,IF(SUM($D361,OFFSET($I347,-$B361,0))&gt;BL$5,OFFSET(BL358,-$B361,-BK$4+$B361)/OFFSET($I347,-$B361,0),OFFSET(BL358,-$B361,-BK$4+$B361)-SUM($I361:BK361)))</f>
        <v>0</v>
      </c>
      <c r="BM361" s="235">
        <f ca="1">IF(BM$5&lt;=$D361,0,IF(SUM($D361,OFFSET($I347,-$B361,0))&gt;BM$5,OFFSET(BM358,-$B361,-BL$4+$B361)/OFFSET($I347,-$B361,0),OFFSET(BM358,-$B361,-BL$4+$B361)-SUM($I361:BL361)))</f>
        <v>0</v>
      </c>
      <c r="BN361" s="235">
        <f ca="1">IF(BN$5&lt;=$D361,0,IF(SUM($D361,OFFSET($I347,-$B361,0))&gt;BN$5,OFFSET(BN358,-$B361,-BM$4+$B361)/OFFSET($I347,-$B361,0),OFFSET(BN358,-$B361,-BM$4+$B361)-SUM($I361:BM361)))</f>
        <v>0</v>
      </c>
      <c r="BO361" s="235">
        <f ca="1">IF(BO$5&lt;=$D361,0,IF(SUM($D361,OFFSET($I347,-$B361,0))&gt;BO$5,OFFSET(BO358,-$B361,-BN$4+$B361)/OFFSET($I347,-$B361,0),OFFSET(BO358,-$B361,-BN$4+$B361)-SUM($I361:BN361)))</f>
        <v>0</v>
      </c>
      <c r="BP361" s="235">
        <f ca="1">IF(BP$5&lt;=$D361,0,IF(SUM($D361,OFFSET($I347,-$B361,0))&gt;BP$5,OFFSET(BP358,-$B361,-BO$4+$B361)/OFFSET($I347,-$B361,0),OFFSET(BP358,-$B361,-BO$4+$B361)-SUM($I361:BO361)))</f>
        <v>0</v>
      </c>
      <c r="BQ361" s="235">
        <f ca="1">IF(BQ$5&lt;=$D361,0,IF(SUM($D361,OFFSET($I347,-$B361,0))&gt;BQ$5,OFFSET(BQ358,-$B361,-BP$4+$B361)/OFFSET($I347,-$B361,0),OFFSET(BQ358,-$B361,-BP$4+$B361)-SUM($I361:BP361)))</f>
        <v>0</v>
      </c>
      <c r="BR361" s="211">
        <f ca="1">IF(BR$5&lt;=$D361,0,IF(SUM($D361,OFFSET($I347,-$B361,0))&gt;BR$5,OFFSET(BR358,-$B361,-BQ$4+$B361)/OFFSET($I347,-$B361,0),OFFSET(BR358,-$B361,-BQ$4+$B361)-SUM($I361:BQ361)))</f>
        <v>0</v>
      </c>
      <c r="BS361" s="211">
        <f ca="1">IF(BS$5&lt;=$D361,0,IF(SUM($D361,OFFSET($I347,-$B361,0))&gt;BS$5,OFFSET(BS358,-$B361,-BR$4+$B361)/OFFSET($I347,-$B361,0),OFFSET(BS358,-$B361,-BR$4+$B361)-SUM($I361:BR361)))</f>
        <v>0</v>
      </c>
      <c r="BT361" s="211">
        <f ca="1">IF(BT$5&lt;=$D361,0,IF(SUM($D361,OFFSET($I347,-$B361,0))&gt;BT$5,OFFSET(BT358,-$B361,-BS$4+$B361)/OFFSET($I347,-$B361,0),OFFSET(BT358,-$B361,-BS$4+$B361)-SUM($I361:BS361)))</f>
        <v>0</v>
      </c>
      <c r="BU361" s="211">
        <f ca="1">IF(BU$5&lt;=$D361,0,IF(SUM($D361,OFFSET($I347,-$B361,0))&gt;BU$5,OFFSET(BU358,-$B361,-BT$4+$B361)/OFFSET($I347,-$B361,0),OFFSET(BU358,-$B361,-BT$4+$B361)-SUM($I361:BT361)))</f>
        <v>0</v>
      </c>
      <c r="BV361" s="211">
        <f ca="1">IF(BV$5&lt;=$D361,0,IF(SUM($D361,OFFSET($I347,-$B361,0))&gt;BV$5,OFFSET(BV358,-$B361,-BU$4+$B361)/OFFSET($I347,-$B361,0),OFFSET(BV358,-$B361,-BU$4+$B361)-SUM($I361:BU361)))</f>
        <v>0</v>
      </c>
      <c r="BW361" s="211">
        <f ca="1">IF(BW$5&lt;=$D361,0,IF(SUM($D361,OFFSET($I347,-$B361,0))&gt;BW$5,OFFSET(BW358,-$B361,-BV$4+$B361)/OFFSET($I347,-$B361,0),OFFSET(BW358,-$B361,-BV$4+$B361)-SUM($I361:BV361)))</f>
        <v>0</v>
      </c>
    </row>
    <row r="362" spans="1:75" ht="12.75" customHeight="1">
      <c r="A362" s="8"/>
      <c r="B362" s="244">
        <v>17</v>
      </c>
      <c r="C362" s="8"/>
      <c r="D362" s="245">
        <f t="shared" si="592"/>
        <v>2030</v>
      </c>
      <c r="E362" s="8" t="str">
        <f t="shared" si="591"/>
        <v>$m Real (2012)</v>
      </c>
      <c r="F362" s="8"/>
      <c r="G362" s="8"/>
      <c r="H362" s="8"/>
      <c r="I362" s="32"/>
      <c r="J362" s="235">
        <f ca="1">IF(J$5&lt;=$D362,0,IF(SUM($D362,OFFSET($I348,-$B362,0))&gt;J$5,OFFSET(J359,-$B362,-I$4+$B362)/OFFSET($I348,-$B362,0),OFFSET(J359,-$B362,-I$4+$B362)-SUM($I362:I362)))</f>
        <v>0</v>
      </c>
      <c r="K362" s="235">
        <f ca="1">IF(K$5&lt;=$D362,0,IF(SUM($D362,OFFSET($I348,-$B362,0))&gt;K$5,OFFSET(K359,-$B362,-J$4+$B362)/OFFSET($I348,-$B362,0),OFFSET(K359,-$B362,-J$4+$B362)-SUM($I362:J362)))</f>
        <v>0</v>
      </c>
      <c r="L362" s="235">
        <f ca="1">IF(L$5&lt;=$D362,0,IF(SUM($D362,OFFSET($I348,-$B362,0))&gt;L$5,OFFSET(L359,-$B362,-K$4+$B362)/OFFSET($I348,-$B362,0),OFFSET(L359,-$B362,-K$4+$B362)-SUM($I362:K362)))</f>
        <v>0</v>
      </c>
      <c r="M362" s="235">
        <f ca="1">IF(M$5&lt;=$D362,0,IF(SUM($D362,OFFSET($I348,-$B362,0))&gt;M$5,OFFSET(M359,-$B362,-L$4+$B362)/OFFSET($I348,-$B362,0),OFFSET(M359,-$B362,-L$4+$B362)-SUM($I362:L362)))</f>
        <v>0</v>
      </c>
      <c r="N362" s="235">
        <f ca="1">IF(N$5&lt;=$D362,0,IF(SUM($D362,OFFSET($I348,-$B362,0))&gt;N$5,OFFSET(N359,-$B362,-M$4+$B362)/OFFSET($I348,-$B362,0),OFFSET(N359,-$B362,-M$4+$B362)-SUM($I362:M362)))</f>
        <v>0</v>
      </c>
      <c r="O362" s="235">
        <f ca="1">IF(O$5&lt;=$D362,0,IF(SUM($D362,OFFSET($I348,-$B362,0))&gt;O$5,OFFSET(O359,-$B362,-N$4+$B362)/OFFSET($I348,-$B362,0),OFFSET(O359,-$B362,-N$4+$B362)-SUM($I362:N362)))</f>
        <v>0</v>
      </c>
      <c r="P362" s="235">
        <f ca="1">IF(P$5&lt;=$D362,0,IF(SUM($D362,OFFSET($I348,-$B362,0))&gt;P$5,OFFSET(P359,-$B362,-O$4+$B362)/OFFSET($I348,-$B362,0),OFFSET(P359,-$B362,-O$4+$B362)-SUM($I362:O362)))</f>
        <v>0</v>
      </c>
      <c r="Q362" s="235">
        <f ca="1">IF(Q$5&lt;=$D362,0,IF(SUM($D362,OFFSET($I348,-$B362,0))&gt;Q$5,OFFSET(Q359,-$B362,-P$4+$B362)/OFFSET($I348,-$B362,0),OFFSET(Q359,-$B362,-P$4+$B362)-SUM($I362:P362)))</f>
        <v>0</v>
      </c>
      <c r="R362" s="235">
        <f ca="1">IF(R$5&lt;=$D362,0,IF(SUM($D362,OFFSET($I348,-$B362,0))&gt;R$5,OFFSET(R359,-$B362,-Q$4+$B362)/OFFSET($I348,-$B362,0),OFFSET(R359,-$B362,-Q$4+$B362)-SUM($I362:Q362)))</f>
        <v>0</v>
      </c>
      <c r="S362" s="235">
        <f ca="1">IF(S$5&lt;=$D362,0,IF(SUM($D362,OFFSET($I348,-$B362,0))&gt;S$5,OFFSET(S359,-$B362,-R$4+$B362)/OFFSET($I348,-$B362,0),OFFSET(S359,-$B362,-R$4+$B362)-SUM($I362:R362)))</f>
        <v>0</v>
      </c>
      <c r="T362" s="235">
        <f ca="1">IF(T$5&lt;=$D362,0,IF(SUM($D362,OFFSET($I348,-$B362,0))&gt;T$5,OFFSET(T359,-$B362,-S$4+$B362)/OFFSET($I348,-$B362,0),OFFSET(T359,-$B362,-S$4+$B362)-SUM($I362:S362)))</f>
        <v>0</v>
      </c>
      <c r="U362" s="235">
        <f ca="1">IF(U$5&lt;=$D362,0,IF(SUM($D362,OFFSET($I348,-$B362,0))&gt;U$5,OFFSET(U359,-$B362,-T$4+$B362)/OFFSET($I348,-$B362,0),OFFSET(U359,-$B362,-T$4+$B362)-SUM($I362:T362)))</f>
        <v>0</v>
      </c>
      <c r="V362" s="235">
        <f ca="1">IF(V$5&lt;=$D362,0,IF(SUM($D362,OFFSET($I348,-$B362,0))&gt;V$5,OFFSET(V359,-$B362,-U$4+$B362)/OFFSET($I348,-$B362,0),OFFSET(V359,-$B362,-U$4+$B362)-SUM($I362:U362)))</f>
        <v>0</v>
      </c>
      <c r="W362" s="235">
        <f ca="1">IF(W$5&lt;=$D362,0,IF(SUM($D362,OFFSET($I348,-$B362,0))&gt;W$5,OFFSET(W359,-$B362,-V$4+$B362)/OFFSET($I348,-$B362,0),OFFSET(W359,-$B362,-V$4+$B362)-SUM($I362:V362)))</f>
        <v>0</v>
      </c>
      <c r="X362" s="235">
        <f ca="1">IF(X$5&lt;=$D362,0,IF(SUM($D362,OFFSET($I348,-$B362,0))&gt;X$5,OFFSET(X359,-$B362,-W$4+$B362)/OFFSET($I348,-$B362,0),OFFSET(X359,-$B362,-W$4+$B362)-SUM($I362:W362)))</f>
        <v>0</v>
      </c>
      <c r="Y362" s="235">
        <f ca="1">IF(Y$5&lt;=$D362,0,IF(SUM($D362,OFFSET($I348,-$B362,0))&gt;Y$5,OFFSET(Y359,-$B362,-X$4+$B362)/OFFSET($I348,-$B362,0),OFFSET(Y359,-$B362,-X$4+$B362)-SUM($I362:X362)))</f>
        <v>0</v>
      </c>
      <c r="Z362" s="235">
        <f ca="1">IF(Z$5&lt;=$D362,0,IF(SUM($D362,OFFSET($I348,-$B362,0))&gt;Z$5,OFFSET(Z359,-$B362,-Y$4+$B362)/OFFSET($I348,-$B362,0),OFFSET(Z359,-$B362,-Y$4+$B362)-SUM($I362:Y362)))</f>
        <v>0</v>
      </c>
      <c r="AA362" s="235">
        <f ca="1">IF(AA$5&lt;=$D362,0,IF(SUM($D362,OFFSET($I348,-$B362,0))&gt;AA$5,OFFSET(AA359,-$B362,-Z$4+$B362)/OFFSET($I348,-$B362,0),OFFSET(AA359,-$B362,-Z$4+$B362)-SUM($I362:Z362)))</f>
        <v>0</v>
      </c>
      <c r="AB362" s="235">
        <f ca="1">IF(AB$5&lt;=$D362,0,IF(SUM($D362,OFFSET($I348,-$B362,0))&gt;AB$5,OFFSET(AB359,-$B362,-AA$4+$B362)/OFFSET($I348,-$B362,0),OFFSET(AB359,-$B362,-AA$4+$B362)-SUM($I362:AA362)))</f>
        <v>0</v>
      </c>
      <c r="AC362" s="235">
        <f ca="1">IF(AC$5&lt;=$D362,0,IF(SUM($D362,OFFSET($I348,-$B362,0))&gt;AC$5,OFFSET(AC359,-$B362,-AB$4+$B362)/OFFSET($I348,-$B362,0),OFFSET(AC359,-$B362,-AB$4+$B362)-SUM($I362:AB362)))</f>
        <v>0</v>
      </c>
      <c r="AD362" s="235">
        <f ca="1">IF(AD$5&lt;=$D362,0,IF(SUM($D362,OFFSET($I348,-$B362,0))&gt;AD$5,OFFSET(AD359,-$B362,-AC$4+$B362)/OFFSET($I348,-$B362,0),OFFSET(AD359,-$B362,-AC$4+$B362)-SUM($I362:AC362)))</f>
        <v>0</v>
      </c>
      <c r="AE362" s="235">
        <f ca="1">IF(AE$5&lt;=$D362,0,IF(SUM($D362,OFFSET($I348,-$B362,0))&gt;AE$5,OFFSET(AE359,-$B362,-AD$4+$B362)/OFFSET($I348,-$B362,0),OFFSET(AE359,-$B362,-AD$4+$B362)-SUM($I362:AD362)))</f>
        <v>0</v>
      </c>
      <c r="AF362" s="235">
        <f ca="1">IF(AF$5&lt;=$D362,0,IF(SUM($D362,OFFSET($I348,-$B362,0))&gt;AF$5,OFFSET(AF359,-$B362,-AE$4+$B362)/OFFSET($I348,-$B362,0),OFFSET(AF359,-$B362,-AE$4+$B362)-SUM($I362:AE362)))</f>
        <v>0</v>
      </c>
      <c r="AG362" s="235">
        <f ca="1">IF(AG$5&lt;=$D362,0,IF(SUM($D362,OFFSET($I348,-$B362,0))&gt;AG$5,OFFSET(AG359,-$B362,-AF$4+$B362)/OFFSET($I348,-$B362,0),OFFSET(AG359,-$B362,-AF$4+$B362)-SUM($I362:AF362)))</f>
        <v>0</v>
      </c>
      <c r="AH362" s="235">
        <f ca="1">IF(AH$5&lt;=$D362,0,IF(SUM($D362,OFFSET($I348,-$B362,0))&gt;AH$5,OFFSET(AH359,-$B362,-AG$4+$B362)/OFFSET($I348,-$B362,0),OFFSET(AH359,-$B362,-AG$4+$B362)-SUM($I362:AG362)))</f>
        <v>0</v>
      </c>
      <c r="AI362" s="235">
        <f ca="1">IF(AI$5&lt;=$D362,0,IF(SUM($D362,OFFSET($I348,-$B362,0))&gt;AI$5,OFFSET(AI359,-$B362,-AH$4+$B362)/OFFSET($I348,-$B362,0),OFFSET(AI359,-$B362,-AH$4+$B362)-SUM($I362:AH362)))</f>
        <v>0</v>
      </c>
      <c r="AJ362" s="235">
        <f ca="1">IF(AJ$5&lt;=$D362,0,IF(SUM($D362,OFFSET($I348,-$B362,0))&gt;AJ$5,OFFSET(AJ359,-$B362,-AI$4+$B362)/OFFSET($I348,-$B362,0),OFFSET(AJ359,-$B362,-AI$4+$B362)-SUM($I362:AI362)))</f>
        <v>0</v>
      </c>
      <c r="AK362" s="235">
        <f ca="1">IF(AK$5&lt;=$D362,0,IF(SUM($D362,OFFSET($I348,-$B362,0))&gt;AK$5,OFFSET(AK359,-$B362,-AJ$4+$B362)/OFFSET($I348,-$B362,0),OFFSET(AK359,-$B362,-AJ$4+$B362)-SUM($I362:AJ362)))</f>
        <v>0</v>
      </c>
      <c r="AL362" s="235">
        <f ca="1">IF(AL$5&lt;=$D362,0,IF(SUM($D362,OFFSET($I348,-$B362,0))&gt;AL$5,OFFSET(AL359,-$B362,-AK$4+$B362)/OFFSET($I348,-$B362,0),OFFSET(AL359,-$B362,-AK$4+$B362)-SUM($I362:AK362)))</f>
        <v>0</v>
      </c>
      <c r="AM362" s="235">
        <f ca="1">IF(AM$5&lt;=$D362,0,IF(SUM($D362,OFFSET($I348,-$B362,0))&gt;AM$5,OFFSET(AM359,-$B362,-AL$4+$B362)/OFFSET($I348,-$B362,0),OFFSET(AM359,-$B362,-AL$4+$B362)-SUM($I362:AL362)))</f>
        <v>0</v>
      </c>
      <c r="AN362" s="235">
        <f ca="1">IF(AN$5&lt;=$D362,0,IF(SUM($D362,OFFSET($I348,-$B362,0))&gt;AN$5,OFFSET(AN359,-$B362,-AM$4+$B362)/OFFSET($I348,-$B362,0),OFFSET(AN359,-$B362,-AM$4+$B362)-SUM($I362:AM362)))</f>
        <v>0</v>
      </c>
      <c r="AO362" s="235">
        <f ca="1">IF(AO$5&lt;=$D362,0,IF(SUM($D362,OFFSET($I348,-$B362,0))&gt;AO$5,OFFSET(AO359,-$B362,-AN$4+$B362)/OFFSET($I348,-$B362,0),OFFSET(AO359,-$B362,-AN$4+$B362)-SUM($I362:AN362)))</f>
        <v>0</v>
      </c>
      <c r="AP362" s="235">
        <f ca="1">IF(AP$5&lt;=$D362,0,IF(SUM($D362,OFFSET($I348,-$B362,0))&gt;AP$5,OFFSET(AP359,-$B362,-AO$4+$B362)/OFFSET($I348,-$B362,0),OFFSET(AP359,-$B362,-AO$4+$B362)-SUM($I362:AO362)))</f>
        <v>0</v>
      </c>
      <c r="AQ362" s="235">
        <f ca="1">IF(AQ$5&lt;=$D362,0,IF(SUM($D362,OFFSET($I348,-$B362,0))&gt;AQ$5,OFFSET(AQ359,-$B362,-AP$4+$B362)/OFFSET($I348,-$B362,0),OFFSET(AQ359,-$B362,-AP$4+$B362)-SUM($I362:AP362)))</f>
        <v>0</v>
      </c>
      <c r="AR362" s="235">
        <f ca="1">IF(AR$5&lt;=$D362,0,IF(SUM($D362,OFFSET($I348,-$B362,0))&gt;AR$5,OFFSET(AR359,-$B362,-AQ$4+$B362)/OFFSET($I348,-$B362,0),OFFSET(AR359,-$B362,-AQ$4+$B362)-SUM($I362:AQ362)))</f>
        <v>0</v>
      </c>
      <c r="AS362" s="235">
        <f ca="1">IF(AS$5&lt;=$D362,0,IF(SUM($D362,OFFSET($I348,-$B362,0))&gt;AS$5,OFFSET(AS359,-$B362,-AR$4+$B362)/OFFSET($I348,-$B362,0),OFFSET(AS359,-$B362,-AR$4+$B362)-SUM($I362:AR362)))</f>
        <v>0</v>
      </c>
      <c r="AT362" s="235">
        <f ca="1">IF(AT$5&lt;=$D362,0,IF(SUM($D362,OFFSET($I348,-$B362,0))&gt;AT$5,OFFSET(AT359,-$B362,-AS$4+$B362)/OFFSET($I348,-$B362,0),OFFSET(AT359,-$B362,-AS$4+$B362)-SUM($I362:AS362)))</f>
        <v>0</v>
      </c>
      <c r="AU362" s="235">
        <f ca="1">IF(AU$5&lt;=$D362,0,IF(SUM($D362,OFFSET($I348,-$B362,0))&gt;AU$5,OFFSET(AU359,-$B362,-AT$4+$B362)/OFFSET($I348,-$B362,0),OFFSET(AU359,-$B362,-AT$4+$B362)-SUM($I362:AT362)))</f>
        <v>0</v>
      </c>
      <c r="AV362" s="235">
        <f ca="1">IF(AV$5&lt;=$D362,0,IF(SUM($D362,OFFSET($I348,-$B362,0))&gt;AV$5,OFFSET(AV359,-$B362,-AU$4+$B362)/OFFSET($I348,-$B362,0),OFFSET(AV359,-$B362,-AU$4+$B362)-SUM($I362:AU362)))</f>
        <v>0</v>
      </c>
      <c r="AW362" s="235">
        <f ca="1">IF(AW$5&lt;=$D362,0,IF(SUM($D362,OFFSET($I348,-$B362,0))&gt;AW$5,OFFSET(AW359,-$B362,-AV$4+$B362)/OFFSET($I348,-$B362,0),OFFSET(AW359,-$B362,-AV$4+$B362)-SUM($I362:AV362)))</f>
        <v>0</v>
      </c>
      <c r="AX362" s="235">
        <f ca="1">IF(AX$5&lt;=$D362,0,IF(SUM($D362,OFFSET($I348,-$B362,0))&gt;AX$5,OFFSET(AX359,-$B362,-AW$4+$B362)/OFFSET($I348,-$B362,0),OFFSET(AX359,-$B362,-AW$4+$B362)-SUM($I362:AW362)))</f>
        <v>0</v>
      </c>
      <c r="AY362" s="235">
        <f ca="1">IF(AY$5&lt;=$D362,0,IF(SUM($D362,OFFSET($I348,-$B362,0))&gt;AY$5,OFFSET(AY359,-$B362,-AX$4+$B362)/OFFSET($I348,-$B362,0),OFFSET(AY359,-$B362,-AX$4+$B362)-SUM($I362:AX362)))</f>
        <v>0</v>
      </c>
      <c r="AZ362" s="235">
        <f ca="1">IF(AZ$5&lt;=$D362,0,IF(SUM($D362,OFFSET($I348,-$B362,0))&gt;AZ$5,OFFSET(AZ359,-$B362,-AY$4+$B362)/OFFSET($I348,-$B362,0),OFFSET(AZ359,-$B362,-AY$4+$B362)-SUM($I362:AY362)))</f>
        <v>0</v>
      </c>
      <c r="BA362" s="235">
        <f ca="1">IF(BA$5&lt;=$D362,0,IF(SUM($D362,OFFSET($I348,-$B362,0))&gt;BA$5,OFFSET(BA359,-$B362,-AZ$4+$B362)/OFFSET($I348,-$B362,0),OFFSET(BA359,-$B362,-AZ$4+$B362)-SUM($I362:AZ362)))</f>
        <v>0</v>
      </c>
      <c r="BB362" s="235">
        <f ca="1">IF(BB$5&lt;=$D362,0,IF(SUM($D362,OFFSET($I348,-$B362,0))&gt;BB$5,OFFSET(BB359,-$B362,-BA$4+$B362)/OFFSET($I348,-$B362,0),OFFSET(BB359,-$B362,-BA$4+$B362)-SUM($I362:BA362)))</f>
        <v>0</v>
      </c>
      <c r="BC362" s="235">
        <f ca="1">IF(BC$5&lt;=$D362,0,IF(SUM($D362,OFFSET($I348,-$B362,0))&gt;BC$5,OFFSET(BC359,-$B362,-BB$4+$B362)/OFFSET($I348,-$B362,0),OFFSET(BC359,-$B362,-BB$4+$B362)-SUM($I362:BB362)))</f>
        <v>0</v>
      </c>
      <c r="BD362" s="235">
        <f ca="1">IF(BD$5&lt;=$D362,0,IF(SUM($D362,OFFSET($I348,-$B362,0))&gt;BD$5,OFFSET(BD359,-$B362,-BC$4+$B362)/OFFSET($I348,-$B362,0),OFFSET(BD359,-$B362,-BC$4+$B362)-SUM($I362:BC362)))</f>
        <v>0</v>
      </c>
      <c r="BE362" s="235">
        <f ca="1">IF(BE$5&lt;=$D362,0,IF(SUM($D362,OFFSET($I348,-$B362,0))&gt;BE$5,OFFSET(BE359,-$B362,-BD$4+$B362)/OFFSET($I348,-$B362,0),OFFSET(BE359,-$B362,-BD$4+$B362)-SUM($I362:BD362)))</f>
        <v>0</v>
      </c>
      <c r="BF362" s="235">
        <f ca="1">IF(BF$5&lt;=$D362,0,IF(SUM($D362,OFFSET($I348,-$B362,0))&gt;BF$5,OFFSET(BF359,-$B362,-BE$4+$B362)/OFFSET($I348,-$B362,0),OFFSET(BF359,-$B362,-BE$4+$B362)-SUM($I362:BE362)))</f>
        <v>0</v>
      </c>
      <c r="BG362" s="235">
        <f ca="1">IF(BG$5&lt;=$D362,0,IF(SUM($D362,OFFSET($I348,-$B362,0))&gt;BG$5,OFFSET(BG359,-$B362,-BF$4+$B362)/OFFSET($I348,-$B362,0),OFFSET(BG359,-$B362,-BF$4+$B362)-SUM($I362:BF362)))</f>
        <v>0</v>
      </c>
      <c r="BH362" s="235">
        <f ca="1">IF(BH$5&lt;=$D362,0,IF(SUM($D362,OFFSET($I348,-$B362,0))&gt;BH$5,OFFSET(BH359,-$B362,-BG$4+$B362)/OFFSET($I348,-$B362,0),OFFSET(BH359,-$B362,-BG$4+$B362)-SUM($I362:BG362)))</f>
        <v>0</v>
      </c>
      <c r="BI362" s="235">
        <f ca="1">IF(BI$5&lt;=$D362,0,IF(SUM($D362,OFFSET($I348,-$B362,0))&gt;BI$5,OFFSET(BI359,-$B362,-BH$4+$B362)/OFFSET($I348,-$B362,0),OFFSET(BI359,-$B362,-BH$4+$B362)-SUM($I362:BH362)))</f>
        <v>0</v>
      </c>
      <c r="BJ362" s="235">
        <f ca="1">IF(BJ$5&lt;=$D362,0,IF(SUM($D362,OFFSET($I348,-$B362,0))&gt;BJ$5,OFFSET(BJ359,-$B362,-BI$4+$B362)/OFFSET($I348,-$B362,0),OFFSET(BJ359,-$B362,-BI$4+$B362)-SUM($I362:BI362)))</f>
        <v>0</v>
      </c>
      <c r="BK362" s="235">
        <f ca="1">IF(BK$5&lt;=$D362,0,IF(SUM($D362,OFFSET($I348,-$B362,0))&gt;BK$5,OFFSET(BK359,-$B362,-BJ$4+$B362)/OFFSET($I348,-$B362,0),OFFSET(BK359,-$B362,-BJ$4+$B362)-SUM($I362:BJ362)))</f>
        <v>0</v>
      </c>
      <c r="BL362" s="235">
        <f ca="1">IF(BL$5&lt;=$D362,0,IF(SUM($D362,OFFSET($I348,-$B362,0))&gt;BL$5,OFFSET(BL359,-$B362,-BK$4+$B362)/OFFSET($I348,-$B362,0),OFFSET(BL359,-$B362,-BK$4+$B362)-SUM($I362:BK362)))</f>
        <v>0</v>
      </c>
      <c r="BM362" s="235">
        <f ca="1">IF(BM$5&lt;=$D362,0,IF(SUM($D362,OFFSET($I348,-$B362,0))&gt;BM$5,OFFSET(BM359,-$B362,-BL$4+$B362)/OFFSET($I348,-$B362,0),OFFSET(BM359,-$B362,-BL$4+$B362)-SUM($I362:BL362)))</f>
        <v>0</v>
      </c>
      <c r="BN362" s="235">
        <f ca="1">IF(BN$5&lt;=$D362,0,IF(SUM($D362,OFFSET($I348,-$B362,0))&gt;BN$5,OFFSET(BN359,-$B362,-BM$4+$B362)/OFFSET($I348,-$B362,0),OFFSET(BN359,-$B362,-BM$4+$B362)-SUM($I362:BM362)))</f>
        <v>0</v>
      </c>
      <c r="BO362" s="235">
        <f ca="1">IF(BO$5&lt;=$D362,0,IF(SUM($D362,OFFSET($I348,-$B362,0))&gt;BO$5,OFFSET(BO359,-$B362,-BN$4+$B362)/OFFSET($I348,-$B362,0),OFFSET(BO359,-$B362,-BN$4+$B362)-SUM($I362:BN362)))</f>
        <v>0</v>
      </c>
      <c r="BP362" s="235">
        <f ca="1">IF(BP$5&lt;=$D362,0,IF(SUM($D362,OFFSET($I348,-$B362,0))&gt;BP$5,OFFSET(BP359,-$B362,-BO$4+$B362)/OFFSET($I348,-$B362,0),OFFSET(BP359,-$B362,-BO$4+$B362)-SUM($I362:BO362)))</f>
        <v>0</v>
      </c>
      <c r="BQ362" s="235">
        <f ca="1">IF(BQ$5&lt;=$D362,0,IF(SUM($D362,OFFSET($I348,-$B362,0))&gt;BQ$5,OFFSET(BQ359,-$B362,-BP$4+$B362)/OFFSET($I348,-$B362,0),OFFSET(BQ359,-$B362,-BP$4+$B362)-SUM($I362:BP362)))</f>
        <v>0</v>
      </c>
      <c r="BR362" s="211">
        <f ca="1">IF(BR$5&lt;=$D362,0,IF(SUM($D362,OFFSET($I348,-$B362,0))&gt;BR$5,OFFSET(BR359,-$B362,-BQ$4+$B362)/OFFSET($I348,-$B362,0),OFFSET(BR359,-$B362,-BQ$4+$B362)-SUM($I362:BQ362)))</f>
        <v>0</v>
      </c>
      <c r="BS362" s="211">
        <f ca="1">IF(BS$5&lt;=$D362,0,IF(SUM($D362,OFFSET($I348,-$B362,0))&gt;BS$5,OFFSET(BS359,-$B362,-BR$4+$B362)/OFFSET($I348,-$B362,0),OFFSET(BS359,-$B362,-BR$4+$B362)-SUM($I362:BR362)))</f>
        <v>0</v>
      </c>
      <c r="BT362" s="211">
        <f ca="1">IF(BT$5&lt;=$D362,0,IF(SUM($D362,OFFSET($I348,-$B362,0))&gt;BT$5,OFFSET(BT359,-$B362,-BS$4+$B362)/OFFSET($I348,-$B362,0),OFFSET(BT359,-$B362,-BS$4+$B362)-SUM($I362:BS362)))</f>
        <v>0</v>
      </c>
      <c r="BU362" s="211">
        <f ca="1">IF(BU$5&lt;=$D362,0,IF(SUM($D362,OFFSET($I348,-$B362,0))&gt;BU$5,OFFSET(BU359,-$B362,-BT$4+$B362)/OFFSET($I348,-$B362,0),OFFSET(BU359,-$B362,-BT$4+$B362)-SUM($I362:BT362)))</f>
        <v>0</v>
      </c>
      <c r="BV362" s="211">
        <f ca="1">IF(BV$5&lt;=$D362,0,IF(SUM($D362,OFFSET($I348,-$B362,0))&gt;BV$5,OFFSET(BV359,-$B362,-BU$4+$B362)/OFFSET($I348,-$B362,0),OFFSET(BV359,-$B362,-BU$4+$B362)-SUM($I362:BU362)))</f>
        <v>0</v>
      </c>
      <c r="BW362" s="211">
        <f ca="1">IF(BW$5&lt;=$D362,0,IF(SUM($D362,OFFSET($I348,-$B362,0))&gt;BW$5,OFFSET(BW359,-$B362,-BV$4+$B362)/OFFSET($I348,-$B362,0),OFFSET(BW359,-$B362,-BV$4+$B362)-SUM($I362:BV362)))</f>
        <v>0</v>
      </c>
    </row>
    <row r="363" spans="1:75" ht="12.75" customHeight="1">
      <c r="A363" s="8"/>
      <c r="B363" s="244">
        <v>18</v>
      </c>
      <c r="C363" s="8"/>
      <c r="D363" s="245">
        <f t="shared" si="592"/>
        <v>2031</v>
      </c>
      <c r="E363" s="8" t="str">
        <f t="shared" si="591"/>
        <v>$m Real (2012)</v>
      </c>
      <c r="F363" s="8"/>
      <c r="G363" s="8"/>
      <c r="H363" s="8"/>
      <c r="I363" s="32"/>
      <c r="J363" s="235">
        <f ca="1">IF(J$5&lt;=$D363,0,IF(SUM($D363,OFFSET($I349,-$B363,0))&gt;J$5,OFFSET(J360,-$B363,-I$4+$B363)/OFFSET($I349,-$B363,0),OFFSET(J360,-$B363,-I$4+$B363)-SUM($I363:I363)))</f>
        <v>0</v>
      </c>
      <c r="K363" s="235">
        <f ca="1">IF(K$5&lt;=$D363,0,IF(SUM($D363,OFFSET($I349,-$B363,0))&gt;K$5,OFFSET(K360,-$B363,-J$4+$B363)/OFFSET($I349,-$B363,0),OFFSET(K360,-$B363,-J$4+$B363)-SUM($I363:J363)))</f>
        <v>0</v>
      </c>
      <c r="L363" s="235">
        <f ca="1">IF(L$5&lt;=$D363,0,IF(SUM($D363,OFFSET($I349,-$B363,0))&gt;L$5,OFFSET(L360,-$B363,-K$4+$B363)/OFFSET($I349,-$B363,0),OFFSET(L360,-$B363,-K$4+$B363)-SUM($I363:K363)))</f>
        <v>0</v>
      </c>
      <c r="M363" s="235">
        <f ca="1">IF(M$5&lt;=$D363,0,IF(SUM($D363,OFFSET($I349,-$B363,0))&gt;M$5,OFFSET(M360,-$B363,-L$4+$B363)/OFFSET($I349,-$B363,0),OFFSET(M360,-$B363,-L$4+$B363)-SUM($I363:L363)))</f>
        <v>0</v>
      </c>
      <c r="N363" s="235">
        <f ca="1">IF(N$5&lt;=$D363,0,IF(SUM($D363,OFFSET($I349,-$B363,0))&gt;N$5,OFFSET(N360,-$B363,-M$4+$B363)/OFFSET($I349,-$B363,0),OFFSET(N360,-$B363,-M$4+$B363)-SUM($I363:M363)))</f>
        <v>0</v>
      </c>
      <c r="O363" s="235">
        <f ca="1">IF(O$5&lt;=$D363,0,IF(SUM($D363,OFFSET($I349,-$B363,0))&gt;O$5,OFFSET(O360,-$B363,-N$4+$B363)/OFFSET($I349,-$B363,0),OFFSET(O360,-$B363,-N$4+$B363)-SUM($I363:N363)))</f>
        <v>0</v>
      </c>
      <c r="P363" s="235">
        <f ca="1">IF(P$5&lt;=$D363,0,IF(SUM($D363,OFFSET($I349,-$B363,0))&gt;P$5,OFFSET(P360,-$B363,-O$4+$B363)/OFFSET($I349,-$B363,0),OFFSET(P360,-$B363,-O$4+$B363)-SUM($I363:O363)))</f>
        <v>0</v>
      </c>
      <c r="Q363" s="235">
        <f ca="1">IF(Q$5&lt;=$D363,0,IF(SUM($D363,OFFSET($I349,-$B363,0))&gt;Q$5,OFFSET(Q360,-$B363,-P$4+$B363)/OFFSET($I349,-$B363,0),OFFSET(Q360,-$B363,-P$4+$B363)-SUM($I363:P363)))</f>
        <v>0</v>
      </c>
      <c r="R363" s="235">
        <f ca="1">IF(R$5&lt;=$D363,0,IF(SUM($D363,OFFSET($I349,-$B363,0))&gt;R$5,OFFSET(R360,-$B363,-Q$4+$B363)/OFFSET($I349,-$B363,0),OFFSET(R360,-$B363,-Q$4+$B363)-SUM($I363:Q363)))</f>
        <v>0</v>
      </c>
      <c r="S363" s="235">
        <f ca="1">IF(S$5&lt;=$D363,0,IF(SUM($D363,OFFSET($I349,-$B363,0))&gt;S$5,OFFSET(S360,-$B363,-R$4+$B363)/OFFSET($I349,-$B363,0),OFFSET(S360,-$B363,-R$4+$B363)-SUM($I363:R363)))</f>
        <v>0</v>
      </c>
      <c r="T363" s="235">
        <f ca="1">IF(T$5&lt;=$D363,0,IF(SUM($D363,OFFSET($I349,-$B363,0))&gt;T$5,OFFSET(T360,-$B363,-S$4+$B363)/OFFSET($I349,-$B363,0),OFFSET(T360,-$B363,-S$4+$B363)-SUM($I363:S363)))</f>
        <v>0</v>
      </c>
      <c r="U363" s="235">
        <f ca="1">IF(U$5&lt;=$D363,0,IF(SUM($D363,OFFSET($I349,-$B363,0))&gt;U$5,OFFSET(U360,-$B363,-T$4+$B363)/OFFSET($I349,-$B363,0),OFFSET(U360,-$B363,-T$4+$B363)-SUM($I363:T363)))</f>
        <v>0</v>
      </c>
      <c r="V363" s="235">
        <f ca="1">IF(V$5&lt;=$D363,0,IF(SUM($D363,OFFSET($I349,-$B363,0))&gt;V$5,OFFSET(V360,-$B363,-U$4+$B363)/OFFSET($I349,-$B363,0),OFFSET(V360,-$B363,-U$4+$B363)-SUM($I363:U363)))</f>
        <v>0</v>
      </c>
      <c r="W363" s="235">
        <f ca="1">IF(W$5&lt;=$D363,0,IF(SUM($D363,OFFSET($I349,-$B363,0))&gt;W$5,OFFSET(W360,-$B363,-V$4+$B363)/OFFSET($I349,-$B363,0),OFFSET(W360,-$B363,-V$4+$B363)-SUM($I363:V363)))</f>
        <v>0</v>
      </c>
      <c r="X363" s="235">
        <f ca="1">IF(X$5&lt;=$D363,0,IF(SUM($D363,OFFSET($I349,-$B363,0))&gt;X$5,OFFSET(X360,-$B363,-W$4+$B363)/OFFSET($I349,-$B363,0),OFFSET(X360,-$B363,-W$4+$B363)-SUM($I363:W363)))</f>
        <v>0</v>
      </c>
      <c r="Y363" s="235">
        <f ca="1">IF(Y$5&lt;=$D363,0,IF(SUM($D363,OFFSET($I349,-$B363,0))&gt;Y$5,OFFSET(Y360,-$B363,-X$4+$B363)/OFFSET($I349,-$B363,0),OFFSET(Y360,-$B363,-X$4+$B363)-SUM($I363:X363)))</f>
        <v>0</v>
      </c>
      <c r="Z363" s="235">
        <f ca="1">IF(Z$5&lt;=$D363,0,IF(SUM($D363,OFFSET($I349,-$B363,0))&gt;Z$5,OFFSET(Z360,-$B363,-Y$4+$B363)/OFFSET($I349,-$B363,0),OFFSET(Z360,-$B363,-Y$4+$B363)-SUM($I363:Y363)))</f>
        <v>0</v>
      </c>
      <c r="AA363" s="235">
        <f ca="1">IF(AA$5&lt;=$D363,0,IF(SUM($D363,OFFSET($I349,-$B363,0))&gt;AA$5,OFFSET(AA360,-$B363,-Z$4+$B363)/OFFSET($I349,-$B363,0),OFFSET(AA360,-$B363,-Z$4+$B363)-SUM($I363:Z363)))</f>
        <v>0</v>
      </c>
      <c r="AB363" s="235">
        <f ca="1">IF(AB$5&lt;=$D363,0,IF(SUM($D363,OFFSET($I349,-$B363,0))&gt;AB$5,OFFSET(AB360,-$B363,-AA$4+$B363)/OFFSET($I349,-$B363,0),OFFSET(AB360,-$B363,-AA$4+$B363)-SUM($I363:AA363)))</f>
        <v>0</v>
      </c>
      <c r="AC363" s="235">
        <f ca="1">IF(AC$5&lt;=$D363,0,IF(SUM($D363,OFFSET($I349,-$B363,0))&gt;AC$5,OFFSET(AC360,-$B363,-AB$4+$B363)/OFFSET($I349,-$B363,0),OFFSET(AC360,-$B363,-AB$4+$B363)-SUM($I363:AB363)))</f>
        <v>0</v>
      </c>
      <c r="AD363" s="235">
        <f ca="1">IF(AD$5&lt;=$D363,0,IF(SUM($D363,OFFSET($I349,-$B363,0))&gt;AD$5,OFFSET(AD360,-$B363,-AC$4+$B363)/OFFSET($I349,-$B363,0),OFFSET(AD360,-$B363,-AC$4+$B363)-SUM($I363:AC363)))</f>
        <v>0</v>
      </c>
      <c r="AE363" s="235">
        <f ca="1">IF(AE$5&lt;=$D363,0,IF(SUM($D363,OFFSET($I349,-$B363,0))&gt;AE$5,OFFSET(AE360,-$B363,-AD$4+$B363)/OFFSET($I349,-$B363,0),OFFSET(AE360,-$B363,-AD$4+$B363)-SUM($I363:AD363)))</f>
        <v>0</v>
      </c>
      <c r="AF363" s="235">
        <f ca="1">IF(AF$5&lt;=$D363,0,IF(SUM($D363,OFFSET($I349,-$B363,0))&gt;AF$5,OFFSET(AF360,-$B363,-AE$4+$B363)/OFFSET($I349,-$B363,0),OFFSET(AF360,-$B363,-AE$4+$B363)-SUM($I363:AE363)))</f>
        <v>0</v>
      </c>
      <c r="AG363" s="235">
        <f ca="1">IF(AG$5&lt;=$D363,0,IF(SUM($D363,OFFSET($I349,-$B363,0))&gt;AG$5,OFFSET(AG360,-$B363,-AF$4+$B363)/OFFSET($I349,-$B363,0),OFFSET(AG360,-$B363,-AF$4+$B363)-SUM($I363:AF363)))</f>
        <v>0</v>
      </c>
      <c r="AH363" s="235">
        <f ca="1">IF(AH$5&lt;=$D363,0,IF(SUM($D363,OFFSET($I349,-$B363,0))&gt;AH$5,OFFSET(AH360,-$B363,-AG$4+$B363)/OFFSET($I349,-$B363,0),OFFSET(AH360,-$B363,-AG$4+$B363)-SUM($I363:AG363)))</f>
        <v>0</v>
      </c>
      <c r="AI363" s="235">
        <f ca="1">IF(AI$5&lt;=$D363,0,IF(SUM($D363,OFFSET($I349,-$B363,0))&gt;AI$5,OFFSET(AI360,-$B363,-AH$4+$B363)/OFFSET($I349,-$B363,0),OFFSET(AI360,-$B363,-AH$4+$B363)-SUM($I363:AH363)))</f>
        <v>0</v>
      </c>
      <c r="AJ363" s="235">
        <f ca="1">IF(AJ$5&lt;=$D363,0,IF(SUM($D363,OFFSET($I349,-$B363,0))&gt;AJ$5,OFFSET(AJ360,-$B363,-AI$4+$B363)/OFFSET($I349,-$B363,0),OFFSET(AJ360,-$B363,-AI$4+$B363)-SUM($I363:AI363)))</f>
        <v>0</v>
      </c>
      <c r="AK363" s="235">
        <f ca="1">IF(AK$5&lt;=$D363,0,IF(SUM($D363,OFFSET($I349,-$B363,0))&gt;AK$5,OFFSET(AK360,-$B363,-AJ$4+$B363)/OFFSET($I349,-$B363,0),OFFSET(AK360,-$B363,-AJ$4+$B363)-SUM($I363:AJ363)))</f>
        <v>0</v>
      </c>
      <c r="AL363" s="235">
        <f ca="1">IF(AL$5&lt;=$D363,0,IF(SUM($D363,OFFSET($I349,-$B363,0))&gt;AL$5,OFFSET(AL360,-$B363,-AK$4+$B363)/OFFSET($I349,-$B363,0),OFFSET(AL360,-$B363,-AK$4+$B363)-SUM($I363:AK363)))</f>
        <v>0</v>
      </c>
      <c r="AM363" s="235">
        <f ca="1">IF(AM$5&lt;=$D363,0,IF(SUM($D363,OFFSET($I349,-$B363,0))&gt;AM$5,OFFSET(AM360,-$B363,-AL$4+$B363)/OFFSET($I349,-$B363,0),OFFSET(AM360,-$B363,-AL$4+$B363)-SUM($I363:AL363)))</f>
        <v>0</v>
      </c>
      <c r="AN363" s="235">
        <f ca="1">IF(AN$5&lt;=$D363,0,IF(SUM($D363,OFFSET($I349,-$B363,0))&gt;AN$5,OFFSET(AN360,-$B363,-AM$4+$B363)/OFFSET($I349,-$B363,0),OFFSET(AN360,-$B363,-AM$4+$B363)-SUM($I363:AM363)))</f>
        <v>0</v>
      </c>
      <c r="AO363" s="235">
        <f ca="1">IF(AO$5&lt;=$D363,0,IF(SUM($D363,OFFSET($I349,-$B363,0))&gt;AO$5,OFFSET(AO360,-$B363,-AN$4+$B363)/OFFSET($I349,-$B363,0),OFFSET(AO360,-$B363,-AN$4+$B363)-SUM($I363:AN363)))</f>
        <v>0</v>
      </c>
      <c r="AP363" s="235">
        <f ca="1">IF(AP$5&lt;=$D363,0,IF(SUM($D363,OFFSET($I349,-$B363,0))&gt;AP$5,OFFSET(AP360,-$B363,-AO$4+$B363)/OFFSET($I349,-$B363,0),OFFSET(AP360,-$B363,-AO$4+$B363)-SUM($I363:AO363)))</f>
        <v>0</v>
      </c>
      <c r="AQ363" s="235">
        <f ca="1">IF(AQ$5&lt;=$D363,0,IF(SUM($D363,OFFSET($I349,-$B363,0))&gt;AQ$5,OFFSET(AQ360,-$B363,-AP$4+$B363)/OFFSET($I349,-$B363,0),OFFSET(AQ360,-$B363,-AP$4+$B363)-SUM($I363:AP363)))</f>
        <v>0</v>
      </c>
      <c r="AR363" s="235">
        <f ca="1">IF(AR$5&lt;=$D363,0,IF(SUM($D363,OFFSET($I349,-$B363,0))&gt;AR$5,OFFSET(AR360,-$B363,-AQ$4+$B363)/OFFSET($I349,-$B363,0),OFFSET(AR360,-$B363,-AQ$4+$B363)-SUM($I363:AQ363)))</f>
        <v>0</v>
      </c>
      <c r="AS363" s="235">
        <f ca="1">IF(AS$5&lt;=$D363,0,IF(SUM($D363,OFFSET($I349,-$B363,0))&gt;AS$5,OFFSET(AS360,-$B363,-AR$4+$B363)/OFFSET($I349,-$B363,0),OFFSET(AS360,-$B363,-AR$4+$B363)-SUM($I363:AR363)))</f>
        <v>0</v>
      </c>
      <c r="AT363" s="235">
        <f ca="1">IF(AT$5&lt;=$D363,0,IF(SUM($D363,OFFSET($I349,-$B363,0))&gt;AT$5,OFFSET(AT360,-$B363,-AS$4+$B363)/OFFSET($I349,-$B363,0),OFFSET(AT360,-$B363,-AS$4+$B363)-SUM($I363:AS363)))</f>
        <v>0</v>
      </c>
      <c r="AU363" s="235">
        <f ca="1">IF(AU$5&lt;=$D363,0,IF(SUM($D363,OFFSET($I349,-$B363,0))&gt;AU$5,OFFSET(AU360,-$B363,-AT$4+$B363)/OFFSET($I349,-$B363,0),OFFSET(AU360,-$B363,-AT$4+$B363)-SUM($I363:AT363)))</f>
        <v>0</v>
      </c>
      <c r="AV363" s="235">
        <f ca="1">IF(AV$5&lt;=$D363,0,IF(SUM($D363,OFFSET($I349,-$B363,0))&gt;AV$5,OFFSET(AV360,-$B363,-AU$4+$B363)/OFFSET($I349,-$B363,0),OFFSET(AV360,-$B363,-AU$4+$B363)-SUM($I363:AU363)))</f>
        <v>0</v>
      </c>
      <c r="AW363" s="235">
        <f ca="1">IF(AW$5&lt;=$D363,0,IF(SUM($D363,OFFSET($I349,-$B363,0))&gt;AW$5,OFFSET(AW360,-$B363,-AV$4+$B363)/OFFSET($I349,-$B363,0),OFFSET(AW360,-$B363,-AV$4+$B363)-SUM($I363:AV363)))</f>
        <v>0</v>
      </c>
      <c r="AX363" s="235">
        <f ca="1">IF(AX$5&lt;=$D363,0,IF(SUM($D363,OFFSET($I349,-$B363,0))&gt;AX$5,OFFSET(AX360,-$B363,-AW$4+$B363)/OFFSET($I349,-$B363,0),OFFSET(AX360,-$B363,-AW$4+$B363)-SUM($I363:AW363)))</f>
        <v>0</v>
      </c>
      <c r="AY363" s="235">
        <f ca="1">IF(AY$5&lt;=$D363,0,IF(SUM($D363,OFFSET($I349,-$B363,0))&gt;AY$5,OFFSET(AY360,-$B363,-AX$4+$B363)/OFFSET($I349,-$B363,0),OFFSET(AY360,-$B363,-AX$4+$B363)-SUM($I363:AX363)))</f>
        <v>0</v>
      </c>
      <c r="AZ363" s="235">
        <f ca="1">IF(AZ$5&lt;=$D363,0,IF(SUM($D363,OFFSET($I349,-$B363,0))&gt;AZ$5,OFFSET(AZ360,-$B363,-AY$4+$B363)/OFFSET($I349,-$B363,0),OFFSET(AZ360,-$B363,-AY$4+$B363)-SUM($I363:AY363)))</f>
        <v>0</v>
      </c>
      <c r="BA363" s="235">
        <f ca="1">IF(BA$5&lt;=$D363,0,IF(SUM($D363,OFFSET($I349,-$B363,0))&gt;BA$5,OFFSET(BA360,-$B363,-AZ$4+$B363)/OFFSET($I349,-$B363,0),OFFSET(BA360,-$B363,-AZ$4+$B363)-SUM($I363:AZ363)))</f>
        <v>0</v>
      </c>
      <c r="BB363" s="235">
        <f ca="1">IF(BB$5&lt;=$D363,0,IF(SUM($D363,OFFSET($I349,-$B363,0))&gt;BB$5,OFFSET(BB360,-$B363,-BA$4+$B363)/OFFSET($I349,-$B363,0),OFFSET(BB360,-$B363,-BA$4+$B363)-SUM($I363:BA363)))</f>
        <v>0</v>
      </c>
      <c r="BC363" s="235">
        <f ca="1">IF(BC$5&lt;=$D363,0,IF(SUM($D363,OFFSET($I349,-$B363,0))&gt;BC$5,OFFSET(BC360,-$B363,-BB$4+$B363)/OFFSET($I349,-$B363,0),OFFSET(BC360,-$B363,-BB$4+$B363)-SUM($I363:BB363)))</f>
        <v>0</v>
      </c>
      <c r="BD363" s="235">
        <f ca="1">IF(BD$5&lt;=$D363,0,IF(SUM($D363,OFFSET($I349,-$B363,0))&gt;BD$5,OFFSET(BD360,-$B363,-BC$4+$B363)/OFFSET($I349,-$B363,0),OFFSET(BD360,-$B363,-BC$4+$B363)-SUM($I363:BC363)))</f>
        <v>0</v>
      </c>
      <c r="BE363" s="235">
        <f ca="1">IF(BE$5&lt;=$D363,0,IF(SUM($D363,OFFSET($I349,-$B363,0))&gt;BE$5,OFFSET(BE360,-$B363,-BD$4+$B363)/OFFSET($I349,-$B363,0),OFFSET(BE360,-$B363,-BD$4+$B363)-SUM($I363:BD363)))</f>
        <v>0</v>
      </c>
      <c r="BF363" s="235">
        <f ca="1">IF(BF$5&lt;=$D363,0,IF(SUM($D363,OFFSET($I349,-$B363,0))&gt;BF$5,OFFSET(BF360,-$B363,-BE$4+$B363)/OFFSET($I349,-$B363,0),OFFSET(BF360,-$B363,-BE$4+$B363)-SUM($I363:BE363)))</f>
        <v>0</v>
      </c>
      <c r="BG363" s="235">
        <f ca="1">IF(BG$5&lt;=$D363,0,IF(SUM($D363,OFFSET($I349,-$B363,0))&gt;BG$5,OFFSET(BG360,-$B363,-BF$4+$B363)/OFFSET($I349,-$B363,0),OFFSET(BG360,-$B363,-BF$4+$B363)-SUM($I363:BF363)))</f>
        <v>0</v>
      </c>
      <c r="BH363" s="235">
        <f ca="1">IF(BH$5&lt;=$D363,0,IF(SUM($D363,OFFSET($I349,-$B363,0))&gt;BH$5,OFFSET(BH360,-$B363,-BG$4+$B363)/OFFSET($I349,-$B363,0),OFFSET(BH360,-$B363,-BG$4+$B363)-SUM($I363:BG363)))</f>
        <v>0</v>
      </c>
      <c r="BI363" s="235">
        <f ca="1">IF(BI$5&lt;=$D363,0,IF(SUM($D363,OFFSET($I349,-$B363,0))&gt;BI$5,OFFSET(BI360,-$B363,-BH$4+$B363)/OFFSET($I349,-$B363,0),OFFSET(BI360,-$B363,-BH$4+$B363)-SUM($I363:BH363)))</f>
        <v>0</v>
      </c>
      <c r="BJ363" s="235">
        <f ca="1">IF(BJ$5&lt;=$D363,0,IF(SUM($D363,OFFSET($I349,-$B363,0))&gt;BJ$5,OFFSET(BJ360,-$B363,-BI$4+$B363)/OFFSET($I349,-$B363,0),OFFSET(BJ360,-$B363,-BI$4+$B363)-SUM($I363:BI363)))</f>
        <v>0</v>
      </c>
      <c r="BK363" s="235">
        <f ca="1">IF(BK$5&lt;=$D363,0,IF(SUM($D363,OFFSET($I349,-$B363,0))&gt;BK$5,OFFSET(BK360,-$B363,-BJ$4+$B363)/OFFSET($I349,-$B363,0),OFFSET(BK360,-$B363,-BJ$4+$B363)-SUM($I363:BJ363)))</f>
        <v>0</v>
      </c>
      <c r="BL363" s="235">
        <f ca="1">IF(BL$5&lt;=$D363,0,IF(SUM($D363,OFFSET($I349,-$B363,0))&gt;BL$5,OFFSET(BL360,-$B363,-BK$4+$B363)/OFFSET($I349,-$B363,0),OFFSET(BL360,-$B363,-BK$4+$B363)-SUM($I363:BK363)))</f>
        <v>0</v>
      </c>
      <c r="BM363" s="235">
        <f ca="1">IF(BM$5&lt;=$D363,0,IF(SUM($D363,OFFSET($I349,-$B363,0))&gt;BM$5,OFFSET(BM360,-$B363,-BL$4+$B363)/OFFSET($I349,-$B363,0),OFFSET(BM360,-$B363,-BL$4+$B363)-SUM($I363:BL363)))</f>
        <v>0</v>
      </c>
      <c r="BN363" s="235">
        <f ca="1">IF(BN$5&lt;=$D363,0,IF(SUM($D363,OFFSET($I349,-$B363,0))&gt;BN$5,OFFSET(BN360,-$B363,-BM$4+$B363)/OFFSET($I349,-$B363,0),OFFSET(BN360,-$B363,-BM$4+$B363)-SUM($I363:BM363)))</f>
        <v>0</v>
      </c>
      <c r="BO363" s="235">
        <f ca="1">IF(BO$5&lt;=$D363,0,IF(SUM($D363,OFFSET($I349,-$B363,0))&gt;BO$5,OFFSET(BO360,-$B363,-BN$4+$B363)/OFFSET($I349,-$B363,0),OFFSET(BO360,-$B363,-BN$4+$B363)-SUM($I363:BN363)))</f>
        <v>0</v>
      </c>
      <c r="BP363" s="235">
        <f ca="1">IF(BP$5&lt;=$D363,0,IF(SUM($D363,OFFSET($I349,-$B363,0))&gt;BP$5,OFFSET(BP360,-$B363,-BO$4+$B363)/OFFSET($I349,-$B363,0),OFFSET(BP360,-$B363,-BO$4+$B363)-SUM($I363:BO363)))</f>
        <v>0</v>
      </c>
      <c r="BQ363" s="235">
        <f ca="1">IF(BQ$5&lt;=$D363,0,IF(SUM($D363,OFFSET($I349,-$B363,0))&gt;BQ$5,OFFSET(BQ360,-$B363,-BP$4+$B363)/OFFSET($I349,-$B363,0),OFFSET(BQ360,-$B363,-BP$4+$B363)-SUM($I363:BP363)))</f>
        <v>0</v>
      </c>
      <c r="BR363" s="211">
        <f ca="1">IF(BR$5&lt;=$D363,0,IF(SUM($D363,OFFSET($I349,-$B363,0))&gt;BR$5,OFFSET(BR360,-$B363,-BQ$4+$B363)/OFFSET($I349,-$B363,0),OFFSET(BR360,-$B363,-BQ$4+$B363)-SUM($I363:BQ363)))</f>
        <v>0</v>
      </c>
      <c r="BS363" s="211">
        <f ca="1">IF(BS$5&lt;=$D363,0,IF(SUM($D363,OFFSET($I349,-$B363,0))&gt;BS$5,OFFSET(BS360,-$B363,-BR$4+$B363)/OFFSET($I349,-$B363,0),OFFSET(BS360,-$B363,-BR$4+$B363)-SUM($I363:BR363)))</f>
        <v>0</v>
      </c>
      <c r="BT363" s="211">
        <f ca="1">IF(BT$5&lt;=$D363,0,IF(SUM($D363,OFFSET($I349,-$B363,0))&gt;BT$5,OFFSET(BT360,-$B363,-BS$4+$B363)/OFFSET($I349,-$B363,0),OFFSET(BT360,-$B363,-BS$4+$B363)-SUM($I363:BS363)))</f>
        <v>0</v>
      </c>
      <c r="BU363" s="211">
        <f ca="1">IF(BU$5&lt;=$D363,0,IF(SUM($D363,OFFSET($I349,-$B363,0))&gt;BU$5,OFFSET(BU360,-$B363,-BT$4+$B363)/OFFSET($I349,-$B363,0),OFFSET(BU360,-$B363,-BT$4+$B363)-SUM($I363:BT363)))</f>
        <v>0</v>
      </c>
      <c r="BV363" s="211">
        <f ca="1">IF(BV$5&lt;=$D363,0,IF(SUM($D363,OFFSET($I349,-$B363,0))&gt;BV$5,OFFSET(BV360,-$B363,-BU$4+$B363)/OFFSET($I349,-$B363,0),OFFSET(BV360,-$B363,-BU$4+$B363)-SUM($I363:BU363)))</f>
        <v>0</v>
      </c>
      <c r="BW363" s="211">
        <f ca="1">IF(BW$5&lt;=$D363,0,IF(SUM($D363,OFFSET($I349,-$B363,0))&gt;BW$5,OFFSET(BW360,-$B363,-BV$4+$B363)/OFFSET($I349,-$B363,0),OFFSET(BW360,-$B363,-BV$4+$B363)-SUM($I363:BV363)))</f>
        <v>0</v>
      </c>
    </row>
    <row r="364" spans="1:75" ht="12.75" customHeight="1">
      <c r="A364" s="8"/>
      <c r="B364" s="244">
        <v>19</v>
      </c>
      <c r="C364" s="8"/>
      <c r="D364" s="245">
        <f t="shared" si="592"/>
        <v>2032</v>
      </c>
      <c r="E364" s="8" t="str">
        <f t="shared" si="591"/>
        <v>$m Real (2012)</v>
      </c>
      <c r="F364" s="8"/>
      <c r="G364" s="8"/>
      <c r="H364" s="8"/>
      <c r="I364" s="32"/>
      <c r="J364" s="235">
        <f ca="1">IF(J$5&lt;=$D364,0,IF(SUM($D364,OFFSET($I350,-$B364,0))&gt;J$5,OFFSET(J361,-$B364,-I$4+$B364)/OFFSET($I350,-$B364,0),OFFSET(J361,-$B364,-I$4+$B364)-SUM($I364:I364)))</f>
        <v>0</v>
      </c>
      <c r="K364" s="235">
        <f ca="1">IF(K$5&lt;=$D364,0,IF(SUM($D364,OFFSET($I350,-$B364,0))&gt;K$5,OFFSET(K361,-$B364,-J$4+$B364)/OFFSET($I350,-$B364,0),OFFSET(K361,-$B364,-J$4+$B364)-SUM($I364:J364)))</f>
        <v>0</v>
      </c>
      <c r="L364" s="235">
        <f ca="1">IF(L$5&lt;=$D364,0,IF(SUM($D364,OFFSET($I350,-$B364,0))&gt;L$5,OFFSET(L361,-$B364,-K$4+$B364)/OFFSET($I350,-$B364,0),OFFSET(L361,-$B364,-K$4+$B364)-SUM($I364:K364)))</f>
        <v>0</v>
      </c>
      <c r="M364" s="235">
        <f ca="1">IF(M$5&lt;=$D364,0,IF(SUM($D364,OFFSET($I350,-$B364,0))&gt;M$5,OFFSET(M361,-$B364,-L$4+$B364)/OFFSET($I350,-$B364,0),OFFSET(M361,-$B364,-L$4+$B364)-SUM($I364:L364)))</f>
        <v>0</v>
      </c>
      <c r="N364" s="235">
        <f ca="1">IF(N$5&lt;=$D364,0,IF(SUM($D364,OFFSET($I350,-$B364,0))&gt;N$5,OFFSET(N361,-$B364,-M$4+$B364)/OFFSET($I350,-$B364,0),OFFSET(N361,-$B364,-M$4+$B364)-SUM($I364:M364)))</f>
        <v>0</v>
      </c>
      <c r="O364" s="235">
        <f ca="1">IF(O$5&lt;=$D364,0,IF(SUM($D364,OFFSET($I350,-$B364,0))&gt;O$5,OFFSET(O361,-$B364,-N$4+$B364)/OFFSET($I350,-$B364,0),OFFSET(O361,-$B364,-N$4+$B364)-SUM($I364:N364)))</f>
        <v>0</v>
      </c>
      <c r="P364" s="235">
        <f ca="1">IF(P$5&lt;=$D364,0,IF(SUM($D364,OFFSET($I350,-$B364,0))&gt;P$5,OFFSET(P361,-$B364,-O$4+$B364)/OFFSET($I350,-$B364,0),OFFSET(P361,-$B364,-O$4+$B364)-SUM($I364:O364)))</f>
        <v>0</v>
      </c>
      <c r="Q364" s="235">
        <f ca="1">IF(Q$5&lt;=$D364,0,IF(SUM($D364,OFFSET($I350,-$B364,0))&gt;Q$5,OFFSET(Q361,-$B364,-P$4+$B364)/OFFSET($I350,-$B364,0),OFFSET(Q361,-$B364,-P$4+$B364)-SUM($I364:P364)))</f>
        <v>0</v>
      </c>
      <c r="R364" s="235">
        <f ca="1">IF(R$5&lt;=$D364,0,IF(SUM($D364,OFFSET($I350,-$B364,0))&gt;R$5,OFFSET(R361,-$B364,-Q$4+$B364)/OFFSET($I350,-$B364,0),OFFSET(R361,-$B364,-Q$4+$B364)-SUM($I364:Q364)))</f>
        <v>0</v>
      </c>
      <c r="S364" s="235">
        <f ca="1">IF(S$5&lt;=$D364,0,IF(SUM($D364,OFFSET($I350,-$B364,0))&gt;S$5,OFFSET(S361,-$B364,-R$4+$B364)/OFFSET($I350,-$B364,0),OFFSET(S361,-$B364,-R$4+$B364)-SUM($I364:R364)))</f>
        <v>0</v>
      </c>
      <c r="T364" s="235">
        <f ca="1">IF(T$5&lt;=$D364,0,IF(SUM($D364,OFFSET($I350,-$B364,0))&gt;T$5,OFFSET(T361,-$B364,-S$4+$B364)/OFFSET($I350,-$B364,0),OFFSET(T361,-$B364,-S$4+$B364)-SUM($I364:S364)))</f>
        <v>0</v>
      </c>
      <c r="U364" s="235">
        <f ca="1">IF(U$5&lt;=$D364,0,IF(SUM($D364,OFFSET($I350,-$B364,0))&gt;U$5,OFFSET(U361,-$B364,-T$4+$B364)/OFFSET($I350,-$B364,0),OFFSET(U361,-$B364,-T$4+$B364)-SUM($I364:T364)))</f>
        <v>0</v>
      </c>
      <c r="V364" s="235">
        <f ca="1">IF(V$5&lt;=$D364,0,IF(SUM($D364,OFFSET($I350,-$B364,0))&gt;V$5,OFFSET(V361,-$B364,-U$4+$B364)/OFFSET($I350,-$B364,0),OFFSET(V361,-$B364,-U$4+$B364)-SUM($I364:U364)))</f>
        <v>0</v>
      </c>
      <c r="W364" s="235">
        <f ca="1">IF(W$5&lt;=$D364,0,IF(SUM($D364,OFFSET($I350,-$B364,0))&gt;W$5,OFFSET(W361,-$B364,-V$4+$B364)/OFFSET($I350,-$B364,0),OFFSET(W361,-$B364,-V$4+$B364)-SUM($I364:V364)))</f>
        <v>0</v>
      </c>
      <c r="X364" s="235">
        <f ca="1">IF(X$5&lt;=$D364,0,IF(SUM($D364,OFFSET($I350,-$B364,0))&gt;X$5,OFFSET(X361,-$B364,-W$4+$B364)/OFFSET($I350,-$B364,0),OFFSET(X361,-$B364,-W$4+$B364)-SUM($I364:W364)))</f>
        <v>0</v>
      </c>
      <c r="Y364" s="235">
        <f ca="1">IF(Y$5&lt;=$D364,0,IF(SUM($D364,OFFSET($I350,-$B364,0))&gt;Y$5,OFFSET(Y361,-$B364,-X$4+$B364)/OFFSET($I350,-$B364,0),OFFSET(Y361,-$B364,-X$4+$B364)-SUM($I364:X364)))</f>
        <v>0</v>
      </c>
      <c r="Z364" s="235">
        <f ca="1">IF(Z$5&lt;=$D364,0,IF(SUM($D364,OFFSET($I350,-$B364,0))&gt;Z$5,OFFSET(Z361,-$B364,-Y$4+$B364)/OFFSET($I350,-$B364,0),OFFSET(Z361,-$B364,-Y$4+$B364)-SUM($I364:Y364)))</f>
        <v>0</v>
      </c>
      <c r="AA364" s="235">
        <f ca="1">IF(AA$5&lt;=$D364,0,IF(SUM($D364,OFFSET($I350,-$B364,0))&gt;AA$5,OFFSET(AA361,-$B364,-Z$4+$B364)/OFFSET($I350,-$B364,0),OFFSET(AA361,-$B364,-Z$4+$B364)-SUM($I364:Z364)))</f>
        <v>0</v>
      </c>
      <c r="AB364" s="235">
        <f ca="1">IF(AB$5&lt;=$D364,0,IF(SUM($D364,OFFSET($I350,-$B364,0))&gt;AB$5,OFFSET(AB361,-$B364,-AA$4+$B364)/OFFSET($I350,-$B364,0),OFFSET(AB361,-$B364,-AA$4+$B364)-SUM($I364:AA364)))</f>
        <v>0</v>
      </c>
      <c r="AC364" s="235">
        <f ca="1">IF(AC$5&lt;=$D364,0,IF(SUM($D364,OFFSET($I350,-$B364,0))&gt;AC$5,OFFSET(AC361,-$B364,-AB$4+$B364)/OFFSET($I350,-$B364,0),OFFSET(AC361,-$B364,-AB$4+$B364)-SUM($I364:AB364)))</f>
        <v>0</v>
      </c>
      <c r="AD364" s="235">
        <f ca="1">IF(AD$5&lt;=$D364,0,IF(SUM($D364,OFFSET($I350,-$B364,0))&gt;AD$5,OFFSET(AD361,-$B364,-AC$4+$B364)/OFFSET($I350,-$B364,0),OFFSET(AD361,-$B364,-AC$4+$B364)-SUM($I364:AC364)))</f>
        <v>0</v>
      </c>
      <c r="AE364" s="235">
        <f ca="1">IF(AE$5&lt;=$D364,0,IF(SUM($D364,OFFSET($I350,-$B364,0))&gt;AE$5,OFFSET(AE361,-$B364,-AD$4+$B364)/OFFSET($I350,-$B364,0),OFFSET(AE361,-$B364,-AD$4+$B364)-SUM($I364:AD364)))</f>
        <v>0</v>
      </c>
      <c r="AF364" s="235">
        <f ca="1">IF(AF$5&lt;=$D364,0,IF(SUM($D364,OFFSET($I350,-$B364,0))&gt;AF$5,OFFSET(AF361,-$B364,-AE$4+$B364)/OFFSET($I350,-$B364,0),OFFSET(AF361,-$B364,-AE$4+$B364)-SUM($I364:AE364)))</f>
        <v>0</v>
      </c>
      <c r="AG364" s="235">
        <f ca="1">IF(AG$5&lt;=$D364,0,IF(SUM($D364,OFFSET($I350,-$B364,0))&gt;AG$5,OFFSET(AG361,-$B364,-AF$4+$B364)/OFFSET($I350,-$B364,0),OFFSET(AG361,-$B364,-AF$4+$B364)-SUM($I364:AF364)))</f>
        <v>0</v>
      </c>
      <c r="AH364" s="235">
        <f ca="1">IF(AH$5&lt;=$D364,0,IF(SUM($D364,OFFSET($I350,-$B364,0))&gt;AH$5,OFFSET(AH361,-$B364,-AG$4+$B364)/OFFSET($I350,-$B364,0),OFFSET(AH361,-$B364,-AG$4+$B364)-SUM($I364:AG364)))</f>
        <v>0</v>
      </c>
      <c r="AI364" s="235">
        <f ca="1">IF(AI$5&lt;=$D364,0,IF(SUM($D364,OFFSET($I350,-$B364,0))&gt;AI$5,OFFSET(AI361,-$B364,-AH$4+$B364)/OFFSET($I350,-$B364,0),OFFSET(AI361,-$B364,-AH$4+$B364)-SUM($I364:AH364)))</f>
        <v>0</v>
      </c>
      <c r="AJ364" s="235">
        <f ca="1">IF(AJ$5&lt;=$D364,0,IF(SUM($D364,OFFSET($I350,-$B364,0))&gt;AJ$5,OFFSET(AJ361,-$B364,-AI$4+$B364)/OFFSET($I350,-$B364,0),OFFSET(AJ361,-$B364,-AI$4+$B364)-SUM($I364:AI364)))</f>
        <v>0</v>
      </c>
      <c r="AK364" s="235">
        <f ca="1">IF(AK$5&lt;=$D364,0,IF(SUM($D364,OFFSET($I350,-$B364,0))&gt;AK$5,OFFSET(AK361,-$B364,-AJ$4+$B364)/OFFSET($I350,-$B364,0),OFFSET(AK361,-$B364,-AJ$4+$B364)-SUM($I364:AJ364)))</f>
        <v>0</v>
      </c>
      <c r="AL364" s="235">
        <f ca="1">IF(AL$5&lt;=$D364,0,IF(SUM($D364,OFFSET($I350,-$B364,0))&gt;AL$5,OFFSET(AL361,-$B364,-AK$4+$B364)/OFFSET($I350,-$B364,0),OFFSET(AL361,-$B364,-AK$4+$B364)-SUM($I364:AK364)))</f>
        <v>0</v>
      </c>
      <c r="AM364" s="235">
        <f ca="1">IF(AM$5&lt;=$D364,0,IF(SUM($D364,OFFSET($I350,-$B364,0))&gt;AM$5,OFFSET(AM361,-$B364,-AL$4+$B364)/OFFSET($I350,-$B364,0),OFFSET(AM361,-$B364,-AL$4+$B364)-SUM($I364:AL364)))</f>
        <v>0</v>
      </c>
      <c r="AN364" s="235">
        <f ca="1">IF(AN$5&lt;=$D364,0,IF(SUM($D364,OFFSET($I350,-$B364,0))&gt;AN$5,OFFSET(AN361,-$B364,-AM$4+$B364)/OFFSET($I350,-$B364,0),OFFSET(AN361,-$B364,-AM$4+$B364)-SUM($I364:AM364)))</f>
        <v>0</v>
      </c>
      <c r="AO364" s="235">
        <f ca="1">IF(AO$5&lt;=$D364,0,IF(SUM($D364,OFFSET($I350,-$B364,0))&gt;AO$5,OFFSET(AO361,-$B364,-AN$4+$B364)/OFFSET($I350,-$B364,0),OFFSET(AO361,-$B364,-AN$4+$B364)-SUM($I364:AN364)))</f>
        <v>0</v>
      </c>
      <c r="AP364" s="235">
        <f ca="1">IF(AP$5&lt;=$D364,0,IF(SUM($D364,OFFSET($I350,-$B364,0))&gt;AP$5,OFFSET(AP361,-$B364,-AO$4+$B364)/OFFSET($I350,-$B364,0),OFFSET(AP361,-$B364,-AO$4+$B364)-SUM($I364:AO364)))</f>
        <v>0</v>
      </c>
      <c r="AQ364" s="235">
        <f ca="1">IF(AQ$5&lt;=$D364,0,IF(SUM($D364,OFFSET($I350,-$B364,0))&gt;AQ$5,OFFSET(AQ361,-$B364,-AP$4+$B364)/OFFSET($I350,-$B364,0),OFFSET(AQ361,-$B364,-AP$4+$B364)-SUM($I364:AP364)))</f>
        <v>0</v>
      </c>
      <c r="AR364" s="235">
        <f ca="1">IF(AR$5&lt;=$D364,0,IF(SUM($D364,OFFSET($I350,-$B364,0))&gt;AR$5,OFFSET(AR361,-$B364,-AQ$4+$B364)/OFFSET($I350,-$B364,0),OFFSET(AR361,-$B364,-AQ$4+$B364)-SUM($I364:AQ364)))</f>
        <v>0</v>
      </c>
      <c r="AS364" s="235">
        <f ca="1">IF(AS$5&lt;=$D364,0,IF(SUM($D364,OFFSET($I350,-$B364,0))&gt;AS$5,OFFSET(AS361,-$B364,-AR$4+$B364)/OFFSET($I350,-$B364,0),OFFSET(AS361,-$B364,-AR$4+$B364)-SUM($I364:AR364)))</f>
        <v>0</v>
      </c>
      <c r="AT364" s="235">
        <f ca="1">IF(AT$5&lt;=$D364,0,IF(SUM($D364,OFFSET($I350,-$B364,0))&gt;AT$5,OFFSET(AT361,-$B364,-AS$4+$B364)/OFFSET($I350,-$B364,0),OFFSET(AT361,-$B364,-AS$4+$B364)-SUM($I364:AS364)))</f>
        <v>0</v>
      </c>
      <c r="AU364" s="235">
        <f ca="1">IF(AU$5&lt;=$D364,0,IF(SUM($D364,OFFSET($I350,-$B364,0))&gt;AU$5,OFFSET(AU361,-$B364,-AT$4+$B364)/OFFSET($I350,-$B364,0),OFFSET(AU361,-$B364,-AT$4+$B364)-SUM($I364:AT364)))</f>
        <v>0</v>
      </c>
      <c r="AV364" s="235">
        <f ca="1">IF(AV$5&lt;=$D364,0,IF(SUM($D364,OFFSET($I350,-$B364,0))&gt;AV$5,OFFSET(AV361,-$B364,-AU$4+$B364)/OFFSET($I350,-$B364,0),OFFSET(AV361,-$B364,-AU$4+$B364)-SUM($I364:AU364)))</f>
        <v>0</v>
      </c>
      <c r="AW364" s="235">
        <f ca="1">IF(AW$5&lt;=$D364,0,IF(SUM($D364,OFFSET($I350,-$B364,0))&gt;AW$5,OFFSET(AW361,-$B364,-AV$4+$B364)/OFFSET($I350,-$B364,0),OFFSET(AW361,-$B364,-AV$4+$B364)-SUM($I364:AV364)))</f>
        <v>0</v>
      </c>
      <c r="AX364" s="235">
        <f ca="1">IF(AX$5&lt;=$D364,0,IF(SUM($D364,OFFSET($I350,-$B364,0))&gt;AX$5,OFFSET(AX361,-$B364,-AW$4+$B364)/OFFSET($I350,-$B364,0),OFFSET(AX361,-$B364,-AW$4+$B364)-SUM($I364:AW364)))</f>
        <v>0</v>
      </c>
      <c r="AY364" s="235">
        <f ca="1">IF(AY$5&lt;=$D364,0,IF(SUM($D364,OFFSET($I350,-$B364,0))&gt;AY$5,OFFSET(AY361,-$B364,-AX$4+$B364)/OFFSET($I350,-$B364,0),OFFSET(AY361,-$B364,-AX$4+$B364)-SUM($I364:AX364)))</f>
        <v>0</v>
      </c>
      <c r="AZ364" s="235">
        <f ca="1">IF(AZ$5&lt;=$D364,0,IF(SUM($D364,OFFSET($I350,-$B364,0))&gt;AZ$5,OFFSET(AZ361,-$B364,-AY$4+$B364)/OFFSET($I350,-$B364,0),OFFSET(AZ361,-$B364,-AY$4+$B364)-SUM($I364:AY364)))</f>
        <v>0</v>
      </c>
      <c r="BA364" s="235">
        <f ca="1">IF(BA$5&lt;=$D364,0,IF(SUM($D364,OFFSET($I350,-$B364,0))&gt;BA$5,OFFSET(BA361,-$B364,-AZ$4+$B364)/OFFSET($I350,-$B364,0),OFFSET(BA361,-$B364,-AZ$4+$B364)-SUM($I364:AZ364)))</f>
        <v>0</v>
      </c>
      <c r="BB364" s="235">
        <f ca="1">IF(BB$5&lt;=$D364,0,IF(SUM($D364,OFFSET($I350,-$B364,0))&gt;BB$5,OFFSET(BB361,-$B364,-BA$4+$B364)/OFFSET($I350,-$B364,0),OFFSET(BB361,-$B364,-BA$4+$B364)-SUM($I364:BA364)))</f>
        <v>0</v>
      </c>
      <c r="BC364" s="235">
        <f ca="1">IF(BC$5&lt;=$D364,0,IF(SUM($D364,OFFSET($I350,-$B364,0))&gt;BC$5,OFFSET(BC361,-$B364,-BB$4+$B364)/OFFSET($I350,-$B364,0),OFFSET(BC361,-$B364,-BB$4+$B364)-SUM($I364:BB364)))</f>
        <v>0</v>
      </c>
      <c r="BD364" s="235">
        <f ca="1">IF(BD$5&lt;=$D364,0,IF(SUM($D364,OFFSET($I350,-$B364,0))&gt;BD$5,OFFSET(BD361,-$B364,-BC$4+$B364)/OFFSET($I350,-$B364,0),OFFSET(BD361,-$B364,-BC$4+$B364)-SUM($I364:BC364)))</f>
        <v>0</v>
      </c>
      <c r="BE364" s="235">
        <f ca="1">IF(BE$5&lt;=$D364,0,IF(SUM($D364,OFFSET($I350,-$B364,0))&gt;BE$5,OFFSET(BE361,-$B364,-BD$4+$B364)/OFFSET($I350,-$B364,0),OFFSET(BE361,-$B364,-BD$4+$B364)-SUM($I364:BD364)))</f>
        <v>0</v>
      </c>
      <c r="BF364" s="235">
        <f ca="1">IF(BF$5&lt;=$D364,0,IF(SUM($D364,OFFSET($I350,-$B364,0))&gt;BF$5,OFFSET(BF361,-$B364,-BE$4+$B364)/OFFSET($I350,-$B364,0),OFFSET(BF361,-$B364,-BE$4+$B364)-SUM($I364:BE364)))</f>
        <v>0</v>
      </c>
      <c r="BG364" s="235">
        <f ca="1">IF(BG$5&lt;=$D364,0,IF(SUM($D364,OFFSET($I350,-$B364,0))&gt;BG$5,OFFSET(BG361,-$B364,-BF$4+$B364)/OFFSET($I350,-$B364,0),OFFSET(BG361,-$B364,-BF$4+$B364)-SUM($I364:BF364)))</f>
        <v>0</v>
      </c>
      <c r="BH364" s="235">
        <f ca="1">IF(BH$5&lt;=$D364,0,IF(SUM($D364,OFFSET($I350,-$B364,0))&gt;BH$5,OFFSET(BH361,-$B364,-BG$4+$B364)/OFFSET($I350,-$B364,0),OFFSET(BH361,-$B364,-BG$4+$B364)-SUM($I364:BG364)))</f>
        <v>0</v>
      </c>
      <c r="BI364" s="235">
        <f ca="1">IF(BI$5&lt;=$D364,0,IF(SUM($D364,OFFSET($I350,-$B364,0))&gt;BI$5,OFFSET(BI361,-$B364,-BH$4+$B364)/OFFSET($I350,-$B364,0),OFFSET(BI361,-$B364,-BH$4+$B364)-SUM($I364:BH364)))</f>
        <v>0</v>
      </c>
      <c r="BJ364" s="235">
        <f ca="1">IF(BJ$5&lt;=$D364,0,IF(SUM($D364,OFFSET($I350,-$B364,0))&gt;BJ$5,OFFSET(BJ361,-$B364,-BI$4+$B364)/OFFSET($I350,-$B364,0),OFFSET(BJ361,-$B364,-BI$4+$B364)-SUM($I364:BI364)))</f>
        <v>0</v>
      </c>
      <c r="BK364" s="235">
        <f ca="1">IF(BK$5&lt;=$D364,0,IF(SUM($D364,OFFSET($I350,-$B364,0))&gt;BK$5,OFFSET(BK361,-$B364,-BJ$4+$B364)/OFFSET($I350,-$B364,0),OFFSET(BK361,-$B364,-BJ$4+$B364)-SUM($I364:BJ364)))</f>
        <v>0</v>
      </c>
      <c r="BL364" s="235">
        <f ca="1">IF(BL$5&lt;=$D364,0,IF(SUM($D364,OFFSET($I350,-$B364,0))&gt;BL$5,OFFSET(BL361,-$B364,-BK$4+$B364)/OFFSET($I350,-$B364,0),OFFSET(BL361,-$B364,-BK$4+$B364)-SUM($I364:BK364)))</f>
        <v>0</v>
      </c>
      <c r="BM364" s="235">
        <f ca="1">IF(BM$5&lt;=$D364,0,IF(SUM($D364,OFFSET($I350,-$B364,0))&gt;BM$5,OFFSET(BM361,-$B364,-BL$4+$B364)/OFFSET($I350,-$B364,0),OFFSET(BM361,-$B364,-BL$4+$B364)-SUM($I364:BL364)))</f>
        <v>0</v>
      </c>
      <c r="BN364" s="235">
        <f ca="1">IF(BN$5&lt;=$D364,0,IF(SUM($D364,OFFSET($I350,-$B364,0))&gt;BN$5,OFFSET(BN361,-$B364,-BM$4+$B364)/OFFSET($I350,-$B364,0),OFFSET(BN361,-$B364,-BM$4+$B364)-SUM($I364:BM364)))</f>
        <v>0</v>
      </c>
      <c r="BO364" s="235">
        <f ca="1">IF(BO$5&lt;=$D364,0,IF(SUM($D364,OFFSET($I350,-$B364,0))&gt;BO$5,OFFSET(BO361,-$B364,-BN$4+$B364)/OFFSET($I350,-$B364,0),OFFSET(BO361,-$B364,-BN$4+$B364)-SUM($I364:BN364)))</f>
        <v>0</v>
      </c>
      <c r="BP364" s="235">
        <f ca="1">IF(BP$5&lt;=$D364,0,IF(SUM($D364,OFFSET($I350,-$B364,0))&gt;BP$5,OFFSET(BP361,-$B364,-BO$4+$B364)/OFFSET($I350,-$B364,0),OFFSET(BP361,-$B364,-BO$4+$B364)-SUM($I364:BO364)))</f>
        <v>0</v>
      </c>
      <c r="BQ364" s="235">
        <f ca="1">IF(BQ$5&lt;=$D364,0,IF(SUM($D364,OFFSET($I350,-$B364,0))&gt;BQ$5,OFFSET(BQ361,-$B364,-BP$4+$B364)/OFFSET($I350,-$B364,0),OFFSET(BQ361,-$B364,-BP$4+$B364)-SUM($I364:BP364)))</f>
        <v>0</v>
      </c>
      <c r="BR364" s="211">
        <f ca="1">IF(BR$5&lt;=$D364,0,IF(SUM($D364,OFFSET($I350,-$B364,0))&gt;BR$5,OFFSET(BR361,-$B364,-BQ$4+$B364)/OFFSET($I350,-$B364,0),OFFSET(BR361,-$B364,-BQ$4+$B364)-SUM($I364:BQ364)))</f>
        <v>0</v>
      </c>
      <c r="BS364" s="211">
        <f ca="1">IF(BS$5&lt;=$D364,0,IF(SUM($D364,OFFSET($I350,-$B364,0))&gt;BS$5,OFFSET(BS361,-$B364,-BR$4+$B364)/OFFSET($I350,-$B364,0),OFFSET(BS361,-$B364,-BR$4+$B364)-SUM($I364:BR364)))</f>
        <v>0</v>
      </c>
      <c r="BT364" s="211">
        <f ca="1">IF(BT$5&lt;=$D364,0,IF(SUM($D364,OFFSET($I350,-$B364,0))&gt;BT$5,OFFSET(BT361,-$B364,-BS$4+$B364)/OFFSET($I350,-$B364,0),OFFSET(BT361,-$B364,-BS$4+$B364)-SUM($I364:BS364)))</f>
        <v>0</v>
      </c>
      <c r="BU364" s="211">
        <f ca="1">IF(BU$5&lt;=$D364,0,IF(SUM($D364,OFFSET($I350,-$B364,0))&gt;BU$5,OFFSET(BU361,-$B364,-BT$4+$B364)/OFFSET($I350,-$B364,0),OFFSET(BU361,-$B364,-BT$4+$B364)-SUM($I364:BT364)))</f>
        <v>0</v>
      </c>
      <c r="BV364" s="211">
        <f ca="1">IF(BV$5&lt;=$D364,0,IF(SUM($D364,OFFSET($I350,-$B364,0))&gt;BV$5,OFFSET(BV361,-$B364,-BU$4+$B364)/OFFSET($I350,-$B364,0),OFFSET(BV361,-$B364,-BU$4+$B364)-SUM($I364:BU364)))</f>
        <v>0</v>
      </c>
      <c r="BW364" s="211">
        <f ca="1">IF(BW$5&lt;=$D364,0,IF(SUM($D364,OFFSET($I350,-$B364,0))&gt;BW$5,OFFSET(BW361,-$B364,-BV$4+$B364)/OFFSET($I350,-$B364,0),OFFSET(BW361,-$B364,-BV$4+$B364)-SUM($I364:BV364)))</f>
        <v>0</v>
      </c>
    </row>
    <row r="365" spans="1:75" ht="12.75" customHeight="1">
      <c r="A365" s="8"/>
      <c r="B365" s="244">
        <v>20</v>
      </c>
      <c r="C365" s="8"/>
      <c r="D365" s="245">
        <f t="shared" si="592"/>
        <v>2033</v>
      </c>
      <c r="E365" s="8" t="str">
        <f t="shared" si="591"/>
        <v>$m Real (2012)</v>
      </c>
      <c r="F365" s="8"/>
      <c r="G365" s="8"/>
      <c r="H365" s="8"/>
      <c r="I365" s="32"/>
      <c r="J365" s="235">
        <f ca="1">IF(J$5&lt;=$D365,0,IF(SUM($D365,OFFSET($I351,-$B365,0))&gt;J$5,OFFSET(J362,-$B365,-I$4+$B365)/OFFSET($I351,-$B365,0),OFFSET(J362,-$B365,-I$4+$B365)-SUM($I365:I365)))</f>
        <v>0</v>
      </c>
      <c r="K365" s="235">
        <f ca="1">IF(K$5&lt;=$D365,0,IF(SUM($D365,OFFSET($I351,-$B365,0))&gt;K$5,OFFSET(K362,-$B365,-J$4+$B365)/OFFSET($I351,-$B365,0),OFFSET(K362,-$B365,-J$4+$B365)-SUM($I365:J365)))</f>
        <v>0</v>
      </c>
      <c r="L365" s="235">
        <f ca="1">IF(L$5&lt;=$D365,0,IF(SUM($D365,OFFSET($I351,-$B365,0))&gt;L$5,OFFSET(L362,-$B365,-K$4+$B365)/OFFSET($I351,-$B365,0),OFFSET(L362,-$B365,-K$4+$B365)-SUM($I365:K365)))</f>
        <v>0</v>
      </c>
      <c r="M365" s="235">
        <f ca="1">IF(M$5&lt;=$D365,0,IF(SUM($D365,OFFSET($I351,-$B365,0))&gt;M$5,OFFSET(M362,-$B365,-L$4+$B365)/OFFSET($I351,-$B365,0),OFFSET(M362,-$B365,-L$4+$B365)-SUM($I365:L365)))</f>
        <v>0</v>
      </c>
      <c r="N365" s="235">
        <f ca="1">IF(N$5&lt;=$D365,0,IF(SUM($D365,OFFSET($I351,-$B365,0))&gt;N$5,OFFSET(N362,-$B365,-M$4+$B365)/OFFSET($I351,-$B365,0),OFFSET(N362,-$B365,-M$4+$B365)-SUM($I365:M365)))</f>
        <v>0</v>
      </c>
      <c r="O365" s="235">
        <f ca="1">IF(O$5&lt;=$D365,0,IF(SUM($D365,OFFSET($I351,-$B365,0))&gt;O$5,OFFSET(O362,-$B365,-N$4+$B365)/OFFSET($I351,-$B365,0),OFFSET(O362,-$B365,-N$4+$B365)-SUM($I365:N365)))</f>
        <v>0</v>
      </c>
      <c r="P365" s="235">
        <f ca="1">IF(P$5&lt;=$D365,0,IF(SUM($D365,OFFSET($I351,-$B365,0))&gt;P$5,OFFSET(P362,-$B365,-O$4+$B365)/OFFSET($I351,-$B365,0),OFFSET(P362,-$B365,-O$4+$B365)-SUM($I365:O365)))</f>
        <v>0</v>
      </c>
      <c r="Q365" s="235">
        <f ca="1">IF(Q$5&lt;=$D365,0,IF(SUM($D365,OFFSET($I351,-$B365,0))&gt;Q$5,OFFSET(Q362,-$B365,-P$4+$B365)/OFFSET($I351,-$B365,0),OFFSET(Q362,-$B365,-P$4+$B365)-SUM($I365:P365)))</f>
        <v>0</v>
      </c>
      <c r="R365" s="235">
        <f ca="1">IF(R$5&lt;=$D365,0,IF(SUM($D365,OFFSET($I351,-$B365,0))&gt;R$5,OFFSET(R362,-$B365,-Q$4+$B365)/OFFSET($I351,-$B365,0),OFFSET(R362,-$B365,-Q$4+$B365)-SUM($I365:Q365)))</f>
        <v>0</v>
      </c>
      <c r="S365" s="235">
        <f ca="1">IF(S$5&lt;=$D365,0,IF(SUM($D365,OFFSET($I351,-$B365,0))&gt;S$5,OFFSET(S362,-$B365,-R$4+$B365)/OFFSET($I351,-$B365,0),OFFSET(S362,-$B365,-R$4+$B365)-SUM($I365:R365)))</f>
        <v>0</v>
      </c>
      <c r="T365" s="235">
        <f ca="1">IF(T$5&lt;=$D365,0,IF(SUM($D365,OFFSET($I351,-$B365,0))&gt;T$5,OFFSET(T362,-$B365,-S$4+$B365)/OFFSET($I351,-$B365,0),OFFSET(T362,-$B365,-S$4+$B365)-SUM($I365:S365)))</f>
        <v>0</v>
      </c>
      <c r="U365" s="235">
        <f ca="1">IF(U$5&lt;=$D365,0,IF(SUM($D365,OFFSET($I351,-$B365,0))&gt;U$5,OFFSET(U362,-$B365,-T$4+$B365)/OFFSET($I351,-$B365,0),OFFSET(U362,-$B365,-T$4+$B365)-SUM($I365:T365)))</f>
        <v>0</v>
      </c>
      <c r="V365" s="235">
        <f ca="1">IF(V$5&lt;=$D365,0,IF(SUM($D365,OFFSET($I351,-$B365,0))&gt;V$5,OFFSET(V362,-$B365,-U$4+$B365)/OFFSET($I351,-$B365,0),OFFSET(V362,-$B365,-U$4+$B365)-SUM($I365:U365)))</f>
        <v>0</v>
      </c>
      <c r="W365" s="235">
        <f ca="1">IF(W$5&lt;=$D365,0,IF(SUM($D365,OFFSET($I351,-$B365,0))&gt;W$5,OFFSET(W362,-$B365,-V$4+$B365)/OFFSET($I351,-$B365,0),OFFSET(W362,-$B365,-V$4+$B365)-SUM($I365:V365)))</f>
        <v>0</v>
      </c>
      <c r="X365" s="235">
        <f ca="1">IF(X$5&lt;=$D365,0,IF(SUM($D365,OFFSET($I351,-$B365,0))&gt;X$5,OFFSET(X362,-$B365,-W$4+$B365)/OFFSET($I351,-$B365,0),OFFSET(X362,-$B365,-W$4+$B365)-SUM($I365:W365)))</f>
        <v>0</v>
      </c>
      <c r="Y365" s="235">
        <f ca="1">IF(Y$5&lt;=$D365,0,IF(SUM($D365,OFFSET($I351,-$B365,0))&gt;Y$5,OFFSET(Y362,-$B365,-X$4+$B365)/OFFSET($I351,-$B365,0),OFFSET(Y362,-$B365,-X$4+$B365)-SUM($I365:X365)))</f>
        <v>0</v>
      </c>
      <c r="Z365" s="235">
        <f ca="1">IF(Z$5&lt;=$D365,0,IF(SUM($D365,OFFSET($I351,-$B365,0))&gt;Z$5,OFFSET(Z362,-$B365,-Y$4+$B365)/OFFSET($I351,-$B365,0),OFFSET(Z362,-$B365,-Y$4+$B365)-SUM($I365:Y365)))</f>
        <v>0</v>
      </c>
      <c r="AA365" s="235">
        <f ca="1">IF(AA$5&lt;=$D365,0,IF(SUM($D365,OFFSET($I351,-$B365,0))&gt;AA$5,OFFSET(AA362,-$B365,-Z$4+$B365)/OFFSET($I351,-$B365,0),OFFSET(AA362,-$B365,-Z$4+$B365)-SUM($I365:Z365)))</f>
        <v>0</v>
      </c>
      <c r="AB365" s="235">
        <f ca="1">IF(AB$5&lt;=$D365,0,IF(SUM($D365,OFFSET($I351,-$B365,0))&gt;AB$5,OFFSET(AB362,-$B365,-AA$4+$B365)/OFFSET($I351,-$B365,0),OFFSET(AB362,-$B365,-AA$4+$B365)-SUM($I365:AA365)))</f>
        <v>0</v>
      </c>
      <c r="AC365" s="235">
        <f ca="1">IF(AC$5&lt;=$D365,0,IF(SUM($D365,OFFSET($I351,-$B365,0))&gt;AC$5,OFFSET(AC362,-$B365,-AB$4+$B365)/OFFSET($I351,-$B365,0),OFFSET(AC362,-$B365,-AB$4+$B365)-SUM($I365:AB365)))</f>
        <v>0</v>
      </c>
      <c r="AD365" s="235">
        <f ca="1">IF(AD$5&lt;=$D365,0,IF(SUM($D365,OFFSET($I351,-$B365,0))&gt;AD$5,OFFSET(AD362,-$B365,-AC$4+$B365)/OFFSET($I351,-$B365,0),OFFSET(AD362,-$B365,-AC$4+$B365)-SUM($I365:AC365)))</f>
        <v>0</v>
      </c>
      <c r="AE365" s="235">
        <f ca="1">IF(AE$5&lt;=$D365,0,IF(SUM($D365,OFFSET($I351,-$B365,0))&gt;AE$5,OFFSET(AE362,-$B365,-AD$4+$B365)/OFFSET($I351,-$B365,0),OFFSET(AE362,-$B365,-AD$4+$B365)-SUM($I365:AD365)))</f>
        <v>0</v>
      </c>
      <c r="AF365" s="235">
        <f ca="1">IF(AF$5&lt;=$D365,0,IF(SUM($D365,OFFSET($I351,-$B365,0))&gt;AF$5,OFFSET(AF362,-$B365,-AE$4+$B365)/OFFSET($I351,-$B365,0),OFFSET(AF362,-$B365,-AE$4+$B365)-SUM($I365:AE365)))</f>
        <v>0</v>
      </c>
      <c r="AG365" s="235">
        <f ca="1">IF(AG$5&lt;=$D365,0,IF(SUM($D365,OFFSET($I351,-$B365,0))&gt;AG$5,OFFSET(AG362,-$B365,-AF$4+$B365)/OFFSET($I351,-$B365,0),OFFSET(AG362,-$B365,-AF$4+$B365)-SUM($I365:AF365)))</f>
        <v>0</v>
      </c>
      <c r="AH365" s="235">
        <f ca="1">IF(AH$5&lt;=$D365,0,IF(SUM($D365,OFFSET($I351,-$B365,0))&gt;AH$5,OFFSET(AH362,-$B365,-AG$4+$B365)/OFFSET($I351,-$B365,0),OFFSET(AH362,-$B365,-AG$4+$B365)-SUM($I365:AG365)))</f>
        <v>0</v>
      </c>
      <c r="AI365" s="235">
        <f ca="1">IF(AI$5&lt;=$D365,0,IF(SUM($D365,OFFSET($I351,-$B365,0))&gt;AI$5,OFFSET(AI362,-$B365,-AH$4+$B365)/OFFSET($I351,-$B365,0),OFFSET(AI362,-$B365,-AH$4+$B365)-SUM($I365:AH365)))</f>
        <v>0</v>
      </c>
      <c r="AJ365" s="235">
        <f ca="1">IF(AJ$5&lt;=$D365,0,IF(SUM($D365,OFFSET($I351,-$B365,0))&gt;AJ$5,OFFSET(AJ362,-$B365,-AI$4+$B365)/OFFSET($I351,-$B365,0),OFFSET(AJ362,-$B365,-AI$4+$B365)-SUM($I365:AI365)))</f>
        <v>0</v>
      </c>
      <c r="AK365" s="235">
        <f ca="1">IF(AK$5&lt;=$D365,0,IF(SUM($D365,OFFSET($I351,-$B365,0))&gt;AK$5,OFFSET(AK362,-$B365,-AJ$4+$B365)/OFFSET($I351,-$B365,0),OFFSET(AK362,-$B365,-AJ$4+$B365)-SUM($I365:AJ365)))</f>
        <v>0</v>
      </c>
      <c r="AL365" s="235">
        <f ca="1">IF(AL$5&lt;=$D365,0,IF(SUM($D365,OFFSET($I351,-$B365,0))&gt;AL$5,OFFSET(AL362,-$B365,-AK$4+$B365)/OFFSET($I351,-$B365,0),OFFSET(AL362,-$B365,-AK$4+$B365)-SUM($I365:AK365)))</f>
        <v>0</v>
      </c>
      <c r="AM365" s="235">
        <f ca="1">IF(AM$5&lt;=$D365,0,IF(SUM($D365,OFFSET($I351,-$B365,0))&gt;AM$5,OFFSET(AM362,-$B365,-AL$4+$B365)/OFFSET($I351,-$B365,0),OFFSET(AM362,-$B365,-AL$4+$B365)-SUM($I365:AL365)))</f>
        <v>0</v>
      </c>
      <c r="AN365" s="235">
        <f ca="1">IF(AN$5&lt;=$D365,0,IF(SUM($D365,OFFSET($I351,-$B365,0))&gt;AN$5,OFFSET(AN362,-$B365,-AM$4+$B365)/OFFSET($I351,-$B365,0),OFFSET(AN362,-$B365,-AM$4+$B365)-SUM($I365:AM365)))</f>
        <v>0</v>
      </c>
      <c r="AO365" s="235">
        <f ca="1">IF(AO$5&lt;=$D365,0,IF(SUM($D365,OFFSET($I351,-$B365,0))&gt;AO$5,OFFSET(AO362,-$B365,-AN$4+$B365)/OFFSET($I351,-$B365,0),OFFSET(AO362,-$B365,-AN$4+$B365)-SUM($I365:AN365)))</f>
        <v>0</v>
      </c>
      <c r="AP365" s="235">
        <f ca="1">IF(AP$5&lt;=$D365,0,IF(SUM($D365,OFFSET($I351,-$B365,0))&gt;AP$5,OFFSET(AP362,-$B365,-AO$4+$B365)/OFFSET($I351,-$B365,0),OFFSET(AP362,-$B365,-AO$4+$B365)-SUM($I365:AO365)))</f>
        <v>0</v>
      </c>
      <c r="AQ365" s="235">
        <f ca="1">IF(AQ$5&lt;=$D365,0,IF(SUM($D365,OFFSET($I351,-$B365,0))&gt;AQ$5,OFFSET(AQ362,-$B365,-AP$4+$B365)/OFFSET($I351,-$B365,0),OFFSET(AQ362,-$B365,-AP$4+$B365)-SUM($I365:AP365)))</f>
        <v>0</v>
      </c>
      <c r="AR365" s="235">
        <f ca="1">IF(AR$5&lt;=$D365,0,IF(SUM($D365,OFFSET($I351,-$B365,0))&gt;AR$5,OFFSET(AR362,-$B365,-AQ$4+$B365)/OFFSET($I351,-$B365,0),OFFSET(AR362,-$B365,-AQ$4+$B365)-SUM($I365:AQ365)))</f>
        <v>0</v>
      </c>
      <c r="AS365" s="235">
        <f ca="1">IF(AS$5&lt;=$D365,0,IF(SUM($D365,OFFSET($I351,-$B365,0))&gt;AS$5,OFFSET(AS362,-$B365,-AR$4+$B365)/OFFSET($I351,-$B365,0),OFFSET(AS362,-$B365,-AR$4+$B365)-SUM($I365:AR365)))</f>
        <v>0</v>
      </c>
      <c r="AT365" s="235">
        <f ca="1">IF(AT$5&lt;=$D365,0,IF(SUM($D365,OFFSET($I351,-$B365,0))&gt;AT$5,OFFSET(AT362,-$B365,-AS$4+$B365)/OFFSET($I351,-$B365,0),OFFSET(AT362,-$B365,-AS$4+$B365)-SUM($I365:AS365)))</f>
        <v>0</v>
      </c>
      <c r="AU365" s="235">
        <f ca="1">IF(AU$5&lt;=$D365,0,IF(SUM($D365,OFFSET($I351,-$B365,0))&gt;AU$5,OFFSET(AU362,-$B365,-AT$4+$B365)/OFFSET($I351,-$B365,0),OFFSET(AU362,-$B365,-AT$4+$B365)-SUM($I365:AT365)))</f>
        <v>0</v>
      </c>
      <c r="AV365" s="235">
        <f ca="1">IF(AV$5&lt;=$D365,0,IF(SUM($D365,OFFSET($I351,-$B365,0))&gt;AV$5,OFFSET(AV362,-$B365,-AU$4+$B365)/OFFSET($I351,-$B365,0),OFFSET(AV362,-$B365,-AU$4+$B365)-SUM($I365:AU365)))</f>
        <v>0</v>
      </c>
      <c r="AW365" s="235">
        <f ca="1">IF(AW$5&lt;=$D365,0,IF(SUM($D365,OFFSET($I351,-$B365,0))&gt;AW$5,OFFSET(AW362,-$B365,-AV$4+$B365)/OFFSET($I351,-$B365,0),OFFSET(AW362,-$B365,-AV$4+$B365)-SUM($I365:AV365)))</f>
        <v>0</v>
      </c>
      <c r="AX365" s="235">
        <f ca="1">IF(AX$5&lt;=$D365,0,IF(SUM($D365,OFFSET($I351,-$B365,0))&gt;AX$5,OFFSET(AX362,-$B365,-AW$4+$B365)/OFFSET($I351,-$B365,0),OFFSET(AX362,-$B365,-AW$4+$B365)-SUM($I365:AW365)))</f>
        <v>0</v>
      </c>
      <c r="AY365" s="235">
        <f ca="1">IF(AY$5&lt;=$D365,0,IF(SUM($D365,OFFSET($I351,-$B365,0))&gt;AY$5,OFFSET(AY362,-$B365,-AX$4+$B365)/OFFSET($I351,-$B365,0),OFFSET(AY362,-$B365,-AX$4+$B365)-SUM($I365:AX365)))</f>
        <v>0</v>
      </c>
      <c r="AZ365" s="235">
        <f ca="1">IF(AZ$5&lt;=$D365,0,IF(SUM($D365,OFFSET($I351,-$B365,0))&gt;AZ$5,OFFSET(AZ362,-$B365,-AY$4+$B365)/OFFSET($I351,-$B365,0),OFFSET(AZ362,-$B365,-AY$4+$B365)-SUM($I365:AY365)))</f>
        <v>0</v>
      </c>
      <c r="BA365" s="235">
        <f ca="1">IF(BA$5&lt;=$D365,0,IF(SUM($D365,OFFSET($I351,-$B365,0))&gt;BA$5,OFFSET(BA362,-$B365,-AZ$4+$B365)/OFFSET($I351,-$B365,0),OFFSET(BA362,-$B365,-AZ$4+$B365)-SUM($I365:AZ365)))</f>
        <v>0</v>
      </c>
      <c r="BB365" s="235">
        <f ca="1">IF(BB$5&lt;=$D365,0,IF(SUM($D365,OFFSET($I351,-$B365,0))&gt;BB$5,OFFSET(BB362,-$B365,-BA$4+$B365)/OFFSET($I351,-$B365,0),OFFSET(BB362,-$B365,-BA$4+$B365)-SUM($I365:BA365)))</f>
        <v>0</v>
      </c>
      <c r="BC365" s="235">
        <f ca="1">IF(BC$5&lt;=$D365,0,IF(SUM($D365,OFFSET($I351,-$B365,0))&gt;BC$5,OFFSET(BC362,-$B365,-BB$4+$B365)/OFFSET($I351,-$B365,0),OFFSET(BC362,-$B365,-BB$4+$B365)-SUM($I365:BB365)))</f>
        <v>0</v>
      </c>
      <c r="BD365" s="235">
        <f ca="1">IF(BD$5&lt;=$D365,0,IF(SUM($D365,OFFSET($I351,-$B365,0))&gt;BD$5,OFFSET(BD362,-$B365,-BC$4+$B365)/OFFSET($I351,-$B365,0),OFFSET(BD362,-$B365,-BC$4+$B365)-SUM($I365:BC365)))</f>
        <v>0</v>
      </c>
      <c r="BE365" s="235">
        <f ca="1">IF(BE$5&lt;=$D365,0,IF(SUM($D365,OFFSET($I351,-$B365,0))&gt;BE$5,OFFSET(BE362,-$B365,-BD$4+$B365)/OFFSET($I351,-$B365,0),OFFSET(BE362,-$B365,-BD$4+$B365)-SUM($I365:BD365)))</f>
        <v>0</v>
      </c>
      <c r="BF365" s="235">
        <f ca="1">IF(BF$5&lt;=$D365,0,IF(SUM($D365,OFFSET($I351,-$B365,0))&gt;BF$5,OFFSET(BF362,-$B365,-BE$4+$B365)/OFFSET($I351,-$B365,0),OFFSET(BF362,-$B365,-BE$4+$B365)-SUM($I365:BE365)))</f>
        <v>0</v>
      </c>
      <c r="BG365" s="235">
        <f ca="1">IF(BG$5&lt;=$D365,0,IF(SUM($D365,OFFSET($I351,-$B365,0))&gt;BG$5,OFFSET(BG362,-$B365,-BF$4+$B365)/OFFSET($I351,-$B365,0),OFFSET(BG362,-$B365,-BF$4+$B365)-SUM($I365:BF365)))</f>
        <v>0</v>
      </c>
      <c r="BH365" s="235">
        <f ca="1">IF(BH$5&lt;=$D365,0,IF(SUM($D365,OFFSET($I351,-$B365,0))&gt;BH$5,OFFSET(BH362,-$B365,-BG$4+$B365)/OFFSET($I351,-$B365,0),OFFSET(BH362,-$B365,-BG$4+$B365)-SUM($I365:BG365)))</f>
        <v>0</v>
      </c>
      <c r="BI365" s="235">
        <f ca="1">IF(BI$5&lt;=$D365,0,IF(SUM($D365,OFFSET($I351,-$B365,0))&gt;BI$5,OFFSET(BI362,-$B365,-BH$4+$B365)/OFFSET($I351,-$B365,0),OFFSET(BI362,-$B365,-BH$4+$B365)-SUM($I365:BH365)))</f>
        <v>0</v>
      </c>
      <c r="BJ365" s="235">
        <f ca="1">IF(BJ$5&lt;=$D365,0,IF(SUM($D365,OFFSET($I351,-$B365,0))&gt;BJ$5,OFFSET(BJ362,-$B365,-BI$4+$B365)/OFFSET($I351,-$B365,0),OFFSET(BJ362,-$B365,-BI$4+$B365)-SUM($I365:BI365)))</f>
        <v>0</v>
      </c>
      <c r="BK365" s="235">
        <f ca="1">IF(BK$5&lt;=$D365,0,IF(SUM($D365,OFFSET($I351,-$B365,0))&gt;BK$5,OFFSET(BK362,-$B365,-BJ$4+$B365)/OFFSET($I351,-$B365,0),OFFSET(BK362,-$B365,-BJ$4+$B365)-SUM($I365:BJ365)))</f>
        <v>0</v>
      </c>
      <c r="BL365" s="235">
        <f ca="1">IF(BL$5&lt;=$D365,0,IF(SUM($D365,OFFSET($I351,-$B365,0))&gt;BL$5,OFFSET(BL362,-$B365,-BK$4+$B365)/OFFSET($I351,-$B365,0),OFFSET(BL362,-$B365,-BK$4+$B365)-SUM($I365:BK365)))</f>
        <v>0</v>
      </c>
      <c r="BM365" s="235">
        <f ca="1">IF(BM$5&lt;=$D365,0,IF(SUM($D365,OFFSET($I351,-$B365,0))&gt;BM$5,OFFSET(BM362,-$B365,-BL$4+$B365)/OFFSET($I351,-$B365,0),OFFSET(BM362,-$B365,-BL$4+$B365)-SUM($I365:BL365)))</f>
        <v>0</v>
      </c>
      <c r="BN365" s="235">
        <f ca="1">IF(BN$5&lt;=$D365,0,IF(SUM($D365,OFFSET($I351,-$B365,0))&gt;BN$5,OFFSET(BN362,-$B365,-BM$4+$B365)/OFFSET($I351,-$B365,0),OFFSET(BN362,-$B365,-BM$4+$B365)-SUM($I365:BM365)))</f>
        <v>0</v>
      </c>
      <c r="BO365" s="235">
        <f ca="1">IF(BO$5&lt;=$D365,0,IF(SUM($D365,OFFSET($I351,-$B365,0))&gt;BO$5,OFFSET(BO362,-$B365,-BN$4+$B365)/OFFSET($I351,-$B365,0),OFFSET(BO362,-$B365,-BN$4+$B365)-SUM($I365:BN365)))</f>
        <v>0</v>
      </c>
      <c r="BP365" s="235">
        <f ca="1">IF(BP$5&lt;=$D365,0,IF(SUM($D365,OFFSET($I351,-$B365,0))&gt;BP$5,OFFSET(BP362,-$B365,-BO$4+$B365)/OFFSET($I351,-$B365,0),OFFSET(BP362,-$B365,-BO$4+$B365)-SUM($I365:BO365)))</f>
        <v>0</v>
      </c>
      <c r="BQ365" s="235">
        <f ca="1">IF(BQ$5&lt;=$D365,0,IF(SUM($D365,OFFSET($I351,-$B365,0))&gt;BQ$5,OFFSET(BQ362,-$B365,-BP$4+$B365)/OFFSET($I351,-$B365,0),OFFSET(BQ362,-$B365,-BP$4+$B365)-SUM($I365:BP365)))</f>
        <v>0</v>
      </c>
      <c r="BR365" s="211">
        <f ca="1">IF(BR$5&lt;=$D365,0,IF(SUM($D365,OFFSET($I351,-$B365,0))&gt;BR$5,OFFSET(BR362,-$B365,-BQ$4+$B365)/OFFSET($I351,-$B365,0),OFFSET(BR362,-$B365,-BQ$4+$B365)-SUM($I365:BQ365)))</f>
        <v>0</v>
      </c>
      <c r="BS365" s="211">
        <f ca="1">IF(BS$5&lt;=$D365,0,IF(SUM($D365,OFFSET($I351,-$B365,0))&gt;BS$5,OFFSET(BS362,-$B365,-BR$4+$B365)/OFFSET($I351,-$B365,0),OFFSET(BS362,-$B365,-BR$4+$B365)-SUM($I365:BR365)))</f>
        <v>0</v>
      </c>
      <c r="BT365" s="211">
        <f ca="1">IF(BT$5&lt;=$D365,0,IF(SUM($D365,OFFSET($I351,-$B365,0))&gt;BT$5,OFFSET(BT362,-$B365,-BS$4+$B365)/OFFSET($I351,-$B365,0),OFFSET(BT362,-$B365,-BS$4+$B365)-SUM($I365:BS365)))</f>
        <v>0</v>
      </c>
      <c r="BU365" s="211">
        <f ca="1">IF(BU$5&lt;=$D365,0,IF(SUM($D365,OFFSET($I351,-$B365,0))&gt;BU$5,OFFSET(BU362,-$B365,-BT$4+$B365)/OFFSET($I351,-$B365,0),OFFSET(BU362,-$B365,-BT$4+$B365)-SUM($I365:BT365)))</f>
        <v>0</v>
      </c>
      <c r="BV365" s="211">
        <f ca="1">IF(BV$5&lt;=$D365,0,IF(SUM($D365,OFFSET($I351,-$B365,0))&gt;BV$5,OFFSET(BV362,-$B365,-BU$4+$B365)/OFFSET($I351,-$B365,0),OFFSET(BV362,-$B365,-BU$4+$B365)-SUM($I365:BU365)))</f>
        <v>0</v>
      </c>
      <c r="BW365" s="211">
        <f ca="1">IF(BW$5&lt;=$D365,0,IF(SUM($D365,OFFSET($I351,-$B365,0))&gt;BW$5,OFFSET(BW362,-$B365,-BV$4+$B365)/OFFSET($I351,-$B365,0),OFFSET(BW362,-$B365,-BV$4+$B365)-SUM($I365:BV365)))</f>
        <v>0</v>
      </c>
    </row>
    <row r="366" spans="1:75" ht="12.75" customHeight="1">
      <c r="A366" s="8"/>
      <c r="B366" s="244">
        <v>21</v>
      </c>
      <c r="C366" s="8"/>
      <c r="D366" s="245">
        <f t="shared" si="592"/>
        <v>2034</v>
      </c>
      <c r="E366" s="8" t="str">
        <f t="shared" si="591"/>
        <v>$m Real (2012)</v>
      </c>
      <c r="F366" s="8"/>
      <c r="G366" s="8"/>
      <c r="H366" s="8"/>
      <c r="I366" s="32"/>
      <c r="J366" s="235">
        <f ca="1">IF(J$5&lt;=$D366,0,IF(SUM($D366,OFFSET($I352,-$B366,0))&gt;J$5,OFFSET(J363,-$B366,-I$4+$B366)/OFFSET($I352,-$B366,0),OFFSET(J363,-$B366,-I$4+$B366)-SUM($I366:I366)))</f>
        <v>0</v>
      </c>
      <c r="K366" s="235">
        <f ca="1">IF(K$5&lt;=$D366,0,IF(SUM($D366,OFFSET($I352,-$B366,0))&gt;K$5,OFFSET(K363,-$B366,-J$4+$B366)/OFFSET($I352,-$B366,0),OFFSET(K363,-$B366,-J$4+$B366)-SUM($I366:J366)))</f>
        <v>0</v>
      </c>
      <c r="L366" s="235">
        <f ca="1">IF(L$5&lt;=$D366,0,IF(SUM($D366,OFFSET($I352,-$B366,0))&gt;L$5,OFFSET(L363,-$B366,-K$4+$B366)/OFFSET($I352,-$B366,0),OFFSET(L363,-$B366,-K$4+$B366)-SUM($I366:K366)))</f>
        <v>0</v>
      </c>
      <c r="M366" s="235">
        <f ca="1">IF(M$5&lt;=$D366,0,IF(SUM($D366,OFFSET($I352,-$B366,0))&gt;M$5,OFFSET(M363,-$B366,-L$4+$B366)/OFFSET($I352,-$B366,0),OFFSET(M363,-$B366,-L$4+$B366)-SUM($I366:L366)))</f>
        <v>0</v>
      </c>
      <c r="N366" s="235">
        <f ca="1">IF(N$5&lt;=$D366,0,IF(SUM($D366,OFFSET($I352,-$B366,0))&gt;N$5,OFFSET(N363,-$B366,-M$4+$B366)/OFFSET($I352,-$B366,0),OFFSET(N363,-$B366,-M$4+$B366)-SUM($I366:M366)))</f>
        <v>0</v>
      </c>
      <c r="O366" s="235">
        <f ca="1">IF(O$5&lt;=$D366,0,IF(SUM($D366,OFFSET($I352,-$B366,0))&gt;O$5,OFFSET(O363,-$B366,-N$4+$B366)/OFFSET($I352,-$B366,0),OFFSET(O363,-$B366,-N$4+$B366)-SUM($I366:N366)))</f>
        <v>0</v>
      </c>
      <c r="P366" s="235">
        <f ca="1">IF(P$5&lt;=$D366,0,IF(SUM($D366,OFFSET($I352,-$B366,0))&gt;P$5,OFFSET(P363,-$B366,-O$4+$B366)/OFFSET($I352,-$B366,0),OFFSET(P363,-$B366,-O$4+$B366)-SUM($I366:O366)))</f>
        <v>0</v>
      </c>
      <c r="Q366" s="235">
        <f ca="1">IF(Q$5&lt;=$D366,0,IF(SUM($D366,OFFSET($I352,-$B366,0))&gt;Q$5,OFFSET(Q363,-$B366,-P$4+$B366)/OFFSET($I352,-$B366,0),OFFSET(Q363,-$B366,-P$4+$B366)-SUM($I366:P366)))</f>
        <v>0</v>
      </c>
      <c r="R366" s="235">
        <f ca="1">IF(R$5&lt;=$D366,0,IF(SUM($D366,OFFSET($I352,-$B366,0))&gt;R$5,OFFSET(R363,-$B366,-Q$4+$B366)/OFFSET($I352,-$B366,0),OFFSET(R363,-$B366,-Q$4+$B366)-SUM($I366:Q366)))</f>
        <v>0</v>
      </c>
      <c r="S366" s="235">
        <f ca="1">IF(S$5&lt;=$D366,0,IF(SUM($D366,OFFSET($I352,-$B366,0))&gt;S$5,OFFSET(S363,-$B366,-R$4+$B366)/OFFSET($I352,-$B366,0),OFFSET(S363,-$B366,-R$4+$B366)-SUM($I366:R366)))</f>
        <v>0</v>
      </c>
      <c r="T366" s="235">
        <f ca="1">IF(T$5&lt;=$D366,0,IF(SUM($D366,OFFSET($I352,-$B366,0))&gt;T$5,OFFSET(T363,-$B366,-S$4+$B366)/OFFSET($I352,-$B366,0),OFFSET(T363,-$B366,-S$4+$B366)-SUM($I366:S366)))</f>
        <v>0</v>
      </c>
      <c r="U366" s="235">
        <f ca="1">IF(U$5&lt;=$D366,0,IF(SUM($D366,OFFSET($I352,-$B366,0))&gt;U$5,OFFSET(U363,-$B366,-T$4+$B366)/OFFSET($I352,-$B366,0),OFFSET(U363,-$B366,-T$4+$B366)-SUM($I366:T366)))</f>
        <v>0</v>
      </c>
      <c r="V366" s="235">
        <f ca="1">IF(V$5&lt;=$D366,0,IF(SUM($D366,OFFSET($I352,-$B366,0))&gt;V$5,OFFSET(V363,-$B366,-U$4+$B366)/OFFSET($I352,-$B366,0),OFFSET(V363,-$B366,-U$4+$B366)-SUM($I366:U366)))</f>
        <v>0</v>
      </c>
      <c r="W366" s="235">
        <f ca="1">IF(W$5&lt;=$D366,0,IF(SUM($D366,OFFSET($I352,-$B366,0))&gt;W$5,OFFSET(W363,-$B366,-V$4+$B366)/OFFSET($I352,-$B366,0),OFFSET(W363,-$B366,-V$4+$B366)-SUM($I366:V366)))</f>
        <v>0</v>
      </c>
      <c r="X366" s="235">
        <f ca="1">IF(X$5&lt;=$D366,0,IF(SUM($D366,OFFSET($I352,-$B366,0))&gt;X$5,OFFSET(X363,-$B366,-W$4+$B366)/OFFSET($I352,-$B366,0),OFFSET(X363,-$B366,-W$4+$B366)-SUM($I366:W366)))</f>
        <v>0</v>
      </c>
      <c r="Y366" s="235">
        <f ca="1">IF(Y$5&lt;=$D366,0,IF(SUM($D366,OFFSET($I352,-$B366,0))&gt;Y$5,OFFSET(Y363,-$B366,-X$4+$B366)/OFFSET($I352,-$B366,0),OFFSET(Y363,-$B366,-X$4+$B366)-SUM($I366:X366)))</f>
        <v>0</v>
      </c>
      <c r="Z366" s="235">
        <f ca="1">IF(Z$5&lt;=$D366,0,IF(SUM($D366,OFFSET($I352,-$B366,0))&gt;Z$5,OFFSET(Z363,-$B366,-Y$4+$B366)/OFFSET($I352,-$B366,0),OFFSET(Z363,-$B366,-Y$4+$B366)-SUM($I366:Y366)))</f>
        <v>0</v>
      </c>
      <c r="AA366" s="235">
        <f ca="1">IF(AA$5&lt;=$D366,0,IF(SUM($D366,OFFSET($I352,-$B366,0))&gt;AA$5,OFFSET(AA363,-$B366,-Z$4+$B366)/OFFSET($I352,-$B366,0),OFFSET(AA363,-$B366,-Z$4+$B366)-SUM($I366:Z366)))</f>
        <v>0</v>
      </c>
      <c r="AB366" s="235">
        <f ca="1">IF(AB$5&lt;=$D366,0,IF(SUM($D366,OFFSET($I352,-$B366,0))&gt;AB$5,OFFSET(AB363,-$B366,-AA$4+$B366)/OFFSET($I352,-$B366,0),OFFSET(AB363,-$B366,-AA$4+$B366)-SUM($I366:AA366)))</f>
        <v>0</v>
      </c>
      <c r="AC366" s="235">
        <f ca="1">IF(AC$5&lt;=$D366,0,IF(SUM($D366,OFFSET($I352,-$B366,0))&gt;AC$5,OFFSET(AC363,-$B366,-AB$4+$B366)/OFFSET($I352,-$B366,0),OFFSET(AC363,-$B366,-AB$4+$B366)-SUM($I366:AB366)))</f>
        <v>0</v>
      </c>
      <c r="AD366" s="235">
        <f ca="1">IF(AD$5&lt;=$D366,0,IF(SUM($D366,OFFSET($I352,-$B366,0))&gt;AD$5,OFFSET(AD363,-$B366,-AC$4+$B366)/OFFSET($I352,-$B366,0),OFFSET(AD363,-$B366,-AC$4+$B366)-SUM($I366:AC366)))</f>
        <v>0</v>
      </c>
      <c r="AE366" s="235">
        <f ca="1">IF(AE$5&lt;=$D366,0,IF(SUM($D366,OFFSET($I352,-$B366,0))&gt;AE$5,OFFSET(AE363,-$B366,-AD$4+$B366)/OFFSET($I352,-$B366,0),OFFSET(AE363,-$B366,-AD$4+$B366)-SUM($I366:AD366)))</f>
        <v>0</v>
      </c>
      <c r="AF366" s="235">
        <f ca="1">IF(AF$5&lt;=$D366,0,IF(SUM($D366,OFFSET($I352,-$B366,0))&gt;AF$5,OFFSET(AF363,-$B366,-AE$4+$B366)/OFFSET($I352,-$B366,0),OFFSET(AF363,-$B366,-AE$4+$B366)-SUM($I366:AE366)))</f>
        <v>0</v>
      </c>
      <c r="AG366" s="235">
        <f ca="1">IF(AG$5&lt;=$D366,0,IF(SUM($D366,OFFSET($I352,-$B366,0))&gt;AG$5,OFFSET(AG363,-$B366,-AF$4+$B366)/OFFSET($I352,-$B366,0),OFFSET(AG363,-$B366,-AF$4+$B366)-SUM($I366:AF366)))</f>
        <v>0</v>
      </c>
      <c r="AH366" s="235">
        <f ca="1">IF(AH$5&lt;=$D366,0,IF(SUM($D366,OFFSET($I352,-$B366,0))&gt;AH$5,OFFSET(AH363,-$B366,-AG$4+$B366)/OFFSET($I352,-$B366,0),OFFSET(AH363,-$B366,-AG$4+$B366)-SUM($I366:AG366)))</f>
        <v>0</v>
      </c>
      <c r="AI366" s="235">
        <f ca="1">IF(AI$5&lt;=$D366,0,IF(SUM($D366,OFFSET($I352,-$B366,0))&gt;AI$5,OFFSET(AI363,-$B366,-AH$4+$B366)/OFFSET($I352,-$B366,0),OFFSET(AI363,-$B366,-AH$4+$B366)-SUM($I366:AH366)))</f>
        <v>0</v>
      </c>
      <c r="AJ366" s="235">
        <f ca="1">IF(AJ$5&lt;=$D366,0,IF(SUM($D366,OFFSET($I352,-$B366,0))&gt;AJ$5,OFFSET(AJ363,-$B366,-AI$4+$B366)/OFFSET($I352,-$B366,0),OFFSET(AJ363,-$B366,-AI$4+$B366)-SUM($I366:AI366)))</f>
        <v>0</v>
      </c>
      <c r="AK366" s="235">
        <f ca="1">IF(AK$5&lt;=$D366,0,IF(SUM($D366,OFFSET($I352,-$B366,0))&gt;AK$5,OFFSET(AK363,-$B366,-AJ$4+$B366)/OFFSET($I352,-$B366,0),OFFSET(AK363,-$B366,-AJ$4+$B366)-SUM($I366:AJ366)))</f>
        <v>0</v>
      </c>
      <c r="AL366" s="235">
        <f ca="1">IF(AL$5&lt;=$D366,0,IF(SUM($D366,OFFSET($I352,-$B366,0))&gt;AL$5,OFFSET(AL363,-$B366,-AK$4+$B366)/OFFSET($I352,-$B366,0),OFFSET(AL363,-$B366,-AK$4+$B366)-SUM($I366:AK366)))</f>
        <v>0</v>
      </c>
      <c r="AM366" s="235">
        <f ca="1">IF(AM$5&lt;=$D366,0,IF(SUM($D366,OFFSET($I352,-$B366,0))&gt;AM$5,OFFSET(AM363,-$B366,-AL$4+$B366)/OFFSET($I352,-$B366,0),OFFSET(AM363,-$B366,-AL$4+$B366)-SUM($I366:AL366)))</f>
        <v>0</v>
      </c>
      <c r="AN366" s="235">
        <f ca="1">IF(AN$5&lt;=$D366,0,IF(SUM($D366,OFFSET($I352,-$B366,0))&gt;AN$5,OFFSET(AN363,-$B366,-AM$4+$B366)/OFFSET($I352,-$B366,0),OFFSET(AN363,-$B366,-AM$4+$B366)-SUM($I366:AM366)))</f>
        <v>0</v>
      </c>
      <c r="AO366" s="235">
        <f ca="1">IF(AO$5&lt;=$D366,0,IF(SUM($D366,OFFSET($I352,-$B366,0))&gt;AO$5,OFFSET(AO363,-$B366,-AN$4+$B366)/OFFSET($I352,-$B366,0),OFFSET(AO363,-$B366,-AN$4+$B366)-SUM($I366:AN366)))</f>
        <v>0</v>
      </c>
      <c r="AP366" s="235">
        <f ca="1">IF(AP$5&lt;=$D366,0,IF(SUM($D366,OFFSET($I352,-$B366,0))&gt;AP$5,OFFSET(AP363,-$B366,-AO$4+$B366)/OFFSET($I352,-$B366,0),OFFSET(AP363,-$B366,-AO$4+$B366)-SUM($I366:AO366)))</f>
        <v>0</v>
      </c>
      <c r="AQ366" s="235">
        <f ca="1">IF(AQ$5&lt;=$D366,0,IF(SUM($D366,OFFSET($I352,-$B366,0))&gt;AQ$5,OFFSET(AQ363,-$B366,-AP$4+$B366)/OFFSET($I352,-$B366,0),OFFSET(AQ363,-$B366,-AP$4+$B366)-SUM($I366:AP366)))</f>
        <v>0</v>
      </c>
      <c r="AR366" s="235">
        <f ca="1">IF(AR$5&lt;=$D366,0,IF(SUM($D366,OFFSET($I352,-$B366,0))&gt;AR$5,OFFSET(AR363,-$B366,-AQ$4+$B366)/OFFSET($I352,-$B366,0),OFFSET(AR363,-$B366,-AQ$4+$B366)-SUM($I366:AQ366)))</f>
        <v>0</v>
      </c>
      <c r="AS366" s="235">
        <f ca="1">IF(AS$5&lt;=$D366,0,IF(SUM($D366,OFFSET($I352,-$B366,0))&gt;AS$5,OFFSET(AS363,-$B366,-AR$4+$B366)/OFFSET($I352,-$B366,0),OFFSET(AS363,-$B366,-AR$4+$B366)-SUM($I366:AR366)))</f>
        <v>0</v>
      </c>
      <c r="AT366" s="235">
        <f ca="1">IF(AT$5&lt;=$D366,0,IF(SUM($D366,OFFSET($I352,-$B366,0))&gt;AT$5,OFFSET(AT363,-$B366,-AS$4+$B366)/OFFSET($I352,-$B366,0),OFFSET(AT363,-$B366,-AS$4+$B366)-SUM($I366:AS366)))</f>
        <v>0</v>
      </c>
      <c r="AU366" s="235">
        <f ca="1">IF(AU$5&lt;=$D366,0,IF(SUM($D366,OFFSET($I352,-$B366,0))&gt;AU$5,OFFSET(AU363,-$B366,-AT$4+$B366)/OFFSET($I352,-$B366,0),OFFSET(AU363,-$B366,-AT$4+$B366)-SUM($I366:AT366)))</f>
        <v>0</v>
      </c>
      <c r="AV366" s="235">
        <f ca="1">IF(AV$5&lt;=$D366,0,IF(SUM($D366,OFFSET($I352,-$B366,0))&gt;AV$5,OFFSET(AV363,-$B366,-AU$4+$B366)/OFFSET($I352,-$B366,0),OFFSET(AV363,-$B366,-AU$4+$B366)-SUM($I366:AU366)))</f>
        <v>0</v>
      </c>
      <c r="AW366" s="235">
        <f ca="1">IF(AW$5&lt;=$D366,0,IF(SUM($D366,OFFSET($I352,-$B366,0))&gt;AW$5,OFFSET(AW363,-$B366,-AV$4+$B366)/OFFSET($I352,-$B366,0),OFFSET(AW363,-$B366,-AV$4+$B366)-SUM($I366:AV366)))</f>
        <v>0</v>
      </c>
      <c r="AX366" s="235">
        <f ca="1">IF(AX$5&lt;=$D366,0,IF(SUM($D366,OFFSET($I352,-$B366,0))&gt;AX$5,OFFSET(AX363,-$B366,-AW$4+$B366)/OFFSET($I352,-$B366,0),OFFSET(AX363,-$B366,-AW$4+$B366)-SUM($I366:AW366)))</f>
        <v>0</v>
      </c>
      <c r="AY366" s="235">
        <f ca="1">IF(AY$5&lt;=$D366,0,IF(SUM($D366,OFFSET($I352,-$B366,0))&gt;AY$5,OFFSET(AY363,-$B366,-AX$4+$B366)/OFFSET($I352,-$B366,0),OFFSET(AY363,-$B366,-AX$4+$B366)-SUM($I366:AX366)))</f>
        <v>0</v>
      </c>
      <c r="AZ366" s="235">
        <f ca="1">IF(AZ$5&lt;=$D366,0,IF(SUM($D366,OFFSET($I352,-$B366,0))&gt;AZ$5,OFFSET(AZ363,-$B366,-AY$4+$B366)/OFFSET($I352,-$B366,0),OFFSET(AZ363,-$B366,-AY$4+$B366)-SUM($I366:AY366)))</f>
        <v>0</v>
      </c>
      <c r="BA366" s="235">
        <f ca="1">IF(BA$5&lt;=$D366,0,IF(SUM($D366,OFFSET($I352,-$B366,0))&gt;BA$5,OFFSET(BA363,-$B366,-AZ$4+$B366)/OFFSET($I352,-$B366,0),OFFSET(BA363,-$B366,-AZ$4+$B366)-SUM($I366:AZ366)))</f>
        <v>0</v>
      </c>
      <c r="BB366" s="235">
        <f ca="1">IF(BB$5&lt;=$D366,0,IF(SUM($D366,OFFSET($I352,-$B366,0))&gt;BB$5,OFFSET(BB363,-$B366,-BA$4+$B366)/OFFSET($I352,-$B366,0),OFFSET(BB363,-$B366,-BA$4+$B366)-SUM($I366:BA366)))</f>
        <v>0</v>
      </c>
      <c r="BC366" s="235">
        <f ca="1">IF(BC$5&lt;=$D366,0,IF(SUM($D366,OFFSET($I352,-$B366,0))&gt;BC$5,OFFSET(BC363,-$B366,-BB$4+$B366)/OFFSET($I352,-$B366,0),OFFSET(BC363,-$B366,-BB$4+$B366)-SUM($I366:BB366)))</f>
        <v>0</v>
      </c>
      <c r="BD366" s="235">
        <f ca="1">IF(BD$5&lt;=$D366,0,IF(SUM($D366,OFFSET($I352,-$B366,0))&gt;BD$5,OFFSET(BD363,-$B366,-BC$4+$B366)/OFFSET($I352,-$B366,0),OFFSET(BD363,-$B366,-BC$4+$B366)-SUM($I366:BC366)))</f>
        <v>0</v>
      </c>
      <c r="BE366" s="235">
        <f ca="1">IF(BE$5&lt;=$D366,0,IF(SUM($D366,OFFSET($I352,-$B366,0))&gt;BE$5,OFFSET(BE363,-$B366,-BD$4+$B366)/OFFSET($I352,-$B366,0),OFFSET(BE363,-$B366,-BD$4+$B366)-SUM($I366:BD366)))</f>
        <v>0</v>
      </c>
      <c r="BF366" s="235">
        <f ca="1">IF(BF$5&lt;=$D366,0,IF(SUM($D366,OFFSET($I352,-$B366,0))&gt;BF$5,OFFSET(BF363,-$B366,-BE$4+$B366)/OFFSET($I352,-$B366,0),OFFSET(BF363,-$B366,-BE$4+$B366)-SUM($I366:BE366)))</f>
        <v>0</v>
      </c>
      <c r="BG366" s="235">
        <f ca="1">IF(BG$5&lt;=$D366,0,IF(SUM($D366,OFFSET($I352,-$B366,0))&gt;BG$5,OFFSET(BG363,-$B366,-BF$4+$B366)/OFFSET($I352,-$B366,0),OFFSET(BG363,-$B366,-BF$4+$B366)-SUM($I366:BF366)))</f>
        <v>0</v>
      </c>
      <c r="BH366" s="235">
        <f ca="1">IF(BH$5&lt;=$D366,0,IF(SUM($D366,OFFSET($I352,-$B366,0))&gt;BH$5,OFFSET(BH363,-$B366,-BG$4+$B366)/OFFSET($I352,-$B366,0),OFFSET(BH363,-$B366,-BG$4+$B366)-SUM($I366:BG366)))</f>
        <v>0</v>
      </c>
      <c r="BI366" s="235">
        <f ca="1">IF(BI$5&lt;=$D366,0,IF(SUM($D366,OFFSET($I352,-$B366,0))&gt;BI$5,OFFSET(BI363,-$B366,-BH$4+$B366)/OFFSET($I352,-$B366,0),OFFSET(BI363,-$B366,-BH$4+$B366)-SUM($I366:BH366)))</f>
        <v>0</v>
      </c>
      <c r="BJ366" s="235">
        <f ca="1">IF(BJ$5&lt;=$D366,0,IF(SUM($D366,OFFSET($I352,-$B366,0))&gt;BJ$5,OFFSET(BJ363,-$B366,-BI$4+$B366)/OFFSET($I352,-$B366,0),OFFSET(BJ363,-$B366,-BI$4+$B366)-SUM($I366:BI366)))</f>
        <v>0</v>
      </c>
      <c r="BK366" s="235">
        <f ca="1">IF(BK$5&lt;=$D366,0,IF(SUM($D366,OFFSET($I352,-$B366,0))&gt;BK$5,OFFSET(BK363,-$B366,-BJ$4+$B366)/OFFSET($I352,-$B366,0),OFFSET(BK363,-$B366,-BJ$4+$B366)-SUM($I366:BJ366)))</f>
        <v>0</v>
      </c>
      <c r="BL366" s="235">
        <f ca="1">IF(BL$5&lt;=$D366,0,IF(SUM($D366,OFFSET($I352,-$B366,0))&gt;BL$5,OFFSET(BL363,-$B366,-BK$4+$B366)/OFFSET($I352,-$B366,0),OFFSET(BL363,-$B366,-BK$4+$B366)-SUM($I366:BK366)))</f>
        <v>0</v>
      </c>
      <c r="BM366" s="235">
        <f ca="1">IF(BM$5&lt;=$D366,0,IF(SUM($D366,OFFSET($I352,-$B366,0))&gt;BM$5,OFFSET(BM363,-$B366,-BL$4+$B366)/OFFSET($I352,-$B366,0),OFFSET(BM363,-$B366,-BL$4+$B366)-SUM($I366:BL366)))</f>
        <v>0</v>
      </c>
      <c r="BN366" s="235">
        <f ca="1">IF(BN$5&lt;=$D366,0,IF(SUM($D366,OFFSET($I352,-$B366,0))&gt;BN$5,OFFSET(BN363,-$B366,-BM$4+$B366)/OFFSET($I352,-$B366,0),OFFSET(BN363,-$B366,-BM$4+$B366)-SUM($I366:BM366)))</f>
        <v>0</v>
      </c>
      <c r="BO366" s="235">
        <f ca="1">IF(BO$5&lt;=$D366,0,IF(SUM($D366,OFFSET($I352,-$B366,0))&gt;BO$5,OFFSET(BO363,-$B366,-BN$4+$B366)/OFFSET($I352,-$B366,0),OFFSET(BO363,-$B366,-BN$4+$B366)-SUM($I366:BN366)))</f>
        <v>0</v>
      </c>
      <c r="BP366" s="235">
        <f ca="1">IF(BP$5&lt;=$D366,0,IF(SUM($D366,OFFSET($I352,-$B366,0))&gt;BP$5,OFFSET(BP363,-$B366,-BO$4+$B366)/OFFSET($I352,-$B366,0),OFFSET(BP363,-$B366,-BO$4+$B366)-SUM($I366:BO366)))</f>
        <v>0</v>
      </c>
      <c r="BQ366" s="235">
        <f ca="1">IF(BQ$5&lt;=$D366,0,IF(SUM($D366,OFFSET($I352,-$B366,0))&gt;BQ$5,OFFSET(BQ363,-$B366,-BP$4+$B366)/OFFSET($I352,-$B366,0),OFFSET(BQ363,-$B366,-BP$4+$B366)-SUM($I366:BP366)))</f>
        <v>0</v>
      </c>
      <c r="BR366" s="211">
        <f ca="1">IF(BR$5&lt;=$D366,0,IF(SUM($D366,OFFSET($I352,-$B366,0))&gt;BR$5,OFFSET(BR363,-$B366,-BQ$4+$B366)/OFFSET($I352,-$B366,0),OFFSET(BR363,-$B366,-BQ$4+$B366)-SUM($I366:BQ366)))</f>
        <v>0</v>
      </c>
      <c r="BS366" s="211">
        <f ca="1">IF(BS$5&lt;=$D366,0,IF(SUM($D366,OFFSET($I352,-$B366,0))&gt;BS$5,OFFSET(BS363,-$B366,-BR$4+$B366)/OFFSET($I352,-$B366,0),OFFSET(BS363,-$B366,-BR$4+$B366)-SUM($I366:BR366)))</f>
        <v>0</v>
      </c>
      <c r="BT366" s="211">
        <f ca="1">IF(BT$5&lt;=$D366,0,IF(SUM($D366,OFFSET($I352,-$B366,0))&gt;BT$5,OFFSET(BT363,-$B366,-BS$4+$B366)/OFFSET($I352,-$B366,0),OFFSET(BT363,-$B366,-BS$4+$B366)-SUM($I366:BS366)))</f>
        <v>0</v>
      </c>
      <c r="BU366" s="211">
        <f ca="1">IF(BU$5&lt;=$D366,0,IF(SUM($D366,OFFSET($I352,-$B366,0))&gt;BU$5,OFFSET(BU363,-$B366,-BT$4+$B366)/OFFSET($I352,-$B366,0),OFFSET(BU363,-$B366,-BT$4+$B366)-SUM($I366:BT366)))</f>
        <v>0</v>
      </c>
      <c r="BV366" s="211">
        <f ca="1">IF(BV$5&lt;=$D366,0,IF(SUM($D366,OFFSET($I352,-$B366,0))&gt;BV$5,OFFSET(BV363,-$B366,-BU$4+$B366)/OFFSET($I352,-$B366,0),OFFSET(BV363,-$B366,-BU$4+$B366)-SUM($I366:BU366)))</f>
        <v>0</v>
      </c>
      <c r="BW366" s="211">
        <f ca="1">IF(BW$5&lt;=$D366,0,IF(SUM($D366,OFFSET($I352,-$B366,0))&gt;BW$5,OFFSET(BW363,-$B366,-BV$4+$B366)/OFFSET($I352,-$B366,0),OFFSET(BW363,-$B366,-BV$4+$B366)-SUM($I366:BV366)))</f>
        <v>0</v>
      </c>
    </row>
    <row r="367" spans="1:75" ht="12.75" customHeight="1">
      <c r="A367" s="8"/>
      <c r="B367" s="244">
        <v>22</v>
      </c>
      <c r="C367" s="8"/>
      <c r="D367" s="245">
        <f t="shared" si="592"/>
        <v>2035</v>
      </c>
      <c r="E367" s="8" t="str">
        <f t="shared" si="591"/>
        <v>$m Real (2012)</v>
      </c>
      <c r="F367" s="8"/>
      <c r="G367" s="8"/>
      <c r="H367" s="8"/>
      <c r="I367" s="32"/>
      <c r="J367" s="235">
        <f ca="1">IF(J$5&lt;=$D367,0,IF(SUM($D367,OFFSET($I353,-$B367,0))&gt;J$5,OFFSET(J364,-$B367,-I$4+$B367)/OFFSET($I353,-$B367,0),OFFSET(J364,-$B367,-I$4+$B367)-SUM($I367:I367)))</f>
        <v>0</v>
      </c>
      <c r="K367" s="235">
        <f ca="1">IF(K$5&lt;=$D367,0,IF(SUM($D367,OFFSET($I353,-$B367,0))&gt;K$5,OFFSET(K364,-$B367,-J$4+$B367)/OFFSET($I353,-$B367,0),OFFSET(K364,-$B367,-J$4+$B367)-SUM($I367:J367)))</f>
        <v>0</v>
      </c>
      <c r="L367" s="235">
        <f ca="1">IF(L$5&lt;=$D367,0,IF(SUM($D367,OFFSET($I353,-$B367,0))&gt;L$5,OFFSET(L364,-$B367,-K$4+$B367)/OFFSET($I353,-$B367,0),OFFSET(L364,-$B367,-K$4+$B367)-SUM($I367:K367)))</f>
        <v>0</v>
      </c>
      <c r="M367" s="235">
        <f ca="1">IF(M$5&lt;=$D367,0,IF(SUM($D367,OFFSET($I353,-$B367,0))&gt;M$5,OFFSET(M364,-$B367,-L$4+$B367)/OFFSET($I353,-$B367,0),OFFSET(M364,-$B367,-L$4+$B367)-SUM($I367:L367)))</f>
        <v>0</v>
      </c>
      <c r="N367" s="235">
        <f ca="1">IF(N$5&lt;=$D367,0,IF(SUM($D367,OFFSET($I353,-$B367,0))&gt;N$5,OFFSET(N364,-$B367,-M$4+$B367)/OFFSET($I353,-$B367,0),OFFSET(N364,-$B367,-M$4+$B367)-SUM($I367:M367)))</f>
        <v>0</v>
      </c>
      <c r="O367" s="235">
        <f ca="1">IF(O$5&lt;=$D367,0,IF(SUM($D367,OFFSET($I353,-$B367,0))&gt;O$5,OFFSET(O364,-$B367,-N$4+$B367)/OFFSET($I353,-$B367,0),OFFSET(O364,-$B367,-N$4+$B367)-SUM($I367:N367)))</f>
        <v>0</v>
      </c>
      <c r="P367" s="235">
        <f ca="1">IF(P$5&lt;=$D367,0,IF(SUM($D367,OFFSET($I353,-$B367,0))&gt;P$5,OFFSET(P364,-$B367,-O$4+$B367)/OFFSET($I353,-$B367,0),OFFSET(P364,-$B367,-O$4+$B367)-SUM($I367:O367)))</f>
        <v>0</v>
      </c>
      <c r="Q367" s="235">
        <f ca="1">IF(Q$5&lt;=$D367,0,IF(SUM($D367,OFFSET($I353,-$B367,0))&gt;Q$5,OFFSET(Q364,-$B367,-P$4+$B367)/OFFSET($I353,-$B367,0),OFFSET(Q364,-$B367,-P$4+$B367)-SUM($I367:P367)))</f>
        <v>0</v>
      </c>
      <c r="R367" s="235">
        <f ca="1">IF(R$5&lt;=$D367,0,IF(SUM($D367,OFFSET($I353,-$B367,0))&gt;R$5,OFFSET(R364,-$B367,-Q$4+$B367)/OFFSET($I353,-$B367,0),OFFSET(R364,-$B367,-Q$4+$B367)-SUM($I367:Q367)))</f>
        <v>0</v>
      </c>
      <c r="S367" s="235">
        <f ca="1">IF(S$5&lt;=$D367,0,IF(SUM($D367,OFFSET($I353,-$B367,0))&gt;S$5,OFFSET(S364,-$B367,-R$4+$B367)/OFFSET($I353,-$B367,0),OFFSET(S364,-$B367,-R$4+$B367)-SUM($I367:R367)))</f>
        <v>0</v>
      </c>
      <c r="T367" s="235">
        <f ca="1">IF(T$5&lt;=$D367,0,IF(SUM($D367,OFFSET($I353,-$B367,0))&gt;T$5,OFFSET(T364,-$B367,-S$4+$B367)/OFFSET($I353,-$B367,0),OFFSET(T364,-$B367,-S$4+$B367)-SUM($I367:S367)))</f>
        <v>0</v>
      </c>
      <c r="U367" s="235">
        <f ca="1">IF(U$5&lt;=$D367,0,IF(SUM($D367,OFFSET($I353,-$B367,0))&gt;U$5,OFFSET(U364,-$B367,-T$4+$B367)/OFFSET($I353,-$B367,0),OFFSET(U364,-$B367,-T$4+$B367)-SUM($I367:T367)))</f>
        <v>0</v>
      </c>
      <c r="V367" s="235">
        <f ca="1">IF(V$5&lt;=$D367,0,IF(SUM($D367,OFFSET($I353,-$B367,0))&gt;V$5,OFFSET(V364,-$B367,-U$4+$B367)/OFFSET($I353,-$B367,0),OFFSET(V364,-$B367,-U$4+$B367)-SUM($I367:U367)))</f>
        <v>0</v>
      </c>
      <c r="W367" s="235">
        <f ca="1">IF(W$5&lt;=$D367,0,IF(SUM($D367,OFFSET($I353,-$B367,0))&gt;W$5,OFFSET(W364,-$B367,-V$4+$B367)/OFFSET($I353,-$B367,0),OFFSET(W364,-$B367,-V$4+$B367)-SUM($I367:V367)))</f>
        <v>0</v>
      </c>
      <c r="X367" s="235">
        <f ca="1">IF(X$5&lt;=$D367,0,IF(SUM($D367,OFFSET($I353,-$B367,0))&gt;X$5,OFFSET(X364,-$B367,-W$4+$B367)/OFFSET($I353,-$B367,0),OFFSET(X364,-$B367,-W$4+$B367)-SUM($I367:W367)))</f>
        <v>0</v>
      </c>
      <c r="Y367" s="235">
        <f ca="1">IF(Y$5&lt;=$D367,0,IF(SUM($D367,OFFSET($I353,-$B367,0))&gt;Y$5,OFFSET(Y364,-$B367,-X$4+$B367)/OFFSET($I353,-$B367,0),OFFSET(Y364,-$B367,-X$4+$B367)-SUM($I367:X367)))</f>
        <v>0</v>
      </c>
      <c r="Z367" s="235">
        <f ca="1">IF(Z$5&lt;=$D367,0,IF(SUM($D367,OFFSET($I353,-$B367,0))&gt;Z$5,OFFSET(Z364,-$B367,-Y$4+$B367)/OFFSET($I353,-$B367,0),OFFSET(Z364,-$B367,-Y$4+$B367)-SUM($I367:Y367)))</f>
        <v>0</v>
      </c>
      <c r="AA367" s="235">
        <f ca="1">IF(AA$5&lt;=$D367,0,IF(SUM($D367,OFFSET($I353,-$B367,0))&gt;AA$5,OFFSET(AA364,-$B367,-Z$4+$B367)/OFFSET($I353,-$B367,0),OFFSET(AA364,-$B367,-Z$4+$B367)-SUM($I367:Z367)))</f>
        <v>0</v>
      </c>
      <c r="AB367" s="235">
        <f ca="1">IF(AB$5&lt;=$D367,0,IF(SUM($D367,OFFSET($I353,-$B367,0))&gt;AB$5,OFFSET(AB364,-$B367,-AA$4+$B367)/OFFSET($I353,-$B367,0),OFFSET(AB364,-$B367,-AA$4+$B367)-SUM($I367:AA367)))</f>
        <v>0</v>
      </c>
      <c r="AC367" s="235">
        <f ca="1">IF(AC$5&lt;=$D367,0,IF(SUM($D367,OFFSET($I353,-$B367,0))&gt;AC$5,OFFSET(AC364,-$B367,-AB$4+$B367)/OFFSET($I353,-$B367,0),OFFSET(AC364,-$B367,-AB$4+$B367)-SUM($I367:AB367)))</f>
        <v>0</v>
      </c>
      <c r="AD367" s="235">
        <f ca="1">IF(AD$5&lt;=$D367,0,IF(SUM($D367,OFFSET($I353,-$B367,0))&gt;AD$5,OFFSET(AD364,-$B367,-AC$4+$B367)/OFFSET($I353,-$B367,0),OFFSET(AD364,-$B367,-AC$4+$B367)-SUM($I367:AC367)))</f>
        <v>0</v>
      </c>
      <c r="AE367" s="235">
        <f ca="1">IF(AE$5&lt;=$D367,0,IF(SUM($D367,OFFSET($I353,-$B367,0))&gt;AE$5,OFFSET(AE364,-$B367,-AD$4+$B367)/OFFSET($I353,-$B367,0),OFFSET(AE364,-$B367,-AD$4+$B367)-SUM($I367:AD367)))</f>
        <v>0</v>
      </c>
      <c r="AF367" s="235">
        <f ca="1">IF(AF$5&lt;=$D367,0,IF(SUM($D367,OFFSET($I353,-$B367,0))&gt;AF$5,OFFSET(AF364,-$B367,-AE$4+$B367)/OFFSET($I353,-$B367,0),OFFSET(AF364,-$B367,-AE$4+$B367)-SUM($I367:AE367)))</f>
        <v>0</v>
      </c>
      <c r="AG367" s="235">
        <f ca="1">IF(AG$5&lt;=$D367,0,IF(SUM($D367,OFFSET($I353,-$B367,0))&gt;AG$5,OFFSET(AG364,-$B367,-AF$4+$B367)/OFFSET($I353,-$B367,0),OFFSET(AG364,-$B367,-AF$4+$B367)-SUM($I367:AF367)))</f>
        <v>0</v>
      </c>
      <c r="AH367" s="235">
        <f ca="1">IF(AH$5&lt;=$D367,0,IF(SUM($D367,OFFSET($I353,-$B367,0))&gt;AH$5,OFFSET(AH364,-$B367,-AG$4+$B367)/OFFSET($I353,-$B367,0),OFFSET(AH364,-$B367,-AG$4+$B367)-SUM($I367:AG367)))</f>
        <v>0</v>
      </c>
      <c r="AI367" s="235">
        <f ca="1">IF(AI$5&lt;=$D367,0,IF(SUM($D367,OFFSET($I353,-$B367,0))&gt;AI$5,OFFSET(AI364,-$B367,-AH$4+$B367)/OFFSET($I353,-$B367,0),OFFSET(AI364,-$B367,-AH$4+$B367)-SUM($I367:AH367)))</f>
        <v>0</v>
      </c>
      <c r="AJ367" s="235">
        <f ca="1">IF(AJ$5&lt;=$D367,0,IF(SUM($D367,OFFSET($I353,-$B367,0))&gt;AJ$5,OFFSET(AJ364,-$B367,-AI$4+$B367)/OFFSET($I353,-$B367,0),OFFSET(AJ364,-$B367,-AI$4+$B367)-SUM($I367:AI367)))</f>
        <v>0</v>
      </c>
      <c r="AK367" s="235">
        <f ca="1">IF(AK$5&lt;=$D367,0,IF(SUM($D367,OFFSET($I353,-$B367,0))&gt;AK$5,OFFSET(AK364,-$B367,-AJ$4+$B367)/OFFSET($I353,-$B367,0),OFFSET(AK364,-$B367,-AJ$4+$B367)-SUM($I367:AJ367)))</f>
        <v>0</v>
      </c>
      <c r="AL367" s="235">
        <f ca="1">IF(AL$5&lt;=$D367,0,IF(SUM($D367,OFFSET($I353,-$B367,0))&gt;AL$5,OFFSET(AL364,-$B367,-AK$4+$B367)/OFFSET($I353,-$B367,0),OFFSET(AL364,-$B367,-AK$4+$B367)-SUM($I367:AK367)))</f>
        <v>0</v>
      </c>
      <c r="AM367" s="235">
        <f ca="1">IF(AM$5&lt;=$D367,0,IF(SUM($D367,OFFSET($I353,-$B367,0))&gt;AM$5,OFFSET(AM364,-$B367,-AL$4+$B367)/OFFSET($I353,-$B367,0),OFFSET(AM364,-$B367,-AL$4+$B367)-SUM($I367:AL367)))</f>
        <v>0</v>
      </c>
      <c r="AN367" s="235">
        <f ca="1">IF(AN$5&lt;=$D367,0,IF(SUM($D367,OFFSET($I353,-$B367,0))&gt;AN$5,OFFSET(AN364,-$B367,-AM$4+$B367)/OFFSET($I353,-$B367,0),OFFSET(AN364,-$B367,-AM$4+$B367)-SUM($I367:AM367)))</f>
        <v>0</v>
      </c>
      <c r="AO367" s="235">
        <f ca="1">IF(AO$5&lt;=$D367,0,IF(SUM($D367,OFFSET($I353,-$B367,0))&gt;AO$5,OFFSET(AO364,-$B367,-AN$4+$B367)/OFFSET($I353,-$B367,0),OFFSET(AO364,-$B367,-AN$4+$B367)-SUM($I367:AN367)))</f>
        <v>0</v>
      </c>
      <c r="AP367" s="235">
        <f ca="1">IF(AP$5&lt;=$D367,0,IF(SUM($D367,OFFSET($I353,-$B367,0))&gt;AP$5,OFFSET(AP364,-$B367,-AO$4+$B367)/OFFSET($I353,-$B367,0),OFFSET(AP364,-$B367,-AO$4+$B367)-SUM($I367:AO367)))</f>
        <v>0</v>
      </c>
      <c r="AQ367" s="235">
        <f ca="1">IF(AQ$5&lt;=$D367,0,IF(SUM($D367,OFFSET($I353,-$B367,0))&gt;AQ$5,OFFSET(AQ364,-$B367,-AP$4+$B367)/OFFSET($I353,-$B367,0),OFFSET(AQ364,-$B367,-AP$4+$B367)-SUM($I367:AP367)))</f>
        <v>0</v>
      </c>
      <c r="AR367" s="235">
        <f ca="1">IF(AR$5&lt;=$D367,0,IF(SUM($D367,OFFSET($I353,-$B367,0))&gt;AR$5,OFFSET(AR364,-$B367,-AQ$4+$B367)/OFFSET($I353,-$B367,0),OFFSET(AR364,-$B367,-AQ$4+$B367)-SUM($I367:AQ367)))</f>
        <v>0</v>
      </c>
      <c r="AS367" s="235">
        <f ca="1">IF(AS$5&lt;=$D367,0,IF(SUM($D367,OFFSET($I353,-$B367,0))&gt;AS$5,OFFSET(AS364,-$B367,-AR$4+$B367)/OFFSET($I353,-$B367,0),OFFSET(AS364,-$B367,-AR$4+$B367)-SUM($I367:AR367)))</f>
        <v>0</v>
      </c>
      <c r="AT367" s="235">
        <f ca="1">IF(AT$5&lt;=$D367,0,IF(SUM($D367,OFFSET($I353,-$B367,0))&gt;AT$5,OFFSET(AT364,-$B367,-AS$4+$B367)/OFFSET($I353,-$B367,0),OFFSET(AT364,-$B367,-AS$4+$B367)-SUM($I367:AS367)))</f>
        <v>0</v>
      </c>
      <c r="AU367" s="235">
        <f ca="1">IF(AU$5&lt;=$D367,0,IF(SUM($D367,OFFSET($I353,-$B367,0))&gt;AU$5,OFFSET(AU364,-$B367,-AT$4+$B367)/OFFSET($I353,-$B367,0),OFFSET(AU364,-$B367,-AT$4+$B367)-SUM($I367:AT367)))</f>
        <v>0</v>
      </c>
      <c r="AV367" s="235">
        <f ca="1">IF(AV$5&lt;=$D367,0,IF(SUM($D367,OFFSET($I353,-$B367,0))&gt;AV$5,OFFSET(AV364,-$B367,-AU$4+$B367)/OFFSET($I353,-$B367,0),OFFSET(AV364,-$B367,-AU$4+$B367)-SUM($I367:AU367)))</f>
        <v>0</v>
      </c>
      <c r="AW367" s="235">
        <f ca="1">IF(AW$5&lt;=$D367,0,IF(SUM($D367,OFFSET($I353,-$B367,0))&gt;AW$5,OFFSET(AW364,-$B367,-AV$4+$B367)/OFFSET($I353,-$B367,0),OFFSET(AW364,-$B367,-AV$4+$B367)-SUM($I367:AV367)))</f>
        <v>0</v>
      </c>
      <c r="AX367" s="235">
        <f ca="1">IF(AX$5&lt;=$D367,0,IF(SUM($D367,OFFSET($I353,-$B367,0))&gt;AX$5,OFFSET(AX364,-$B367,-AW$4+$B367)/OFFSET($I353,-$B367,0),OFFSET(AX364,-$B367,-AW$4+$B367)-SUM($I367:AW367)))</f>
        <v>0</v>
      </c>
      <c r="AY367" s="235">
        <f ca="1">IF(AY$5&lt;=$D367,0,IF(SUM($D367,OFFSET($I353,-$B367,0))&gt;AY$5,OFFSET(AY364,-$B367,-AX$4+$B367)/OFFSET($I353,-$B367,0),OFFSET(AY364,-$B367,-AX$4+$B367)-SUM($I367:AX367)))</f>
        <v>0</v>
      </c>
      <c r="AZ367" s="235">
        <f ca="1">IF(AZ$5&lt;=$D367,0,IF(SUM($D367,OFFSET($I353,-$B367,0))&gt;AZ$5,OFFSET(AZ364,-$B367,-AY$4+$B367)/OFFSET($I353,-$B367,0),OFFSET(AZ364,-$B367,-AY$4+$B367)-SUM($I367:AY367)))</f>
        <v>0</v>
      </c>
      <c r="BA367" s="235">
        <f ca="1">IF(BA$5&lt;=$D367,0,IF(SUM($D367,OFFSET($I353,-$B367,0))&gt;BA$5,OFFSET(BA364,-$B367,-AZ$4+$B367)/OFFSET($I353,-$B367,0),OFFSET(BA364,-$B367,-AZ$4+$B367)-SUM($I367:AZ367)))</f>
        <v>0</v>
      </c>
      <c r="BB367" s="235">
        <f ca="1">IF(BB$5&lt;=$D367,0,IF(SUM($D367,OFFSET($I353,-$B367,0))&gt;BB$5,OFFSET(BB364,-$B367,-BA$4+$B367)/OFFSET($I353,-$B367,0),OFFSET(BB364,-$B367,-BA$4+$B367)-SUM($I367:BA367)))</f>
        <v>0</v>
      </c>
      <c r="BC367" s="235">
        <f ca="1">IF(BC$5&lt;=$D367,0,IF(SUM($D367,OFFSET($I353,-$B367,0))&gt;BC$5,OFFSET(BC364,-$B367,-BB$4+$B367)/OFFSET($I353,-$B367,0),OFFSET(BC364,-$B367,-BB$4+$B367)-SUM($I367:BB367)))</f>
        <v>0</v>
      </c>
      <c r="BD367" s="235">
        <f ca="1">IF(BD$5&lt;=$D367,0,IF(SUM($D367,OFFSET($I353,-$B367,0))&gt;BD$5,OFFSET(BD364,-$B367,-BC$4+$B367)/OFFSET($I353,-$B367,0),OFFSET(BD364,-$B367,-BC$4+$B367)-SUM($I367:BC367)))</f>
        <v>0</v>
      </c>
      <c r="BE367" s="235">
        <f ca="1">IF(BE$5&lt;=$D367,0,IF(SUM($D367,OFFSET($I353,-$B367,0))&gt;BE$5,OFFSET(BE364,-$B367,-BD$4+$B367)/OFFSET($I353,-$B367,0),OFFSET(BE364,-$B367,-BD$4+$B367)-SUM($I367:BD367)))</f>
        <v>0</v>
      </c>
      <c r="BF367" s="235">
        <f ca="1">IF(BF$5&lt;=$D367,0,IF(SUM($D367,OFFSET($I353,-$B367,0))&gt;BF$5,OFFSET(BF364,-$B367,-BE$4+$B367)/OFFSET($I353,-$B367,0),OFFSET(BF364,-$B367,-BE$4+$B367)-SUM($I367:BE367)))</f>
        <v>0</v>
      </c>
      <c r="BG367" s="235">
        <f ca="1">IF(BG$5&lt;=$D367,0,IF(SUM($D367,OFFSET($I353,-$B367,0))&gt;BG$5,OFFSET(BG364,-$B367,-BF$4+$B367)/OFFSET($I353,-$B367,0),OFFSET(BG364,-$B367,-BF$4+$B367)-SUM($I367:BF367)))</f>
        <v>0</v>
      </c>
      <c r="BH367" s="235">
        <f ca="1">IF(BH$5&lt;=$D367,0,IF(SUM($D367,OFFSET($I353,-$B367,0))&gt;BH$5,OFFSET(BH364,-$B367,-BG$4+$B367)/OFFSET($I353,-$B367,0),OFFSET(BH364,-$B367,-BG$4+$B367)-SUM($I367:BG367)))</f>
        <v>0</v>
      </c>
      <c r="BI367" s="235">
        <f ca="1">IF(BI$5&lt;=$D367,0,IF(SUM($D367,OFFSET($I353,-$B367,0))&gt;BI$5,OFFSET(BI364,-$B367,-BH$4+$B367)/OFFSET($I353,-$B367,0),OFFSET(BI364,-$B367,-BH$4+$B367)-SUM($I367:BH367)))</f>
        <v>0</v>
      </c>
      <c r="BJ367" s="235">
        <f ca="1">IF(BJ$5&lt;=$D367,0,IF(SUM($D367,OFFSET($I353,-$B367,0))&gt;BJ$5,OFFSET(BJ364,-$B367,-BI$4+$B367)/OFFSET($I353,-$B367,0),OFFSET(BJ364,-$B367,-BI$4+$B367)-SUM($I367:BI367)))</f>
        <v>0</v>
      </c>
      <c r="BK367" s="235">
        <f ca="1">IF(BK$5&lt;=$D367,0,IF(SUM($D367,OFFSET($I353,-$B367,0))&gt;BK$5,OFFSET(BK364,-$B367,-BJ$4+$B367)/OFFSET($I353,-$B367,0),OFFSET(BK364,-$B367,-BJ$4+$B367)-SUM($I367:BJ367)))</f>
        <v>0</v>
      </c>
      <c r="BL367" s="235">
        <f ca="1">IF(BL$5&lt;=$D367,0,IF(SUM($D367,OFFSET($I353,-$B367,0))&gt;BL$5,OFFSET(BL364,-$B367,-BK$4+$B367)/OFFSET($I353,-$B367,0),OFFSET(BL364,-$B367,-BK$4+$B367)-SUM($I367:BK367)))</f>
        <v>0</v>
      </c>
      <c r="BM367" s="235">
        <f ca="1">IF(BM$5&lt;=$D367,0,IF(SUM($D367,OFFSET($I353,-$B367,0))&gt;BM$5,OFFSET(BM364,-$B367,-BL$4+$B367)/OFFSET($I353,-$B367,0),OFFSET(BM364,-$B367,-BL$4+$B367)-SUM($I367:BL367)))</f>
        <v>0</v>
      </c>
      <c r="BN367" s="235">
        <f ca="1">IF(BN$5&lt;=$D367,0,IF(SUM($D367,OFFSET($I353,-$B367,0))&gt;BN$5,OFFSET(BN364,-$B367,-BM$4+$B367)/OFFSET($I353,-$B367,0),OFFSET(BN364,-$B367,-BM$4+$B367)-SUM($I367:BM367)))</f>
        <v>0</v>
      </c>
      <c r="BO367" s="235">
        <f ca="1">IF(BO$5&lt;=$D367,0,IF(SUM($D367,OFFSET($I353,-$B367,0))&gt;BO$5,OFFSET(BO364,-$B367,-BN$4+$B367)/OFFSET($I353,-$B367,0),OFFSET(BO364,-$B367,-BN$4+$B367)-SUM($I367:BN367)))</f>
        <v>0</v>
      </c>
      <c r="BP367" s="235">
        <f ca="1">IF(BP$5&lt;=$D367,0,IF(SUM($D367,OFFSET($I353,-$B367,0))&gt;BP$5,OFFSET(BP364,-$B367,-BO$4+$B367)/OFFSET($I353,-$B367,0),OFFSET(BP364,-$B367,-BO$4+$B367)-SUM($I367:BO367)))</f>
        <v>0</v>
      </c>
      <c r="BQ367" s="235">
        <f ca="1">IF(BQ$5&lt;=$D367,0,IF(SUM($D367,OFFSET($I353,-$B367,0))&gt;BQ$5,OFFSET(BQ364,-$B367,-BP$4+$B367)/OFFSET($I353,-$B367,0),OFFSET(BQ364,-$B367,-BP$4+$B367)-SUM($I367:BP367)))</f>
        <v>0</v>
      </c>
      <c r="BR367" s="211">
        <f ca="1">IF(BR$5&lt;=$D367,0,IF(SUM($D367,OFFSET($I353,-$B367,0))&gt;BR$5,OFFSET(BR364,-$B367,-BQ$4+$B367)/OFFSET($I353,-$B367,0),OFFSET(BR364,-$B367,-BQ$4+$B367)-SUM($I367:BQ367)))</f>
        <v>0</v>
      </c>
      <c r="BS367" s="211">
        <f ca="1">IF(BS$5&lt;=$D367,0,IF(SUM($D367,OFFSET($I353,-$B367,0))&gt;BS$5,OFFSET(BS364,-$B367,-BR$4+$B367)/OFFSET($I353,-$B367,0),OFFSET(BS364,-$B367,-BR$4+$B367)-SUM($I367:BR367)))</f>
        <v>0</v>
      </c>
      <c r="BT367" s="211">
        <f ca="1">IF(BT$5&lt;=$D367,0,IF(SUM($D367,OFFSET($I353,-$B367,0))&gt;BT$5,OFFSET(BT364,-$B367,-BS$4+$B367)/OFFSET($I353,-$B367,0),OFFSET(BT364,-$B367,-BS$4+$B367)-SUM($I367:BS367)))</f>
        <v>0</v>
      </c>
      <c r="BU367" s="211">
        <f ca="1">IF(BU$5&lt;=$D367,0,IF(SUM($D367,OFFSET($I353,-$B367,0))&gt;BU$5,OFFSET(BU364,-$B367,-BT$4+$B367)/OFFSET($I353,-$B367,0),OFFSET(BU364,-$B367,-BT$4+$B367)-SUM($I367:BT367)))</f>
        <v>0</v>
      </c>
      <c r="BV367" s="211">
        <f ca="1">IF(BV$5&lt;=$D367,0,IF(SUM($D367,OFFSET($I353,-$B367,0))&gt;BV$5,OFFSET(BV364,-$B367,-BU$4+$B367)/OFFSET($I353,-$B367,0),OFFSET(BV364,-$B367,-BU$4+$B367)-SUM($I367:BU367)))</f>
        <v>0</v>
      </c>
      <c r="BW367" s="211">
        <f ca="1">IF(BW$5&lt;=$D367,0,IF(SUM($D367,OFFSET($I353,-$B367,0))&gt;BW$5,OFFSET(BW364,-$B367,-BV$4+$B367)/OFFSET($I353,-$B367,0),OFFSET(BW364,-$B367,-BV$4+$B367)-SUM($I367:BV367)))</f>
        <v>0</v>
      </c>
    </row>
    <row r="368" spans="1:75" ht="12.75" customHeight="1">
      <c r="A368" s="8"/>
      <c r="B368" s="244">
        <v>23</v>
      </c>
      <c r="C368" s="8"/>
      <c r="D368" s="245">
        <f t="shared" si="592"/>
        <v>2036</v>
      </c>
      <c r="E368" s="8" t="str">
        <f t="shared" si="591"/>
        <v>$m Real (2012)</v>
      </c>
      <c r="F368" s="8"/>
      <c r="G368" s="8"/>
      <c r="H368" s="8"/>
      <c r="I368" s="32"/>
      <c r="J368" s="235">
        <f ca="1">IF(J$5&lt;=$D368,0,IF(SUM($D368,OFFSET($I354,-$B368,0))&gt;J$5,OFFSET(J365,-$B368,-I$4+$B368)/OFFSET($I354,-$B368,0),OFFSET(J365,-$B368,-I$4+$B368)-SUM($I368:I368)))</f>
        <v>0</v>
      </c>
      <c r="K368" s="235">
        <f ca="1">IF(K$5&lt;=$D368,0,IF(SUM($D368,OFFSET($I354,-$B368,0))&gt;K$5,OFFSET(K365,-$B368,-J$4+$B368)/OFFSET($I354,-$B368,0),OFFSET(K365,-$B368,-J$4+$B368)-SUM($I368:J368)))</f>
        <v>0</v>
      </c>
      <c r="L368" s="235">
        <f ca="1">IF(L$5&lt;=$D368,0,IF(SUM($D368,OFFSET($I354,-$B368,0))&gt;L$5,OFFSET(L365,-$B368,-K$4+$B368)/OFFSET($I354,-$B368,0),OFFSET(L365,-$B368,-K$4+$B368)-SUM($I368:K368)))</f>
        <v>0</v>
      </c>
      <c r="M368" s="235">
        <f ca="1">IF(M$5&lt;=$D368,0,IF(SUM($D368,OFFSET($I354,-$B368,0))&gt;M$5,OFFSET(M365,-$B368,-L$4+$B368)/OFFSET($I354,-$B368,0),OFFSET(M365,-$B368,-L$4+$B368)-SUM($I368:L368)))</f>
        <v>0</v>
      </c>
      <c r="N368" s="235">
        <f ca="1">IF(N$5&lt;=$D368,0,IF(SUM($D368,OFFSET($I354,-$B368,0))&gt;N$5,OFFSET(N365,-$B368,-M$4+$B368)/OFFSET($I354,-$B368,0),OFFSET(N365,-$B368,-M$4+$B368)-SUM($I368:M368)))</f>
        <v>0</v>
      </c>
      <c r="O368" s="235">
        <f ca="1">IF(O$5&lt;=$D368,0,IF(SUM($D368,OFFSET($I354,-$B368,0))&gt;O$5,OFFSET(O365,-$B368,-N$4+$B368)/OFFSET($I354,-$B368,0),OFFSET(O365,-$B368,-N$4+$B368)-SUM($I368:N368)))</f>
        <v>0</v>
      </c>
      <c r="P368" s="235">
        <f ca="1">IF(P$5&lt;=$D368,0,IF(SUM($D368,OFFSET($I354,-$B368,0))&gt;P$5,OFFSET(P365,-$B368,-O$4+$B368)/OFFSET($I354,-$B368,0),OFFSET(P365,-$B368,-O$4+$B368)-SUM($I368:O368)))</f>
        <v>0</v>
      </c>
      <c r="Q368" s="235">
        <f ca="1">IF(Q$5&lt;=$D368,0,IF(SUM($D368,OFFSET($I354,-$B368,0))&gt;Q$5,OFFSET(Q365,-$B368,-P$4+$B368)/OFFSET($I354,-$B368,0),OFFSET(Q365,-$B368,-P$4+$B368)-SUM($I368:P368)))</f>
        <v>0</v>
      </c>
      <c r="R368" s="235">
        <f ca="1">IF(R$5&lt;=$D368,0,IF(SUM($D368,OFFSET($I354,-$B368,0))&gt;R$5,OFFSET(R365,-$B368,-Q$4+$B368)/OFFSET($I354,-$B368,0),OFFSET(R365,-$B368,-Q$4+$B368)-SUM($I368:Q368)))</f>
        <v>0</v>
      </c>
      <c r="S368" s="235">
        <f ca="1">IF(S$5&lt;=$D368,0,IF(SUM($D368,OFFSET($I354,-$B368,0))&gt;S$5,OFFSET(S365,-$B368,-R$4+$B368)/OFFSET($I354,-$B368,0),OFFSET(S365,-$B368,-R$4+$B368)-SUM($I368:R368)))</f>
        <v>0</v>
      </c>
      <c r="T368" s="235">
        <f ca="1">IF(T$5&lt;=$D368,0,IF(SUM($D368,OFFSET($I354,-$B368,0))&gt;T$5,OFFSET(T365,-$B368,-S$4+$B368)/OFFSET($I354,-$B368,0),OFFSET(T365,-$B368,-S$4+$B368)-SUM($I368:S368)))</f>
        <v>0</v>
      </c>
      <c r="U368" s="235">
        <f ca="1">IF(U$5&lt;=$D368,0,IF(SUM($D368,OFFSET($I354,-$B368,0))&gt;U$5,OFFSET(U365,-$B368,-T$4+$B368)/OFFSET($I354,-$B368,0),OFFSET(U365,-$B368,-T$4+$B368)-SUM($I368:T368)))</f>
        <v>0</v>
      </c>
      <c r="V368" s="235">
        <f ca="1">IF(V$5&lt;=$D368,0,IF(SUM($D368,OFFSET($I354,-$B368,0))&gt;V$5,OFFSET(V365,-$B368,-U$4+$B368)/OFFSET($I354,-$B368,0),OFFSET(V365,-$B368,-U$4+$B368)-SUM($I368:U368)))</f>
        <v>0</v>
      </c>
      <c r="W368" s="235">
        <f ca="1">IF(W$5&lt;=$D368,0,IF(SUM($D368,OFFSET($I354,-$B368,0))&gt;W$5,OFFSET(W365,-$B368,-V$4+$B368)/OFFSET($I354,-$B368,0),OFFSET(W365,-$B368,-V$4+$B368)-SUM($I368:V368)))</f>
        <v>0</v>
      </c>
      <c r="X368" s="235">
        <f ca="1">IF(X$5&lt;=$D368,0,IF(SUM($D368,OFFSET($I354,-$B368,0))&gt;X$5,OFFSET(X365,-$B368,-W$4+$B368)/OFFSET($I354,-$B368,0),OFFSET(X365,-$B368,-W$4+$B368)-SUM($I368:W368)))</f>
        <v>0</v>
      </c>
      <c r="Y368" s="235">
        <f ca="1">IF(Y$5&lt;=$D368,0,IF(SUM($D368,OFFSET($I354,-$B368,0))&gt;Y$5,OFFSET(Y365,-$B368,-X$4+$B368)/OFFSET($I354,-$B368,0),OFFSET(Y365,-$B368,-X$4+$B368)-SUM($I368:X368)))</f>
        <v>0</v>
      </c>
      <c r="Z368" s="235">
        <f ca="1">IF(Z$5&lt;=$D368,0,IF(SUM($D368,OFFSET($I354,-$B368,0))&gt;Z$5,OFFSET(Z365,-$B368,-Y$4+$B368)/OFFSET($I354,-$B368,0),OFFSET(Z365,-$B368,-Y$4+$B368)-SUM($I368:Y368)))</f>
        <v>0</v>
      </c>
      <c r="AA368" s="235">
        <f ca="1">IF(AA$5&lt;=$D368,0,IF(SUM($D368,OFFSET($I354,-$B368,0))&gt;AA$5,OFFSET(AA365,-$B368,-Z$4+$B368)/OFFSET($I354,-$B368,0),OFFSET(AA365,-$B368,-Z$4+$B368)-SUM($I368:Z368)))</f>
        <v>0</v>
      </c>
      <c r="AB368" s="235">
        <f ca="1">IF(AB$5&lt;=$D368,0,IF(SUM($D368,OFFSET($I354,-$B368,0))&gt;AB$5,OFFSET(AB365,-$B368,-AA$4+$B368)/OFFSET($I354,-$B368,0),OFFSET(AB365,-$B368,-AA$4+$B368)-SUM($I368:AA368)))</f>
        <v>0</v>
      </c>
      <c r="AC368" s="235">
        <f ca="1">IF(AC$5&lt;=$D368,0,IF(SUM($D368,OFFSET($I354,-$B368,0))&gt;AC$5,OFFSET(AC365,-$B368,-AB$4+$B368)/OFFSET($I354,-$B368,0),OFFSET(AC365,-$B368,-AB$4+$B368)-SUM($I368:AB368)))</f>
        <v>0</v>
      </c>
      <c r="AD368" s="235">
        <f ca="1">IF(AD$5&lt;=$D368,0,IF(SUM($D368,OFFSET($I354,-$B368,0))&gt;AD$5,OFFSET(AD365,-$B368,-AC$4+$B368)/OFFSET($I354,-$B368,0),OFFSET(AD365,-$B368,-AC$4+$B368)-SUM($I368:AC368)))</f>
        <v>0</v>
      </c>
      <c r="AE368" s="235">
        <f ca="1">IF(AE$5&lt;=$D368,0,IF(SUM($D368,OFFSET($I354,-$B368,0))&gt;AE$5,OFFSET(AE365,-$B368,-AD$4+$B368)/OFFSET($I354,-$B368,0),OFFSET(AE365,-$B368,-AD$4+$B368)-SUM($I368:AD368)))</f>
        <v>0</v>
      </c>
      <c r="AF368" s="235">
        <f ca="1">IF(AF$5&lt;=$D368,0,IF(SUM($D368,OFFSET($I354,-$B368,0))&gt;AF$5,OFFSET(AF365,-$B368,-AE$4+$B368)/OFFSET($I354,-$B368,0),OFFSET(AF365,-$B368,-AE$4+$B368)-SUM($I368:AE368)))</f>
        <v>0</v>
      </c>
      <c r="AG368" s="235">
        <f ca="1">IF(AG$5&lt;=$D368,0,IF(SUM($D368,OFFSET($I354,-$B368,0))&gt;AG$5,OFFSET(AG365,-$B368,-AF$4+$B368)/OFFSET($I354,-$B368,0),OFFSET(AG365,-$B368,-AF$4+$B368)-SUM($I368:AF368)))</f>
        <v>0</v>
      </c>
      <c r="AH368" s="235">
        <f ca="1">IF(AH$5&lt;=$D368,0,IF(SUM($D368,OFFSET($I354,-$B368,0))&gt;AH$5,OFFSET(AH365,-$B368,-AG$4+$B368)/OFFSET($I354,-$B368,0),OFFSET(AH365,-$B368,-AG$4+$B368)-SUM($I368:AG368)))</f>
        <v>0</v>
      </c>
      <c r="AI368" s="235">
        <f ca="1">IF(AI$5&lt;=$D368,0,IF(SUM($D368,OFFSET($I354,-$B368,0))&gt;AI$5,OFFSET(AI365,-$B368,-AH$4+$B368)/OFFSET($I354,-$B368,0),OFFSET(AI365,-$B368,-AH$4+$B368)-SUM($I368:AH368)))</f>
        <v>0</v>
      </c>
      <c r="AJ368" s="235">
        <f ca="1">IF(AJ$5&lt;=$D368,0,IF(SUM($D368,OFFSET($I354,-$B368,0))&gt;AJ$5,OFFSET(AJ365,-$B368,-AI$4+$B368)/OFFSET($I354,-$B368,0),OFFSET(AJ365,-$B368,-AI$4+$B368)-SUM($I368:AI368)))</f>
        <v>0</v>
      </c>
      <c r="AK368" s="235">
        <f ca="1">IF(AK$5&lt;=$D368,0,IF(SUM($D368,OFFSET($I354,-$B368,0))&gt;AK$5,OFFSET(AK365,-$B368,-AJ$4+$B368)/OFFSET($I354,-$B368,0),OFFSET(AK365,-$B368,-AJ$4+$B368)-SUM($I368:AJ368)))</f>
        <v>0</v>
      </c>
      <c r="AL368" s="235">
        <f ca="1">IF(AL$5&lt;=$D368,0,IF(SUM($D368,OFFSET($I354,-$B368,0))&gt;AL$5,OFFSET(AL365,-$B368,-AK$4+$B368)/OFFSET($I354,-$B368,0),OFFSET(AL365,-$B368,-AK$4+$B368)-SUM($I368:AK368)))</f>
        <v>0</v>
      </c>
      <c r="AM368" s="235">
        <f ca="1">IF(AM$5&lt;=$D368,0,IF(SUM($D368,OFFSET($I354,-$B368,0))&gt;AM$5,OFFSET(AM365,-$B368,-AL$4+$B368)/OFFSET($I354,-$B368,0),OFFSET(AM365,-$B368,-AL$4+$B368)-SUM($I368:AL368)))</f>
        <v>0</v>
      </c>
      <c r="AN368" s="235">
        <f ca="1">IF(AN$5&lt;=$D368,0,IF(SUM($D368,OFFSET($I354,-$B368,0))&gt;AN$5,OFFSET(AN365,-$B368,-AM$4+$B368)/OFFSET($I354,-$B368,0),OFFSET(AN365,-$B368,-AM$4+$B368)-SUM($I368:AM368)))</f>
        <v>0</v>
      </c>
      <c r="AO368" s="235">
        <f ca="1">IF(AO$5&lt;=$D368,0,IF(SUM($D368,OFFSET($I354,-$B368,0))&gt;AO$5,OFFSET(AO365,-$B368,-AN$4+$B368)/OFFSET($I354,-$B368,0),OFFSET(AO365,-$B368,-AN$4+$B368)-SUM($I368:AN368)))</f>
        <v>0</v>
      </c>
      <c r="AP368" s="235">
        <f ca="1">IF(AP$5&lt;=$D368,0,IF(SUM($D368,OFFSET($I354,-$B368,0))&gt;AP$5,OFFSET(AP365,-$B368,-AO$4+$B368)/OFFSET($I354,-$B368,0),OFFSET(AP365,-$B368,-AO$4+$B368)-SUM($I368:AO368)))</f>
        <v>0</v>
      </c>
      <c r="AQ368" s="235">
        <f ca="1">IF(AQ$5&lt;=$D368,0,IF(SUM($D368,OFFSET($I354,-$B368,0))&gt;AQ$5,OFFSET(AQ365,-$B368,-AP$4+$B368)/OFFSET($I354,-$B368,0),OFFSET(AQ365,-$B368,-AP$4+$B368)-SUM($I368:AP368)))</f>
        <v>0</v>
      </c>
      <c r="AR368" s="235">
        <f ca="1">IF(AR$5&lt;=$D368,0,IF(SUM($D368,OFFSET($I354,-$B368,0))&gt;AR$5,OFFSET(AR365,-$B368,-AQ$4+$B368)/OFFSET($I354,-$B368,0),OFFSET(AR365,-$B368,-AQ$4+$B368)-SUM($I368:AQ368)))</f>
        <v>0</v>
      </c>
      <c r="AS368" s="235">
        <f ca="1">IF(AS$5&lt;=$D368,0,IF(SUM($D368,OFFSET($I354,-$B368,0))&gt;AS$5,OFFSET(AS365,-$B368,-AR$4+$B368)/OFFSET($I354,-$B368,0),OFFSET(AS365,-$B368,-AR$4+$B368)-SUM($I368:AR368)))</f>
        <v>0</v>
      </c>
      <c r="AT368" s="235">
        <f ca="1">IF(AT$5&lt;=$D368,0,IF(SUM($D368,OFFSET($I354,-$B368,0))&gt;AT$5,OFFSET(AT365,-$B368,-AS$4+$B368)/OFFSET($I354,-$B368,0),OFFSET(AT365,-$B368,-AS$4+$B368)-SUM($I368:AS368)))</f>
        <v>0</v>
      </c>
      <c r="AU368" s="235">
        <f ca="1">IF(AU$5&lt;=$D368,0,IF(SUM($D368,OFFSET($I354,-$B368,0))&gt;AU$5,OFFSET(AU365,-$B368,-AT$4+$B368)/OFFSET($I354,-$B368,0),OFFSET(AU365,-$B368,-AT$4+$B368)-SUM($I368:AT368)))</f>
        <v>0</v>
      </c>
      <c r="AV368" s="235">
        <f ca="1">IF(AV$5&lt;=$D368,0,IF(SUM($D368,OFFSET($I354,-$B368,0))&gt;AV$5,OFFSET(AV365,-$B368,-AU$4+$B368)/OFFSET($I354,-$B368,0),OFFSET(AV365,-$B368,-AU$4+$B368)-SUM($I368:AU368)))</f>
        <v>0</v>
      </c>
      <c r="AW368" s="235">
        <f ca="1">IF(AW$5&lt;=$D368,0,IF(SUM($D368,OFFSET($I354,-$B368,0))&gt;AW$5,OFFSET(AW365,-$B368,-AV$4+$B368)/OFFSET($I354,-$B368,0),OFFSET(AW365,-$B368,-AV$4+$B368)-SUM($I368:AV368)))</f>
        <v>0</v>
      </c>
      <c r="AX368" s="235">
        <f ca="1">IF(AX$5&lt;=$D368,0,IF(SUM($D368,OFFSET($I354,-$B368,0))&gt;AX$5,OFFSET(AX365,-$B368,-AW$4+$B368)/OFFSET($I354,-$B368,0),OFFSET(AX365,-$B368,-AW$4+$B368)-SUM($I368:AW368)))</f>
        <v>0</v>
      </c>
      <c r="AY368" s="235">
        <f ca="1">IF(AY$5&lt;=$D368,0,IF(SUM($D368,OFFSET($I354,-$B368,0))&gt;AY$5,OFFSET(AY365,-$B368,-AX$4+$B368)/OFFSET($I354,-$B368,0),OFFSET(AY365,-$B368,-AX$4+$B368)-SUM($I368:AX368)))</f>
        <v>0</v>
      </c>
      <c r="AZ368" s="235">
        <f ca="1">IF(AZ$5&lt;=$D368,0,IF(SUM($D368,OFFSET($I354,-$B368,0))&gt;AZ$5,OFFSET(AZ365,-$B368,-AY$4+$B368)/OFFSET($I354,-$B368,0),OFFSET(AZ365,-$B368,-AY$4+$B368)-SUM($I368:AY368)))</f>
        <v>0</v>
      </c>
      <c r="BA368" s="235">
        <f ca="1">IF(BA$5&lt;=$D368,0,IF(SUM($D368,OFFSET($I354,-$B368,0))&gt;BA$5,OFFSET(BA365,-$B368,-AZ$4+$B368)/OFFSET($I354,-$B368,0),OFFSET(BA365,-$B368,-AZ$4+$B368)-SUM($I368:AZ368)))</f>
        <v>0</v>
      </c>
      <c r="BB368" s="235">
        <f ca="1">IF(BB$5&lt;=$D368,0,IF(SUM($D368,OFFSET($I354,-$B368,0))&gt;BB$5,OFFSET(BB365,-$B368,-BA$4+$B368)/OFFSET($I354,-$B368,0),OFFSET(BB365,-$B368,-BA$4+$B368)-SUM($I368:BA368)))</f>
        <v>0</v>
      </c>
      <c r="BC368" s="235">
        <f ca="1">IF(BC$5&lt;=$D368,0,IF(SUM($D368,OFFSET($I354,-$B368,0))&gt;BC$5,OFFSET(BC365,-$B368,-BB$4+$B368)/OFFSET($I354,-$B368,0),OFFSET(BC365,-$B368,-BB$4+$B368)-SUM($I368:BB368)))</f>
        <v>0</v>
      </c>
      <c r="BD368" s="235">
        <f ca="1">IF(BD$5&lt;=$D368,0,IF(SUM($D368,OFFSET($I354,-$B368,0))&gt;BD$5,OFFSET(BD365,-$B368,-BC$4+$B368)/OFFSET($I354,-$B368,0),OFFSET(BD365,-$B368,-BC$4+$B368)-SUM($I368:BC368)))</f>
        <v>0</v>
      </c>
      <c r="BE368" s="235">
        <f ca="1">IF(BE$5&lt;=$D368,0,IF(SUM($D368,OFFSET($I354,-$B368,0))&gt;BE$5,OFFSET(BE365,-$B368,-BD$4+$B368)/OFFSET($I354,-$B368,0),OFFSET(BE365,-$B368,-BD$4+$B368)-SUM($I368:BD368)))</f>
        <v>0</v>
      </c>
      <c r="BF368" s="235">
        <f ca="1">IF(BF$5&lt;=$D368,0,IF(SUM($D368,OFFSET($I354,-$B368,0))&gt;BF$5,OFFSET(BF365,-$B368,-BE$4+$B368)/OFFSET($I354,-$B368,0),OFFSET(BF365,-$B368,-BE$4+$B368)-SUM($I368:BE368)))</f>
        <v>0</v>
      </c>
      <c r="BG368" s="235">
        <f ca="1">IF(BG$5&lt;=$D368,0,IF(SUM($D368,OFFSET($I354,-$B368,0))&gt;BG$5,OFFSET(BG365,-$B368,-BF$4+$B368)/OFFSET($I354,-$B368,0),OFFSET(BG365,-$B368,-BF$4+$B368)-SUM($I368:BF368)))</f>
        <v>0</v>
      </c>
      <c r="BH368" s="235">
        <f ca="1">IF(BH$5&lt;=$D368,0,IF(SUM($D368,OFFSET($I354,-$B368,0))&gt;BH$5,OFFSET(BH365,-$B368,-BG$4+$B368)/OFFSET($I354,-$B368,0),OFFSET(BH365,-$B368,-BG$4+$B368)-SUM($I368:BG368)))</f>
        <v>0</v>
      </c>
      <c r="BI368" s="235">
        <f ca="1">IF(BI$5&lt;=$D368,0,IF(SUM($D368,OFFSET($I354,-$B368,0))&gt;BI$5,OFFSET(BI365,-$B368,-BH$4+$B368)/OFFSET($I354,-$B368,0),OFFSET(BI365,-$B368,-BH$4+$B368)-SUM($I368:BH368)))</f>
        <v>0</v>
      </c>
      <c r="BJ368" s="235">
        <f ca="1">IF(BJ$5&lt;=$D368,0,IF(SUM($D368,OFFSET($I354,-$B368,0))&gt;BJ$5,OFFSET(BJ365,-$B368,-BI$4+$B368)/OFFSET($I354,-$B368,0),OFFSET(BJ365,-$B368,-BI$4+$B368)-SUM($I368:BI368)))</f>
        <v>0</v>
      </c>
      <c r="BK368" s="235">
        <f ca="1">IF(BK$5&lt;=$D368,0,IF(SUM($D368,OFFSET($I354,-$B368,0))&gt;BK$5,OFFSET(BK365,-$B368,-BJ$4+$B368)/OFFSET($I354,-$B368,0),OFFSET(BK365,-$B368,-BJ$4+$B368)-SUM($I368:BJ368)))</f>
        <v>0</v>
      </c>
      <c r="BL368" s="235">
        <f ca="1">IF(BL$5&lt;=$D368,0,IF(SUM($D368,OFFSET($I354,-$B368,0))&gt;BL$5,OFFSET(BL365,-$B368,-BK$4+$B368)/OFFSET($I354,-$B368,0),OFFSET(BL365,-$B368,-BK$4+$B368)-SUM($I368:BK368)))</f>
        <v>0</v>
      </c>
      <c r="BM368" s="235">
        <f ca="1">IF(BM$5&lt;=$D368,0,IF(SUM($D368,OFFSET($I354,-$B368,0))&gt;BM$5,OFFSET(BM365,-$B368,-BL$4+$B368)/OFFSET($I354,-$B368,0),OFFSET(BM365,-$B368,-BL$4+$B368)-SUM($I368:BL368)))</f>
        <v>0</v>
      </c>
      <c r="BN368" s="235">
        <f ca="1">IF(BN$5&lt;=$D368,0,IF(SUM($D368,OFFSET($I354,-$B368,0))&gt;BN$5,OFFSET(BN365,-$B368,-BM$4+$B368)/OFFSET($I354,-$B368,0),OFFSET(BN365,-$B368,-BM$4+$B368)-SUM($I368:BM368)))</f>
        <v>0</v>
      </c>
      <c r="BO368" s="235">
        <f ca="1">IF(BO$5&lt;=$D368,0,IF(SUM($D368,OFFSET($I354,-$B368,0))&gt;BO$5,OFFSET(BO365,-$B368,-BN$4+$B368)/OFFSET($I354,-$B368,0),OFFSET(BO365,-$B368,-BN$4+$B368)-SUM($I368:BN368)))</f>
        <v>0</v>
      </c>
      <c r="BP368" s="235">
        <f ca="1">IF(BP$5&lt;=$D368,0,IF(SUM($D368,OFFSET($I354,-$B368,0))&gt;BP$5,OFFSET(BP365,-$B368,-BO$4+$B368)/OFFSET($I354,-$B368,0),OFFSET(BP365,-$B368,-BO$4+$B368)-SUM($I368:BO368)))</f>
        <v>0</v>
      </c>
      <c r="BQ368" s="235">
        <f ca="1">IF(BQ$5&lt;=$D368,0,IF(SUM($D368,OFFSET($I354,-$B368,0))&gt;BQ$5,OFFSET(BQ365,-$B368,-BP$4+$B368)/OFFSET($I354,-$B368,0),OFFSET(BQ365,-$B368,-BP$4+$B368)-SUM($I368:BP368)))</f>
        <v>0</v>
      </c>
      <c r="BR368" s="211">
        <f ca="1">IF(BR$5&lt;=$D368,0,IF(SUM($D368,OFFSET($I354,-$B368,0))&gt;BR$5,OFFSET(BR365,-$B368,-BQ$4+$B368)/OFFSET($I354,-$B368,0),OFFSET(BR365,-$B368,-BQ$4+$B368)-SUM($I368:BQ368)))</f>
        <v>0</v>
      </c>
      <c r="BS368" s="211">
        <f ca="1">IF(BS$5&lt;=$D368,0,IF(SUM($D368,OFFSET($I354,-$B368,0))&gt;BS$5,OFFSET(BS365,-$B368,-BR$4+$B368)/OFFSET($I354,-$B368,0),OFFSET(BS365,-$B368,-BR$4+$B368)-SUM($I368:BR368)))</f>
        <v>0</v>
      </c>
      <c r="BT368" s="211">
        <f ca="1">IF(BT$5&lt;=$D368,0,IF(SUM($D368,OFFSET($I354,-$B368,0))&gt;BT$5,OFFSET(BT365,-$B368,-BS$4+$B368)/OFFSET($I354,-$B368,0),OFFSET(BT365,-$B368,-BS$4+$B368)-SUM($I368:BS368)))</f>
        <v>0</v>
      </c>
      <c r="BU368" s="211">
        <f ca="1">IF(BU$5&lt;=$D368,0,IF(SUM($D368,OFFSET($I354,-$B368,0))&gt;BU$5,OFFSET(BU365,-$B368,-BT$4+$B368)/OFFSET($I354,-$B368,0),OFFSET(BU365,-$B368,-BT$4+$B368)-SUM($I368:BT368)))</f>
        <v>0</v>
      </c>
      <c r="BV368" s="211">
        <f ca="1">IF(BV$5&lt;=$D368,0,IF(SUM($D368,OFFSET($I354,-$B368,0))&gt;BV$5,OFFSET(BV365,-$B368,-BU$4+$B368)/OFFSET($I354,-$B368,0),OFFSET(BV365,-$B368,-BU$4+$B368)-SUM($I368:BU368)))</f>
        <v>0</v>
      </c>
      <c r="BW368" s="211">
        <f ca="1">IF(BW$5&lt;=$D368,0,IF(SUM($D368,OFFSET($I354,-$B368,0))&gt;BW$5,OFFSET(BW365,-$B368,-BV$4+$B368)/OFFSET($I354,-$B368,0),OFFSET(BW365,-$B368,-BV$4+$B368)-SUM($I368:BV368)))</f>
        <v>0</v>
      </c>
    </row>
    <row r="369" spans="1:75" ht="12.75" customHeight="1">
      <c r="A369" s="8"/>
      <c r="B369" s="244">
        <v>24</v>
      </c>
      <c r="C369" s="8"/>
      <c r="D369" s="245">
        <f t="shared" si="592"/>
        <v>2037</v>
      </c>
      <c r="E369" s="8" t="str">
        <f t="shared" si="591"/>
        <v>$m Real (2012)</v>
      </c>
      <c r="F369" s="8"/>
      <c r="G369" s="8"/>
      <c r="H369" s="8"/>
      <c r="I369" s="32"/>
      <c r="J369" s="235">
        <f ca="1">IF(J$5&lt;=$D369,0,IF(SUM($D369,OFFSET($I355,-$B369,0))&gt;J$5,OFFSET(J366,-$B369,-I$4+$B369)/OFFSET($I355,-$B369,0),OFFSET(J366,-$B369,-I$4+$B369)-SUM($I369:I369)))</f>
        <v>0</v>
      </c>
      <c r="K369" s="235">
        <f ca="1">IF(K$5&lt;=$D369,0,IF(SUM($D369,OFFSET($I355,-$B369,0))&gt;K$5,OFFSET(K366,-$B369,-J$4+$B369)/OFFSET($I355,-$B369,0),OFFSET(K366,-$B369,-J$4+$B369)-SUM($I369:J369)))</f>
        <v>0</v>
      </c>
      <c r="L369" s="235">
        <f ca="1">IF(L$5&lt;=$D369,0,IF(SUM($D369,OFFSET($I355,-$B369,0))&gt;L$5,OFFSET(L366,-$B369,-K$4+$B369)/OFFSET($I355,-$B369,0),OFFSET(L366,-$B369,-K$4+$B369)-SUM($I369:K369)))</f>
        <v>0</v>
      </c>
      <c r="M369" s="235">
        <f ca="1">IF(M$5&lt;=$D369,0,IF(SUM($D369,OFFSET($I355,-$B369,0))&gt;M$5,OFFSET(M366,-$B369,-L$4+$B369)/OFFSET($I355,-$B369,0),OFFSET(M366,-$B369,-L$4+$B369)-SUM($I369:L369)))</f>
        <v>0</v>
      </c>
      <c r="N369" s="235">
        <f ca="1">IF(N$5&lt;=$D369,0,IF(SUM($D369,OFFSET($I355,-$B369,0))&gt;N$5,OFFSET(N366,-$B369,-M$4+$B369)/OFFSET($I355,-$B369,0),OFFSET(N366,-$B369,-M$4+$B369)-SUM($I369:M369)))</f>
        <v>0</v>
      </c>
      <c r="O369" s="235">
        <f ca="1">IF(O$5&lt;=$D369,0,IF(SUM($D369,OFFSET($I355,-$B369,0))&gt;O$5,OFFSET(O366,-$B369,-N$4+$B369)/OFFSET($I355,-$B369,0),OFFSET(O366,-$B369,-N$4+$B369)-SUM($I369:N369)))</f>
        <v>0</v>
      </c>
      <c r="P369" s="235">
        <f ca="1">IF(P$5&lt;=$D369,0,IF(SUM($D369,OFFSET($I355,-$B369,0))&gt;P$5,OFFSET(P366,-$B369,-O$4+$B369)/OFFSET($I355,-$B369,0),OFFSET(P366,-$B369,-O$4+$B369)-SUM($I369:O369)))</f>
        <v>0</v>
      </c>
      <c r="Q369" s="235">
        <f ca="1">IF(Q$5&lt;=$D369,0,IF(SUM($D369,OFFSET($I355,-$B369,0))&gt;Q$5,OFFSET(Q366,-$B369,-P$4+$B369)/OFFSET($I355,-$B369,0),OFFSET(Q366,-$B369,-P$4+$B369)-SUM($I369:P369)))</f>
        <v>0</v>
      </c>
      <c r="R369" s="235">
        <f ca="1">IF(R$5&lt;=$D369,0,IF(SUM($D369,OFFSET($I355,-$B369,0))&gt;R$5,OFFSET(R366,-$B369,-Q$4+$B369)/OFFSET($I355,-$B369,0),OFFSET(R366,-$B369,-Q$4+$B369)-SUM($I369:Q369)))</f>
        <v>0</v>
      </c>
      <c r="S369" s="235">
        <f ca="1">IF(S$5&lt;=$D369,0,IF(SUM($D369,OFFSET($I355,-$B369,0))&gt;S$5,OFFSET(S366,-$B369,-R$4+$B369)/OFFSET($I355,-$B369,0),OFFSET(S366,-$B369,-R$4+$B369)-SUM($I369:R369)))</f>
        <v>0</v>
      </c>
      <c r="T369" s="235">
        <f ca="1">IF(T$5&lt;=$D369,0,IF(SUM($D369,OFFSET($I355,-$B369,0))&gt;T$5,OFFSET(T366,-$B369,-S$4+$B369)/OFFSET($I355,-$B369,0),OFFSET(T366,-$B369,-S$4+$B369)-SUM($I369:S369)))</f>
        <v>0</v>
      </c>
      <c r="U369" s="235">
        <f ca="1">IF(U$5&lt;=$D369,0,IF(SUM($D369,OFFSET($I355,-$B369,0))&gt;U$5,OFFSET(U366,-$B369,-T$4+$B369)/OFFSET($I355,-$B369,0),OFFSET(U366,-$B369,-T$4+$B369)-SUM($I369:T369)))</f>
        <v>0</v>
      </c>
      <c r="V369" s="235">
        <f ca="1">IF(V$5&lt;=$D369,0,IF(SUM($D369,OFFSET($I355,-$B369,0))&gt;V$5,OFFSET(V366,-$B369,-U$4+$B369)/OFFSET($I355,-$B369,0),OFFSET(V366,-$B369,-U$4+$B369)-SUM($I369:U369)))</f>
        <v>0</v>
      </c>
      <c r="W369" s="235">
        <f ca="1">IF(W$5&lt;=$D369,0,IF(SUM($D369,OFFSET($I355,-$B369,0))&gt;W$5,OFFSET(W366,-$B369,-V$4+$B369)/OFFSET($I355,-$B369,0),OFFSET(W366,-$B369,-V$4+$B369)-SUM($I369:V369)))</f>
        <v>0</v>
      </c>
      <c r="X369" s="235">
        <f ca="1">IF(X$5&lt;=$D369,0,IF(SUM($D369,OFFSET($I355,-$B369,0))&gt;X$5,OFFSET(X366,-$B369,-W$4+$B369)/OFFSET($I355,-$B369,0),OFFSET(X366,-$B369,-W$4+$B369)-SUM($I369:W369)))</f>
        <v>0</v>
      </c>
      <c r="Y369" s="235">
        <f ca="1">IF(Y$5&lt;=$D369,0,IF(SUM($D369,OFFSET($I355,-$B369,0))&gt;Y$5,OFFSET(Y366,-$B369,-X$4+$B369)/OFFSET($I355,-$B369,0),OFFSET(Y366,-$B369,-X$4+$B369)-SUM($I369:X369)))</f>
        <v>0</v>
      </c>
      <c r="Z369" s="235">
        <f ca="1">IF(Z$5&lt;=$D369,0,IF(SUM($D369,OFFSET($I355,-$B369,0))&gt;Z$5,OFFSET(Z366,-$B369,-Y$4+$B369)/OFFSET($I355,-$B369,0),OFFSET(Z366,-$B369,-Y$4+$B369)-SUM($I369:Y369)))</f>
        <v>0</v>
      </c>
      <c r="AA369" s="235">
        <f ca="1">IF(AA$5&lt;=$D369,0,IF(SUM($D369,OFFSET($I355,-$B369,0))&gt;AA$5,OFFSET(AA366,-$B369,-Z$4+$B369)/OFFSET($I355,-$B369,0),OFFSET(AA366,-$B369,-Z$4+$B369)-SUM($I369:Z369)))</f>
        <v>0</v>
      </c>
      <c r="AB369" s="235">
        <f ca="1">IF(AB$5&lt;=$D369,0,IF(SUM($D369,OFFSET($I355,-$B369,0))&gt;AB$5,OFFSET(AB366,-$B369,-AA$4+$B369)/OFFSET($I355,-$B369,0),OFFSET(AB366,-$B369,-AA$4+$B369)-SUM($I369:AA369)))</f>
        <v>0</v>
      </c>
      <c r="AC369" s="235">
        <f ca="1">IF(AC$5&lt;=$D369,0,IF(SUM($D369,OFFSET($I355,-$B369,0))&gt;AC$5,OFFSET(AC366,-$B369,-AB$4+$B369)/OFFSET($I355,-$B369,0),OFFSET(AC366,-$B369,-AB$4+$B369)-SUM($I369:AB369)))</f>
        <v>0</v>
      </c>
      <c r="AD369" s="235">
        <f ca="1">IF(AD$5&lt;=$D369,0,IF(SUM($D369,OFFSET($I355,-$B369,0))&gt;AD$5,OFFSET(AD366,-$B369,-AC$4+$B369)/OFFSET($I355,-$B369,0),OFFSET(AD366,-$B369,-AC$4+$B369)-SUM($I369:AC369)))</f>
        <v>0</v>
      </c>
      <c r="AE369" s="235">
        <f ca="1">IF(AE$5&lt;=$D369,0,IF(SUM($D369,OFFSET($I355,-$B369,0))&gt;AE$5,OFFSET(AE366,-$B369,-AD$4+$B369)/OFFSET($I355,-$B369,0),OFFSET(AE366,-$B369,-AD$4+$B369)-SUM($I369:AD369)))</f>
        <v>0</v>
      </c>
      <c r="AF369" s="235">
        <f ca="1">IF(AF$5&lt;=$D369,0,IF(SUM($D369,OFFSET($I355,-$B369,0))&gt;AF$5,OFFSET(AF366,-$B369,-AE$4+$B369)/OFFSET($I355,-$B369,0),OFFSET(AF366,-$B369,-AE$4+$B369)-SUM($I369:AE369)))</f>
        <v>0</v>
      </c>
      <c r="AG369" s="235">
        <f ca="1">IF(AG$5&lt;=$D369,0,IF(SUM($D369,OFFSET($I355,-$B369,0))&gt;AG$5,OFFSET(AG366,-$B369,-AF$4+$B369)/OFFSET($I355,-$B369,0),OFFSET(AG366,-$B369,-AF$4+$B369)-SUM($I369:AF369)))</f>
        <v>0</v>
      </c>
      <c r="AH369" s="235">
        <f ca="1">IF(AH$5&lt;=$D369,0,IF(SUM($D369,OFFSET($I355,-$B369,0))&gt;AH$5,OFFSET(AH366,-$B369,-AG$4+$B369)/OFFSET($I355,-$B369,0),OFFSET(AH366,-$B369,-AG$4+$B369)-SUM($I369:AG369)))</f>
        <v>0</v>
      </c>
      <c r="AI369" s="235">
        <f ca="1">IF(AI$5&lt;=$D369,0,IF(SUM($D369,OFFSET($I355,-$B369,0))&gt;AI$5,OFFSET(AI366,-$B369,-AH$4+$B369)/OFFSET($I355,-$B369,0),OFFSET(AI366,-$B369,-AH$4+$B369)-SUM($I369:AH369)))</f>
        <v>0</v>
      </c>
      <c r="AJ369" s="235">
        <f ca="1">IF(AJ$5&lt;=$D369,0,IF(SUM($D369,OFFSET($I355,-$B369,0))&gt;AJ$5,OFFSET(AJ366,-$B369,-AI$4+$B369)/OFFSET($I355,-$B369,0),OFFSET(AJ366,-$B369,-AI$4+$B369)-SUM($I369:AI369)))</f>
        <v>0</v>
      </c>
      <c r="AK369" s="235">
        <f ca="1">IF(AK$5&lt;=$D369,0,IF(SUM($D369,OFFSET($I355,-$B369,0))&gt;AK$5,OFFSET(AK366,-$B369,-AJ$4+$B369)/OFFSET($I355,-$B369,0),OFFSET(AK366,-$B369,-AJ$4+$B369)-SUM($I369:AJ369)))</f>
        <v>0</v>
      </c>
      <c r="AL369" s="235">
        <f ca="1">IF(AL$5&lt;=$D369,0,IF(SUM($D369,OFFSET($I355,-$B369,0))&gt;AL$5,OFFSET(AL366,-$B369,-AK$4+$B369)/OFFSET($I355,-$B369,0),OFFSET(AL366,-$B369,-AK$4+$B369)-SUM($I369:AK369)))</f>
        <v>0</v>
      </c>
      <c r="AM369" s="235">
        <f ca="1">IF(AM$5&lt;=$D369,0,IF(SUM($D369,OFFSET($I355,-$B369,0))&gt;AM$5,OFFSET(AM366,-$B369,-AL$4+$B369)/OFFSET($I355,-$B369,0),OFFSET(AM366,-$B369,-AL$4+$B369)-SUM($I369:AL369)))</f>
        <v>0</v>
      </c>
      <c r="AN369" s="235">
        <f ca="1">IF(AN$5&lt;=$D369,0,IF(SUM($D369,OFFSET($I355,-$B369,0))&gt;AN$5,OFFSET(AN366,-$B369,-AM$4+$B369)/OFFSET($I355,-$B369,0),OFFSET(AN366,-$B369,-AM$4+$B369)-SUM($I369:AM369)))</f>
        <v>0</v>
      </c>
      <c r="AO369" s="235">
        <f ca="1">IF(AO$5&lt;=$D369,0,IF(SUM($D369,OFFSET($I355,-$B369,0))&gt;AO$5,OFFSET(AO366,-$B369,-AN$4+$B369)/OFFSET($I355,-$B369,0),OFFSET(AO366,-$B369,-AN$4+$B369)-SUM($I369:AN369)))</f>
        <v>0</v>
      </c>
      <c r="AP369" s="235">
        <f ca="1">IF(AP$5&lt;=$D369,0,IF(SUM($D369,OFFSET($I355,-$B369,0))&gt;AP$5,OFFSET(AP366,-$B369,-AO$4+$B369)/OFFSET($I355,-$B369,0),OFFSET(AP366,-$B369,-AO$4+$B369)-SUM($I369:AO369)))</f>
        <v>0</v>
      </c>
      <c r="AQ369" s="235">
        <f ca="1">IF(AQ$5&lt;=$D369,0,IF(SUM($D369,OFFSET($I355,-$B369,0))&gt;AQ$5,OFFSET(AQ366,-$B369,-AP$4+$B369)/OFFSET($I355,-$B369,0),OFFSET(AQ366,-$B369,-AP$4+$B369)-SUM($I369:AP369)))</f>
        <v>0</v>
      </c>
      <c r="AR369" s="235">
        <f ca="1">IF(AR$5&lt;=$D369,0,IF(SUM($D369,OFFSET($I355,-$B369,0))&gt;AR$5,OFFSET(AR366,-$B369,-AQ$4+$B369)/OFFSET($I355,-$B369,0),OFFSET(AR366,-$B369,-AQ$4+$B369)-SUM($I369:AQ369)))</f>
        <v>0</v>
      </c>
      <c r="AS369" s="235">
        <f ca="1">IF(AS$5&lt;=$D369,0,IF(SUM($D369,OFFSET($I355,-$B369,0))&gt;AS$5,OFFSET(AS366,-$B369,-AR$4+$B369)/OFFSET($I355,-$B369,0),OFFSET(AS366,-$B369,-AR$4+$B369)-SUM($I369:AR369)))</f>
        <v>0</v>
      </c>
      <c r="AT369" s="235">
        <f ca="1">IF(AT$5&lt;=$D369,0,IF(SUM($D369,OFFSET($I355,-$B369,0))&gt;AT$5,OFFSET(AT366,-$B369,-AS$4+$B369)/OFFSET($I355,-$B369,0),OFFSET(AT366,-$B369,-AS$4+$B369)-SUM($I369:AS369)))</f>
        <v>0</v>
      </c>
      <c r="AU369" s="235">
        <f ca="1">IF(AU$5&lt;=$D369,0,IF(SUM($D369,OFFSET($I355,-$B369,0))&gt;AU$5,OFFSET(AU366,-$B369,-AT$4+$B369)/OFFSET($I355,-$B369,0),OFFSET(AU366,-$B369,-AT$4+$B369)-SUM($I369:AT369)))</f>
        <v>0</v>
      </c>
      <c r="AV369" s="235">
        <f ca="1">IF(AV$5&lt;=$D369,0,IF(SUM($D369,OFFSET($I355,-$B369,0))&gt;AV$5,OFFSET(AV366,-$B369,-AU$4+$B369)/OFFSET($I355,-$B369,0),OFFSET(AV366,-$B369,-AU$4+$B369)-SUM($I369:AU369)))</f>
        <v>0</v>
      </c>
      <c r="AW369" s="235">
        <f ca="1">IF(AW$5&lt;=$D369,0,IF(SUM($D369,OFFSET($I355,-$B369,0))&gt;AW$5,OFFSET(AW366,-$B369,-AV$4+$B369)/OFFSET($I355,-$B369,0),OFFSET(AW366,-$B369,-AV$4+$B369)-SUM($I369:AV369)))</f>
        <v>0</v>
      </c>
      <c r="AX369" s="235">
        <f ca="1">IF(AX$5&lt;=$D369,0,IF(SUM($D369,OFFSET($I355,-$B369,0))&gt;AX$5,OFFSET(AX366,-$B369,-AW$4+$B369)/OFFSET($I355,-$B369,0),OFFSET(AX366,-$B369,-AW$4+$B369)-SUM($I369:AW369)))</f>
        <v>0</v>
      </c>
      <c r="AY369" s="235">
        <f ca="1">IF(AY$5&lt;=$D369,0,IF(SUM($D369,OFFSET($I355,-$B369,0))&gt;AY$5,OFFSET(AY366,-$B369,-AX$4+$B369)/OFFSET($I355,-$B369,0),OFFSET(AY366,-$B369,-AX$4+$B369)-SUM($I369:AX369)))</f>
        <v>0</v>
      </c>
      <c r="AZ369" s="235">
        <f ca="1">IF(AZ$5&lt;=$D369,0,IF(SUM($D369,OFFSET($I355,-$B369,0))&gt;AZ$5,OFFSET(AZ366,-$B369,-AY$4+$B369)/OFFSET($I355,-$B369,0),OFFSET(AZ366,-$B369,-AY$4+$B369)-SUM($I369:AY369)))</f>
        <v>0</v>
      </c>
      <c r="BA369" s="235">
        <f ca="1">IF(BA$5&lt;=$D369,0,IF(SUM($D369,OFFSET($I355,-$B369,0))&gt;BA$5,OFFSET(BA366,-$B369,-AZ$4+$B369)/OFFSET($I355,-$B369,0),OFFSET(BA366,-$B369,-AZ$4+$B369)-SUM($I369:AZ369)))</f>
        <v>0</v>
      </c>
      <c r="BB369" s="235">
        <f ca="1">IF(BB$5&lt;=$D369,0,IF(SUM($D369,OFFSET($I355,-$B369,0))&gt;BB$5,OFFSET(BB366,-$B369,-BA$4+$B369)/OFFSET($I355,-$B369,0),OFFSET(BB366,-$B369,-BA$4+$B369)-SUM($I369:BA369)))</f>
        <v>0</v>
      </c>
      <c r="BC369" s="235">
        <f ca="1">IF(BC$5&lt;=$D369,0,IF(SUM($D369,OFFSET($I355,-$B369,0))&gt;BC$5,OFFSET(BC366,-$B369,-BB$4+$B369)/OFFSET($I355,-$B369,0),OFFSET(BC366,-$B369,-BB$4+$B369)-SUM($I369:BB369)))</f>
        <v>0</v>
      </c>
      <c r="BD369" s="235">
        <f ca="1">IF(BD$5&lt;=$D369,0,IF(SUM($D369,OFFSET($I355,-$B369,0))&gt;BD$5,OFFSET(BD366,-$B369,-BC$4+$B369)/OFFSET($I355,-$B369,0),OFFSET(BD366,-$B369,-BC$4+$B369)-SUM($I369:BC369)))</f>
        <v>0</v>
      </c>
      <c r="BE369" s="235">
        <f ca="1">IF(BE$5&lt;=$D369,0,IF(SUM($D369,OFFSET($I355,-$B369,0))&gt;BE$5,OFFSET(BE366,-$B369,-BD$4+$B369)/OFFSET($I355,-$B369,0),OFFSET(BE366,-$B369,-BD$4+$B369)-SUM($I369:BD369)))</f>
        <v>0</v>
      </c>
      <c r="BF369" s="235">
        <f ca="1">IF(BF$5&lt;=$D369,0,IF(SUM($D369,OFFSET($I355,-$B369,0))&gt;BF$5,OFFSET(BF366,-$B369,-BE$4+$B369)/OFFSET($I355,-$B369,0),OFFSET(BF366,-$B369,-BE$4+$B369)-SUM($I369:BE369)))</f>
        <v>0</v>
      </c>
      <c r="BG369" s="235">
        <f ca="1">IF(BG$5&lt;=$D369,0,IF(SUM($D369,OFFSET($I355,-$B369,0))&gt;BG$5,OFFSET(BG366,-$B369,-BF$4+$B369)/OFFSET($I355,-$B369,0),OFFSET(BG366,-$B369,-BF$4+$B369)-SUM($I369:BF369)))</f>
        <v>0</v>
      </c>
      <c r="BH369" s="235">
        <f ca="1">IF(BH$5&lt;=$D369,0,IF(SUM($D369,OFFSET($I355,-$B369,0))&gt;BH$5,OFFSET(BH366,-$B369,-BG$4+$B369)/OFFSET($I355,-$B369,0),OFFSET(BH366,-$B369,-BG$4+$B369)-SUM($I369:BG369)))</f>
        <v>0</v>
      </c>
      <c r="BI369" s="235">
        <f ca="1">IF(BI$5&lt;=$D369,0,IF(SUM($D369,OFFSET($I355,-$B369,0))&gt;BI$5,OFFSET(BI366,-$B369,-BH$4+$B369)/OFFSET($I355,-$B369,0),OFFSET(BI366,-$B369,-BH$4+$B369)-SUM($I369:BH369)))</f>
        <v>0</v>
      </c>
      <c r="BJ369" s="235">
        <f ca="1">IF(BJ$5&lt;=$D369,0,IF(SUM($D369,OFFSET($I355,-$B369,0))&gt;BJ$5,OFFSET(BJ366,-$B369,-BI$4+$B369)/OFFSET($I355,-$B369,0),OFFSET(BJ366,-$B369,-BI$4+$B369)-SUM($I369:BI369)))</f>
        <v>0</v>
      </c>
      <c r="BK369" s="235">
        <f ca="1">IF(BK$5&lt;=$D369,0,IF(SUM($D369,OFFSET($I355,-$B369,0))&gt;BK$5,OFFSET(BK366,-$B369,-BJ$4+$B369)/OFFSET($I355,-$B369,0),OFFSET(BK366,-$B369,-BJ$4+$B369)-SUM($I369:BJ369)))</f>
        <v>0</v>
      </c>
      <c r="BL369" s="235">
        <f ca="1">IF(BL$5&lt;=$D369,0,IF(SUM($D369,OFFSET($I355,-$B369,0))&gt;BL$5,OFFSET(BL366,-$B369,-BK$4+$B369)/OFFSET($I355,-$B369,0),OFFSET(BL366,-$B369,-BK$4+$B369)-SUM($I369:BK369)))</f>
        <v>0</v>
      </c>
      <c r="BM369" s="235">
        <f ca="1">IF(BM$5&lt;=$D369,0,IF(SUM($D369,OFFSET($I355,-$B369,0))&gt;BM$5,OFFSET(BM366,-$B369,-BL$4+$B369)/OFFSET($I355,-$B369,0),OFFSET(BM366,-$B369,-BL$4+$B369)-SUM($I369:BL369)))</f>
        <v>0</v>
      </c>
      <c r="BN369" s="235">
        <f ca="1">IF(BN$5&lt;=$D369,0,IF(SUM($D369,OFFSET($I355,-$B369,0))&gt;BN$5,OFFSET(BN366,-$B369,-BM$4+$B369)/OFFSET($I355,-$B369,0),OFFSET(BN366,-$B369,-BM$4+$B369)-SUM($I369:BM369)))</f>
        <v>0</v>
      </c>
      <c r="BO369" s="235">
        <f ca="1">IF(BO$5&lt;=$D369,0,IF(SUM($D369,OFFSET($I355,-$B369,0))&gt;BO$5,OFFSET(BO366,-$B369,-BN$4+$B369)/OFFSET($I355,-$B369,0),OFFSET(BO366,-$B369,-BN$4+$B369)-SUM($I369:BN369)))</f>
        <v>0</v>
      </c>
      <c r="BP369" s="235">
        <f ca="1">IF(BP$5&lt;=$D369,0,IF(SUM($D369,OFFSET($I355,-$B369,0))&gt;BP$5,OFFSET(BP366,-$B369,-BO$4+$B369)/OFFSET($I355,-$B369,0),OFFSET(BP366,-$B369,-BO$4+$B369)-SUM($I369:BO369)))</f>
        <v>0</v>
      </c>
      <c r="BQ369" s="235">
        <f ca="1">IF(BQ$5&lt;=$D369,0,IF(SUM($D369,OFFSET($I355,-$B369,0))&gt;BQ$5,OFFSET(BQ366,-$B369,-BP$4+$B369)/OFFSET($I355,-$B369,0),OFFSET(BQ366,-$B369,-BP$4+$B369)-SUM($I369:BP369)))</f>
        <v>0</v>
      </c>
      <c r="BR369" s="211">
        <f ca="1">IF(BR$5&lt;=$D369,0,IF(SUM($D369,OFFSET($I355,-$B369,0))&gt;BR$5,OFFSET(BR366,-$B369,-BQ$4+$B369)/OFFSET($I355,-$B369,0),OFFSET(BR366,-$B369,-BQ$4+$B369)-SUM($I369:BQ369)))</f>
        <v>0</v>
      </c>
      <c r="BS369" s="211">
        <f ca="1">IF(BS$5&lt;=$D369,0,IF(SUM($D369,OFFSET($I355,-$B369,0))&gt;BS$5,OFFSET(BS366,-$B369,-BR$4+$B369)/OFFSET($I355,-$B369,0),OFFSET(BS366,-$B369,-BR$4+$B369)-SUM($I369:BR369)))</f>
        <v>0</v>
      </c>
      <c r="BT369" s="211">
        <f ca="1">IF(BT$5&lt;=$D369,0,IF(SUM($D369,OFFSET($I355,-$B369,0))&gt;BT$5,OFFSET(BT366,-$B369,-BS$4+$B369)/OFFSET($I355,-$B369,0),OFFSET(BT366,-$B369,-BS$4+$B369)-SUM($I369:BS369)))</f>
        <v>0</v>
      </c>
      <c r="BU369" s="211">
        <f ca="1">IF(BU$5&lt;=$D369,0,IF(SUM($D369,OFFSET($I355,-$B369,0))&gt;BU$5,OFFSET(BU366,-$B369,-BT$4+$B369)/OFFSET($I355,-$B369,0),OFFSET(BU366,-$B369,-BT$4+$B369)-SUM($I369:BT369)))</f>
        <v>0</v>
      </c>
      <c r="BV369" s="211">
        <f ca="1">IF(BV$5&lt;=$D369,0,IF(SUM($D369,OFFSET($I355,-$B369,0))&gt;BV$5,OFFSET(BV366,-$B369,-BU$4+$B369)/OFFSET($I355,-$B369,0),OFFSET(BV366,-$B369,-BU$4+$B369)-SUM($I369:BU369)))</f>
        <v>0</v>
      </c>
      <c r="BW369" s="211">
        <f ca="1">IF(BW$5&lt;=$D369,0,IF(SUM($D369,OFFSET($I355,-$B369,0))&gt;BW$5,OFFSET(BW366,-$B369,-BV$4+$B369)/OFFSET($I355,-$B369,0),OFFSET(BW366,-$B369,-BV$4+$B369)-SUM($I369:BV369)))</f>
        <v>0</v>
      </c>
    </row>
    <row r="370" spans="1:75" ht="12.75" customHeight="1">
      <c r="A370" s="8"/>
      <c r="B370" s="244">
        <v>25</v>
      </c>
      <c r="C370" s="8"/>
      <c r="D370" s="245">
        <f t="shared" si="592"/>
        <v>2038</v>
      </c>
      <c r="E370" s="8" t="str">
        <f t="shared" si="591"/>
        <v>$m Real (2012)</v>
      </c>
      <c r="F370" s="8"/>
      <c r="G370" s="8"/>
      <c r="H370" s="8"/>
      <c r="I370" s="32"/>
      <c r="J370" s="235">
        <f ca="1">IF(J$5&lt;=$D370,0,IF(SUM($D370,OFFSET($I356,-$B370,0))&gt;J$5,OFFSET(J367,-$B370,-I$4+$B370)/OFFSET($I356,-$B370,0),OFFSET(J367,-$B370,-I$4+$B370)-SUM($I370:I370)))</f>
        <v>0</v>
      </c>
      <c r="K370" s="235">
        <f ca="1">IF(K$5&lt;=$D370,0,IF(SUM($D370,OFFSET($I356,-$B370,0))&gt;K$5,OFFSET(K367,-$B370,-J$4+$B370)/OFFSET($I356,-$B370,0),OFFSET(K367,-$B370,-J$4+$B370)-SUM($I370:J370)))</f>
        <v>0</v>
      </c>
      <c r="L370" s="235">
        <f ca="1">IF(L$5&lt;=$D370,0,IF(SUM($D370,OFFSET($I356,-$B370,0))&gt;L$5,OFFSET(L367,-$B370,-K$4+$B370)/OFFSET($I356,-$B370,0),OFFSET(L367,-$B370,-K$4+$B370)-SUM($I370:K370)))</f>
        <v>0</v>
      </c>
      <c r="M370" s="235">
        <f ca="1">IF(M$5&lt;=$D370,0,IF(SUM($D370,OFFSET($I356,-$B370,0))&gt;M$5,OFFSET(M367,-$B370,-L$4+$B370)/OFFSET($I356,-$B370,0),OFFSET(M367,-$B370,-L$4+$B370)-SUM($I370:L370)))</f>
        <v>0</v>
      </c>
      <c r="N370" s="235">
        <f ca="1">IF(N$5&lt;=$D370,0,IF(SUM($D370,OFFSET($I356,-$B370,0))&gt;N$5,OFFSET(N367,-$B370,-M$4+$B370)/OFFSET($I356,-$B370,0),OFFSET(N367,-$B370,-M$4+$B370)-SUM($I370:M370)))</f>
        <v>0</v>
      </c>
      <c r="O370" s="235">
        <f ca="1">IF(O$5&lt;=$D370,0,IF(SUM($D370,OFFSET($I356,-$B370,0))&gt;O$5,OFFSET(O367,-$B370,-N$4+$B370)/OFFSET($I356,-$B370,0),OFFSET(O367,-$B370,-N$4+$B370)-SUM($I370:N370)))</f>
        <v>0</v>
      </c>
      <c r="P370" s="235">
        <f ca="1">IF(P$5&lt;=$D370,0,IF(SUM($D370,OFFSET($I356,-$B370,0))&gt;P$5,OFFSET(P367,-$B370,-O$4+$B370)/OFFSET($I356,-$B370,0),OFFSET(P367,-$B370,-O$4+$B370)-SUM($I370:O370)))</f>
        <v>0</v>
      </c>
      <c r="Q370" s="235">
        <f ca="1">IF(Q$5&lt;=$D370,0,IF(SUM($D370,OFFSET($I356,-$B370,0))&gt;Q$5,OFFSET(Q367,-$B370,-P$4+$B370)/OFFSET($I356,-$B370,0),OFFSET(Q367,-$B370,-P$4+$B370)-SUM($I370:P370)))</f>
        <v>0</v>
      </c>
      <c r="R370" s="235">
        <f ca="1">IF(R$5&lt;=$D370,0,IF(SUM($D370,OFFSET($I356,-$B370,0))&gt;R$5,OFFSET(R367,-$B370,-Q$4+$B370)/OFFSET($I356,-$B370,0),OFFSET(R367,-$B370,-Q$4+$B370)-SUM($I370:Q370)))</f>
        <v>0</v>
      </c>
      <c r="S370" s="235">
        <f ca="1">IF(S$5&lt;=$D370,0,IF(SUM($D370,OFFSET($I356,-$B370,0))&gt;S$5,OFFSET(S367,-$B370,-R$4+$B370)/OFFSET($I356,-$B370,0),OFFSET(S367,-$B370,-R$4+$B370)-SUM($I370:R370)))</f>
        <v>0</v>
      </c>
      <c r="T370" s="235">
        <f ca="1">IF(T$5&lt;=$D370,0,IF(SUM($D370,OFFSET($I356,-$B370,0))&gt;T$5,OFFSET(T367,-$B370,-S$4+$B370)/OFFSET($I356,-$B370,0),OFFSET(T367,-$B370,-S$4+$B370)-SUM($I370:S370)))</f>
        <v>0</v>
      </c>
      <c r="U370" s="235">
        <f ca="1">IF(U$5&lt;=$D370,0,IF(SUM($D370,OFFSET($I356,-$B370,0))&gt;U$5,OFFSET(U367,-$B370,-T$4+$B370)/OFFSET($I356,-$B370,0),OFFSET(U367,-$B370,-T$4+$B370)-SUM($I370:T370)))</f>
        <v>0</v>
      </c>
      <c r="V370" s="235">
        <f ca="1">IF(V$5&lt;=$D370,0,IF(SUM($D370,OFFSET($I356,-$B370,0))&gt;V$5,OFFSET(V367,-$B370,-U$4+$B370)/OFFSET($I356,-$B370,0),OFFSET(V367,-$B370,-U$4+$B370)-SUM($I370:U370)))</f>
        <v>0</v>
      </c>
      <c r="W370" s="235">
        <f ca="1">IF(W$5&lt;=$D370,0,IF(SUM($D370,OFFSET($I356,-$B370,0))&gt;W$5,OFFSET(W367,-$B370,-V$4+$B370)/OFFSET($I356,-$B370,0),OFFSET(W367,-$B370,-V$4+$B370)-SUM($I370:V370)))</f>
        <v>0</v>
      </c>
      <c r="X370" s="235">
        <f ca="1">IF(X$5&lt;=$D370,0,IF(SUM($D370,OFFSET($I356,-$B370,0))&gt;X$5,OFFSET(X367,-$B370,-W$4+$B370)/OFFSET($I356,-$B370,0),OFFSET(X367,-$B370,-W$4+$B370)-SUM($I370:W370)))</f>
        <v>0</v>
      </c>
      <c r="Y370" s="235">
        <f ca="1">IF(Y$5&lt;=$D370,0,IF(SUM($D370,OFFSET($I356,-$B370,0))&gt;Y$5,OFFSET(Y367,-$B370,-X$4+$B370)/OFFSET($I356,-$B370,0),OFFSET(Y367,-$B370,-X$4+$B370)-SUM($I370:X370)))</f>
        <v>0</v>
      </c>
      <c r="Z370" s="235">
        <f ca="1">IF(Z$5&lt;=$D370,0,IF(SUM($D370,OFFSET($I356,-$B370,0))&gt;Z$5,OFFSET(Z367,-$B370,-Y$4+$B370)/OFFSET($I356,-$B370,0),OFFSET(Z367,-$B370,-Y$4+$B370)-SUM($I370:Y370)))</f>
        <v>0</v>
      </c>
      <c r="AA370" s="235">
        <f ca="1">IF(AA$5&lt;=$D370,0,IF(SUM($D370,OFFSET($I356,-$B370,0))&gt;AA$5,OFFSET(AA367,-$B370,-Z$4+$B370)/OFFSET($I356,-$B370,0),OFFSET(AA367,-$B370,-Z$4+$B370)-SUM($I370:Z370)))</f>
        <v>0</v>
      </c>
      <c r="AB370" s="235">
        <f ca="1">IF(AB$5&lt;=$D370,0,IF(SUM($D370,OFFSET($I356,-$B370,0))&gt;AB$5,OFFSET(AB367,-$B370,-AA$4+$B370)/OFFSET($I356,-$B370,0),OFFSET(AB367,-$B370,-AA$4+$B370)-SUM($I370:AA370)))</f>
        <v>0</v>
      </c>
      <c r="AC370" s="235">
        <f ca="1">IF(AC$5&lt;=$D370,0,IF(SUM($D370,OFFSET($I356,-$B370,0))&gt;AC$5,OFFSET(AC367,-$B370,-AB$4+$B370)/OFFSET($I356,-$B370,0),OFFSET(AC367,-$B370,-AB$4+$B370)-SUM($I370:AB370)))</f>
        <v>0</v>
      </c>
      <c r="AD370" s="235">
        <f ca="1">IF(AD$5&lt;=$D370,0,IF(SUM($D370,OFFSET($I356,-$B370,0))&gt;AD$5,OFFSET(AD367,-$B370,-AC$4+$B370)/OFFSET($I356,-$B370,0),OFFSET(AD367,-$B370,-AC$4+$B370)-SUM($I370:AC370)))</f>
        <v>0</v>
      </c>
      <c r="AE370" s="235">
        <f ca="1">IF(AE$5&lt;=$D370,0,IF(SUM($D370,OFFSET($I356,-$B370,0))&gt;AE$5,OFFSET(AE367,-$B370,-AD$4+$B370)/OFFSET($I356,-$B370,0),OFFSET(AE367,-$B370,-AD$4+$B370)-SUM($I370:AD370)))</f>
        <v>0</v>
      </c>
      <c r="AF370" s="235">
        <f ca="1">IF(AF$5&lt;=$D370,0,IF(SUM($D370,OFFSET($I356,-$B370,0))&gt;AF$5,OFFSET(AF367,-$B370,-AE$4+$B370)/OFFSET($I356,-$B370,0),OFFSET(AF367,-$B370,-AE$4+$B370)-SUM($I370:AE370)))</f>
        <v>0</v>
      </c>
      <c r="AG370" s="235">
        <f ca="1">IF(AG$5&lt;=$D370,0,IF(SUM($D370,OFFSET($I356,-$B370,0))&gt;AG$5,OFFSET(AG367,-$B370,-AF$4+$B370)/OFFSET($I356,-$B370,0),OFFSET(AG367,-$B370,-AF$4+$B370)-SUM($I370:AF370)))</f>
        <v>0</v>
      </c>
      <c r="AH370" s="235">
        <f ca="1">IF(AH$5&lt;=$D370,0,IF(SUM($D370,OFFSET($I356,-$B370,0))&gt;AH$5,OFFSET(AH367,-$B370,-AG$4+$B370)/OFFSET($I356,-$B370,0),OFFSET(AH367,-$B370,-AG$4+$B370)-SUM($I370:AG370)))</f>
        <v>0</v>
      </c>
      <c r="AI370" s="235">
        <f ca="1">IF(AI$5&lt;=$D370,0,IF(SUM($D370,OFFSET($I356,-$B370,0))&gt;AI$5,OFFSET(AI367,-$B370,-AH$4+$B370)/OFFSET($I356,-$B370,0),OFFSET(AI367,-$B370,-AH$4+$B370)-SUM($I370:AH370)))</f>
        <v>0</v>
      </c>
      <c r="AJ370" s="235">
        <f ca="1">IF(AJ$5&lt;=$D370,0,IF(SUM($D370,OFFSET($I356,-$B370,0))&gt;AJ$5,OFFSET(AJ367,-$B370,-AI$4+$B370)/OFFSET($I356,-$B370,0),OFFSET(AJ367,-$B370,-AI$4+$B370)-SUM($I370:AI370)))</f>
        <v>0</v>
      </c>
      <c r="AK370" s="235">
        <f ca="1">IF(AK$5&lt;=$D370,0,IF(SUM($D370,OFFSET($I356,-$B370,0))&gt;AK$5,OFFSET(AK367,-$B370,-AJ$4+$B370)/OFFSET($I356,-$B370,0),OFFSET(AK367,-$B370,-AJ$4+$B370)-SUM($I370:AJ370)))</f>
        <v>0</v>
      </c>
      <c r="AL370" s="235">
        <f ca="1">IF(AL$5&lt;=$D370,0,IF(SUM($D370,OFFSET($I356,-$B370,0))&gt;AL$5,OFFSET(AL367,-$B370,-AK$4+$B370)/OFFSET($I356,-$B370,0),OFFSET(AL367,-$B370,-AK$4+$B370)-SUM($I370:AK370)))</f>
        <v>0</v>
      </c>
      <c r="AM370" s="235">
        <f ca="1">IF(AM$5&lt;=$D370,0,IF(SUM($D370,OFFSET($I356,-$B370,0))&gt;AM$5,OFFSET(AM367,-$B370,-AL$4+$B370)/OFFSET($I356,-$B370,0),OFFSET(AM367,-$B370,-AL$4+$B370)-SUM($I370:AL370)))</f>
        <v>0</v>
      </c>
      <c r="AN370" s="235">
        <f ca="1">IF(AN$5&lt;=$D370,0,IF(SUM($D370,OFFSET($I356,-$B370,0))&gt;AN$5,OFFSET(AN367,-$B370,-AM$4+$B370)/OFFSET($I356,-$B370,0),OFFSET(AN367,-$B370,-AM$4+$B370)-SUM($I370:AM370)))</f>
        <v>0</v>
      </c>
      <c r="AO370" s="235">
        <f ca="1">IF(AO$5&lt;=$D370,0,IF(SUM($D370,OFFSET($I356,-$B370,0))&gt;AO$5,OFFSET(AO367,-$B370,-AN$4+$B370)/OFFSET($I356,-$B370,0),OFFSET(AO367,-$B370,-AN$4+$B370)-SUM($I370:AN370)))</f>
        <v>0</v>
      </c>
      <c r="AP370" s="235">
        <f ca="1">IF(AP$5&lt;=$D370,0,IF(SUM($D370,OFFSET($I356,-$B370,0))&gt;AP$5,OFFSET(AP367,-$B370,-AO$4+$B370)/OFFSET($I356,-$B370,0),OFFSET(AP367,-$B370,-AO$4+$B370)-SUM($I370:AO370)))</f>
        <v>0</v>
      </c>
      <c r="AQ370" s="235">
        <f ca="1">IF(AQ$5&lt;=$D370,0,IF(SUM($D370,OFFSET($I356,-$B370,0))&gt;AQ$5,OFFSET(AQ367,-$B370,-AP$4+$B370)/OFFSET($I356,-$B370,0),OFFSET(AQ367,-$B370,-AP$4+$B370)-SUM($I370:AP370)))</f>
        <v>0</v>
      </c>
      <c r="AR370" s="235">
        <f ca="1">IF(AR$5&lt;=$D370,0,IF(SUM($D370,OFFSET($I356,-$B370,0))&gt;AR$5,OFFSET(AR367,-$B370,-AQ$4+$B370)/OFFSET($I356,-$B370,0),OFFSET(AR367,-$B370,-AQ$4+$B370)-SUM($I370:AQ370)))</f>
        <v>0</v>
      </c>
      <c r="AS370" s="235">
        <f ca="1">IF(AS$5&lt;=$D370,0,IF(SUM($D370,OFFSET($I356,-$B370,0))&gt;AS$5,OFFSET(AS367,-$B370,-AR$4+$B370)/OFFSET($I356,-$B370,0),OFFSET(AS367,-$B370,-AR$4+$B370)-SUM($I370:AR370)))</f>
        <v>0</v>
      </c>
      <c r="AT370" s="235">
        <f ca="1">IF(AT$5&lt;=$D370,0,IF(SUM($D370,OFFSET($I356,-$B370,0))&gt;AT$5,OFFSET(AT367,-$B370,-AS$4+$B370)/OFFSET($I356,-$B370,0),OFFSET(AT367,-$B370,-AS$4+$B370)-SUM($I370:AS370)))</f>
        <v>0</v>
      </c>
      <c r="AU370" s="235">
        <f ca="1">IF(AU$5&lt;=$D370,0,IF(SUM($D370,OFFSET($I356,-$B370,0))&gt;AU$5,OFFSET(AU367,-$B370,-AT$4+$B370)/OFFSET($I356,-$B370,0),OFFSET(AU367,-$B370,-AT$4+$B370)-SUM($I370:AT370)))</f>
        <v>0</v>
      </c>
      <c r="AV370" s="235">
        <f ca="1">IF(AV$5&lt;=$D370,0,IF(SUM($D370,OFFSET($I356,-$B370,0))&gt;AV$5,OFFSET(AV367,-$B370,-AU$4+$B370)/OFFSET($I356,-$B370,0),OFFSET(AV367,-$B370,-AU$4+$B370)-SUM($I370:AU370)))</f>
        <v>0</v>
      </c>
      <c r="AW370" s="235">
        <f ca="1">IF(AW$5&lt;=$D370,0,IF(SUM($D370,OFFSET($I356,-$B370,0))&gt;AW$5,OFFSET(AW367,-$B370,-AV$4+$B370)/OFFSET($I356,-$B370,0),OFFSET(AW367,-$B370,-AV$4+$B370)-SUM($I370:AV370)))</f>
        <v>0</v>
      </c>
      <c r="AX370" s="235">
        <f ca="1">IF(AX$5&lt;=$D370,0,IF(SUM($D370,OFFSET($I356,-$B370,0))&gt;AX$5,OFFSET(AX367,-$B370,-AW$4+$B370)/OFFSET($I356,-$B370,0),OFFSET(AX367,-$B370,-AW$4+$B370)-SUM($I370:AW370)))</f>
        <v>0</v>
      </c>
      <c r="AY370" s="235">
        <f ca="1">IF(AY$5&lt;=$D370,0,IF(SUM($D370,OFFSET($I356,-$B370,0))&gt;AY$5,OFFSET(AY367,-$B370,-AX$4+$B370)/OFFSET($I356,-$B370,0),OFFSET(AY367,-$B370,-AX$4+$B370)-SUM($I370:AX370)))</f>
        <v>0</v>
      </c>
      <c r="AZ370" s="235">
        <f ca="1">IF(AZ$5&lt;=$D370,0,IF(SUM($D370,OFFSET($I356,-$B370,0))&gt;AZ$5,OFFSET(AZ367,-$B370,-AY$4+$B370)/OFFSET($I356,-$B370,0),OFFSET(AZ367,-$B370,-AY$4+$B370)-SUM($I370:AY370)))</f>
        <v>0</v>
      </c>
      <c r="BA370" s="235">
        <f ca="1">IF(BA$5&lt;=$D370,0,IF(SUM($D370,OFFSET($I356,-$B370,0))&gt;BA$5,OFFSET(BA367,-$B370,-AZ$4+$B370)/OFFSET($I356,-$B370,0),OFFSET(BA367,-$B370,-AZ$4+$B370)-SUM($I370:AZ370)))</f>
        <v>0</v>
      </c>
      <c r="BB370" s="235">
        <f ca="1">IF(BB$5&lt;=$D370,0,IF(SUM($D370,OFFSET($I356,-$B370,0))&gt;BB$5,OFFSET(BB367,-$B370,-BA$4+$B370)/OFFSET($I356,-$B370,0),OFFSET(BB367,-$B370,-BA$4+$B370)-SUM($I370:BA370)))</f>
        <v>0</v>
      </c>
      <c r="BC370" s="235">
        <f ca="1">IF(BC$5&lt;=$D370,0,IF(SUM($D370,OFFSET($I356,-$B370,0))&gt;BC$5,OFFSET(BC367,-$B370,-BB$4+$B370)/OFFSET($I356,-$B370,0),OFFSET(BC367,-$B370,-BB$4+$B370)-SUM($I370:BB370)))</f>
        <v>0</v>
      </c>
      <c r="BD370" s="235">
        <f ca="1">IF(BD$5&lt;=$D370,0,IF(SUM($D370,OFFSET($I356,-$B370,0))&gt;BD$5,OFFSET(BD367,-$B370,-BC$4+$B370)/OFFSET($I356,-$B370,0),OFFSET(BD367,-$B370,-BC$4+$B370)-SUM($I370:BC370)))</f>
        <v>0</v>
      </c>
      <c r="BE370" s="235">
        <f ca="1">IF(BE$5&lt;=$D370,0,IF(SUM($D370,OFFSET($I356,-$B370,0))&gt;BE$5,OFFSET(BE367,-$B370,-BD$4+$B370)/OFFSET($I356,-$B370,0),OFFSET(BE367,-$B370,-BD$4+$B370)-SUM($I370:BD370)))</f>
        <v>0</v>
      </c>
      <c r="BF370" s="235">
        <f ca="1">IF(BF$5&lt;=$D370,0,IF(SUM($D370,OFFSET($I356,-$B370,0))&gt;BF$5,OFFSET(BF367,-$B370,-BE$4+$B370)/OFFSET($I356,-$B370,0),OFFSET(BF367,-$B370,-BE$4+$B370)-SUM($I370:BE370)))</f>
        <v>0</v>
      </c>
      <c r="BG370" s="235">
        <f ca="1">IF(BG$5&lt;=$D370,0,IF(SUM($D370,OFFSET($I356,-$B370,0))&gt;BG$5,OFFSET(BG367,-$B370,-BF$4+$B370)/OFFSET($I356,-$B370,0),OFFSET(BG367,-$B370,-BF$4+$B370)-SUM($I370:BF370)))</f>
        <v>0</v>
      </c>
      <c r="BH370" s="235">
        <f ca="1">IF(BH$5&lt;=$D370,0,IF(SUM($D370,OFFSET($I356,-$B370,0))&gt;BH$5,OFFSET(BH367,-$B370,-BG$4+$B370)/OFFSET($I356,-$B370,0),OFFSET(BH367,-$B370,-BG$4+$B370)-SUM($I370:BG370)))</f>
        <v>0</v>
      </c>
      <c r="BI370" s="235">
        <f ca="1">IF(BI$5&lt;=$D370,0,IF(SUM($D370,OFFSET($I356,-$B370,0))&gt;BI$5,OFFSET(BI367,-$B370,-BH$4+$B370)/OFFSET($I356,-$B370,0),OFFSET(BI367,-$B370,-BH$4+$B370)-SUM($I370:BH370)))</f>
        <v>0</v>
      </c>
      <c r="BJ370" s="235">
        <f ca="1">IF(BJ$5&lt;=$D370,0,IF(SUM($D370,OFFSET($I356,-$B370,0))&gt;BJ$5,OFFSET(BJ367,-$B370,-BI$4+$B370)/OFFSET($I356,-$B370,0),OFFSET(BJ367,-$B370,-BI$4+$B370)-SUM($I370:BI370)))</f>
        <v>0</v>
      </c>
      <c r="BK370" s="235">
        <f ca="1">IF(BK$5&lt;=$D370,0,IF(SUM($D370,OFFSET($I356,-$B370,0))&gt;BK$5,OFFSET(BK367,-$B370,-BJ$4+$B370)/OFFSET($I356,-$B370,0),OFFSET(BK367,-$B370,-BJ$4+$B370)-SUM($I370:BJ370)))</f>
        <v>0</v>
      </c>
      <c r="BL370" s="235">
        <f ca="1">IF(BL$5&lt;=$D370,0,IF(SUM($D370,OFFSET($I356,-$B370,0))&gt;BL$5,OFFSET(BL367,-$B370,-BK$4+$B370)/OFFSET($I356,-$B370,0),OFFSET(BL367,-$B370,-BK$4+$B370)-SUM($I370:BK370)))</f>
        <v>0</v>
      </c>
      <c r="BM370" s="235">
        <f ca="1">IF(BM$5&lt;=$D370,0,IF(SUM($D370,OFFSET($I356,-$B370,0))&gt;BM$5,OFFSET(BM367,-$B370,-BL$4+$B370)/OFFSET($I356,-$B370,0),OFFSET(BM367,-$B370,-BL$4+$B370)-SUM($I370:BL370)))</f>
        <v>0</v>
      </c>
      <c r="BN370" s="235">
        <f ca="1">IF(BN$5&lt;=$D370,0,IF(SUM($D370,OFFSET($I356,-$B370,0))&gt;BN$5,OFFSET(BN367,-$B370,-BM$4+$B370)/OFFSET($I356,-$B370,0),OFFSET(BN367,-$B370,-BM$4+$B370)-SUM($I370:BM370)))</f>
        <v>0</v>
      </c>
      <c r="BO370" s="235">
        <f ca="1">IF(BO$5&lt;=$D370,0,IF(SUM($D370,OFFSET($I356,-$B370,0))&gt;BO$5,OFFSET(BO367,-$B370,-BN$4+$B370)/OFFSET($I356,-$B370,0),OFFSET(BO367,-$B370,-BN$4+$B370)-SUM($I370:BN370)))</f>
        <v>0</v>
      </c>
      <c r="BP370" s="235">
        <f ca="1">IF(BP$5&lt;=$D370,0,IF(SUM($D370,OFFSET($I356,-$B370,0))&gt;BP$5,OFFSET(BP367,-$B370,-BO$4+$B370)/OFFSET($I356,-$B370,0),OFFSET(BP367,-$B370,-BO$4+$B370)-SUM($I370:BO370)))</f>
        <v>0</v>
      </c>
      <c r="BQ370" s="235">
        <f ca="1">IF(BQ$5&lt;=$D370,0,IF(SUM($D370,OFFSET($I356,-$B370,0))&gt;BQ$5,OFFSET(BQ367,-$B370,-BP$4+$B370)/OFFSET($I356,-$B370,0),OFFSET(BQ367,-$B370,-BP$4+$B370)-SUM($I370:BP370)))</f>
        <v>0</v>
      </c>
      <c r="BR370" s="211">
        <f ca="1">IF(BR$5&lt;=$D370,0,IF(SUM($D370,OFFSET($I356,-$B370,0))&gt;BR$5,OFFSET(BR367,-$B370,-BQ$4+$B370)/OFFSET($I356,-$B370,0),OFFSET(BR367,-$B370,-BQ$4+$B370)-SUM($I370:BQ370)))</f>
        <v>0</v>
      </c>
      <c r="BS370" s="211">
        <f ca="1">IF(BS$5&lt;=$D370,0,IF(SUM($D370,OFFSET($I356,-$B370,0))&gt;BS$5,OFFSET(BS367,-$B370,-BR$4+$B370)/OFFSET($I356,-$B370,0),OFFSET(BS367,-$B370,-BR$4+$B370)-SUM($I370:BR370)))</f>
        <v>0</v>
      </c>
      <c r="BT370" s="211">
        <f ca="1">IF(BT$5&lt;=$D370,0,IF(SUM($D370,OFFSET($I356,-$B370,0))&gt;BT$5,OFFSET(BT367,-$B370,-BS$4+$B370)/OFFSET($I356,-$B370,0),OFFSET(BT367,-$B370,-BS$4+$B370)-SUM($I370:BS370)))</f>
        <v>0</v>
      </c>
      <c r="BU370" s="211">
        <f ca="1">IF(BU$5&lt;=$D370,0,IF(SUM($D370,OFFSET($I356,-$B370,0))&gt;BU$5,OFFSET(BU367,-$B370,-BT$4+$B370)/OFFSET($I356,-$B370,0),OFFSET(BU367,-$B370,-BT$4+$B370)-SUM($I370:BT370)))</f>
        <v>0</v>
      </c>
      <c r="BV370" s="211">
        <f ca="1">IF(BV$5&lt;=$D370,0,IF(SUM($D370,OFFSET($I356,-$B370,0))&gt;BV$5,OFFSET(BV367,-$B370,-BU$4+$B370)/OFFSET($I356,-$B370,0),OFFSET(BV367,-$B370,-BU$4+$B370)-SUM($I370:BU370)))</f>
        <v>0</v>
      </c>
      <c r="BW370" s="211">
        <f ca="1">IF(BW$5&lt;=$D370,0,IF(SUM($D370,OFFSET($I356,-$B370,0))&gt;BW$5,OFFSET(BW367,-$B370,-BV$4+$B370)/OFFSET($I356,-$B370,0),OFFSET(BW367,-$B370,-BV$4+$B370)-SUM($I370:BV370)))</f>
        <v>0</v>
      </c>
    </row>
    <row r="371" spans="1:75" ht="12.75" customHeight="1">
      <c r="A371" s="8"/>
      <c r="B371" s="244">
        <v>26</v>
      </c>
      <c r="C371" s="8"/>
      <c r="D371" s="245">
        <f t="shared" si="592"/>
        <v>2039</v>
      </c>
      <c r="E371" s="8" t="str">
        <f t="shared" si="591"/>
        <v>$m Real (2012)</v>
      </c>
      <c r="F371" s="8"/>
      <c r="G371" s="8"/>
      <c r="H371" s="8"/>
      <c r="I371" s="32"/>
      <c r="J371" s="235">
        <f ca="1">IF(J$5&lt;=$D371,0,IF(SUM($D371,OFFSET($I357,-$B371,0))&gt;J$5,OFFSET(J368,-$B371,-I$4+$B371)/OFFSET($I357,-$B371,0),OFFSET(J368,-$B371,-I$4+$B371)-SUM($I371:I371)))</f>
        <v>0</v>
      </c>
      <c r="K371" s="235">
        <f ca="1">IF(K$5&lt;=$D371,0,IF(SUM($D371,OFFSET($I357,-$B371,0))&gt;K$5,OFFSET(K368,-$B371,-J$4+$B371)/OFFSET($I357,-$B371,0),OFFSET(K368,-$B371,-J$4+$B371)-SUM($I371:J371)))</f>
        <v>0</v>
      </c>
      <c r="L371" s="235">
        <f ca="1">IF(L$5&lt;=$D371,0,IF(SUM($D371,OFFSET($I357,-$B371,0))&gt;L$5,OFFSET(L368,-$B371,-K$4+$B371)/OFFSET($I357,-$B371,0),OFFSET(L368,-$B371,-K$4+$B371)-SUM($I371:K371)))</f>
        <v>0</v>
      </c>
      <c r="M371" s="235">
        <f ca="1">IF(M$5&lt;=$D371,0,IF(SUM($D371,OFFSET($I357,-$B371,0))&gt;M$5,OFFSET(M368,-$B371,-L$4+$B371)/OFFSET($I357,-$B371,0),OFFSET(M368,-$B371,-L$4+$B371)-SUM($I371:L371)))</f>
        <v>0</v>
      </c>
      <c r="N371" s="235">
        <f ca="1">IF(N$5&lt;=$D371,0,IF(SUM($D371,OFFSET($I357,-$B371,0))&gt;N$5,OFFSET(N368,-$B371,-M$4+$B371)/OFFSET($I357,-$B371,0),OFFSET(N368,-$B371,-M$4+$B371)-SUM($I371:M371)))</f>
        <v>0</v>
      </c>
      <c r="O371" s="235">
        <f ca="1">IF(O$5&lt;=$D371,0,IF(SUM($D371,OFFSET($I357,-$B371,0))&gt;O$5,OFFSET(O368,-$B371,-N$4+$B371)/OFFSET($I357,-$B371,0),OFFSET(O368,-$B371,-N$4+$B371)-SUM($I371:N371)))</f>
        <v>0</v>
      </c>
      <c r="P371" s="235">
        <f ca="1">IF(P$5&lt;=$D371,0,IF(SUM($D371,OFFSET($I357,-$B371,0))&gt;P$5,OFFSET(P368,-$B371,-O$4+$B371)/OFFSET($I357,-$B371,0),OFFSET(P368,-$B371,-O$4+$B371)-SUM($I371:O371)))</f>
        <v>0</v>
      </c>
      <c r="Q371" s="235">
        <f ca="1">IF(Q$5&lt;=$D371,0,IF(SUM($D371,OFFSET($I357,-$B371,0))&gt;Q$5,OFFSET(Q368,-$B371,-P$4+$B371)/OFFSET($I357,-$B371,0),OFFSET(Q368,-$B371,-P$4+$B371)-SUM($I371:P371)))</f>
        <v>0</v>
      </c>
      <c r="R371" s="235">
        <f ca="1">IF(R$5&lt;=$D371,0,IF(SUM($D371,OFFSET($I357,-$B371,0))&gt;R$5,OFFSET(R368,-$B371,-Q$4+$B371)/OFFSET($I357,-$B371,0),OFFSET(R368,-$B371,-Q$4+$B371)-SUM($I371:Q371)))</f>
        <v>0</v>
      </c>
      <c r="S371" s="235">
        <f ca="1">IF(S$5&lt;=$D371,0,IF(SUM($D371,OFFSET($I357,-$B371,0))&gt;S$5,OFFSET(S368,-$B371,-R$4+$B371)/OFFSET($I357,-$B371,0),OFFSET(S368,-$B371,-R$4+$B371)-SUM($I371:R371)))</f>
        <v>0</v>
      </c>
      <c r="T371" s="235">
        <f ca="1">IF(T$5&lt;=$D371,0,IF(SUM($D371,OFFSET($I357,-$B371,0))&gt;T$5,OFFSET(T368,-$B371,-S$4+$B371)/OFFSET($I357,-$B371,0),OFFSET(T368,-$B371,-S$4+$B371)-SUM($I371:S371)))</f>
        <v>0</v>
      </c>
      <c r="U371" s="235">
        <f ca="1">IF(U$5&lt;=$D371,0,IF(SUM($D371,OFFSET($I357,-$B371,0))&gt;U$5,OFFSET(U368,-$B371,-T$4+$B371)/OFFSET($I357,-$B371,0),OFFSET(U368,-$B371,-T$4+$B371)-SUM($I371:T371)))</f>
        <v>0</v>
      </c>
      <c r="V371" s="235">
        <f ca="1">IF(V$5&lt;=$D371,0,IF(SUM($D371,OFFSET($I357,-$B371,0))&gt;V$5,OFFSET(V368,-$B371,-U$4+$B371)/OFFSET($I357,-$B371,0),OFFSET(V368,-$B371,-U$4+$B371)-SUM($I371:U371)))</f>
        <v>0</v>
      </c>
      <c r="W371" s="235">
        <f ca="1">IF(W$5&lt;=$D371,0,IF(SUM($D371,OFFSET($I357,-$B371,0))&gt;W$5,OFFSET(W368,-$B371,-V$4+$B371)/OFFSET($I357,-$B371,0),OFFSET(W368,-$B371,-V$4+$B371)-SUM($I371:V371)))</f>
        <v>0</v>
      </c>
      <c r="X371" s="235">
        <f ca="1">IF(X$5&lt;=$D371,0,IF(SUM($D371,OFFSET($I357,-$B371,0))&gt;X$5,OFFSET(X368,-$B371,-W$4+$B371)/OFFSET($I357,-$B371,0),OFFSET(X368,-$B371,-W$4+$B371)-SUM($I371:W371)))</f>
        <v>0</v>
      </c>
      <c r="Y371" s="235">
        <f ca="1">IF(Y$5&lt;=$D371,0,IF(SUM($D371,OFFSET($I357,-$B371,0))&gt;Y$5,OFFSET(Y368,-$B371,-X$4+$B371)/OFFSET($I357,-$B371,0),OFFSET(Y368,-$B371,-X$4+$B371)-SUM($I371:X371)))</f>
        <v>0</v>
      </c>
      <c r="Z371" s="235">
        <f ca="1">IF(Z$5&lt;=$D371,0,IF(SUM($D371,OFFSET($I357,-$B371,0))&gt;Z$5,OFFSET(Z368,-$B371,-Y$4+$B371)/OFFSET($I357,-$B371,0),OFFSET(Z368,-$B371,-Y$4+$B371)-SUM($I371:Y371)))</f>
        <v>0</v>
      </c>
      <c r="AA371" s="235">
        <f ca="1">IF(AA$5&lt;=$D371,0,IF(SUM($D371,OFFSET($I357,-$B371,0))&gt;AA$5,OFFSET(AA368,-$B371,-Z$4+$B371)/OFFSET($I357,-$B371,0),OFFSET(AA368,-$B371,-Z$4+$B371)-SUM($I371:Z371)))</f>
        <v>0</v>
      </c>
      <c r="AB371" s="235">
        <f ca="1">IF(AB$5&lt;=$D371,0,IF(SUM($D371,OFFSET($I357,-$B371,0))&gt;AB$5,OFFSET(AB368,-$B371,-AA$4+$B371)/OFFSET($I357,-$B371,0),OFFSET(AB368,-$B371,-AA$4+$B371)-SUM($I371:AA371)))</f>
        <v>0</v>
      </c>
      <c r="AC371" s="235">
        <f ca="1">IF(AC$5&lt;=$D371,0,IF(SUM($D371,OFFSET($I357,-$B371,0))&gt;AC$5,OFFSET(AC368,-$B371,-AB$4+$B371)/OFFSET($I357,-$B371,0),OFFSET(AC368,-$B371,-AB$4+$B371)-SUM($I371:AB371)))</f>
        <v>0</v>
      </c>
      <c r="AD371" s="235">
        <f ca="1">IF(AD$5&lt;=$D371,0,IF(SUM($D371,OFFSET($I357,-$B371,0))&gt;AD$5,OFFSET(AD368,-$B371,-AC$4+$B371)/OFFSET($I357,-$B371,0),OFFSET(AD368,-$B371,-AC$4+$B371)-SUM($I371:AC371)))</f>
        <v>0</v>
      </c>
      <c r="AE371" s="235">
        <f ca="1">IF(AE$5&lt;=$D371,0,IF(SUM($D371,OFFSET($I357,-$B371,0))&gt;AE$5,OFFSET(AE368,-$B371,-AD$4+$B371)/OFFSET($I357,-$B371,0),OFFSET(AE368,-$B371,-AD$4+$B371)-SUM($I371:AD371)))</f>
        <v>0</v>
      </c>
      <c r="AF371" s="235">
        <f ca="1">IF(AF$5&lt;=$D371,0,IF(SUM($D371,OFFSET($I357,-$B371,0))&gt;AF$5,OFFSET(AF368,-$B371,-AE$4+$B371)/OFFSET($I357,-$B371,0),OFFSET(AF368,-$B371,-AE$4+$B371)-SUM($I371:AE371)))</f>
        <v>0</v>
      </c>
      <c r="AG371" s="235">
        <f ca="1">IF(AG$5&lt;=$D371,0,IF(SUM($D371,OFFSET($I357,-$B371,0))&gt;AG$5,OFFSET(AG368,-$B371,-AF$4+$B371)/OFFSET($I357,-$B371,0),OFFSET(AG368,-$B371,-AF$4+$B371)-SUM($I371:AF371)))</f>
        <v>0</v>
      </c>
      <c r="AH371" s="235">
        <f ca="1">IF(AH$5&lt;=$D371,0,IF(SUM($D371,OFFSET($I357,-$B371,0))&gt;AH$5,OFFSET(AH368,-$B371,-AG$4+$B371)/OFFSET($I357,-$B371,0),OFFSET(AH368,-$B371,-AG$4+$B371)-SUM($I371:AG371)))</f>
        <v>0</v>
      </c>
      <c r="AI371" s="235">
        <f ca="1">IF(AI$5&lt;=$D371,0,IF(SUM($D371,OFFSET($I357,-$B371,0))&gt;AI$5,OFFSET(AI368,-$B371,-AH$4+$B371)/OFFSET($I357,-$B371,0),OFFSET(AI368,-$B371,-AH$4+$B371)-SUM($I371:AH371)))</f>
        <v>0</v>
      </c>
      <c r="AJ371" s="235">
        <f ca="1">IF(AJ$5&lt;=$D371,0,IF(SUM($D371,OFFSET($I357,-$B371,0))&gt;AJ$5,OFFSET(AJ368,-$B371,-AI$4+$B371)/OFFSET($I357,-$B371,0),OFFSET(AJ368,-$B371,-AI$4+$B371)-SUM($I371:AI371)))</f>
        <v>0</v>
      </c>
      <c r="AK371" s="235">
        <f ca="1">IF(AK$5&lt;=$D371,0,IF(SUM($D371,OFFSET($I357,-$B371,0))&gt;AK$5,OFFSET(AK368,-$B371,-AJ$4+$B371)/OFFSET($I357,-$B371,0),OFFSET(AK368,-$B371,-AJ$4+$B371)-SUM($I371:AJ371)))</f>
        <v>0</v>
      </c>
      <c r="AL371" s="235">
        <f ca="1">IF(AL$5&lt;=$D371,0,IF(SUM($D371,OFFSET($I357,-$B371,0))&gt;AL$5,OFFSET(AL368,-$B371,-AK$4+$B371)/OFFSET($I357,-$B371,0),OFFSET(AL368,-$B371,-AK$4+$B371)-SUM($I371:AK371)))</f>
        <v>0</v>
      </c>
      <c r="AM371" s="235">
        <f ca="1">IF(AM$5&lt;=$D371,0,IF(SUM($D371,OFFSET($I357,-$B371,0))&gt;AM$5,OFFSET(AM368,-$B371,-AL$4+$B371)/OFFSET($I357,-$B371,0),OFFSET(AM368,-$B371,-AL$4+$B371)-SUM($I371:AL371)))</f>
        <v>0</v>
      </c>
      <c r="AN371" s="235">
        <f ca="1">IF(AN$5&lt;=$D371,0,IF(SUM($D371,OFFSET($I357,-$B371,0))&gt;AN$5,OFFSET(AN368,-$B371,-AM$4+$B371)/OFFSET($I357,-$B371,0),OFFSET(AN368,-$B371,-AM$4+$B371)-SUM($I371:AM371)))</f>
        <v>0</v>
      </c>
      <c r="AO371" s="235">
        <f ca="1">IF(AO$5&lt;=$D371,0,IF(SUM($D371,OFFSET($I357,-$B371,0))&gt;AO$5,OFFSET(AO368,-$B371,-AN$4+$B371)/OFFSET($I357,-$B371,0),OFFSET(AO368,-$B371,-AN$4+$B371)-SUM($I371:AN371)))</f>
        <v>0</v>
      </c>
      <c r="AP371" s="235">
        <f ca="1">IF(AP$5&lt;=$D371,0,IF(SUM($D371,OFFSET($I357,-$B371,0))&gt;AP$5,OFFSET(AP368,-$B371,-AO$4+$B371)/OFFSET($I357,-$B371,0),OFFSET(AP368,-$B371,-AO$4+$B371)-SUM($I371:AO371)))</f>
        <v>0</v>
      </c>
      <c r="AQ371" s="235">
        <f ca="1">IF(AQ$5&lt;=$D371,0,IF(SUM($D371,OFFSET($I357,-$B371,0))&gt;AQ$5,OFFSET(AQ368,-$B371,-AP$4+$B371)/OFFSET($I357,-$B371,0),OFFSET(AQ368,-$B371,-AP$4+$B371)-SUM($I371:AP371)))</f>
        <v>0</v>
      </c>
      <c r="AR371" s="235">
        <f ca="1">IF(AR$5&lt;=$D371,0,IF(SUM($D371,OFFSET($I357,-$B371,0))&gt;AR$5,OFFSET(AR368,-$B371,-AQ$4+$B371)/OFFSET($I357,-$B371,0),OFFSET(AR368,-$B371,-AQ$4+$B371)-SUM($I371:AQ371)))</f>
        <v>0</v>
      </c>
      <c r="AS371" s="235">
        <f ca="1">IF(AS$5&lt;=$D371,0,IF(SUM($D371,OFFSET($I357,-$B371,0))&gt;AS$5,OFFSET(AS368,-$B371,-AR$4+$B371)/OFFSET($I357,-$B371,0),OFFSET(AS368,-$B371,-AR$4+$B371)-SUM($I371:AR371)))</f>
        <v>0</v>
      </c>
      <c r="AT371" s="235">
        <f ca="1">IF(AT$5&lt;=$D371,0,IF(SUM($D371,OFFSET($I357,-$B371,0))&gt;AT$5,OFFSET(AT368,-$B371,-AS$4+$B371)/OFFSET($I357,-$B371,0),OFFSET(AT368,-$B371,-AS$4+$B371)-SUM($I371:AS371)))</f>
        <v>0</v>
      </c>
      <c r="AU371" s="235">
        <f ca="1">IF(AU$5&lt;=$D371,0,IF(SUM($D371,OFFSET($I357,-$B371,0))&gt;AU$5,OFFSET(AU368,-$B371,-AT$4+$B371)/OFFSET($I357,-$B371,0),OFFSET(AU368,-$B371,-AT$4+$B371)-SUM($I371:AT371)))</f>
        <v>0</v>
      </c>
      <c r="AV371" s="235">
        <f ca="1">IF(AV$5&lt;=$D371,0,IF(SUM($D371,OFFSET($I357,-$B371,0))&gt;AV$5,OFFSET(AV368,-$B371,-AU$4+$B371)/OFFSET($I357,-$B371,0),OFFSET(AV368,-$B371,-AU$4+$B371)-SUM($I371:AU371)))</f>
        <v>0</v>
      </c>
      <c r="AW371" s="235">
        <f ca="1">IF(AW$5&lt;=$D371,0,IF(SUM($D371,OFFSET($I357,-$B371,0))&gt;AW$5,OFFSET(AW368,-$B371,-AV$4+$B371)/OFFSET($I357,-$B371,0),OFFSET(AW368,-$B371,-AV$4+$B371)-SUM($I371:AV371)))</f>
        <v>0</v>
      </c>
      <c r="AX371" s="235">
        <f ca="1">IF(AX$5&lt;=$D371,0,IF(SUM($D371,OFFSET($I357,-$B371,0))&gt;AX$5,OFFSET(AX368,-$B371,-AW$4+$B371)/OFFSET($I357,-$B371,0),OFFSET(AX368,-$B371,-AW$4+$B371)-SUM($I371:AW371)))</f>
        <v>0</v>
      </c>
      <c r="AY371" s="235">
        <f ca="1">IF(AY$5&lt;=$D371,0,IF(SUM($D371,OFFSET($I357,-$B371,0))&gt;AY$5,OFFSET(AY368,-$B371,-AX$4+$B371)/OFFSET($I357,-$B371,0),OFFSET(AY368,-$B371,-AX$4+$B371)-SUM($I371:AX371)))</f>
        <v>0</v>
      </c>
      <c r="AZ371" s="235">
        <f ca="1">IF(AZ$5&lt;=$D371,0,IF(SUM($D371,OFFSET($I357,-$B371,0))&gt;AZ$5,OFFSET(AZ368,-$B371,-AY$4+$B371)/OFFSET($I357,-$B371,0),OFFSET(AZ368,-$B371,-AY$4+$B371)-SUM($I371:AY371)))</f>
        <v>0</v>
      </c>
      <c r="BA371" s="235">
        <f ca="1">IF(BA$5&lt;=$D371,0,IF(SUM($D371,OFFSET($I357,-$B371,0))&gt;BA$5,OFFSET(BA368,-$B371,-AZ$4+$B371)/OFFSET($I357,-$B371,0),OFFSET(BA368,-$B371,-AZ$4+$B371)-SUM($I371:AZ371)))</f>
        <v>0</v>
      </c>
      <c r="BB371" s="235">
        <f ca="1">IF(BB$5&lt;=$D371,0,IF(SUM($D371,OFFSET($I357,-$B371,0))&gt;BB$5,OFFSET(BB368,-$B371,-BA$4+$B371)/OFFSET($I357,-$B371,0),OFFSET(BB368,-$B371,-BA$4+$B371)-SUM($I371:BA371)))</f>
        <v>0</v>
      </c>
      <c r="BC371" s="235">
        <f ca="1">IF(BC$5&lt;=$D371,0,IF(SUM($D371,OFFSET($I357,-$B371,0))&gt;BC$5,OFFSET(BC368,-$B371,-BB$4+$B371)/OFFSET($I357,-$B371,0),OFFSET(BC368,-$B371,-BB$4+$B371)-SUM($I371:BB371)))</f>
        <v>0</v>
      </c>
      <c r="BD371" s="235">
        <f ca="1">IF(BD$5&lt;=$D371,0,IF(SUM($D371,OFFSET($I357,-$B371,0))&gt;BD$5,OFFSET(BD368,-$B371,-BC$4+$B371)/OFFSET($I357,-$B371,0),OFFSET(BD368,-$B371,-BC$4+$B371)-SUM($I371:BC371)))</f>
        <v>0</v>
      </c>
      <c r="BE371" s="235">
        <f ca="1">IF(BE$5&lt;=$D371,0,IF(SUM($D371,OFFSET($I357,-$B371,0))&gt;BE$5,OFFSET(BE368,-$B371,-BD$4+$B371)/OFFSET($I357,-$B371,0),OFFSET(BE368,-$B371,-BD$4+$B371)-SUM($I371:BD371)))</f>
        <v>0</v>
      </c>
      <c r="BF371" s="235">
        <f ca="1">IF(BF$5&lt;=$D371,0,IF(SUM($D371,OFFSET($I357,-$B371,0))&gt;BF$5,OFFSET(BF368,-$B371,-BE$4+$B371)/OFFSET($I357,-$B371,0),OFFSET(BF368,-$B371,-BE$4+$B371)-SUM($I371:BE371)))</f>
        <v>0</v>
      </c>
      <c r="BG371" s="235">
        <f ca="1">IF(BG$5&lt;=$D371,0,IF(SUM($D371,OFFSET($I357,-$B371,0))&gt;BG$5,OFFSET(BG368,-$B371,-BF$4+$B371)/OFFSET($I357,-$B371,0),OFFSET(BG368,-$B371,-BF$4+$B371)-SUM($I371:BF371)))</f>
        <v>0</v>
      </c>
      <c r="BH371" s="235">
        <f ca="1">IF(BH$5&lt;=$D371,0,IF(SUM($D371,OFFSET($I357,-$B371,0))&gt;BH$5,OFFSET(BH368,-$B371,-BG$4+$B371)/OFFSET($I357,-$B371,0),OFFSET(BH368,-$B371,-BG$4+$B371)-SUM($I371:BG371)))</f>
        <v>0</v>
      </c>
      <c r="BI371" s="235">
        <f ca="1">IF(BI$5&lt;=$D371,0,IF(SUM($D371,OFFSET($I357,-$B371,0))&gt;BI$5,OFFSET(BI368,-$B371,-BH$4+$B371)/OFFSET($I357,-$B371,0),OFFSET(BI368,-$B371,-BH$4+$B371)-SUM($I371:BH371)))</f>
        <v>0</v>
      </c>
      <c r="BJ371" s="235">
        <f ca="1">IF(BJ$5&lt;=$D371,0,IF(SUM($D371,OFFSET($I357,-$B371,0))&gt;BJ$5,OFFSET(BJ368,-$B371,-BI$4+$B371)/OFFSET($I357,-$B371,0),OFFSET(BJ368,-$B371,-BI$4+$B371)-SUM($I371:BI371)))</f>
        <v>0</v>
      </c>
      <c r="BK371" s="235">
        <f ca="1">IF(BK$5&lt;=$D371,0,IF(SUM($D371,OFFSET($I357,-$B371,0))&gt;BK$5,OFFSET(BK368,-$B371,-BJ$4+$B371)/OFFSET($I357,-$B371,0),OFFSET(BK368,-$B371,-BJ$4+$B371)-SUM($I371:BJ371)))</f>
        <v>0</v>
      </c>
      <c r="BL371" s="235">
        <f ca="1">IF(BL$5&lt;=$D371,0,IF(SUM($D371,OFFSET($I357,-$B371,0))&gt;BL$5,OFFSET(BL368,-$B371,-BK$4+$B371)/OFFSET($I357,-$B371,0),OFFSET(BL368,-$B371,-BK$4+$B371)-SUM($I371:BK371)))</f>
        <v>0</v>
      </c>
      <c r="BM371" s="235">
        <f ca="1">IF(BM$5&lt;=$D371,0,IF(SUM($D371,OFFSET($I357,-$B371,0))&gt;BM$5,OFFSET(BM368,-$B371,-BL$4+$B371)/OFFSET($I357,-$B371,0),OFFSET(BM368,-$B371,-BL$4+$B371)-SUM($I371:BL371)))</f>
        <v>0</v>
      </c>
      <c r="BN371" s="235">
        <f ca="1">IF(BN$5&lt;=$D371,0,IF(SUM($D371,OFFSET($I357,-$B371,0))&gt;BN$5,OFFSET(BN368,-$B371,-BM$4+$B371)/OFFSET($I357,-$B371,0),OFFSET(BN368,-$B371,-BM$4+$B371)-SUM($I371:BM371)))</f>
        <v>0</v>
      </c>
      <c r="BO371" s="235">
        <f ca="1">IF(BO$5&lt;=$D371,0,IF(SUM($D371,OFFSET($I357,-$B371,0))&gt;BO$5,OFFSET(BO368,-$B371,-BN$4+$B371)/OFFSET($I357,-$B371,0),OFFSET(BO368,-$B371,-BN$4+$B371)-SUM($I371:BN371)))</f>
        <v>0</v>
      </c>
      <c r="BP371" s="235">
        <f ca="1">IF(BP$5&lt;=$D371,0,IF(SUM($D371,OFFSET($I357,-$B371,0))&gt;BP$5,OFFSET(BP368,-$B371,-BO$4+$B371)/OFFSET($I357,-$B371,0),OFFSET(BP368,-$B371,-BO$4+$B371)-SUM($I371:BO371)))</f>
        <v>0</v>
      </c>
      <c r="BQ371" s="235">
        <f ca="1">IF(BQ$5&lt;=$D371,0,IF(SUM($D371,OFFSET($I357,-$B371,0))&gt;BQ$5,OFFSET(BQ368,-$B371,-BP$4+$B371)/OFFSET($I357,-$B371,0),OFFSET(BQ368,-$B371,-BP$4+$B371)-SUM($I371:BP371)))</f>
        <v>0</v>
      </c>
      <c r="BR371" s="211">
        <f ca="1">IF(BR$5&lt;=$D371,0,IF(SUM($D371,OFFSET($I357,-$B371,0))&gt;BR$5,OFFSET(BR368,-$B371,-BQ$4+$B371)/OFFSET($I357,-$B371,0),OFFSET(BR368,-$B371,-BQ$4+$B371)-SUM($I371:BQ371)))</f>
        <v>0</v>
      </c>
      <c r="BS371" s="211">
        <f ca="1">IF(BS$5&lt;=$D371,0,IF(SUM($D371,OFFSET($I357,-$B371,0))&gt;BS$5,OFFSET(BS368,-$B371,-BR$4+$B371)/OFFSET($I357,-$B371,0),OFFSET(BS368,-$B371,-BR$4+$B371)-SUM($I371:BR371)))</f>
        <v>0</v>
      </c>
      <c r="BT371" s="211">
        <f ca="1">IF(BT$5&lt;=$D371,0,IF(SUM($D371,OFFSET($I357,-$B371,0))&gt;BT$5,OFFSET(BT368,-$B371,-BS$4+$B371)/OFFSET($I357,-$B371,0),OFFSET(BT368,-$B371,-BS$4+$B371)-SUM($I371:BS371)))</f>
        <v>0</v>
      </c>
      <c r="BU371" s="211">
        <f ca="1">IF(BU$5&lt;=$D371,0,IF(SUM($D371,OFFSET($I357,-$B371,0))&gt;BU$5,OFFSET(BU368,-$B371,-BT$4+$B371)/OFFSET($I357,-$B371,0),OFFSET(BU368,-$B371,-BT$4+$B371)-SUM($I371:BT371)))</f>
        <v>0</v>
      </c>
      <c r="BV371" s="211">
        <f ca="1">IF(BV$5&lt;=$D371,0,IF(SUM($D371,OFFSET($I357,-$B371,0))&gt;BV$5,OFFSET(BV368,-$B371,-BU$4+$B371)/OFFSET($I357,-$B371,0),OFFSET(BV368,-$B371,-BU$4+$B371)-SUM($I371:BU371)))</f>
        <v>0</v>
      </c>
      <c r="BW371" s="211">
        <f ca="1">IF(BW$5&lt;=$D371,0,IF(SUM($D371,OFFSET($I357,-$B371,0))&gt;BW$5,OFFSET(BW368,-$B371,-BV$4+$B371)/OFFSET($I357,-$B371,0),OFFSET(BW368,-$B371,-BV$4+$B371)-SUM($I371:BV371)))</f>
        <v>0</v>
      </c>
    </row>
    <row r="372" spans="1:75" ht="12.75" customHeight="1">
      <c r="A372" s="8"/>
      <c r="B372" s="244">
        <v>27</v>
      </c>
      <c r="C372" s="8"/>
      <c r="D372" s="245">
        <f t="shared" si="592"/>
        <v>2040</v>
      </c>
      <c r="E372" s="8" t="str">
        <f t="shared" si="591"/>
        <v>$m Real (2012)</v>
      </c>
      <c r="F372" s="8"/>
      <c r="G372" s="8"/>
      <c r="H372" s="8"/>
      <c r="I372" s="32"/>
      <c r="J372" s="235">
        <f ca="1">IF(J$5&lt;=$D372,0,IF(SUM($D372,OFFSET($I358,-$B372,0))&gt;J$5,OFFSET(J369,-$B372,-I$4+$B372)/OFFSET($I358,-$B372,0),OFFSET(J369,-$B372,-I$4+$B372)-SUM($I372:I372)))</f>
        <v>0</v>
      </c>
      <c r="K372" s="235">
        <f ca="1">IF(K$5&lt;=$D372,0,IF(SUM($D372,OFFSET($I358,-$B372,0))&gt;K$5,OFFSET(K369,-$B372,-J$4+$B372)/OFFSET($I358,-$B372,0),OFFSET(K369,-$B372,-J$4+$B372)-SUM($I372:J372)))</f>
        <v>0</v>
      </c>
      <c r="L372" s="235">
        <f ca="1">IF(L$5&lt;=$D372,0,IF(SUM($D372,OFFSET($I358,-$B372,0))&gt;L$5,OFFSET(L369,-$B372,-K$4+$B372)/OFFSET($I358,-$B372,0),OFFSET(L369,-$B372,-K$4+$B372)-SUM($I372:K372)))</f>
        <v>0</v>
      </c>
      <c r="M372" s="235">
        <f ca="1">IF(M$5&lt;=$D372,0,IF(SUM($D372,OFFSET($I358,-$B372,0))&gt;M$5,OFFSET(M369,-$B372,-L$4+$B372)/OFFSET($I358,-$B372,0),OFFSET(M369,-$B372,-L$4+$B372)-SUM($I372:L372)))</f>
        <v>0</v>
      </c>
      <c r="N372" s="235">
        <f ca="1">IF(N$5&lt;=$D372,0,IF(SUM($D372,OFFSET($I358,-$B372,0))&gt;N$5,OFFSET(N369,-$B372,-M$4+$B372)/OFFSET($I358,-$B372,0),OFFSET(N369,-$B372,-M$4+$B372)-SUM($I372:M372)))</f>
        <v>0</v>
      </c>
      <c r="O372" s="235">
        <f ca="1">IF(O$5&lt;=$D372,0,IF(SUM($D372,OFFSET($I358,-$B372,0))&gt;O$5,OFFSET(O369,-$B372,-N$4+$B372)/OFFSET($I358,-$B372,0),OFFSET(O369,-$B372,-N$4+$B372)-SUM($I372:N372)))</f>
        <v>0</v>
      </c>
      <c r="P372" s="235">
        <f ca="1">IF(P$5&lt;=$D372,0,IF(SUM($D372,OFFSET($I358,-$B372,0))&gt;P$5,OFFSET(P369,-$B372,-O$4+$B372)/OFFSET($I358,-$B372,0),OFFSET(P369,-$B372,-O$4+$B372)-SUM($I372:O372)))</f>
        <v>0</v>
      </c>
      <c r="Q372" s="235">
        <f ca="1">IF(Q$5&lt;=$D372,0,IF(SUM($D372,OFFSET($I358,-$B372,0))&gt;Q$5,OFFSET(Q369,-$B372,-P$4+$B372)/OFFSET($I358,-$B372,0),OFFSET(Q369,-$B372,-P$4+$B372)-SUM($I372:P372)))</f>
        <v>0</v>
      </c>
      <c r="R372" s="235">
        <f ca="1">IF(R$5&lt;=$D372,0,IF(SUM($D372,OFFSET($I358,-$B372,0))&gt;R$5,OFFSET(R369,-$B372,-Q$4+$B372)/OFFSET($I358,-$B372,0),OFFSET(R369,-$B372,-Q$4+$B372)-SUM($I372:Q372)))</f>
        <v>0</v>
      </c>
      <c r="S372" s="235">
        <f ca="1">IF(S$5&lt;=$D372,0,IF(SUM($D372,OFFSET($I358,-$B372,0))&gt;S$5,OFFSET(S369,-$B372,-R$4+$B372)/OFFSET($I358,-$B372,0),OFFSET(S369,-$B372,-R$4+$B372)-SUM($I372:R372)))</f>
        <v>0</v>
      </c>
      <c r="T372" s="235">
        <f ca="1">IF(T$5&lt;=$D372,0,IF(SUM($D372,OFFSET($I358,-$B372,0))&gt;T$5,OFFSET(T369,-$B372,-S$4+$B372)/OFFSET($I358,-$B372,0),OFFSET(T369,-$B372,-S$4+$B372)-SUM($I372:S372)))</f>
        <v>0</v>
      </c>
      <c r="U372" s="235">
        <f ca="1">IF(U$5&lt;=$D372,0,IF(SUM($D372,OFFSET($I358,-$B372,0))&gt;U$5,OFFSET(U369,-$B372,-T$4+$B372)/OFFSET($I358,-$B372,0),OFFSET(U369,-$B372,-T$4+$B372)-SUM($I372:T372)))</f>
        <v>0</v>
      </c>
      <c r="V372" s="235">
        <f ca="1">IF(V$5&lt;=$D372,0,IF(SUM($D372,OFFSET($I358,-$B372,0))&gt;V$5,OFFSET(V369,-$B372,-U$4+$B372)/OFFSET($I358,-$B372,0),OFFSET(V369,-$B372,-U$4+$B372)-SUM($I372:U372)))</f>
        <v>0</v>
      </c>
      <c r="W372" s="235">
        <f ca="1">IF(W$5&lt;=$D372,0,IF(SUM($D372,OFFSET($I358,-$B372,0))&gt;W$5,OFFSET(W369,-$B372,-V$4+$B372)/OFFSET($I358,-$B372,0),OFFSET(W369,-$B372,-V$4+$B372)-SUM($I372:V372)))</f>
        <v>0</v>
      </c>
      <c r="X372" s="235">
        <f ca="1">IF(X$5&lt;=$D372,0,IF(SUM($D372,OFFSET($I358,-$B372,0))&gt;X$5,OFFSET(X369,-$B372,-W$4+$B372)/OFFSET($I358,-$B372,0),OFFSET(X369,-$B372,-W$4+$B372)-SUM($I372:W372)))</f>
        <v>0</v>
      </c>
      <c r="Y372" s="235">
        <f ca="1">IF(Y$5&lt;=$D372,0,IF(SUM($D372,OFFSET($I358,-$B372,0))&gt;Y$5,OFFSET(Y369,-$B372,-X$4+$B372)/OFFSET($I358,-$B372,0),OFFSET(Y369,-$B372,-X$4+$B372)-SUM($I372:X372)))</f>
        <v>0</v>
      </c>
      <c r="Z372" s="235">
        <f ca="1">IF(Z$5&lt;=$D372,0,IF(SUM($D372,OFFSET($I358,-$B372,0))&gt;Z$5,OFFSET(Z369,-$B372,-Y$4+$B372)/OFFSET($I358,-$B372,0),OFFSET(Z369,-$B372,-Y$4+$B372)-SUM($I372:Y372)))</f>
        <v>0</v>
      </c>
      <c r="AA372" s="235">
        <f ca="1">IF(AA$5&lt;=$D372,0,IF(SUM($D372,OFFSET($I358,-$B372,0))&gt;AA$5,OFFSET(AA369,-$B372,-Z$4+$B372)/OFFSET($I358,-$B372,0),OFFSET(AA369,-$B372,-Z$4+$B372)-SUM($I372:Z372)))</f>
        <v>0</v>
      </c>
      <c r="AB372" s="235">
        <f ca="1">IF(AB$5&lt;=$D372,0,IF(SUM($D372,OFFSET($I358,-$B372,0))&gt;AB$5,OFFSET(AB369,-$B372,-AA$4+$B372)/OFFSET($I358,-$B372,0),OFFSET(AB369,-$B372,-AA$4+$B372)-SUM($I372:AA372)))</f>
        <v>0</v>
      </c>
      <c r="AC372" s="235">
        <f ca="1">IF(AC$5&lt;=$D372,0,IF(SUM($D372,OFFSET($I358,-$B372,0))&gt;AC$5,OFFSET(AC369,-$B372,-AB$4+$B372)/OFFSET($I358,-$B372,0),OFFSET(AC369,-$B372,-AB$4+$B372)-SUM($I372:AB372)))</f>
        <v>0</v>
      </c>
      <c r="AD372" s="235">
        <f ca="1">IF(AD$5&lt;=$D372,0,IF(SUM($D372,OFFSET($I358,-$B372,0))&gt;AD$5,OFFSET(AD369,-$B372,-AC$4+$B372)/OFFSET($I358,-$B372,0),OFFSET(AD369,-$B372,-AC$4+$B372)-SUM($I372:AC372)))</f>
        <v>0</v>
      </c>
      <c r="AE372" s="235">
        <f ca="1">IF(AE$5&lt;=$D372,0,IF(SUM($D372,OFFSET($I358,-$B372,0))&gt;AE$5,OFFSET(AE369,-$B372,-AD$4+$B372)/OFFSET($I358,-$B372,0),OFFSET(AE369,-$B372,-AD$4+$B372)-SUM($I372:AD372)))</f>
        <v>0</v>
      </c>
      <c r="AF372" s="235">
        <f ca="1">IF(AF$5&lt;=$D372,0,IF(SUM($D372,OFFSET($I358,-$B372,0))&gt;AF$5,OFFSET(AF369,-$B372,-AE$4+$B372)/OFFSET($I358,-$B372,0),OFFSET(AF369,-$B372,-AE$4+$B372)-SUM($I372:AE372)))</f>
        <v>0</v>
      </c>
      <c r="AG372" s="235">
        <f ca="1">IF(AG$5&lt;=$D372,0,IF(SUM($D372,OFFSET($I358,-$B372,0))&gt;AG$5,OFFSET(AG369,-$B372,-AF$4+$B372)/OFFSET($I358,-$B372,0),OFFSET(AG369,-$B372,-AF$4+$B372)-SUM($I372:AF372)))</f>
        <v>0</v>
      </c>
      <c r="AH372" s="235">
        <f ca="1">IF(AH$5&lt;=$D372,0,IF(SUM($D372,OFFSET($I358,-$B372,0))&gt;AH$5,OFFSET(AH369,-$B372,-AG$4+$B372)/OFFSET($I358,-$B372,0),OFFSET(AH369,-$B372,-AG$4+$B372)-SUM($I372:AG372)))</f>
        <v>0</v>
      </c>
      <c r="AI372" s="235">
        <f ca="1">IF(AI$5&lt;=$D372,0,IF(SUM($D372,OFFSET($I358,-$B372,0))&gt;AI$5,OFFSET(AI369,-$B372,-AH$4+$B372)/OFFSET($I358,-$B372,0),OFFSET(AI369,-$B372,-AH$4+$B372)-SUM($I372:AH372)))</f>
        <v>0</v>
      </c>
      <c r="AJ372" s="235">
        <f ca="1">IF(AJ$5&lt;=$D372,0,IF(SUM($D372,OFFSET($I358,-$B372,0))&gt;AJ$5,OFFSET(AJ369,-$B372,-AI$4+$B372)/OFFSET($I358,-$B372,0),OFFSET(AJ369,-$B372,-AI$4+$B372)-SUM($I372:AI372)))</f>
        <v>0</v>
      </c>
      <c r="AK372" s="235">
        <f ca="1">IF(AK$5&lt;=$D372,0,IF(SUM($D372,OFFSET($I358,-$B372,0))&gt;AK$5,OFFSET(AK369,-$B372,-AJ$4+$B372)/OFFSET($I358,-$B372,0),OFFSET(AK369,-$B372,-AJ$4+$B372)-SUM($I372:AJ372)))</f>
        <v>0</v>
      </c>
      <c r="AL372" s="235">
        <f ca="1">IF(AL$5&lt;=$D372,0,IF(SUM($D372,OFFSET($I358,-$B372,0))&gt;AL$5,OFFSET(AL369,-$B372,-AK$4+$B372)/OFFSET($I358,-$B372,0),OFFSET(AL369,-$B372,-AK$4+$B372)-SUM($I372:AK372)))</f>
        <v>0</v>
      </c>
      <c r="AM372" s="235">
        <f ca="1">IF(AM$5&lt;=$D372,0,IF(SUM($D372,OFFSET($I358,-$B372,0))&gt;AM$5,OFFSET(AM369,-$B372,-AL$4+$B372)/OFFSET($I358,-$B372,0),OFFSET(AM369,-$B372,-AL$4+$B372)-SUM($I372:AL372)))</f>
        <v>0</v>
      </c>
      <c r="AN372" s="235">
        <f ca="1">IF(AN$5&lt;=$D372,0,IF(SUM($D372,OFFSET($I358,-$B372,0))&gt;AN$5,OFFSET(AN369,-$B372,-AM$4+$B372)/OFFSET($I358,-$B372,0),OFFSET(AN369,-$B372,-AM$4+$B372)-SUM($I372:AM372)))</f>
        <v>0</v>
      </c>
      <c r="AO372" s="235">
        <f ca="1">IF(AO$5&lt;=$D372,0,IF(SUM($D372,OFFSET($I358,-$B372,0))&gt;AO$5,OFFSET(AO369,-$B372,-AN$4+$B372)/OFFSET($I358,-$B372,0),OFFSET(AO369,-$B372,-AN$4+$B372)-SUM($I372:AN372)))</f>
        <v>0</v>
      </c>
      <c r="AP372" s="235">
        <f ca="1">IF(AP$5&lt;=$D372,0,IF(SUM($D372,OFFSET($I358,-$B372,0))&gt;AP$5,OFFSET(AP369,-$B372,-AO$4+$B372)/OFFSET($I358,-$B372,0),OFFSET(AP369,-$B372,-AO$4+$B372)-SUM($I372:AO372)))</f>
        <v>0</v>
      </c>
      <c r="AQ372" s="235">
        <f ca="1">IF(AQ$5&lt;=$D372,0,IF(SUM($D372,OFFSET($I358,-$B372,0))&gt;AQ$5,OFFSET(AQ369,-$B372,-AP$4+$B372)/OFFSET($I358,-$B372,0),OFFSET(AQ369,-$B372,-AP$4+$B372)-SUM($I372:AP372)))</f>
        <v>0</v>
      </c>
      <c r="AR372" s="235">
        <f ca="1">IF(AR$5&lt;=$D372,0,IF(SUM($D372,OFFSET($I358,-$B372,0))&gt;AR$5,OFFSET(AR369,-$B372,-AQ$4+$B372)/OFFSET($I358,-$B372,0),OFFSET(AR369,-$B372,-AQ$4+$B372)-SUM($I372:AQ372)))</f>
        <v>0</v>
      </c>
      <c r="AS372" s="235">
        <f ca="1">IF(AS$5&lt;=$D372,0,IF(SUM($D372,OFFSET($I358,-$B372,0))&gt;AS$5,OFFSET(AS369,-$B372,-AR$4+$B372)/OFFSET($I358,-$B372,0),OFFSET(AS369,-$B372,-AR$4+$B372)-SUM($I372:AR372)))</f>
        <v>0</v>
      </c>
      <c r="AT372" s="235">
        <f ca="1">IF(AT$5&lt;=$D372,0,IF(SUM($D372,OFFSET($I358,-$B372,0))&gt;AT$5,OFFSET(AT369,-$B372,-AS$4+$B372)/OFFSET($I358,-$B372,0),OFFSET(AT369,-$B372,-AS$4+$B372)-SUM($I372:AS372)))</f>
        <v>0</v>
      </c>
      <c r="AU372" s="235">
        <f ca="1">IF(AU$5&lt;=$D372,0,IF(SUM($D372,OFFSET($I358,-$B372,0))&gt;AU$5,OFFSET(AU369,-$B372,-AT$4+$B372)/OFFSET($I358,-$B372,0),OFFSET(AU369,-$B372,-AT$4+$B372)-SUM($I372:AT372)))</f>
        <v>0</v>
      </c>
      <c r="AV372" s="235">
        <f ca="1">IF(AV$5&lt;=$D372,0,IF(SUM($D372,OFFSET($I358,-$B372,0))&gt;AV$5,OFFSET(AV369,-$B372,-AU$4+$B372)/OFFSET($I358,-$B372,0),OFFSET(AV369,-$B372,-AU$4+$B372)-SUM($I372:AU372)))</f>
        <v>0</v>
      </c>
      <c r="AW372" s="235">
        <f ca="1">IF(AW$5&lt;=$D372,0,IF(SUM($D372,OFFSET($I358,-$B372,0))&gt;AW$5,OFFSET(AW369,-$B372,-AV$4+$B372)/OFFSET($I358,-$B372,0),OFFSET(AW369,-$B372,-AV$4+$B372)-SUM($I372:AV372)))</f>
        <v>0</v>
      </c>
      <c r="AX372" s="235">
        <f ca="1">IF(AX$5&lt;=$D372,0,IF(SUM($D372,OFFSET($I358,-$B372,0))&gt;AX$5,OFFSET(AX369,-$B372,-AW$4+$B372)/OFFSET($I358,-$B372,0),OFFSET(AX369,-$B372,-AW$4+$B372)-SUM($I372:AW372)))</f>
        <v>0</v>
      </c>
      <c r="AY372" s="235">
        <f ca="1">IF(AY$5&lt;=$D372,0,IF(SUM($D372,OFFSET($I358,-$B372,0))&gt;AY$5,OFFSET(AY369,-$B372,-AX$4+$B372)/OFFSET($I358,-$B372,0),OFFSET(AY369,-$B372,-AX$4+$B372)-SUM($I372:AX372)))</f>
        <v>0</v>
      </c>
      <c r="AZ372" s="235">
        <f ca="1">IF(AZ$5&lt;=$D372,0,IF(SUM($D372,OFFSET($I358,-$B372,0))&gt;AZ$5,OFFSET(AZ369,-$B372,-AY$4+$B372)/OFFSET($I358,-$B372,0),OFFSET(AZ369,-$B372,-AY$4+$B372)-SUM($I372:AY372)))</f>
        <v>0</v>
      </c>
      <c r="BA372" s="235">
        <f ca="1">IF(BA$5&lt;=$D372,0,IF(SUM($D372,OFFSET($I358,-$B372,0))&gt;BA$5,OFFSET(BA369,-$B372,-AZ$4+$B372)/OFFSET($I358,-$B372,0),OFFSET(BA369,-$B372,-AZ$4+$B372)-SUM($I372:AZ372)))</f>
        <v>0</v>
      </c>
      <c r="BB372" s="235">
        <f ca="1">IF(BB$5&lt;=$D372,0,IF(SUM($D372,OFFSET($I358,-$B372,0))&gt;BB$5,OFFSET(BB369,-$B372,-BA$4+$B372)/OFFSET($I358,-$B372,0),OFFSET(BB369,-$B372,-BA$4+$B372)-SUM($I372:BA372)))</f>
        <v>0</v>
      </c>
      <c r="BC372" s="235">
        <f ca="1">IF(BC$5&lt;=$D372,0,IF(SUM($D372,OFFSET($I358,-$B372,0))&gt;BC$5,OFFSET(BC369,-$B372,-BB$4+$B372)/OFFSET($I358,-$B372,0),OFFSET(BC369,-$B372,-BB$4+$B372)-SUM($I372:BB372)))</f>
        <v>0</v>
      </c>
      <c r="BD372" s="235">
        <f ca="1">IF(BD$5&lt;=$D372,0,IF(SUM($D372,OFFSET($I358,-$B372,0))&gt;BD$5,OFFSET(BD369,-$B372,-BC$4+$B372)/OFFSET($I358,-$B372,0),OFFSET(BD369,-$B372,-BC$4+$B372)-SUM($I372:BC372)))</f>
        <v>0</v>
      </c>
      <c r="BE372" s="235">
        <f ca="1">IF(BE$5&lt;=$D372,0,IF(SUM($D372,OFFSET($I358,-$B372,0))&gt;BE$5,OFFSET(BE369,-$B372,-BD$4+$B372)/OFFSET($I358,-$B372,0),OFFSET(BE369,-$B372,-BD$4+$B372)-SUM($I372:BD372)))</f>
        <v>0</v>
      </c>
      <c r="BF372" s="235">
        <f ca="1">IF(BF$5&lt;=$D372,0,IF(SUM($D372,OFFSET($I358,-$B372,0))&gt;BF$5,OFFSET(BF369,-$B372,-BE$4+$B372)/OFFSET($I358,-$B372,0),OFFSET(BF369,-$B372,-BE$4+$B372)-SUM($I372:BE372)))</f>
        <v>0</v>
      </c>
      <c r="BG372" s="235">
        <f ca="1">IF(BG$5&lt;=$D372,0,IF(SUM($D372,OFFSET($I358,-$B372,0))&gt;BG$5,OFFSET(BG369,-$B372,-BF$4+$B372)/OFFSET($I358,-$B372,0),OFFSET(BG369,-$B372,-BF$4+$B372)-SUM($I372:BF372)))</f>
        <v>0</v>
      </c>
      <c r="BH372" s="235">
        <f ca="1">IF(BH$5&lt;=$D372,0,IF(SUM($D372,OFFSET($I358,-$B372,0))&gt;BH$5,OFFSET(BH369,-$B372,-BG$4+$B372)/OFFSET($I358,-$B372,0),OFFSET(BH369,-$B372,-BG$4+$B372)-SUM($I372:BG372)))</f>
        <v>0</v>
      </c>
      <c r="BI372" s="235">
        <f ca="1">IF(BI$5&lt;=$D372,0,IF(SUM($D372,OFFSET($I358,-$B372,0))&gt;BI$5,OFFSET(BI369,-$B372,-BH$4+$B372)/OFFSET($I358,-$B372,0),OFFSET(BI369,-$B372,-BH$4+$B372)-SUM($I372:BH372)))</f>
        <v>0</v>
      </c>
      <c r="BJ372" s="235">
        <f ca="1">IF(BJ$5&lt;=$D372,0,IF(SUM($D372,OFFSET($I358,-$B372,0))&gt;BJ$5,OFFSET(BJ369,-$B372,-BI$4+$B372)/OFFSET($I358,-$B372,0),OFFSET(BJ369,-$B372,-BI$4+$B372)-SUM($I372:BI372)))</f>
        <v>0</v>
      </c>
      <c r="BK372" s="235">
        <f ca="1">IF(BK$5&lt;=$D372,0,IF(SUM($D372,OFFSET($I358,-$B372,0))&gt;BK$5,OFFSET(BK369,-$B372,-BJ$4+$B372)/OFFSET($I358,-$B372,0),OFFSET(BK369,-$B372,-BJ$4+$B372)-SUM($I372:BJ372)))</f>
        <v>0</v>
      </c>
      <c r="BL372" s="235">
        <f ca="1">IF(BL$5&lt;=$D372,0,IF(SUM($D372,OFFSET($I358,-$B372,0))&gt;BL$5,OFFSET(BL369,-$B372,-BK$4+$B372)/OFFSET($I358,-$B372,0),OFFSET(BL369,-$B372,-BK$4+$B372)-SUM($I372:BK372)))</f>
        <v>0</v>
      </c>
      <c r="BM372" s="235">
        <f ca="1">IF(BM$5&lt;=$D372,0,IF(SUM($D372,OFFSET($I358,-$B372,0))&gt;BM$5,OFFSET(BM369,-$B372,-BL$4+$B372)/OFFSET($I358,-$B372,0),OFFSET(BM369,-$B372,-BL$4+$B372)-SUM($I372:BL372)))</f>
        <v>0</v>
      </c>
      <c r="BN372" s="235">
        <f ca="1">IF(BN$5&lt;=$D372,0,IF(SUM($D372,OFFSET($I358,-$B372,0))&gt;BN$5,OFFSET(BN369,-$B372,-BM$4+$B372)/OFFSET($I358,-$B372,0),OFFSET(BN369,-$B372,-BM$4+$B372)-SUM($I372:BM372)))</f>
        <v>0</v>
      </c>
      <c r="BO372" s="235">
        <f ca="1">IF(BO$5&lt;=$D372,0,IF(SUM($D372,OFFSET($I358,-$B372,0))&gt;BO$5,OFFSET(BO369,-$B372,-BN$4+$B372)/OFFSET($I358,-$B372,0),OFFSET(BO369,-$B372,-BN$4+$B372)-SUM($I372:BN372)))</f>
        <v>0</v>
      </c>
      <c r="BP372" s="235">
        <f ca="1">IF(BP$5&lt;=$D372,0,IF(SUM($D372,OFFSET($I358,-$B372,0))&gt;BP$5,OFFSET(BP369,-$B372,-BO$4+$B372)/OFFSET($I358,-$B372,0),OFFSET(BP369,-$B372,-BO$4+$B372)-SUM($I372:BO372)))</f>
        <v>0</v>
      </c>
      <c r="BQ372" s="235">
        <f ca="1">IF(BQ$5&lt;=$D372,0,IF(SUM($D372,OFFSET($I358,-$B372,0))&gt;BQ$5,OFFSET(BQ369,-$B372,-BP$4+$B372)/OFFSET($I358,-$B372,0),OFFSET(BQ369,-$B372,-BP$4+$B372)-SUM($I372:BP372)))</f>
        <v>0</v>
      </c>
      <c r="BR372" s="211">
        <f ca="1">IF(BR$5&lt;=$D372,0,IF(SUM($D372,OFFSET($I358,-$B372,0))&gt;BR$5,OFFSET(BR369,-$B372,-BQ$4+$B372)/OFFSET($I358,-$B372,0),OFFSET(BR369,-$B372,-BQ$4+$B372)-SUM($I372:BQ372)))</f>
        <v>0</v>
      </c>
      <c r="BS372" s="211">
        <f ca="1">IF(BS$5&lt;=$D372,0,IF(SUM($D372,OFFSET($I358,-$B372,0))&gt;BS$5,OFFSET(BS369,-$B372,-BR$4+$B372)/OFFSET($I358,-$B372,0),OFFSET(BS369,-$B372,-BR$4+$B372)-SUM($I372:BR372)))</f>
        <v>0</v>
      </c>
      <c r="BT372" s="211">
        <f ca="1">IF(BT$5&lt;=$D372,0,IF(SUM($D372,OFFSET($I358,-$B372,0))&gt;BT$5,OFFSET(BT369,-$B372,-BS$4+$B372)/OFFSET($I358,-$B372,0),OFFSET(BT369,-$B372,-BS$4+$B372)-SUM($I372:BS372)))</f>
        <v>0</v>
      </c>
      <c r="BU372" s="211">
        <f ca="1">IF(BU$5&lt;=$D372,0,IF(SUM($D372,OFFSET($I358,-$B372,0))&gt;BU$5,OFFSET(BU369,-$B372,-BT$4+$B372)/OFFSET($I358,-$B372,0),OFFSET(BU369,-$B372,-BT$4+$B372)-SUM($I372:BT372)))</f>
        <v>0</v>
      </c>
      <c r="BV372" s="211">
        <f ca="1">IF(BV$5&lt;=$D372,0,IF(SUM($D372,OFFSET($I358,-$B372,0))&gt;BV$5,OFFSET(BV369,-$B372,-BU$4+$B372)/OFFSET($I358,-$B372,0),OFFSET(BV369,-$B372,-BU$4+$B372)-SUM($I372:BU372)))</f>
        <v>0</v>
      </c>
      <c r="BW372" s="211">
        <f ca="1">IF(BW$5&lt;=$D372,0,IF(SUM($D372,OFFSET($I358,-$B372,0))&gt;BW$5,OFFSET(BW369,-$B372,-BV$4+$B372)/OFFSET($I358,-$B372,0),OFFSET(BW369,-$B372,-BV$4+$B372)-SUM($I372:BV372)))</f>
        <v>0</v>
      </c>
    </row>
    <row r="373" spans="1:75" ht="12.75" customHeight="1">
      <c r="A373" s="8"/>
      <c r="B373" s="244">
        <v>28</v>
      </c>
      <c r="C373" s="8"/>
      <c r="D373" s="245">
        <f t="shared" si="592"/>
        <v>2041</v>
      </c>
      <c r="E373" s="8" t="str">
        <f t="shared" si="591"/>
        <v>$m Real (2012)</v>
      </c>
      <c r="F373" s="8"/>
      <c r="G373" s="8"/>
      <c r="H373" s="8"/>
      <c r="I373" s="32"/>
      <c r="J373" s="235">
        <f ca="1">IF(J$5&lt;=$D373,0,IF(SUM($D373,OFFSET($I359,-$B373,0))&gt;J$5,OFFSET(J370,-$B373,-I$4+$B373)/OFFSET($I359,-$B373,0),OFFSET(J370,-$B373,-I$4+$B373)-SUM($I373:I373)))</f>
        <v>0</v>
      </c>
      <c r="K373" s="235">
        <f ca="1">IF(K$5&lt;=$D373,0,IF(SUM($D373,OFFSET($I359,-$B373,0))&gt;K$5,OFFSET(K370,-$B373,-J$4+$B373)/OFFSET($I359,-$B373,0),OFFSET(K370,-$B373,-J$4+$B373)-SUM($I373:J373)))</f>
        <v>0</v>
      </c>
      <c r="L373" s="235">
        <f ca="1">IF(L$5&lt;=$D373,0,IF(SUM($D373,OFFSET($I359,-$B373,0))&gt;L$5,OFFSET(L370,-$B373,-K$4+$B373)/OFFSET($I359,-$B373,0),OFFSET(L370,-$B373,-K$4+$B373)-SUM($I373:K373)))</f>
        <v>0</v>
      </c>
      <c r="M373" s="235">
        <f ca="1">IF(M$5&lt;=$D373,0,IF(SUM($D373,OFFSET($I359,-$B373,0))&gt;M$5,OFFSET(M370,-$B373,-L$4+$B373)/OFFSET($I359,-$B373,0),OFFSET(M370,-$B373,-L$4+$B373)-SUM($I373:L373)))</f>
        <v>0</v>
      </c>
      <c r="N373" s="235">
        <f ca="1">IF(N$5&lt;=$D373,0,IF(SUM($D373,OFFSET($I359,-$B373,0))&gt;N$5,OFFSET(N370,-$B373,-M$4+$B373)/OFFSET($I359,-$B373,0),OFFSET(N370,-$B373,-M$4+$B373)-SUM($I373:M373)))</f>
        <v>0</v>
      </c>
      <c r="O373" s="235">
        <f ca="1">IF(O$5&lt;=$D373,0,IF(SUM($D373,OFFSET($I359,-$B373,0))&gt;O$5,OFFSET(O370,-$B373,-N$4+$B373)/OFFSET($I359,-$B373,0),OFFSET(O370,-$B373,-N$4+$B373)-SUM($I373:N373)))</f>
        <v>0</v>
      </c>
      <c r="P373" s="235">
        <f ca="1">IF(P$5&lt;=$D373,0,IF(SUM($D373,OFFSET($I359,-$B373,0))&gt;P$5,OFFSET(P370,-$B373,-O$4+$B373)/OFFSET($I359,-$B373,0),OFFSET(P370,-$B373,-O$4+$B373)-SUM($I373:O373)))</f>
        <v>0</v>
      </c>
      <c r="Q373" s="235">
        <f ca="1">IF(Q$5&lt;=$D373,0,IF(SUM($D373,OFFSET($I359,-$B373,0))&gt;Q$5,OFFSET(Q370,-$B373,-P$4+$B373)/OFFSET($I359,-$B373,0),OFFSET(Q370,-$B373,-P$4+$B373)-SUM($I373:P373)))</f>
        <v>0</v>
      </c>
      <c r="R373" s="235">
        <f ca="1">IF(R$5&lt;=$D373,0,IF(SUM($D373,OFFSET($I359,-$B373,0))&gt;R$5,OFFSET(R370,-$B373,-Q$4+$B373)/OFFSET($I359,-$B373,0),OFFSET(R370,-$B373,-Q$4+$B373)-SUM($I373:Q373)))</f>
        <v>0</v>
      </c>
      <c r="S373" s="235">
        <f ca="1">IF(S$5&lt;=$D373,0,IF(SUM($D373,OFFSET($I359,-$B373,0))&gt;S$5,OFFSET(S370,-$B373,-R$4+$B373)/OFFSET($I359,-$B373,0),OFFSET(S370,-$B373,-R$4+$B373)-SUM($I373:R373)))</f>
        <v>0</v>
      </c>
      <c r="T373" s="235">
        <f ca="1">IF(T$5&lt;=$D373,0,IF(SUM($D373,OFFSET($I359,-$B373,0))&gt;T$5,OFFSET(T370,-$B373,-S$4+$B373)/OFFSET($I359,-$B373,0),OFFSET(T370,-$B373,-S$4+$B373)-SUM($I373:S373)))</f>
        <v>0</v>
      </c>
      <c r="U373" s="235">
        <f ca="1">IF(U$5&lt;=$D373,0,IF(SUM($D373,OFFSET($I359,-$B373,0))&gt;U$5,OFFSET(U370,-$B373,-T$4+$B373)/OFFSET($I359,-$B373,0),OFFSET(U370,-$B373,-T$4+$B373)-SUM($I373:T373)))</f>
        <v>0</v>
      </c>
      <c r="V373" s="235">
        <f ca="1">IF(V$5&lt;=$D373,0,IF(SUM($D373,OFFSET($I359,-$B373,0))&gt;V$5,OFFSET(V370,-$B373,-U$4+$B373)/OFFSET($I359,-$B373,0),OFFSET(V370,-$B373,-U$4+$B373)-SUM($I373:U373)))</f>
        <v>0</v>
      </c>
      <c r="W373" s="235">
        <f ca="1">IF(W$5&lt;=$D373,0,IF(SUM($D373,OFFSET($I359,-$B373,0))&gt;W$5,OFFSET(W370,-$B373,-V$4+$B373)/OFFSET($I359,-$B373,0),OFFSET(W370,-$B373,-V$4+$B373)-SUM($I373:V373)))</f>
        <v>0</v>
      </c>
      <c r="X373" s="235">
        <f ca="1">IF(X$5&lt;=$D373,0,IF(SUM($D373,OFFSET($I359,-$B373,0))&gt;X$5,OFFSET(X370,-$B373,-W$4+$B373)/OFFSET($I359,-$B373,0),OFFSET(X370,-$B373,-W$4+$B373)-SUM($I373:W373)))</f>
        <v>0</v>
      </c>
      <c r="Y373" s="235">
        <f ca="1">IF(Y$5&lt;=$D373,0,IF(SUM($D373,OFFSET($I359,-$B373,0))&gt;Y$5,OFFSET(Y370,-$B373,-X$4+$B373)/OFFSET($I359,-$B373,0),OFFSET(Y370,-$B373,-X$4+$B373)-SUM($I373:X373)))</f>
        <v>0</v>
      </c>
      <c r="Z373" s="235">
        <f ca="1">IF(Z$5&lt;=$D373,0,IF(SUM($D373,OFFSET($I359,-$B373,0))&gt;Z$5,OFFSET(Z370,-$B373,-Y$4+$B373)/OFFSET($I359,-$B373,0),OFFSET(Z370,-$B373,-Y$4+$B373)-SUM($I373:Y373)))</f>
        <v>0</v>
      </c>
      <c r="AA373" s="235">
        <f ca="1">IF(AA$5&lt;=$D373,0,IF(SUM($D373,OFFSET($I359,-$B373,0))&gt;AA$5,OFFSET(AA370,-$B373,-Z$4+$B373)/OFFSET($I359,-$B373,0),OFFSET(AA370,-$B373,-Z$4+$B373)-SUM($I373:Z373)))</f>
        <v>0</v>
      </c>
      <c r="AB373" s="235">
        <f ca="1">IF(AB$5&lt;=$D373,0,IF(SUM($D373,OFFSET($I359,-$B373,0))&gt;AB$5,OFFSET(AB370,-$B373,-AA$4+$B373)/OFFSET($I359,-$B373,0),OFFSET(AB370,-$B373,-AA$4+$B373)-SUM($I373:AA373)))</f>
        <v>0</v>
      </c>
      <c r="AC373" s="235">
        <f ca="1">IF(AC$5&lt;=$D373,0,IF(SUM($D373,OFFSET($I359,-$B373,0))&gt;AC$5,OFFSET(AC370,-$B373,-AB$4+$B373)/OFFSET($I359,-$B373,0),OFFSET(AC370,-$B373,-AB$4+$B373)-SUM($I373:AB373)))</f>
        <v>0</v>
      </c>
      <c r="AD373" s="235">
        <f ca="1">IF(AD$5&lt;=$D373,0,IF(SUM($D373,OFFSET($I359,-$B373,0))&gt;AD$5,OFFSET(AD370,-$B373,-AC$4+$B373)/OFFSET($I359,-$B373,0),OFFSET(AD370,-$B373,-AC$4+$B373)-SUM($I373:AC373)))</f>
        <v>0</v>
      </c>
      <c r="AE373" s="235">
        <f ca="1">IF(AE$5&lt;=$D373,0,IF(SUM($D373,OFFSET($I359,-$B373,0))&gt;AE$5,OFFSET(AE370,-$B373,-AD$4+$B373)/OFFSET($I359,-$B373,0),OFFSET(AE370,-$B373,-AD$4+$B373)-SUM($I373:AD373)))</f>
        <v>0</v>
      </c>
      <c r="AF373" s="235">
        <f ca="1">IF(AF$5&lt;=$D373,0,IF(SUM($D373,OFFSET($I359,-$B373,0))&gt;AF$5,OFFSET(AF370,-$B373,-AE$4+$B373)/OFFSET($I359,-$B373,0),OFFSET(AF370,-$B373,-AE$4+$B373)-SUM($I373:AE373)))</f>
        <v>0</v>
      </c>
      <c r="AG373" s="235">
        <f ca="1">IF(AG$5&lt;=$D373,0,IF(SUM($D373,OFFSET($I359,-$B373,0))&gt;AG$5,OFFSET(AG370,-$B373,-AF$4+$B373)/OFFSET($I359,-$B373,0),OFFSET(AG370,-$B373,-AF$4+$B373)-SUM($I373:AF373)))</f>
        <v>0</v>
      </c>
      <c r="AH373" s="235">
        <f ca="1">IF(AH$5&lt;=$D373,0,IF(SUM($D373,OFFSET($I359,-$B373,0))&gt;AH$5,OFFSET(AH370,-$B373,-AG$4+$B373)/OFFSET($I359,-$B373,0),OFFSET(AH370,-$B373,-AG$4+$B373)-SUM($I373:AG373)))</f>
        <v>0</v>
      </c>
      <c r="AI373" s="235">
        <f ca="1">IF(AI$5&lt;=$D373,0,IF(SUM($D373,OFFSET($I359,-$B373,0))&gt;AI$5,OFFSET(AI370,-$B373,-AH$4+$B373)/OFFSET($I359,-$B373,0),OFFSET(AI370,-$B373,-AH$4+$B373)-SUM($I373:AH373)))</f>
        <v>0</v>
      </c>
      <c r="AJ373" s="235">
        <f ca="1">IF(AJ$5&lt;=$D373,0,IF(SUM($D373,OFFSET($I359,-$B373,0))&gt;AJ$5,OFFSET(AJ370,-$B373,-AI$4+$B373)/OFFSET($I359,-$B373,0),OFFSET(AJ370,-$B373,-AI$4+$B373)-SUM($I373:AI373)))</f>
        <v>0</v>
      </c>
      <c r="AK373" s="235">
        <f ca="1">IF(AK$5&lt;=$D373,0,IF(SUM($D373,OFFSET($I359,-$B373,0))&gt;AK$5,OFFSET(AK370,-$B373,-AJ$4+$B373)/OFFSET($I359,-$B373,0),OFFSET(AK370,-$B373,-AJ$4+$B373)-SUM($I373:AJ373)))</f>
        <v>0</v>
      </c>
      <c r="AL373" s="235">
        <f ca="1">IF(AL$5&lt;=$D373,0,IF(SUM($D373,OFFSET($I359,-$B373,0))&gt;AL$5,OFFSET(AL370,-$B373,-AK$4+$B373)/OFFSET($I359,-$B373,0),OFFSET(AL370,-$B373,-AK$4+$B373)-SUM($I373:AK373)))</f>
        <v>0</v>
      </c>
      <c r="AM373" s="235">
        <f ca="1">IF(AM$5&lt;=$D373,0,IF(SUM($D373,OFFSET($I359,-$B373,0))&gt;AM$5,OFFSET(AM370,-$B373,-AL$4+$B373)/OFFSET($I359,-$B373,0),OFFSET(AM370,-$B373,-AL$4+$B373)-SUM($I373:AL373)))</f>
        <v>0</v>
      </c>
      <c r="AN373" s="235">
        <f ca="1">IF(AN$5&lt;=$D373,0,IF(SUM($D373,OFFSET($I359,-$B373,0))&gt;AN$5,OFFSET(AN370,-$B373,-AM$4+$B373)/OFFSET($I359,-$B373,0),OFFSET(AN370,-$B373,-AM$4+$B373)-SUM($I373:AM373)))</f>
        <v>0</v>
      </c>
      <c r="AO373" s="235">
        <f ca="1">IF(AO$5&lt;=$D373,0,IF(SUM($D373,OFFSET($I359,-$B373,0))&gt;AO$5,OFFSET(AO370,-$B373,-AN$4+$B373)/OFFSET($I359,-$B373,0),OFFSET(AO370,-$B373,-AN$4+$B373)-SUM($I373:AN373)))</f>
        <v>0</v>
      </c>
      <c r="AP373" s="235">
        <f ca="1">IF(AP$5&lt;=$D373,0,IF(SUM($D373,OFFSET($I359,-$B373,0))&gt;AP$5,OFFSET(AP370,-$B373,-AO$4+$B373)/OFFSET($I359,-$B373,0),OFFSET(AP370,-$B373,-AO$4+$B373)-SUM($I373:AO373)))</f>
        <v>0</v>
      </c>
      <c r="AQ373" s="235">
        <f ca="1">IF(AQ$5&lt;=$D373,0,IF(SUM($D373,OFFSET($I359,-$B373,0))&gt;AQ$5,OFFSET(AQ370,-$B373,-AP$4+$B373)/OFFSET($I359,-$B373,0),OFFSET(AQ370,-$B373,-AP$4+$B373)-SUM($I373:AP373)))</f>
        <v>0</v>
      </c>
      <c r="AR373" s="235">
        <f ca="1">IF(AR$5&lt;=$D373,0,IF(SUM($D373,OFFSET($I359,-$B373,0))&gt;AR$5,OFFSET(AR370,-$B373,-AQ$4+$B373)/OFFSET($I359,-$B373,0),OFFSET(AR370,-$B373,-AQ$4+$B373)-SUM($I373:AQ373)))</f>
        <v>0</v>
      </c>
      <c r="AS373" s="235">
        <f ca="1">IF(AS$5&lt;=$D373,0,IF(SUM($D373,OFFSET($I359,-$B373,0))&gt;AS$5,OFFSET(AS370,-$B373,-AR$4+$B373)/OFFSET($I359,-$B373,0),OFFSET(AS370,-$B373,-AR$4+$B373)-SUM($I373:AR373)))</f>
        <v>0</v>
      </c>
      <c r="AT373" s="235">
        <f ca="1">IF(AT$5&lt;=$D373,0,IF(SUM($D373,OFFSET($I359,-$B373,0))&gt;AT$5,OFFSET(AT370,-$B373,-AS$4+$B373)/OFFSET($I359,-$B373,0),OFFSET(AT370,-$B373,-AS$4+$B373)-SUM($I373:AS373)))</f>
        <v>0</v>
      </c>
      <c r="AU373" s="235">
        <f ca="1">IF(AU$5&lt;=$D373,0,IF(SUM($D373,OFFSET($I359,-$B373,0))&gt;AU$5,OFFSET(AU370,-$B373,-AT$4+$B373)/OFFSET($I359,-$B373,0),OFFSET(AU370,-$B373,-AT$4+$B373)-SUM($I373:AT373)))</f>
        <v>0</v>
      </c>
      <c r="AV373" s="235">
        <f ca="1">IF(AV$5&lt;=$D373,0,IF(SUM($D373,OFFSET($I359,-$B373,0))&gt;AV$5,OFFSET(AV370,-$B373,-AU$4+$B373)/OFFSET($I359,-$B373,0),OFFSET(AV370,-$B373,-AU$4+$B373)-SUM($I373:AU373)))</f>
        <v>0</v>
      </c>
      <c r="AW373" s="235">
        <f ca="1">IF(AW$5&lt;=$D373,0,IF(SUM($D373,OFFSET($I359,-$B373,0))&gt;AW$5,OFFSET(AW370,-$B373,-AV$4+$B373)/OFFSET($I359,-$B373,0),OFFSET(AW370,-$B373,-AV$4+$B373)-SUM($I373:AV373)))</f>
        <v>0</v>
      </c>
      <c r="AX373" s="235">
        <f ca="1">IF(AX$5&lt;=$D373,0,IF(SUM($D373,OFFSET($I359,-$B373,0))&gt;AX$5,OFFSET(AX370,-$B373,-AW$4+$B373)/OFFSET($I359,-$B373,0),OFFSET(AX370,-$B373,-AW$4+$B373)-SUM($I373:AW373)))</f>
        <v>0</v>
      </c>
      <c r="AY373" s="235">
        <f ca="1">IF(AY$5&lt;=$D373,0,IF(SUM($D373,OFFSET($I359,-$B373,0))&gt;AY$5,OFFSET(AY370,-$B373,-AX$4+$B373)/OFFSET($I359,-$B373,0),OFFSET(AY370,-$B373,-AX$4+$B373)-SUM($I373:AX373)))</f>
        <v>0</v>
      </c>
      <c r="AZ373" s="235">
        <f ca="1">IF(AZ$5&lt;=$D373,0,IF(SUM($D373,OFFSET($I359,-$B373,0))&gt;AZ$5,OFFSET(AZ370,-$B373,-AY$4+$B373)/OFFSET($I359,-$B373,0),OFFSET(AZ370,-$B373,-AY$4+$B373)-SUM($I373:AY373)))</f>
        <v>0</v>
      </c>
      <c r="BA373" s="235">
        <f ca="1">IF(BA$5&lt;=$D373,0,IF(SUM($D373,OFFSET($I359,-$B373,0))&gt;BA$5,OFFSET(BA370,-$B373,-AZ$4+$B373)/OFFSET($I359,-$B373,0),OFFSET(BA370,-$B373,-AZ$4+$B373)-SUM($I373:AZ373)))</f>
        <v>0</v>
      </c>
      <c r="BB373" s="235">
        <f ca="1">IF(BB$5&lt;=$D373,0,IF(SUM($D373,OFFSET($I359,-$B373,0))&gt;BB$5,OFFSET(BB370,-$B373,-BA$4+$B373)/OFFSET($I359,-$B373,0),OFFSET(BB370,-$B373,-BA$4+$B373)-SUM($I373:BA373)))</f>
        <v>0</v>
      </c>
      <c r="BC373" s="235">
        <f ca="1">IF(BC$5&lt;=$D373,0,IF(SUM($D373,OFFSET($I359,-$B373,0))&gt;BC$5,OFFSET(BC370,-$B373,-BB$4+$B373)/OFFSET($I359,-$B373,0),OFFSET(BC370,-$B373,-BB$4+$B373)-SUM($I373:BB373)))</f>
        <v>0</v>
      </c>
      <c r="BD373" s="235">
        <f ca="1">IF(BD$5&lt;=$D373,0,IF(SUM($D373,OFFSET($I359,-$B373,0))&gt;BD$5,OFFSET(BD370,-$B373,-BC$4+$B373)/OFFSET($I359,-$B373,0),OFFSET(BD370,-$B373,-BC$4+$B373)-SUM($I373:BC373)))</f>
        <v>0</v>
      </c>
      <c r="BE373" s="235">
        <f ca="1">IF(BE$5&lt;=$D373,0,IF(SUM($D373,OFFSET($I359,-$B373,0))&gt;BE$5,OFFSET(BE370,-$B373,-BD$4+$B373)/OFFSET($I359,-$B373,0),OFFSET(BE370,-$B373,-BD$4+$B373)-SUM($I373:BD373)))</f>
        <v>0</v>
      </c>
      <c r="BF373" s="235">
        <f ca="1">IF(BF$5&lt;=$D373,0,IF(SUM($D373,OFFSET($I359,-$B373,0))&gt;BF$5,OFFSET(BF370,-$B373,-BE$4+$B373)/OFFSET($I359,-$B373,0),OFFSET(BF370,-$B373,-BE$4+$B373)-SUM($I373:BE373)))</f>
        <v>0</v>
      </c>
      <c r="BG373" s="235">
        <f ca="1">IF(BG$5&lt;=$D373,0,IF(SUM($D373,OFFSET($I359,-$B373,0))&gt;BG$5,OFFSET(BG370,-$B373,-BF$4+$B373)/OFFSET($I359,-$B373,0),OFFSET(BG370,-$B373,-BF$4+$B373)-SUM($I373:BF373)))</f>
        <v>0</v>
      </c>
      <c r="BH373" s="235">
        <f ca="1">IF(BH$5&lt;=$D373,0,IF(SUM($D373,OFFSET($I359,-$B373,0))&gt;BH$5,OFFSET(BH370,-$B373,-BG$4+$B373)/OFFSET($I359,-$B373,0),OFFSET(BH370,-$B373,-BG$4+$B373)-SUM($I373:BG373)))</f>
        <v>0</v>
      </c>
      <c r="BI373" s="235">
        <f ca="1">IF(BI$5&lt;=$D373,0,IF(SUM($D373,OFFSET($I359,-$B373,0))&gt;BI$5,OFFSET(BI370,-$B373,-BH$4+$B373)/OFFSET($I359,-$B373,0),OFFSET(BI370,-$B373,-BH$4+$B373)-SUM($I373:BH373)))</f>
        <v>0</v>
      </c>
      <c r="BJ373" s="235">
        <f ca="1">IF(BJ$5&lt;=$D373,0,IF(SUM($D373,OFFSET($I359,-$B373,0))&gt;BJ$5,OFFSET(BJ370,-$B373,-BI$4+$B373)/OFFSET($I359,-$B373,0),OFFSET(BJ370,-$B373,-BI$4+$B373)-SUM($I373:BI373)))</f>
        <v>0</v>
      </c>
      <c r="BK373" s="235">
        <f ca="1">IF(BK$5&lt;=$D373,0,IF(SUM($D373,OFFSET($I359,-$B373,0))&gt;BK$5,OFFSET(BK370,-$B373,-BJ$4+$B373)/OFFSET($I359,-$B373,0),OFFSET(BK370,-$B373,-BJ$4+$B373)-SUM($I373:BJ373)))</f>
        <v>0</v>
      </c>
      <c r="BL373" s="235">
        <f ca="1">IF(BL$5&lt;=$D373,0,IF(SUM($D373,OFFSET($I359,-$B373,0))&gt;BL$5,OFFSET(BL370,-$B373,-BK$4+$B373)/OFFSET($I359,-$B373,0),OFFSET(BL370,-$B373,-BK$4+$B373)-SUM($I373:BK373)))</f>
        <v>0</v>
      </c>
      <c r="BM373" s="235">
        <f ca="1">IF(BM$5&lt;=$D373,0,IF(SUM($D373,OFFSET($I359,-$B373,0))&gt;BM$5,OFFSET(BM370,-$B373,-BL$4+$B373)/OFFSET($I359,-$B373,0),OFFSET(BM370,-$B373,-BL$4+$B373)-SUM($I373:BL373)))</f>
        <v>0</v>
      </c>
      <c r="BN373" s="235">
        <f ca="1">IF(BN$5&lt;=$D373,0,IF(SUM($D373,OFFSET($I359,-$B373,0))&gt;BN$5,OFFSET(BN370,-$B373,-BM$4+$B373)/OFFSET($I359,-$B373,0),OFFSET(BN370,-$B373,-BM$4+$B373)-SUM($I373:BM373)))</f>
        <v>0</v>
      </c>
      <c r="BO373" s="235">
        <f ca="1">IF(BO$5&lt;=$D373,0,IF(SUM($D373,OFFSET($I359,-$B373,0))&gt;BO$5,OFFSET(BO370,-$B373,-BN$4+$B373)/OFFSET($I359,-$B373,0),OFFSET(BO370,-$B373,-BN$4+$B373)-SUM($I373:BN373)))</f>
        <v>0</v>
      </c>
      <c r="BP373" s="235">
        <f ca="1">IF(BP$5&lt;=$D373,0,IF(SUM($D373,OFFSET($I359,-$B373,0))&gt;BP$5,OFFSET(BP370,-$B373,-BO$4+$B373)/OFFSET($I359,-$B373,0),OFFSET(BP370,-$B373,-BO$4+$B373)-SUM($I373:BO373)))</f>
        <v>0</v>
      </c>
      <c r="BQ373" s="235">
        <f ca="1">IF(BQ$5&lt;=$D373,0,IF(SUM($D373,OFFSET($I359,-$B373,0))&gt;BQ$5,OFFSET(BQ370,-$B373,-BP$4+$B373)/OFFSET($I359,-$B373,0),OFFSET(BQ370,-$B373,-BP$4+$B373)-SUM($I373:BP373)))</f>
        <v>0</v>
      </c>
      <c r="BR373" s="211">
        <f ca="1">IF(BR$5&lt;=$D373,0,IF(SUM($D373,OFFSET($I359,-$B373,0))&gt;BR$5,OFFSET(BR370,-$B373,-BQ$4+$B373)/OFFSET($I359,-$B373,0),OFFSET(BR370,-$B373,-BQ$4+$B373)-SUM($I373:BQ373)))</f>
        <v>0</v>
      </c>
      <c r="BS373" s="211">
        <f ca="1">IF(BS$5&lt;=$D373,0,IF(SUM($D373,OFFSET($I359,-$B373,0))&gt;BS$5,OFFSET(BS370,-$B373,-BR$4+$B373)/OFFSET($I359,-$B373,0),OFFSET(BS370,-$B373,-BR$4+$B373)-SUM($I373:BR373)))</f>
        <v>0</v>
      </c>
      <c r="BT373" s="211">
        <f ca="1">IF(BT$5&lt;=$D373,0,IF(SUM($D373,OFFSET($I359,-$B373,0))&gt;BT$5,OFFSET(BT370,-$B373,-BS$4+$B373)/OFFSET($I359,-$B373,0),OFFSET(BT370,-$B373,-BS$4+$B373)-SUM($I373:BS373)))</f>
        <v>0</v>
      </c>
      <c r="BU373" s="211">
        <f ca="1">IF(BU$5&lt;=$D373,0,IF(SUM($D373,OFFSET($I359,-$B373,0))&gt;BU$5,OFFSET(BU370,-$B373,-BT$4+$B373)/OFFSET($I359,-$B373,0),OFFSET(BU370,-$B373,-BT$4+$B373)-SUM($I373:BT373)))</f>
        <v>0</v>
      </c>
      <c r="BV373" s="211">
        <f ca="1">IF(BV$5&lt;=$D373,0,IF(SUM($D373,OFFSET($I359,-$B373,0))&gt;BV$5,OFFSET(BV370,-$B373,-BU$4+$B373)/OFFSET($I359,-$B373,0),OFFSET(BV370,-$B373,-BU$4+$B373)-SUM($I373:BU373)))</f>
        <v>0</v>
      </c>
      <c r="BW373" s="211">
        <f ca="1">IF(BW$5&lt;=$D373,0,IF(SUM($D373,OFFSET($I359,-$B373,0))&gt;BW$5,OFFSET(BW370,-$B373,-BV$4+$B373)/OFFSET($I359,-$B373,0),OFFSET(BW370,-$B373,-BV$4+$B373)-SUM($I373:BV373)))</f>
        <v>0</v>
      </c>
    </row>
    <row r="374" spans="1:75" ht="12.75" customHeight="1">
      <c r="A374" s="8"/>
      <c r="B374" s="244">
        <v>29</v>
      </c>
      <c r="C374" s="8"/>
      <c r="D374" s="245">
        <f t="shared" si="592"/>
        <v>2042</v>
      </c>
      <c r="E374" s="8" t="str">
        <f t="shared" si="591"/>
        <v>$m Real (2012)</v>
      </c>
      <c r="F374" s="8"/>
      <c r="G374" s="8"/>
      <c r="H374" s="8"/>
      <c r="I374" s="32"/>
      <c r="J374" s="235">
        <f ca="1">IF(J$5&lt;=$D374,0,IF(SUM($D374,OFFSET($I360,-$B374,0))&gt;J$5,OFFSET(J371,-$B374,-I$4+$B374)/OFFSET($I360,-$B374,0),OFFSET(J371,-$B374,-I$4+$B374)-SUM($I374:I374)))</f>
        <v>0</v>
      </c>
      <c r="K374" s="235">
        <f ca="1">IF(K$5&lt;=$D374,0,IF(SUM($D374,OFFSET($I360,-$B374,0))&gt;K$5,OFFSET(K371,-$B374,-J$4+$B374)/OFFSET($I360,-$B374,0),OFFSET(K371,-$B374,-J$4+$B374)-SUM($I374:J374)))</f>
        <v>0</v>
      </c>
      <c r="L374" s="235">
        <f ca="1">IF(L$5&lt;=$D374,0,IF(SUM($D374,OFFSET($I360,-$B374,0))&gt;L$5,OFFSET(L371,-$B374,-K$4+$B374)/OFFSET($I360,-$B374,0),OFFSET(L371,-$B374,-K$4+$B374)-SUM($I374:K374)))</f>
        <v>0</v>
      </c>
      <c r="M374" s="235">
        <f ca="1">IF(M$5&lt;=$D374,0,IF(SUM($D374,OFFSET($I360,-$B374,0))&gt;M$5,OFFSET(M371,-$B374,-L$4+$B374)/OFFSET($I360,-$B374,0),OFFSET(M371,-$B374,-L$4+$B374)-SUM($I374:L374)))</f>
        <v>0</v>
      </c>
      <c r="N374" s="235">
        <f ca="1">IF(N$5&lt;=$D374,0,IF(SUM($D374,OFFSET($I360,-$B374,0))&gt;N$5,OFFSET(N371,-$B374,-M$4+$B374)/OFFSET($I360,-$B374,0),OFFSET(N371,-$B374,-M$4+$B374)-SUM($I374:M374)))</f>
        <v>0</v>
      </c>
      <c r="O374" s="235">
        <f ca="1">IF(O$5&lt;=$D374,0,IF(SUM($D374,OFFSET($I360,-$B374,0))&gt;O$5,OFFSET(O371,-$B374,-N$4+$B374)/OFFSET($I360,-$B374,0),OFFSET(O371,-$B374,-N$4+$B374)-SUM($I374:N374)))</f>
        <v>0</v>
      </c>
      <c r="P374" s="235">
        <f ca="1">IF(P$5&lt;=$D374,0,IF(SUM($D374,OFFSET($I360,-$B374,0))&gt;P$5,OFFSET(P371,-$B374,-O$4+$B374)/OFFSET($I360,-$B374,0),OFFSET(P371,-$B374,-O$4+$B374)-SUM($I374:O374)))</f>
        <v>0</v>
      </c>
      <c r="Q374" s="235">
        <f ca="1">IF(Q$5&lt;=$D374,0,IF(SUM($D374,OFFSET($I360,-$B374,0))&gt;Q$5,OFFSET(Q371,-$B374,-P$4+$B374)/OFFSET($I360,-$B374,0),OFFSET(Q371,-$B374,-P$4+$B374)-SUM($I374:P374)))</f>
        <v>0</v>
      </c>
      <c r="R374" s="235">
        <f ca="1">IF(R$5&lt;=$D374,0,IF(SUM($D374,OFFSET($I360,-$B374,0))&gt;R$5,OFFSET(R371,-$B374,-Q$4+$B374)/OFFSET($I360,-$B374,0),OFFSET(R371,-$B374,-Q$4+$B374)-SUM($I374:Q374)))</f>
        <v>0</v>
      </c>
      <c r="S374" s="235">
        <f ca="1">IF(S$5&lt;=$D374,0,IF(SUM($D374,OFFSET($I360,-$B374,0))&gt;S$5,OFFSET(S371,-$B374,-R$4+$B374)/OFFSET($I360,-$B374,0),OFFSET(S371,-$B374,-R$4+$B374)-SUM($I374:R374)))</f>
        <v>0</v>
      </c>
      <c r="T374" s="235">
        <f ca="1">IF(T$5&lt;=$D374,0,IF(SUM($D374,OFFSET($I360,-$B374,0))&gt;T$5,OFFSET(T371,-$B374,-S$4+$B374)/OFFSET($I360,-$B374,0),OFFSET(T371,-$B374,-S$4+$B374)-SUM($I374:S374)))</f>
        <v>0</v>
      </c>
      <c r="U374" s="235">
        <f ca="1">IF(U$5&lt;=$D374,0,IF(SUM($D374,OFFSET($I360,-$B374,0))&gt;U$5,OFFSET(U371,-$B374,-T$4+$B374)/OFFSET($I360,-$B374,0),OFFSET(U371,-$B374,-T$4+$B374)-SUM($I374:T374)))</f>
        <v>0</v>
      </c>
      <c r="V374" s="235">
        <f ca="1">IF(V$5&lt;=$D374,0,IF(SUM($D374,OFFSET($I360,-$B374,0))&gt;V$5,OFFSET(V371,-$B374,-U$4+$B374)/OFFSET($I360,-$B374,0),OFFSET(V371,-$B374,-U$4+$B374)-SUM($I374:U374)))</f>
        <v>0</v>
      </c>
      <c r="W374" s="235">
        <f ca="1">IF(W$5&lt;=$D374,0,IF(SUM($D374,OFFSET($I360,-$B374,0))&gt;W$5,OFFSET(W371,-$B374,-V$4+$B374)/OFFSET($I360,-$B374,0),OFFSET(W371,-$B374,-V$4+$B374)-SUM($I374:V374)))</f>
        <v>0</v>
      </c>
      <c r="X374" s="235">
        <f ca="1">IF(X$5&lt;=$D374,0,IF(SUM($D374,OFFSET($I360,-$B374,0))&gt;X$5,OFFSET(X371,-$B374,-W$4+$B374)/OFFSET($I360,-$B374,0),OFFSET(X371,-$B374,-W$4+$B374)-SUM($I374:W374)))</f>
        <v>0</v>
      </c>
      <c r="Y374" s="235">
        <f ca="1">IF(Y$5&lt;=$D374,0,IF(SUM($D374,OFFSET($I360,-$B374,0))&gt;Y$5,OFFSET(Y371,-$B374,-X$4+$B374)/OFFSET($I360,-$B374,0),OFFSET(Y371,-$B374,-X$4+$B374)-SUM($I374:X374)))</f>
        <v>0</v>
      </c>
      <c r="Z374" s="235">
        <f ca="1">IF(Z$5&lt;=$D374,0,IF(SUM($D374,OFFSET($I360,-$B374,0))&gt;Z$5,OFFSET(Z371,-$B374,-Y$4+$B374)/OFFSET($I360,-$B374,0),OFFSET(Z371,-$B374,-Y$4+$B374)-SUM($I374:Y374)))</f>
        <v>0</v>
      </c>
      <c r="AA374" s="235">
        <f ca="1">IF(AA$5&lt;=$D374,0,IF(SUM($D374,OFFSET($I360,-$B374,0))&gt;AA$5,OFFSET(AA371,-$B374,-Z$4+$B374)/OFFSET($I360,-$B374,0),OFFSET(AA371,-$B374,-Z$4+$B374)-SUM($I374:Z374)))</f>
        <v>0</v>
      </c>
      <c r="AB374" s="235">
        <f ca="1">IF(AB$5&lt;=$D374,0,IF(SUM($D374,OFFSET($I360,-$B374,0))&gt;AB$5,OFFSET(AB371,-$B374,-AA$4+$B374)/OFFSET($I360,-$B374,0),OFFSET(AB371,-$B374,-AA$4+$B374)-SUM($I374:AA374)))</f>
        <v>0</v>
      </c>
      <c r="AC374" s="235">
        <f ca="1">IF(AC$5&lt;=$D374,0,IF(SUM($D374,OFFSET($I360,-$B374,0))&gt;AC$5,OFFSET(AC371,-$B374,-AB$4+$B374)/OFFSET($I360,-$B374,0),OFFSET(AC371,-$B374,-AB$4+$B374)-SUM($I374:AB374)))</f>
        <v>0</v>
      </c>
      <c r="AD374" s="235">
        <f ca="1">IF(AD$5&lt;=$D374,0,IF(SUM($D374,OFFSET($I360,-$B374,0))&gt;AD$5,OFFSET(AD371,-$B374,-AC$4+$B374)/OFFSET($I360,-$B374,0),OFFSET(AD371,-$B374,-AC$4+$B374)-SUM($I374:AC374)))</f>
        <v>0</v>
      </c>
      <c r="AE374" s="235">
        <f ca="1">IF(AE$5&lt;=$D374,0,IF(SUM($D374,OFFSET($I360,-$B374,0))&gt;AE$5,OFFSET(AE371,-$B374,-AD$4+$B374)/OFFSET($I360,-$B374,0),OFFSET(AE371,-$B374,-AD$4+$B374)-SUM($I374:AD374)))</f>
        <v>0</v>
      </c>
      <c r="AF374" s="235">
        <f ca="1">IF(AF$5&lt;=$D374,0,IF(SUM($D374,OFFSET($I360,-$B374,0))&gt;AF$5,OFFSET(AF371,-$B374,-AE$4+$B374)/OFFSET($I360,-$B374,0),OFFSET(AF371,-$B374,-AE$4+$B374)-SUM($I374:AE374)))</f>
        <v>0</v>
      </c>
      <c r="AG374" s="235">
        <f ca="1">IF(AG$5&lt;=$D374,0,IF(SUM($D374,OFFSET($I360,-$B374,0))&gt;AG$5,OFFSET(AG371,-$B374,-AF$4+$B374)/OFFSET($I360,-$B374,0),OFFSET(AG371,-$B374,-AF$4+$B374)-SUM($I374:AF374)))</f>
        <v>0</v>
      </c>
      <c r="AH374" s="235">
        <f ca="1">IF(AH$5&lt;=$D374,0,IF(SUM($D374,OFFSET($I360,-$B374,0))&gt;AH$5,OFFSET(AH371,-$B374,-AG$4+$B374)/OFFSET($I360,-$B374,0),OFFSET(AH371,-$B374,-AG$4+$B374)-SUM($I374:AG374)))</f>
        <v>0</v>
      </c>
      <c r="AI374" s="235">
        <f ca="1">IF(AI$5&lt;=$D374,0,IF(SUM($D374,OFFSET($I360,-$B374,0))&gt;AI$5,OFFSET(AI371,-$B374,-AH$4+$B374)/OFFSET($I360,-$B374,0),OFFSET(AI371,-$B374,-AH$4+$B374)-SUM($I374:AH374)))</f>
        <v>0</v>
      </c>
      <c r="AJ374" s="235">
        <f ca="1">IF(AJ$5&lt;=$D374,0,IF(SUM($D374,OFFSET($I360,-$B374,0))&gt;AJ$5,OFFSET(AJ371,-$B374,-AI$4+$B374)/OFFSET($I360,-$B374,0),OFFSET(AJ371,-$B374,-AI$4+$B374)-SUM($I374:AI374)))</f>
        <v>0</v>
      </c>
      <c r="AK374" s="235">
        <f ca="1">IF(AK$5&lt;=$D374,0,IF(SUM($D374,OFFSET($I360,-$B374,0))&gt;AK$5,OFFSET(AK371,-$B374,-AJ$4+$B374)/OFFSET($I360,-$B374,0),OFFSET(AK371,-$B374,-AJ$4+$B374)-SUM($I374:AJ374)))</f>
        <v>0</v>
      </c>
      <c r="AL374" s="235">
        <f ca="1">IF(AL$5&lt;=$D374,0,IF(SUM($D374,OFFSET($I360,-$B374,0))&gt;AL$5,OFFSET(AL371,-$B374,-AK$4+$B374)/OFFSET($I360,-$B374,0),OFFSET(AL371,-$B374,-AK$4+$B374)-SUM($I374:AK374)))</f>
        <v>0</v>
      </c>
      <c r="AM374" s="235">
        <f ca="1">IF(AM$5&lt;=$D374,0,IF(SUM($D374,OFFSET($I360,-$B374,0))&gt;AM$5,OFFSET(AM371,-$B374,-AL$4+$B374)/OFFSET($I360,-$B374,0),OFFSET(AM371,-$B374,-AL$4+$B374)-SUM($I374:AL374)))</f>
        <v>0</v>
      </c>
      <c r="AN374" s="235">
        <f ca="1">IF(AN$5&lt;=$D374,0,IF(SUM($D374,OFFSET($I360,-$B374,0))&gt;AN$5,OFFSET(AN371,-$B374,-AM$4+$B374)/OFFSET($I360,-$B374,0),OFFSET(AN371,-$B374,-AM$4+$B374)-SUM($I374:AM374)))</f>
        <v>0</v>
      </c>
      <c r="AO374" s="235">
        <f ca="1">IF(AO$5&lt;=$D374,0,IF(SUM($D374,OFFSET($I360,-$B374,0))&gt;AO$5,OFFSET(AO371,-$B374,-AN$4+$B374)/OFFSET($I360,-$B374,0),OFFSET(AO371,-$B374,-AN$4+$B374)-SUM($I374:AN374)))</f>
        <v>0</v>
      </c>
      <c r="AP374" s="235">
        <f ca="1">IF(AP$5&lt;=$D374,0,IF(SUM($D374,OFFSET($I360,-$B374,0))&gt;AP$5,OFFSET(AP371,-$B374,-AO$4+$B374)/OFFSET($I360,-$B374,0),OFFSET(AP371,-$B374,-AO$4+$B374)-SUM($I374:AO374)))</f>
        <v>0</v>
      </c>
      <c r="AQ374" s="235">
        <f ca="1">IF(AQ$5&lt;=$D374,0,IF(SUM($D374,OFFSET($I360,-$B374,0))&gt;AQ$5,OFFSET(AQ371,-$B374,-AP$4+$B374)/OFFSET($I360,-$B374,0),OFFSET(AQ371,-$B374,-AP$4+$B374)-SUM($I374:AP374)))</f>
        <v>0</v>
      </c>
      <c r="AR374" s="235">
        <f ca="1">IF(AR$5&lt;=$D374,0,IF(SUM($D374,OFFSET($I360,-$B374,0))&gt;AR$5,OFFSET(AR371,-$B374,-AQ$4+$B374)/OFFSET($I360,-$B374,0),OFFSET(AR371,-$B374,-AQ$4+$B374)-SUM($I374:AQ374)))</f>
        <v>0</v>
      </c>
      <c r="AS374" s="235">
        <f ca="1">IF(AS$5&lt;=$D374,0,IF(SUM($D374,OFFSET($I360,-$B374,0))&gt;AS$5,OFFSET(AS371,-$B374,-AR$4+$B374)/OFFSET($I360,-$B374,0),OFFSET(AS371,-$B374,-AR$4+$B374)-SUM($I374:AR374)))</f>
        <v>0</v>
      </c>
      <c r="AT374" s="235">
        <f ca="1">IF(AT$5&lt;=$D374,0,IF(SUM($D374,OFFSET($I360,-$B374,0))&gt;AT$5,OFFSET(AT371,-$B374,-AS$4+$B374)/OFFSET($I360,-$B374,0),OFFSET(AT371,-$B374,-AS$4+$B374)-SUM($I374:AS374)))</f>
        <v>0</v>
      </c>
      <c r="AU374" s="235">
        <f ca="1">IF(AU$5&lt;=$D374,0,IF(SUM($D374,OFFSET($I360,-$B374,0))&gt;AU$5,OFFSET(AU371,-$B374,-AT$4+$B374)/OFFSET($I360,-$B374,0),OFFSET(AU371,-$B374,-AT$4+$B374)-SUM($I374:AT374)))</f>
        <v>0</v>
      </c>
      <c r="AV374" s="235">
        <f ca="1">IF(AV$5&lt;=$D374,0,IF(SUM($D374,OFFSET($I360,-$B374,0))&gt;AV$5,OFFSET(AV371,-$B374,-AU$4+$B374)/OFFSET($I360,-$B374,0),OFFSET(AV371,-$B374,-AU$4+$B374)-SUM($I374:AU374)))</f>
        <v>0</v>
      </c>
      <c r="AW374" s="235">
        <f ca="1">IF(AW$5&lt;=$D374,0,IF(SUM($D374,OFFSET($I360,-$B374,0))&gt;AW$5,OFFSET(AW371,-$B374,-AV$4+$B374)/OFFSET($I360,-$B374,0),OFFSET(AW371,-$B374,-AV$4+$B374)-SUM($I374:AV374)))</f>
        <v>0</v>
      </c>
      <c r="AX374" s="235">
        <f ca="1">IF(AX$5&lt;=$D374,0,IF(SUM($D374,OFFSET($I360,-$B374,0))&gt;AX$5,OFFSET(AX371,-$B374,-AW$4+$B374)/OFFSET($I360,-$B374,0),OFFSET(AX371,-$B374,-AW$4+$B374)-SUM($I374:AW374)))</f>
        <v>0</v>
      </c>
      <c r="AY374" s="235">
        <f ca="1">IF(AY$5&lt;=$D374,0,IF(SUM($D374,OFFSET($I360,-$B374,0))&gt;AY$5,OFFSET(AY371,-$B374,-AX$4+$B374)/OFFSET($I360,-$B374,0),OFFSET(AY371,-$B374,-AX$4+$B374)-SUM($I374:AX374)))</f>
        <v>0</v>
      </c>
      <c r="AZ374" s="235">
        <f ca="1">IF(AZ$5&lt;=$D374,0,IF(SUM($D374,OFFSET($I360,-$B374,0))&gt;AZ$5,OFFSET(AZ371,-$B374,-AY$4+$B374)/OFFSET($I360,-$B374,0),OFFSET(AZ371,-$B374,-AY$4+$B374)-SUM($I374:AY374)))</f>
        <v>0</v>
      </c>
      <c r="BA374" s="235">
        <f ca="1">IF(BA$5&lt;=$D374,0,IF(SUM($D374,OFFSET($I360,-$B374,0))&gt;BA$5,OFFSET(BA371,-$B374,-AZ$4+$B374)/OFFSET($I360,-$B374,0),OFFSET(BA371,-$B374,-AZ$4+$B374)-SUM($I374:AZ374)))</f>
        <v>0</v>
      </c>
      <c r="BB374" s="235">
        <f ca="1">IF(BB$5&lt;=$D374,0,IF(SUM($D374,OFFSET($I360,-$B374,0))&gt;BB$5,OFFSET(BB371,-$B374,-BA$4+$B374)/OFFSET($I360,-$B374,0),OFFSET(BB371,-$B374,-BA$4+$B374)-SUM($I374:BA374)))</f>
        <v>0</v>
      </c>
      <c r="BC374" s="235">
        <f ca="1">IF(BC$5&lt;=$D374,0,IF(SUM($D374,OFFSET($I360,-$B374,0))&gt;BC$5,OFFSET(BC371,-$B374,-BB$4+$B374)/OFFSET($I360,-$B374,0),OFFSET(BC371,-$B374,-BB$4+$B374)-SUM($I374:BB374)))</f>
        <v>0</v>
      </c>
      <c r="BD374" s="235">
        <f ca="1">IF(BD$5&lt;=$D374,0,IF(SUM($D374,OFFSET($I360,-$B374,0))&gt;BD$5,OFFSET(BD371,-$B374,-BC$4+$B374)/OFFSET($I360,-$B374,0),OFFSET(BD371,-$B374,-BC$4+$B374)-SUM($I374:BC374)))</f>
        <v>0</v>
      </c>
      <c r="BE374" s="235">
        <f ca="1">IF(BE$5&lt;=$D374,0,IF(SUM($D374,OFFSET($I360,-$B374,0))&gt;BE$5,OFFSET(BE371,-$B374,-BD$4+$B374)/OFFSET($I360,-$B374,0),OFFSET(BE371,-$B374,-BD$4+$B374)-SUM($I374:BD374)))</f>
        <v>0</v>
      </c>
      <c r="BF374" s="235">
        <f ca="1">IF(BF$5&lt;=$D374,0,IF(SUM($D374,OFFSET($I360,-$B374,0))&gt;BF$5,OFFSET(BF371,-$B374,-BE$4+$B374)/OFFSET($I360,-$B374,0),OFFSET(BF371,-$B374,-BE$4+$B374)-SUM($I374:BE374)))</f>
        <v>0</v>
      </c>
      <c r="BG374" s="235">
        <f ca="1">IF(BG$5&lt;=$D374,0,IF(SUM($D374,OFFSET($I360,-$B374,0))&gt;BG$5,OFFSET(BG371,-$B374,-BF$4+$B374)/OFFSET($I360,-$B374,0),OFFSET(BG371,-$B374,-BF$4+$B374)-SUM($I374:BF374)))</f>
        <v>0</v>
      </c>
      <c r="BH374" s="235">
        <f ca="1">IF(BH$5&lt;=$D374,0,IF(SUM($D374,OFFSET($I360,-$B374,0))&gt;BH$5,OFFSET(BH371,-$B374,-BG$4+$B374)/OFFSET($I360,-$B374,0),OFFSET(BH371,-$B374,-BG$4+$B374)-SUM($I374:BG374)))</f>
        <v>0</v>
      </c>
      <c r="BI374" s="235">
        <f ca="1">IF(BI$5&lt;=$D374,0,IF(SUM($D374,OFFSET($I360,-$B374,0))&gt;BI$5,OFFSET(BI371,-$B374,-BH$4+$B374)/OFFSET($I360,-$B374,0),OFFSET(BI371,-$B374,-BH$4+$B374)-SUM($I374:BH374)))</f>
        <v>0</v>
      </c>
      <c r="BJ374" s="235">
        <f ca="1">IF(BJ$5&lt;=$D374,0,IF(SUM($D374,OFFSET($I360,-$B374,0))&gt;BJ$5,OFFSET(BJ371,-$B374,-BI$4+$B374)/OFFSET($I360,-$B374,0),OFFSET(BJ371,-$B374,-BI$4+$B374)-SUM($I374:BI374)))</f>
        <v>0</v>
      </c>
      <c r="BK374" s="235">
        <f ca="1">IF(BK$5&lt;=$D374,0,IF(SUM($D374,OFFSET($I360,-$B374,0))&gt;BK$5,OFFSET(BK371,-$B374,-BJ$4+$B374)/OFFSET($I360,-$B374,0),OFFSET(BK371,-$B374,-BJ$4+$B374)-SUM($I374:BJ374)))</f>
        <v>0</v>
      </c>
      <c r="BL374" s="235">
        <f ca="1">IF(BL$5&lt;=$D374,0,IF(SUM($D374,OFFSET($I360,-$B374,0))&gt;BL$5,OFFSET(BL371,-$B374,-BK$4+$B374)/OFFSET($I360,-$B374,0),OFFSET(BL371,-$B374,-BK$4+$B374)-SUM($I374:BK374)))</f>
        <v>0</v>
      </c>
      <c r="BM374" s="235">
        <f ca="1">IF(BM$5&lt;=$D374,0,IF(SUM($D374,OFFSET($I360,-$B374,0))&gt;BM$5,OFFSET(BM371,-$B374,-BL$4+$B374)/OFFSET($I360,-$B374,0),OFFSET(BM371,-$B374,-BL$4+$B374)-SUM($I374:BL374)))</f>
        <v>0</v>
      </c>
      <c r="BN374" s="235">
        <f ca="1">IF(BN$5&lt;=$D374,0,IF(SUM($D374,OFFSET($I360,-$B374,0))&gt;BN$5,OFFSET(BN371,-$B374,-BM$4+$B374)/OFFSET($I360,-$B374,0),OFFSET(BN371,-$B374,-BM$4+$B374)-SUM($I374:BM374)))</f>
        <v>0</v>
      </c>
      <c r="BO374" s="235">
        <f ca="1">IF(BO$5&lt;=$D374,0,IF(SUM($D374,OFFSET($I360,-$B374,0))&gt;BO$5,OFFSET(BO371,-$B374,-BN$4+$B374)/OFFSET($I360,-$B374,0),OFFSET(BO371,-$B374,-BN$4+$B374)-SUM($I374:BN374)))</f>
        <v>0</v>
      </c>
      <c r="BP374" s="235">
        <f ca="1">IF(BP$5&lt;=$D374,0,IF(SUM($D374,OFFSET($I360,-$B374,0))&gt;BP$5,OFFSET(BP371,-$B374,-BO$4+$B374)/OFFSET($I360,-$B374,0),OFFSET(BP371,-$B374,-BO$4+$B374)-SUM($I374:BO374)))</f>
        <v>0</v>
      </c>
      <c r="BQ374" s="235">
        <f ca="1">IF(BQ$5&lt;=$D374,0,IF(SUM($D374,OFFSET($I360,-$B374,0))&gt;BQ$5,OFFSET(BQ371,-$B374,-BP$4+$B374)/OFFSET($I360,-$B374,0),OFFSET(BQ371,-$B374,-BP$4+$B374)-SUM($I374:BP374)))</f>
        <v>0</v>
      </c>
      <c r="BR374" s="211">
        <f ca="1">IF(BR$5&lt;=$D374,0,IF(SUM($D374,OFFSET($I360,-$B374,0))&gt;BR$5,OFFSET(BR371,-$B374,-BQ$4+$B374)/OFFSET($I360,-$B374,0),OFFSET(BR371,-$B374,-BQ$4+$B374)-SUM($I374:BQ374)))</f>
        <v>0</v>
      </c>
      <c r="BS374" s="211">
        <f ca="1">IF(BS$5&lt;=$D374,0,IF(SUM($D374,OFFSET($I360,-$B374,0))&gt;BS$5,OFFSET(BS371,-$B374,-BR$4+$B374)/OFFSET($I360,-$B374,0),OFFSET(BS371,-$B374,-BR$4+$B374)-SUM($I374:BR374)))</f>
        <v>0</v>
      </c>
      <c r="BT374" s="211">
        <f ca="1">IF(BT$5&lt;=$D374,0,IF(SUM($D374,OFFSET($I360,-$B374,0))&gt;BT$5,OFFSET(BT371,-$B374,-BS$4+$B374)/OFFSET($I360,-$B374,0),OFFSET(BT371,-$B374,-BS$4+$B374)-SUM($I374:BS374)))</f>
        <v>0</v>
      </c>
      <c r="BU374" s="211">
        <f ca="1">IF(BU$5&lt;=$D374,0,IF(SUM($D374,OFFSET($I360,-$B374,0))&gt;BU$5,OFFSET(BU371,-$B374,-BT$4+$B374)/OFFSET($I360,-$B374,0),OFFSET(BU371,-$B374,-BT$4+$B374)-SUM($I374:BT374)))</f>
        <v>0</v>
      </c>
      <c r="BV374" s="211">
        <f ca="1">IF(BV$5&lt;=$D374,0,IF(SUM($D374,OFFSET($I360,-$B374,0))&gt;BV$5,OFFSET(BV371,-$B374,-BU$4+$B374)/OFFSET($I360,-$B374,0),OFFSET(BV371,-$B374,-BU$4+$B374)-SUM($I374:BU374)))</f>
        <v>0</v>
      </c>
      <c r="BW374" s="211">
        <f ca="1">IF(BW$5&lt;=$D374,0,IF(SUM($D374,OFFSET($I360,-$B374,0))&gt;BW$5,OFFSET(BW371,-$B374,-BV$4+$B374)/OFFSET($I360,-$B374,0),OFFSET(BW371,-$B374,-BV$4+$B374)-SUM($I374:BV374)))</f>
        <v>0</v>
      </c>
    </row>
    <row r="375" spans="1:75" ht="12.75" customHeight="1">
      <c r="A375" s="8"/>
      <c r="B375" s="8"/>
      <c r="C375" s="8"/>
      <c r="D375" s="245"/>
      <c r="E375" s="8"/>
      <c r="F375" s="8"/>
      <c r="G375" s="8"/>
      <c r="H375" s="8"/>
      <c r="I375" s="32"/>
      <c r="J375" s="8"/>
      <c r="K375" s="8"/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  <c r="W375" s="8"/>
      <c r="X375" s="8"/>
      <c r="Y375" s="8"/>
      <c r="Z375" s="8"/>
      <c r="AA375" s="8"/>
      <c r="AB375" s="8"/>
      <c r="AC375" s="8"/>
      <c r="AD375" s="8"/>
      <c r="AE375" s="8"/>
      <c r="AF375" s="8"/>
      <c r="AG375" s="8"/>
      <c r="AH375" s="8"/>
      <c r="AI375" s="8"/>
      <c r="AJ375" s="8"/>
      <c r="AK375" s="8"/>
      <c r="AL375" s="8"/>
      <c r="AM375" s="8"/>
      <c r="AN375" s="8"/>
      <c r="AO375" s="8"/>
      <c r="AP375" s="8"/>
      <c r="AQ375" s="8"/>
      <c r="AR375" s="8"/>
      <c r="AS375" s="8"/>
      <c r="AT375" s="8"/>
      <c r="AU375" s="8"/>
      <c r="AV375" s="8"/>
      <c r="AW375" s="8"/>
      <c r="AX375" s="8"/>
      <c r="AY375" s="8"/>
      <c r="AZ375" s="8"/>
      <c r="BA375" s="8"/>
      <c r="BB375" s="8"/>
      <c r="BC375" s="8"/>
      <c r="BD375" s="8"/>
      <c r="BE375" s="8"/>
      <c r="BF375" s="8"/>
      <c r="BG375" s="8"/>
      <c r="BH375" s="8"/>
      <c r="BI375" s="8"/>
      <c r="BJ375" s="8"/>
      <c r="BK375" s="8"/>
      <c r="BL375" s="8"/>
      <c r="BM375" s="8"/>
      <c r="BN375" s="8"/>
      <c r="BO375" s="8"/>
      <c r="BP375" s="8"/>
      <c r="BQ375" s="8"/>
      <c r="BR375" s="208"/>
      <c r="BS375" s="208"/>
      <c r="BT375" s="208"/>
      <c r="BU375" s="208"/>
      <c r="BV375" s="208"/>
      <c r="BW375" s="208"/>
    </row>
    <row r="376" spans="1:75" ht="12.75" customHeight="1">
      <c r="A376" s="8"/>
      <c r="B376" s="8"/>
      <c r="C376" s="8"/>
      <c r="D376" s="242" t="s">
        <v>10</v>
      </c>
      <c r="E376" s="8" t="str">
        <f>"$m Real ("&amp;first_reg_period&amp;")"</f>
        <v>$m Real (2012)</v>
      </c>
      <c r="F376" s="8"/>
      <c r="G376" s="8"/>
      <c r="H376" s="8"/>
      <c r="I376" s="32"/>
      <c r="J376" s="8">
        <f ca="1">J336+SUM(J344:J374)</f>
        <v>0</v>
      </c>
      <c r="K376" s="8">
        <f t="shared" ref="K376:BQ376" ca="1" si="593">K336+SUM(K344:K374)</f>
        <v>0</v>
      </c>
      <c r="L376" s="8">
        <f t="shared" ca="1" si="593"/>
        <v>0</v>
      </c>
      <c r="M376" s="8">
        <f t="shared" ca="1" si="593"/>
        <v>0</v>
      </c>
      <c r="N376" s="8">
        <f t="shared" ca="1" si="593"/>
        <v>0</v>
      </c>
      <c r="O376" s="8">
        <f t="shared" ca="1" si="593"/>
        <v>0</v>
      </c>
      <c r="P376" s="8">
        <f t="shared" ca="1" si="593"/>
        <v>0</v>
      </c>
      <c r="Q376" s="8">
        <f t="shared" ca="1" si="593"/>
        <v>0</v>
      </c>
      <c r="R376" s="8">
        <f t="shared" ca="1" si="593"/>
        <v>0</v>
      </c>
      <c r="S376" s="8">
        <f t="shared" ca="1" si="593"/>
        <v>0</v>
      </c>
      <c r="T376" s="8">
        <f t="shared" ca="1" si="593"/>
        <v>0</v>
      </c>
      <c r="U376" s="8">
        <f t="shared" ca="1" si="593"/>
        <v>0</v>
      </c>
      <c r="V376" s="8">
        <f t="shared" ca="1" si="593"/>
        <v>0</v>
      </c>
      <c r="W376" s="8">
        <f t="shared" ca="1" si="593"/>
        <v>0</v>
      </c>
      <c r="X376" s="8">
        <f t="shared" ca="1" si="593"/>
        <v>0</v>
      </c>
      <c r="Y376" s="8">
        <f t="shared" ca="1" si="593"/>
        <v>0</v>
      </c>
      <c r="Z376" s="8">
        <f t="shared" ca="1" si="593"/>
        <v>0</v>
      </c>
      <c r="AA376" s="8">
        <f t="shared" ca="1" si="593"/>
        <v>0</v>
      </c>
      <c r="AB376" s="8">
        <f t="shared" ca="1" si="593"/>
        <v>0</v>
      </c>
      <c r="AC376" s="8">
        <f t="shared" ca="1" si="593"/>
        <v>0</v>
      </c>
      <c r="AD376" s="8">
        <f t="shared" ca="1" si="593"/>
        <v>0</v>
      </c>
      <c r="AE376" s="8">
        <f t="shared" ca="1" si="593"/>
        <v>0</v>
      </c>
      <c r="AF376" s="8">
        <f t="shared" ca="1" si="593"/>
        <v>0</v>
      </c>
      <c r="AG376" s="8">
        <f t="shared" ca="1" si="593"/>
        <v>0</v>
      </c>
      <c r="AH376" s="8">
        <f t="shared" ca="1" si="593"/>
        <v>0</v>
      </c>
      <c r="AI376" s="8">
        <f t="shared" ca="1" si="593"/>
        <v>0</v>
      </c>
      <c r="AJ376" s="8">
        <f t="shared" ca="1" si="593"/>
        <v>0</v>
      </c>
      <c r="AK376" s="8">
        <f t="shared" ca="1" si="593"/>
        <v>0</v>
      </c>
      <c r="AL376" s="8">
        <f t="shared" ca="1" si="593"/>
        <v>0</v>
      </c>
      <c r="AM376" s="8">
        <f t="shared" ca="1" si="593"/>
        <v>0</v>
      </c>
      <c r="AN376" s="8">
        <f t="shared" ca="1" si="593"/>
        <v>0</v>
      </c>
      <c r="AO376" s="8">
        <f t="shared" ca="1" si="593"/>
        <v>0</v>
      </c>
      <c r="AP376" s="8">
        <f t="shared" ca="1" si="593"/>
        <v>0</v>
      </c>
      <c r="AQ376" s="8">
        <f t="shared" ca="1" si="593"/>
        <v>0</v>
      </c>
      <c r="AR376" s="8">
        <f t="shared" ca="1" si="593"/>
        <v>0</v>
      </c>
      <c r="AS376" s="8">
        <f t="shared" ca="1" si="593"/>
        <v>0</v>
      </c>
      <c r="AT376" s="8">
        <f t="shared" ca="1" si="593"/>
        <v>0</v>
      </c>
      <c r="AU376" s="8">
        <f t="shared" ca="1" si="593"/>
        <v>0</v>
      </c>
      <c r="AV376" s="8">
        <f t="shared" ca="1" si="593"/>
        <v>0</v>
      </c>
      <c r="AW376" s="8">
        <f t="shared" ca="1" si="593"/>
        <v>0</v>
      </c>
      <c r="AX376" s="8">
        <f t="shared" ca="1" si="593"/>
        <v>0</v>
      </c>
      <c r="AY376" s="8">
        <f t="shared" ca="1" si="593"/>
        <v>0</v>
      </c>
      <c r="AZ376" s="8">
        <f t="shared" ca="1" si="593"/>
        <v>0</v>
      </c>
      <c r="BA376" s="8">
        <f t="shared" ca="1" si="593"/>
        <v>0</v>
      </c>
      <c r="BB376" s="8">
        <f t="shared" ca="1" si="593"/>
        <v>0</v>
      </c>
      <c r="BC376" s="8">
        <f t="shared" ca="1" si="593"/>
        <v>0</v>
      </c>
      <c r="BD376" s="8">
        <f t="shared" ca="1" si="593"/>
        <v>0</v>
      </c>
      <c r="BE376" s="8">
        <f t="shared" ca="1" si="593"/>
        <v>0</v>
      </c>
      <c r="BF376" s="8">
        <f t="shared" ca="1" si="593"/>
        <v>0</v>
      </c>
      <c r="BG376" s="8">
        <f t="shared" ca="1" si="593"/>
        <v>0</v>
      </c>
      <c r="BH376" s="8">
        <f t="shared" ca="1" si="593"/>
        <v>0</v>
      </c>
      <c r="BI376" s="8">
        <f t="shared" ca="1" si="593"/>
        <v>0</v>
      </c>
      <c r="BJ376" s="8">
        <f t="shared" ca="1" si="593"/>
        <v>0</v>
      </c>
      <c r="BK376" s="8">
        <f t="shared" ca="1" si="593"/>
        <v>0</v>
      </c>
      <c r="BL376" s="8">
        <f t="shared" ca="1" si="593"/>
        <v>0</v>
      </c>
      <c r="BM376" s="8">
        <f t="shared" ca="1" si="593"/>
        <v>0</v>
      </c>
      <c r="BN376" s="8">
        <f t="shared" ca="1" si="593"/>
        <v>0</v>
      </c>
      <c r="BO376" s="8">
        <f t="shared" ca="1" si="593"/>
        <v>0</v>
      </c>
      <c r="BP376" s="8">
        <f t="shared" ca="1" si="593"/>
        <v>0</v>
      </c>
      <c r="BQ376" s="8">
        <f t="shared" ca="1" si="593"/>
        <v>0</v>
      </c>
      <c r="BR376" s="208">
        <f t="shared" ref="BR376:BW376" ca="1" si="594">BR336+SUM(BR344:BR374)</f>
        <v>0</v>
      </c>
      <c r="BS376" s="208">
        <f t="shared" ca="1" si="594"/>
        <v>0</v>
      </c>
      <c r="BT376" s="208">
        <f t="shared" ca="1" si="594"/>
        <v>0</v>
      </c>
      <c r="BU376" s="208">
        <f t="shared" ca="1" si="594"/>
        <v>0</v>
      </c>
      <c r="BV376" s="208">
        <f t="shared" ca="1" si="594"/>
        <v>0</v>
      </c>
      <c r="BW376" s="208">
        <f t="shared" ca="1" si="594"/>
        <v>0</v>
      </c>
    </row>
    <row r="377" spans="1:75" ht="12.75" customHeight="1">
      <c r="A377" s="8"/>
      <c r="B377" s="8"/>
      <c r="C377" s="8"/>
      <c r="D377" s="242" t="s">
        <v>9</v>
      </c>
      <c r="E377" s="8" t="str">
        <f>"$m Real ("&amp;first_reg_period&amp;")"</f>
        <v>$m Real (2012)</v>
      </c>
      <c r="F377" s="8"/>
      <c r="G377" s="8"/>
      <c r="H377" s="8"/>
      <c r="I377" s="32"/>
      <c r="J377" s="8">
        <f ca="1">J342-SUM(J345:J374)+I377</f>
        <v>0</v>
      </c>
      <c r="K377" s="8">
        <f t="shared" ref="K377:BQ377" ca="1" si="595">K342-SUM(K345:K374)+J377</f>
        <v>0</v>
      </c>
      <c r="L377" s="8">
        <f t="shared" ca="1" si="595"/>
        <v>0</v>
      </c>
      <c r="M377" s="8">
        <f t="shared" ca="1" si="595"/>
        <v>0</v>
      </c>
      <c r="N377" s="8">
        <f t="shared" ca="1" si="595"/>
        <v>0</v>
      </c>
      <c r="O377" s="8">
        <f t="shared" ca="1" si="595"/>
        <v>0</v>
      </c>
      <c r="P377" s="8">
        <f t="shared" ca="1" si="595"/>
        <v>0</v>
      </c>
      <c r="Q377" s="8">
        <f t="shared" ca="1" si="595"/>
        <v>0</v>
      </c>
      <c r="R377" s="8">
        <f t="shared" ca="1" si="595"/>
        <v>0</v>
      </c>
      <c r="S377" s="8">
        <f t="shared" ca="1" si="595"/>
        <v>0</v>
      </c>
      <c r="T377" s="8">
        <f t="shared" ca="1" si="595"/>
        <v>0</v>
      </c>
      <c r="U377" s="8">
        <f t="shared" ca="1" si="595"/>
        <v>0</v>
      </c>
      <c r="V377" s="8">
        <f t="shared" ca="1" si="595"/>
        <v>0</v>
      </c>
      <c r="W377" s="8">
        <f t="shared" ca="1" si="595"/>
        <v>0</v>
      </c>
      <c r="X377" s="8">
        <f t="shared" ca="1" si="595"/>
        <v>0</v>
      </c>
      <c r="Y377" s="8">
        <f t="shared" ca="1" si="595"/>
        <v>0</v>
      </c>
      <c r="Z377" s="8">
        <f t="shared" ca="1" si="595"/>
        <v>0</v>
      </c>
      <c r="AA377" s="8">
        <f t="shared" ca="1" si="595"/>
        <v>0</v>
      </c>
      <c r="AB377" s="8">
        <f t="shared" ca="1" si="595"/>
        <v>0</v>
      </c>
      <c r="AC377" s="8">
        <f t="shared" ca="1" si="595"/>
        <v>0</v>
      </c>
      <c r="AD377" s="8">
        <f t="shared" ca="1" si="595"/>
        <v>0</v>
      </c>
      <c r="AE377" s="8">
        <f t="shared" ca="1" si="595"/>
        <v>0</v>
      </c>
      <c r="AF377" s="8">
        <f t="shared" ca="1" si="595"/>
        <v>0</v>
      </c>
      <c r="AG377" s="8">
        <f t="shared" ca="1" si="595"/>
        <v>0</v>
      </c>
      <c r="AH377" s="8">
        <f t="shared" ca="1" si="595"/>
        <v>0</v>
      </c>
      <c r="AI377" s="8">
        <f t="shared" ca="1" si="595"/>
        <v>0</v>
      </c>
      <c r="AJ377" s="8">
        <f t="shared" ca="1" si="595"/>
        <v>0</v>
      </c>
      <c r="AK377" s="8">
        <f t="shared" ca="1" si="595"/>
        <v>0</v>
      </c>
      <c r="AL377" s="8">
        <f t="shared" ca="1" si="595"/>
        <v>0</v>
      </c>
      <c r="AM377" s="8">
        <f t="shared" ca="1" si="595"/>
        <v>0</v>
      </c>
      <c r="AN377" s="8">
        <f t="shared" ca="1" si="595"/>
        <v>0</v>
      </c>
      <c r="AO377" s="8">
        <f t="shared" ca="1" si="595"/>
        <v>0</v>
      </c>
      <c r="AP377" s="8">
        <f t="shared" ca="1" si="595"/>
        <v>0</v>
      </c>
      <c r="AQ377" s="8">
        <f t="shared" ca="1" si="595"/>
        <v>0</v>
      </c>
      <c r="AR377" s="8">
        <f t="shared" ca="1" si="595"/>
        <v>0</v>
      </c>
      <c r="AS377" s="8">
        <f t="shared" ca="1" si="595"/>
        <v>0</v>
      </c>
      <c r="AT377" s="8">
        <f t="shared" ca="1" si="595"/>
        <v>0</v>
      </c>
      <c r="AU377" s="8">
        <f t="shared" ca="1" si="595"/>
        <v>0</v>
      </c>
      <c r="AV377" s="8">
        <f t="shared" ca="1" si="595"/>
        <v>0</v>
      </c>
      <c r="AW377" s="8">
        <f t="shared" ca="1" si="595"/>
        <v>0</v>
      </c>
      <c r="AX377" s="8">
        <f t="shared" ca="1" si="595"/>
        <v>0</v>
      </c>
      <c r="AY377" s="8">
        <f t="shared" ca="1" si="595"/>
        <v>0</v>
      </c>
      <c r="AZ377" s="8">
        <f t="shared" ca="1" si="595"/>
        <v>0</v>
      </c>
      <c r="BA377" s="8">
        <f t="shared" ca="1" si="595"/>
        <v>0</v>
      </c>
      <c r="BB377" s="8">
        <f t="shared" ca="1" si="595"/>
        <v>0</v>
      </c>
      <c r="BC377" s="8">
        <f t="shared" ca="1" si="595"/>
        <v>0</v>
      </c>
      <c r="BD377" s="8">
        <f t="shared" ca="1" si="595"/>
        <v>0</v>
      </c>
      <c r="BE377" s="8">
        <f t="shared" ca="1" si="595"/>
        <v>0</v>
      </c>
      <c r="BF377" s="8">
        <f t="shared" ca="1" si="595"/>
        <v>0</v>
      </c>
      <c r="BG377" s="8">
        <f t="shared" ca="1" si="595"/>
        <v>0</v>
      </c>
      <c r="BH377" s="8">
        <f t="shared" ca="1" si="595"/>
        <v>0</v>
      </c>
      <c r="BI377" s="8">
        <f t="shared" ca="1" si="595"/>
        <v>0</v>
      </c>
      <c r="BJ377" s="8">
        <f t="shared" ca="1" si="595"/>
        <v>0</v>
      </c>
      <c r="BK377" s="8">
        <f t="shared" ca="1" si="595"/>
        <v>0</v>
      </c>
      <c r="BL377" s="8">
        <f t="shared" ca="1" si="595"/>
        <v>0</v>
      </c>
      <c r="BM377" s="8">
        <f t="shared" ca="1" si="595"/>
        <v>0</v>
      </c>
      <c r="BN377" s="8">
        <f t="shared" ca="1" si="595"/>
        <v>0</v>
      </c>
      <c r="BO377" s="8">
        <f t="shared" ca="1" si="595"/>
        <v>0</v>
      </c>
      <c r="BP377" s="8">
        <f t="shared" ca="1" si="595"/>
        <v>0</v>
      </c>
      <c r="BQ377" s="8">
        <f t="shared" ca="1" si="595"/>
        <v>0</v>
      </c>
      <c r="BR377" s="208">
        <f t="shared" ref="BR377" ca="1" si="596">BR342-SUM(BR345:BR374)+BQ377</f>
        <v>0</v>
      </c>
      <c r="BS377" s="208">
        <f t="shared" ref="BS377" ca="1" si="597">BS342-SUM(BS345:BS374)+BR377</f>
        <v>0</v>
      </c>
      <c r="BT377" s="208">
        <f t="shared" ref="BT377" ca="1" si="598">BT342-SUM(BT345:BT374)+BS377</f>
        <v>0</v>
      </c>
      <c r="BU377" s="208">
        <f t="shared" ref="BU377" ca="1" si="599">BU342-SUM(BU345:BU374)+BT377</f>
        <v>0</v>
      </c>
      <c r="BV377" s="208">
        <f t="shared" ref="BV377" ca="1" si="600">BV342-SUM(BV345:BV374)+BU377</f>
        <v>0</v>
      </c>
      <c r="BW377" s="208">
        <f t="shared" ref="BW377" ca="1" si="601">BW342-SUM(BW345:BW374)+BV377</f>
        <v>0</v>
      </c>
    </row>
    <row r="378" spans="1:75" ht="12.75" customHeight="1">
      <c r="A378" s="8"/>
      <c r="B378" s="8"/>
      <c r="C378" s="8"/>
      <c r="D378" s="242" t="str">
        <f>"Total Closing RAB - "&amp;B329</f>
        <v>Total Closing RAB - Equity Raising Costs</v>
      </c>
      <c r="E378" s="8" t="str">
        <f>"$m Real ("&amp;first_reg_period&amp;")"</f>
        <v>$m Real (2012)</v>
      </c>
      <c r="F378" s="8"/>
      <c r="G378" s="8"/>
      <c r="H378" s="8"/>
      <c r="I378" s="32"/>
      <c r="J378" s="8">
        <f t="shared" ref="J378:N378" ca="1" si="602">J377+J339</f>
        <v>0</v>
      </c>
      <c r="K378" s="8">
        <f t="shared" ca="1" si="602"/>
        <v>0</v>
      </c>
      <c r="L378" s="8">
        <f t="shared" ca="1" si="602"/>
        <v>0</v>
      </c>
      <c r="M378" s="8">
        <f t="shared" ca="1" si="602"/>
        <v>0</v>
      </c>
      <c r="N378" s="8">
        <f t="shared" ca="1" si="602"/>
        <v>0</v>
      </c>
      <c r="O378" s="8">
        <f t="shared" ref="O378:S378" ca="1" si="603">O377+O339</f>
        <v>0</v>
      </c>
      <c r="P378" s="8">
        <f t="shared" ca="1" si="603"/>
        <v>0</v>
      </c>
      <c r="Q378" s="8">
        <f t="shared" ca="1" si="603"/>
        <v>0</v>
      </c>
      <c r="R378" s="8">
        <f t="shared" ca="1" si="603"/>
        <v>0</v>
      </c>
      <c r="S378" s="8">
        <f t="shared" ca="1" si="603"/>
        <v>0</v>
      </c>
      <c r="T378" s="8">
        <f t="shared" ref="T378:BK378" ca="1" si="604">T377+T339</f>
        <v>0</v>
      </c>
      <c r="U378" s="8">
        <f t="shared" ca="1" si="604"/>
        <v>0</v>
      </c>
      <c r="V378" s="8">
        <f t="shared" ca="1" si="604"/>
        <v>0</v>
      </c>
      <c r="W378" s="8">
        <f t="shared" ca="1" si="604"/>
        <v>0</v>
      </c>
      <c r="X378" s="8">
        <f t="shared" ca="1" si="604"/>
        <v>0</v>
      </c>
      <c r="Y378" s="8">
        <f t="shared" ca="1" si="604"/>
        <v>0</v>
      </c>
      <c r="Z378" s="8">
        <f t="shared" ca="1" si="604"/>
        <v>0</v>
      </c>
      <c r="AA378" s="8">
        <f t="shared" ca="1" si="604"/>
        <v>0</v>
      </c>
      <c r="AB378" s="8">
        <f t="shared" ca="1" si="604"/>
        <v>0</v>
      </c>
      <c r="AC378" s="8">
        <f t="shared" ca="1" si="604"/>
        <v>0</v>
      </c>
      <c r="AD378" s="8">
        <f t="shared" ca="1" si="604"/>
        <v>0</v>
      </c>
      <c r="AE378" s="8">
        <f t="shared" ca="1" si="604"/>
        <v>0</v>
      </c>
      <c r="AF378" s="8">
        <f t="shared" ca="1" si="604"/>
        <v>0</v>
      </c>
      <c r="AG378" s="8">
        <f t="shared" ca="1" si="604"/>
        <v>0</v>
      </c>
      <c r="AH378" s="8">
        <f t="shared" ca="1" si="604"/>
        <v>0</v>
      </c>
      <c r="AI378" s="8">
        <f t="shared" ca="1" si="604"/>
        <v>0</v>
      </c>
      <c r="AJ378" s="8">
        <f t="shared" ca="1" si="604"/>
        <v>0</v>
      </c>
      <c r="AK378" s="8">
        <f t="shared" ca="1" si="604"/>
        <v>0</v>
      </c>
      <c r="AL378" s="8">
        <f t="shared" ca="1" si="604"/>
        <v>0</v>
      </c>
      <c r="AM378" s="8">
        <f t="shared" ca="1" si="604"/>
        <v>0</v>
      </c>
      <c r="AN378" s="8">
        <f t="shared" ca="1" si="604"/>
        <v>0</v>
      </c>
      <c r="AO378" s="8">
        <f t="shared" ca="1" si="604"/>
        <v>0</v>
      </c>
      <c r="AP378" s="8">
        <f t="shared" ca="1" si="604"/>
        <v>0</v>
      </c>
      <c r="AQ378" s="8">
        <f t="shared" ca="1" si="604"/>
        <v>0</v>
      </c>
      <c r="AR378" s="8">
        <f t="shared" ca="1" si="604"/>
        <v>0</v>
      </c>
      <c r="AS378" s="8">
        <f t="shared" ca="1" si="604"/>
        <v>0</v>
      </c>
      <c r="AT378" s="8">
        <f t="shared" ca="1" si="604"/>
        <v>0</v>
      </c>
      <c r="AU378" s="8">
        <f t="shared" ca="1" si="604"/>
        <v>0</v>
      </c>
      <c r="AV378" s="8">
        <f t="shared" ca="1" si="604"/>
        <v>0</v>
      </c>
      <c r="AW378" s="8">
        <f t="shared" ca="1" si="604"/>
        <v>0</v>
      </c>
      <c r="AX378" s="8">
        <f t="shared" ca="1" si="604"/>
        <v>0</v>
      </c>
      <c r="AY378" s="8">
        <f t="shared" ca="1" si="604"/>
        <v>0</v>
      </c>
      <c r="AZ378" s="8">
        <f t="shared" ca="1" si="604"/>
        <v>0</v>
      </c>
      <c r="BA378" s="8">
        <f t="shared" ca="1" si="604"/>
        <v>0</v>
      </c>
      <c r="BB378" s="8">
        <f t="shared" ca="1" si="604"/>
        <v>0</v>
      </c>
      <c r="BC378" s="8">
        <f t="shared" ca="1" si="604"/>
        <v>0</v>
      </c>
      <c r="BD378" s="8">
        <f t="shared" ca="1" si="604"/>
        <v>0</v>
      </c>
      <c r="BE378" s="8">
        <f t="shared" ca="1" si="604"/>
        <v>0</v>
      </c>
      <c r="BF378" s="8">
        <f t="shared" ca="1" si="604"/>
        <v>0</v>
      </c>
      <c r="BG378" s="8">
        <f t="shared" ca="1" si="604"/>
        <v>0</v>
      </c>
      <c r="BH378" s="8">
        <f t="shared" ca="1" si="604"/>
        <v>0</v>
      </c>
      <c r="BI378" s="8">
        <f t="shared" ca="1" si="604"/>
        <v>0</v>
      </c>
      <c r="BJ378" s="8">
        <f t="shared" ca="1" si="604"/>
        <v>0</v>
      </c>
      <c r="BK378" s="8">
        <f t="shared" ca="1" si="604"/>
        <v>0</v>
      </c>
      <c r="BL378" s="8">
        <f t="shared" ref="BL378:BP378" ca="1" si="605">BL377+BL339</f>
        <v>0</v>
      </c>
      <c r="BM378" s="8">
        <f t="shared" ca="1" si="605"/>
        <v>0</v>
      </c>
      <c r="BN378" s="8">
        <f t="shared" ca="1" si="605"/>
        <v>0</v>
      </c>
      <c r="BO378" s="8">
        <f t="shared" ca="1" si="605"/>
        <v>0</v>
      </c>
      <c r="BP378" s="8">
        <f t="shared" ca="1" si="605"/>
        <v>0</v>
      </c>
      <c r="BQ378" s="8">
        <f t="shared" ref="BQ378:BW378" ca="1" si="606">BQ377+BQ339</f>
        <v>0</v>
      </c>
      <c r="BR378" s="208">
        <f t="shared" ca="1" si="606"/>
        <v>0</v>
      </c>
      <c r="BS378" s="208">
        <f t="shared" ca="1" si="606"/>
        <v>0</v>
      </c>
      <c r="BT378" s="208">
        <f t="shared" ca="1" si="606"/>
        <v>0</v>
      </c>
      <c r="BU378" s="208">
        <f t="shared" ca="1" si="606"/>
        <v>0</v>
      </c>
      <c r="BV378" s="208">
        <f t="shared" ca="1" si="606"/>
        <v>0</v>
      </c>
      <c r="BW378" s="208">
        <f t="shared" ca="1" si="606"/>
        <v>0</v>
      </c>
    </row>
    <row r="379" spans="1:75" ht="12.75" customHeight="1">
      <c r="A379" s="8"/>
      <c r="B379" s="8"/>
      <c r="C379" s="8"/>
      <c r="D379" s="242"/>
      <c r="E379" s="8"/>
      <c r="F379" s="8"/>
      <c r="G379" s="8"/>
      <c r="H379" s="8"/>
      <c r="I379" s="32"/>
      <c r="J379" s="8"/>
      <c r="K379" s="8"/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  <c r="W379" s="8"/>
      <c r="X379" s="8"/>
      <c r="Y379" s="8"/>
      <c r="Z379" s="8"/>
      <c r="AA379" s="8"/>
      <c r="AB379" s="8"/>
      <c r="AC379" s="8"/>
      <c r="AD379" s="8"/>
      <c r="AE379" s="8"/>
      <c r="AF379" s="8"/>
      <c r="AG379" s="8"/>
      <c r="AH379" s="8"/>
      <c r="AI379" s="8"/>
      <c r="AJ379" s="8"/>
      <c r="AK379" s="8"/>
      <c r="AL379" s="8"/>
      <c r="AM379" s="8"/>
      <c r="AN379" s="8"/>
      <c r="AO379" s="8"/>
      <c r="AP379" s="8"/>
      <c r="AQ379" s="8"/>
      <c r="AR379" s="8"/>
      <c r="AS379" s="8"/>
      <c r="AT379" s="8"/>
      <c r="AU379" s="8"/>
      <c r="AV379" s="8"/>
      <c r="AW379" s="8"/>
      <c r="AX379" s="8"/>
      <c r="AY379" s="8"/>
      <c r="AZ379" s="8"/>
      <c r="BA379" s="8"/>
      <c r="BB379" s="8"/>
      <c r="BC379" s="8"/>
      <c r="BD379" s="8"/>
      <c r="BE379" s="8"/>
      <c r="BF379" s="8"/>
      <c r="BG379" s="8"/>
      <c r="BH379" s="8"/>
      <c r="BI379" s="8"/>
      <c r="BJ379" s="8"/>
      <c r="BK379" s="8"/>
      <c r="BL379" s="8"/>
      <c r="BM379" s="8"/>
      <c r="BN379" s="8"/>
      <c r="BO379" s="8"/>
      <c r="BP379" s="8"/>
      <c r="BQ379" s="8"/>
      <c r="BR379" s="208"/>
      <c r="BS379" s="208"/>
      <c r="BT379" s="208"/>
      <c r="BU379" s="208"/>
      <c r="BV379" s="208"/>
      <c r="BW379" s="208"/>
    </row>
    <row r="380" spans="1:75" ht="12.75" customHeight="1">
      <c r="A380" s="8"/>
      <c r="B380" s="8"/>
      <c r="C380" s="8"/>
      <c r="D380" s="242"/>
      <c r="E380" s="8"/>
      <c r="F380" s="8"/>
      <c r="G380" s="8"/>
      <c r="H380" s="8"/>
      <c r="I380" s="32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  <c r="W380" s="8"/>
      <c r="X380" s="8"/>
      <c r="Y380" s="8"/>
      <c r="Z380" s="8"/>
      <c r="AA380" s="8"/>
      <c r="AB380" s="8"/>
      <c r="AC380" s="8"/>
      <c r="AD380" s="8"/>
      <c r="AE380" s="8"/>
      <c r="AF380" s="8"/>
      <c r="AG380" s="8"/>
      <c r="AH380" s="8"/>
      <c r="AI380" s="8"/>
      <c r="AJ380" s="8"/>
      <c r="AK380" s="8"/>
      <c r="AL380" s="8"/>
      <c r="AM380" s="8"/>
      <c r="AN380" s="8"/>
      <c r="AO380" s="8"/>
      <c r="AP380" s="8"/>
      <c r="AQ380" s="8"/>
      <c r="AR380" s="8"/>
      <c r="AS380" s="8"/>
      <c r="AT380" s="8"/>
      <c r="AU380" s="8"/>
      <c r="AV380" s="8"/>
      <c r="AW380" s="8"/>
      <c r="AX380" s="8"/>
      <c r="AY380" s="8"/>
      <c r="AZ380" s="8"/>
      <c r="BA380" s="8"/>
      <c r="BB380" s="8"/>
      <c r="BC380" s="8"/>
      <c r="BD380" s="8"/>
      <c r="BE380" s="8"/>
      <c r="BF380" s="8"/>
      <c r="BG380" s="8"/>
      <c r="BH380" s="8"/>
      <c r="BI380" s="8"/>
      <c r="BJ380" s="8"/>
      <c r="BK380" s="8"/>
      <c r="BL380" s="8"/>
      <c r="BM380" s="8"/>
      <c r="BN380" s="8"/>
      <c r="BO380" s="8"/>
      <c r="BP380" s="8"/>
      <c r="BQ380" s="8"/>
      <c r="BR380" s="208"/>
      <c r="BS380" s="208"/>
      <c r="BT380" s="208"/>
      <c r="BU380" s="208"/>
      <c r="BV380" s="208"/>
      <c r="BW380" s="208"/>
    </row>
    <row r="381" spans="1:75" s="14" customFormat="1" ht="12.75" customHeight="1">
      <c r="A381" s="15"/>
      <c r="B381" s="16" t="str">
        <f>Inputs!C50</f>
        <v>Land</v>
      </c>
      <c r="C381" s="15"/>
      <c r="D381" s="19"/>
      <c r="E381" s="15"/>
      <c r="F381" s="15"/>
      <c r="G381" s="15"/>
      <c r="H381" s="15"/>
      <c r="I381" s="31"/>
      <c r="J381" s="15"/>
      <c r="K381" s="15"/>
      <c r="L381" s="15"/>
      <c r="M381" s="15"/>
      <c r="N381" s="15"/>
      <c r="O381" s="15"/>
      <c r="P381" s="15"/>
      <c r="Q381" s="15"/>
      <c r="R381" s="15"/>
      <c r="S381" s="15"/>
      <c r="T381" s="15"/>
      <c r="U381" s="15"/>
      <c r="V381" s="15"/>
      <c r="W381" s="15"/>
      <c r="X381" s="15"/>
      <c r="Y381" s="15"/>
      <c r="Z381" s="15"/>
      <c r="AA381" s="15"/>
      <c r="AB381" s="15"/>
      <c r="AC381" s="15"/>
      <c r="AD381" s="15"/>
      <c r="AE381" s="15"/>
      <c r="AF381" s="15"/>
      <c r="AG381" s="15"/>
      <c r="AH381" s="15"/>
      <c r="AI381" s="15"/>
      <c r="AJ381" s="15"/>
      <c r="AK381" s="15"/>
      <c r="AL381" s="15"/>
      <c r="AM381" s="15"/>
      <c r="AN381" s="15"/>
      <c r="AO381" s="15"/>
      <c r="AP381" s="15"/>
      <c r="AQ381" s="15"/>
      <c r="AR381" s="15"/>
      <c r="AS381" s="15"/>
      <c r="AT381" s="15"/>
      <c r="AU381" s="15"/>
      <c r="AV381" s="15"/>
      <c r="AW381" s="15"/>
      <c r="AX381" s="15"/>
      <c r="AY381" s="15"/>
      <c r="AZ381" s="15"/>
      <c r="BA381" s="15"/>
      <c r="BB381" s="15"/>
      <c r="BC381" s="15"/>
      <c r="BD381" s="15"/>
      <c r="BE381" s="15"/>
      <c r="BF381" s="15"/>
      <c r="BG381" s="15"/>
      <c r="BH381" s="15"/>
      <c r="BI381" s="15"/>
      <c r="BJ381" s="15"/>
      <c r="BK381" s="15"/>
      <c r="BL381" s="15"/>
      <c r="BM381" s="15"/>
      <c r="BN381" s="15"/>
      <c r="BO381" s="15"/>
      <c r="BP381" s="15"/>
      <c r="BQ381" s="15"/>
      <c r="BR381" s="210"/>
      <c r="BS381" s="210"/>
      <c r="BT381" s="210"/>
      <c r="BU381" s="210"/>
      <c r="BV381" s="210"/>
      <c r="BW381" s="210"/>
    </row>
    <row r="382" spans="1:75" ht="12.75" customHeight="1">
      <c r="A382" s="8"/>
      <c r="B382" s="249"/>
      <c r="C382" s="8" t="s">
        <v>1</v>
      </c>
      <c r="D382" s="242"/>
      <c r="E382" s="8"/>
      <c r="F382" s="8"/>
      <c r="G382" s="8"/>
      <c r="H382" s="8"/>
      <c r="I382" s="8" t="str">
        <f>INDEX(Inputs!$E$43:$E$53, MATCH(B381, Inputs!$C$43:$C$53,0))</f>
        <v>n/a</v>
      </c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  <c r="W382" s="8"/>
      <c r="X382" s="8"/>
      <c r="Y382" s="8"/>
      <c r="Z382" s="8"/>
      <c r="AA382" s="8"/>
      <c r="AB382" s="8"/>
      <c r="AC382" s="8"/>
      <c r="AD382" s="8"/>
      <c r="AE382" s="8"/>
      <c r="AF382" s="8"/>
      <c r="AG382" s="8"/>
      <c r="AH382" s="8"/>
      <c r="AI382" s="8"/>
      <c r="AJ382" s="8"/>
      <c r="AK382" s="8"/>
      <c r="AL382" s="8"/>
      <c r="AM382" s="8"/>
      <c r="AN382" s="8"/>
      <c r="AO382" s="8"/>
      <c r="AP382" s="8"/>
      <c r="AQ382" s="8"/>
      <c r="AR382" s="8"/>
      <c r="AS382" s="8"/>
      <c r="AT382" s="8"/>
      <c r="AU382" s="8"/>
      <c r="AV382" s="8"/>
      <c r="AW382" s="8"/>
      <c r="AX382" s="8"/>
      <c r="AY382" s="8"/>
      <c r="AZ382" s="8"/>
      <c r="BA382" s="8"/>
      <c r="BB382" s="8"/>
      <c r="BC382" s="8"/>
      <c r="BD382" s="8"/>
      <c r="BE382" s="8"/>
      <c r="BF382" s="8"/>
      <c r="BG382" s="8"/>
      <c r="BH382" s="8"/>
      <c r="BI382" s="8"/>
      <c r="BJ382" s="8"/>
      <c r="BK382" s="8"/>
      <c r="BL382" s="8"/>
      <c r="BM382" s="8"/>
      <c r="BN382" s="8"/>
      <c r="BO382" s="8"/>
      <c r="BP382" s="8"/>
      <c r="BQ382" s="8"/>
      <c r="BR382" s="208"/>
      <c r="BS382" s="208"/>
      <c r="BT382" s="208"/>
      <c r="BU382" s="208"/>
      <c r="BV382" s="208"/>
      <c r="BW382" s="208"/>
    </row>
    <row r="383" spans="1:75" ht="12.75" customHeight="1">
      <c r="A383" s="8"/>
      <c r="B383" s="249"/>
      <c r="C383" s="8" t="s">
        <v>2</v>
      </c>
      <c r="D383" s="242"/>
      <c r="E383" s="8"/>
      <c r="F383" s="8"/>
      <c r="G383" s="8"/>
      <c r="H383" s="8"/>
      <c r="I383" s="8">
        <f>INDEX(Inputs!$F$43:$F$53, MATCH(B381, Inputs!$C$43:$C$53,0))</f>
        <v>0</v>
      </c>
      <c r="J383" s="8"/>
      <c r="K383" s="8"/>
      <c r="L383" s="8"/>
      <c r="M383" s="8"/>
      <c r="N383" s="8"/>
      <c r="O383" s="8"/>
      <c r="P383" s="8"/>
      <c r="Q383" s="8"/>
      <c r="R383" s="8"/>
      <c r="S383" s="8"/>
      <c r="T383" s="8"/>
      <c r="U383" s="8"/>
      <c r="V383" s="8"/>
      <c r="W383" s="8"/>
      <c r="X383" s="8"/>
      <c r="Y383" s="8"/>
      <c r="Z383" s="8"/>
      <c r="AA383" s="8"/>
      <c r="AB383" s="8"/>
      <c r="AC383" s="8"/>
      <c r="AD383" s="8"/>
      <c r="AE383" s="8"/>
      <c r="AF383" s="8"/>
      <c r="AG383" s="8"/>
      <c r="AH383" s="8"/>
      <c r="AI383" s="8"/>
      <c r="AJ383" s="8"/>
      <c r="AK383" s="8"/>
      <c r="AL383" s="8"/>
      <c r="AM383" s="8"/>
      <c r="AN383" s="8"/>
      <c r="AO383" s="8"/>
      <c r="AP383" s="8"/>
      <c r="AQ383" s="8"/>
      <c r="AR383" s="8"/>
      <c r="AS383" s="8"/>
      <c r="AT383" s="8"/>
      <c r="AU383" s="8"/>
      <c r="AV383" s="8"/>
      <c r="AW383" s="8"/>
      <c r="AX383" s="8"/>
      <c r="AY383" s="8"/>
      <c r="AZ383" s="8"/>
      <c r="BA383" s="8"/>
      <c r="BB383" s="8"/>
      <c r="BC383" s="8"/>
      <c r="BD383" s="8"/>
      <c r="BE383" s="8"/>
      <c r="BF383" s="8"/>
      <c r="BG383" s="8"/>
      <c r="BH383" s="8"/>
      <c r="BI383" s="8"/>
      <c r="BJ383" s="8"/>
      <c r="BK383" s="8"/>
      <c r="BL383" s="8"/>
      <c r="BM383" s="8"/>
      <c r="BN383" s="8"/>
      <c r="BO383" s="8"/>
      <c r="BP383" s="8"/>
      <c r="BQ383" s="8"/>
      <c r="BR383" s="208"/>
      <c r="BS383" s="208"/>
      <c r="BT383" s="208"/>
      <c r="BU383" s="208"/>
      <c r="BV383" s="208"/>
      <c r="BW383" s="208"/>
    </row>
    <row r="384" spans="1:75" ht="12.75" customHeight="1">
      <c r="A384" s="8"/>
      <c r="B384" s="249"/>
      <c r="C384" s="8"/>
      <c r="D384" s="242"/>
      <c r="E384" s="8"/>
      <c r="F384" s="8"/>
      <c r="G384" s="8"/>
      <c r="H384" s="8"/>
      <c r="I384" s="32"/>
      <c r="J384" s="8"/>
      <c r="K384" s="8"/>
      <c r="L384" s="8"/>
      <c r="M384" s="8"/>
      <c r="N384" s="8"/>
      <c r="O384" s="8"/>
      <c r="P384" s="8"/>
      <c r="Q384" s="8"/>
      <c r="R384" s="8"/>
      <c r="S384" s="8"/>
      <c r="T384" s="8"/>
      <c r="U384" s="8"/>
      <c r="V384" s="8"/>
      <c r="W384" s="8"/>
      <c r="X384" s="8"/>
      <c r="Y384" s="8"/>
      <c r="Z384" s="8"/>
      <c r="AA384" s="8"/>
      <c r="AB384" s="8"/>
      <c r="AC384" s="8"/>
      <c r="AD384" s="8"/>
      <c r="AE384" s="8"/>
      <c r="AF384" s="8"/>
      <c r="AG384" s="8"/>
      <c r="AH384" s="8"/>
      <c r="AI384" s="8"/>
      <c r="AJ384" s="8"/>
      <c r="AK384" s="8"/>
      <c r="AL384" s="8"/>
      <c r="AM384" s="8"/>
      <c r="AN384" s="8"/>
      <c r="AO384" s="8"/>
      <c r="AP384" s="8"/>
      <c r="AQ384" s="8"/>
      <c r="AR384" s="8"/>
      <c r="AS384" s="8"/>
      <c r="AT384" s="8"/>
      <c r="AU384" s="8"/>
      <c r="AV384" s="8"/>
      <c r="AW384" s="8"/>
      <c r="AX384" s="8"/>
      <c r="AY384" s="8"/>
      <c r="AZ384" s="8"/>
      <c r="BA384" s="8"/>
      <c r="BB384" s="8"/>
      <c r="BC384" s="8"/>
      <c r="BD384" s="8"/>
      <c r="BE384" s="8"/>
      <c r="BF384" s="8"/>
      <c r="BG384" s="8"/>
      <c r="BH384" s="8"/>
      <c r="BI384" s="8"/>
      <c r="BJ384" s="8"/>
      <c r="BK384" s="8"/>
      <c r="BL384" s="8"/>
      <c r="BM384" s="8"/>
      <c r="BN384" s="8"/>
      <c r="BO384" s="8"/>
      <c r="BP384" s="8"/>
      <c r="BQ384" s="8"/>
      <c r="BR384" s="208"/>
      <c r="BS384" s="208"/>
      <c r="BT384" s="208"/>
      <c r="BU384" s="208"/>
      <c r="BV384" s="208"/>
      <c r="BW384" s="208"/>
    </row>
    <row r="385" spans="1:75" ht="12.75" customHeight="1">
      <c r="A385" s="8"/>
      <c r="B385" s="8"/>
      <c r="C385" s="246" t="s">
        <v>3</v>
      </c>
      <c r="D385" s="242"/>
      <c r="E385" s="8"/>
      <c r="F385" s="8"/>
      <c r="G385" s="8"/>
      <c r="H385" s="8"/>
      <c r="I385" s="32"/>
      <c r="J385" s="8"/>
      <c r="K385" s="8"/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  <c r="W385" s="8"/>
      <c r="X385" s="8"/>
      <c r="Y385" s="8"/>
      <c r="Z385" s="8"/>
      <c r="AA385" s="8"/>
      <c r="AB385" s="8"/>
      <c r="AC385" s="8"/>
      <c r="AD385" s="8"/>
      <c r="AE385" s="8"/>
      <c r="AF385" s="8"/>
      <c r="AG385" s="8"/>
      <c r="AH385" s="8"/>
      <c r="AI385" s="8"/>
      <c r="AJ385" s="8"/>
      <c r="AK385" s="8"/>
      <c r="AL385" s="8"/>
      <c r="AM385" s="8"/>
      <c r="AN385" s="8"/>
      <c r="AO385" s="8"/>
      <c r="AP385" s="8"/>
      <c r="AQ385" s="8"/>
      <c r="AR385" s="8"/>
      <c r="AS385" s="8"/>
      <c r="AT385" s="8"/>
      <c r="AU385" s="8"/>
      <c r="AV385" s="8"/>
      <c r="AW385" s="8"/>
      <c r="AX385" s="8"/>
      <c r="AY385" s="8"/>
      <c r="AZ385" s="8"/>
      <c r="BA385" s="8"/>
      <c r="BB385" s="8"/>
      <c r="BC385" s="8"/>
      <c r="BD385" s="8"/>
      <c r="BE385" s="8"/>
      <c r="BF385" s="8"/>
      <c r="BG385" s="8"/>
      <c r="BH385" s="8"/>
      <c r="BI385" s="8"/>
      <c r="BJ385" s="8"/>
      <c r="BK385" s="8"/>
      <c r="BL385" s="8"/>
      <c r="BM385" s="8"/>
      <c r="BN385" s="8"/>
      <c r="BO385" s="8"/>
      <c r="BP385" s="8"/>
      <c r="BQ385" s="8"/>
      <c r="BR385" s="208"/>
      <c r="BS385" s="208"/>
      <c r="BT385" s="208"/>
      <c r="BU385" s="208"/>
      <c r="BV385" s="208"/>
      <c r="BW385" s="208"/>
    </row>
    <row r="386" spans="1:75" ht="12.75" customHeight="1">
      <c r="A386" s="8"/>
      <c r="B386" s="8"/>
      <c r="C386" s="8"/>
      <c r="D386" s="242" t="s">
        <v>40</v>
      </c>
      <c r="E386" s="8" t="str">
        <f>"$m Real ("&amp;first_reg_period&amp;")"</f>
        <v>$m Real (2012)</v>
      </c>
      <c r="F386" s="8"/>
      <c r="G386" s="8"/>
      <c r="H386" s="8"/>
      <c r="I386" s="32"/>
      <c r="J386" s="211">
        <f>IF(OR($I382=0,I391=0),0,MIN($I391/$I382, $I391-SUM($I386:I386)))</f>
        <v>0</v>
      </c>
      <c r="K386" s="211">
        <f>IF(OR($I382=0,J391=0),0,MIN($I391/$I382, $I391-SUM($I386:J386)))</f>
        <v>0</v>
      </c>
      <c r="L386" s="211">
        <f>IF(OR($I382=0,K391=0),0,MIN($I391/$I382, $I391-SUM($I386:K386)))</f>
        <v>0</v>
      </c>
      <c r="M386" s="211">
        <f>IF(OR($I382=0,L391=0),0,MIN($I391/$I382, $I391-SUM($I386:L386)))</f>
        <v>0</v>
      </c>
      <c r="N386" s="211">
        <f>IF(OR($I382=0,M391=0),0,MIN($I391/$I382, $I391-SUM($I386:M386)))</f>
        <v>0</v>
      </c>
      <c r="O386" s="235">
        <f>IF(OR($I382=0,N391=0),0,MIN($I391/$I382, $I391-SUM($I386:N386)))</f>
        <v>0</v>
      </c>
      <c r="P386" s="235">
        <f>IF(OR($I382=0,O391=0),0,MIN($I391/$I382, $I391-SUM($I386:O386)))</f>
        <v>0</v>
      </c>
      <c r="Q386" s="235">
        <f>IF(OR($I382=0,P391=0),0,MIN($I391/$I382, $I391-SUM($I386:P386)))</f>
        <v>0</v>
      </c>
      <c r="R386" s="235">
        <f>IF(OR($I382=0,Q391=0),0,MIN($I391/$I382, $I391-SUM($I386:Q386)))</f>
        <v>0</v>
      </c>
      <c r="S386" s="235">
        <f>IF(OR($I382=0,R391=0),0,MIN($I391/$I382, $I391-SUM($I386:R386)))</f>
        <v>0</v>
      </c>
      <c r="T386" s="235">
        <f>IF(OR($I382=0,S391=0),0,MIN($I391/$I382, $I391-SUM($I386:S386)))</f>
        <v>0</v>
      </c>
      <c r="U386" s="235">
        <f>IF(OR($I382=0,T391=0),0,MIN($I391/$I382, $I391-SUM($I386:T386)))</f>
        <v>0</v>
      </c>
      <c r="V386" s="235">
        <f>IF(OR($I382=0,U391=0),0,MIN($I391/$I382, $I391-SUM($I386:U386)))</f>
        <v>0</v>
      </c>
      <c r="W386" s="235">
        <f>IF(OR($I382=0,V391=0),0,MIN($I391/$I382, $I391-SUM($I386:V386)))</f>
        <v>0</v>
      </c>
      <c r="X386" s="235">
        <f>IF(OR($I382=0,W391=0),0,MIN($I391/$I382, $I391-SUM($I386:W386)))</f>
        <v>0</v>
      </c>
      <c r="Y386" s="235">
        <f>IF(OR($I382=0,X391=0),0,MIN($I391/$I382, $I391-SUM($I386:X386)))</f>
        <v>0</v>
      </c>
      <c r="Z386" s="235">
        <f>IF(OR($I382=0,Y391=0),0,MIN($I391/$I382, $I391-SUM($I386:Y386)))</f>
        <v>0</v>
      </c>
      <c r="AA386" s="235">
        <f>IF(OR($I382=0,Z391=0),0,MIN($I391/$I382, $I391-SUM($I386:Z386)))</f>
        <v>0</v>
      </c>
      <c r="AB386" s="235">
        <f>IF(OR($I382=0,AA391=0),0,MIN($I391/$I382, $I391-SUM($I386:AA386)))</f>
        <v>0</v>
      </c>
      <c r="AC386" s="235">
        <f>IF(OR($I382=0,AB391=0),0,MIN($I391/$I382, $I391-SUM($I386:AB386)))</f>
        <v>0</v>
      </c>
      <c r="AD386" s="235">
        <f>IF(OR($I382=0,AC391=0),0,MIN($I391/$I382, $I391-SUM($I386:AC386)))</f>
        <v>0</v>
      </c>
      <c r="AE386" s="235">
        <f>IF(OR($I382=0,AD391=0),0,MIN($I391/$I382, $I391-SUM($I386:AD386)))</f>
        <v>0</v>
      </c>
      <c r="AF386" s="235">
        <f>IF(OR($I382=0,AE391=0),0,MIN($I391/$I382, $I391-SUM($I386:AE386)))</f>
        <v>0</v>
      </c>
      <c r="AG386" s="235">
        <f>IF(OR($I382=0,AF391=0),0,MIN($I391/$I382, $I391-SUM($I386:AF386)))</f>
        <v>0</v>
      </c>
      <c r="AH386" s="235">
        <f>IF(OR($I382=0,AG391=0),0,MIN($I391/$I382, $I391-SUM($I386:AG386)))</f>
        <v>0</v>
      </c>
      <c r="AI386" s="235">
        <f>IF(OR($I382=0,AH391=0),0,MIN($I391/$I382, $I391-SUM($I386:AH386)))</f>
        <v>0</v>
      </c>
      <c r="AJ386" s="235">
        <f>IF(OR($I382=0,AI391=0),0,MIN($I391/$I382, $I391-SUM($I386:AI386)))</f>
        <v>0</v>
      </c>
      <c r="AK386" s="235">
        <f>IF(OR($I382=0,AJ391=0),0,MIN($I391/$I382, $I391-SUM($I386:AJ386)))</f>
        <v>0</v>
      </c>
      <c r="AL386" s="235">
        <f>IF(OR($I382=0,AK391=0),0,MIN($I391/$I382, $I391-SUM($I386:AK386)))</f>
        <v>0</v>
      </c>
      <c r="AM386" s="235">
        <f>IF(OR($I382=0,AL391=0),0,MIN($I391/$I382, $I391-SUM($I386:AL386)))</f>
        <v>0</v>
      </c>
      <c r="AN386" s="235">
        <f>IF(OR($I382=0,AM391=0),0,MIN($I391/$I382, $I391-SUM($I386:AM386)))</f>
        <v>0</v>
      </c>
      <c r="AO386" s="235">
        <f>IF(OR($I382=0,AN391=0),0,MIN($I391/$I382, $I391-SUM($I386:AN386)))</f>
        <v>0</v>
      </c>
      <c r="AP386" s="235">
        <f>IF(OR($I382=0,AO391=0),0,MIN($I391/$I382, $I391-SUM($I386:AO386)))</f>
        <v>0</v>
      </c>
      <c r="AQ386" s="235">
        <f>IF(OR($I382=0,AP391=0),0,MIN($I391/$I382, $I391-SUM($I386:AP386)))</f>
        <v>0</v>
      </c>
      <c r="AR386" s="235">
        <f>IF(OR($I382=0,AQ391=0),0,MIN($I391/$I382, $I391-SUM($I386:AQ386)))</f>
        <v>0</v>
      </c>
      <c r="AS386" s="235">
        <f>IF(OR($I382=0,AR391=0),0,MIN($I391/$I382, $I391-SUM($I386:AR386)))</f>
        <v>0</v>
      </c>
      <c r="AT386" s="235">
        <f>IF(OR($I382=0,AS391=0),0,MIN($I391/$I382, $I391-SUM($I386:AS386)))</f>
        <v>0</v>
      </c>
      <c r="AU386" s="235">
        <f>IF(OR($I382=0,AT391=0),0,MIN($I391/$I382, $I391-SUM($I386:AT386)))</f>
        <v>0</v>
      </c>
      <c r="AV386" s="235">
        <f>IF(OR($I382=0,AU391=0),0,MIN($I391/$I382, $I391-SUM($I386:AU386)))</f>
        <v>0</v>
      </c>
      <c r="AW386" s="235">
        <f>IF(OR($I382=0,AV391=0),0,MIN($I391/$I382, $I391-SUM($I386:AV386)))</f>
        <v>0</v>
      </c>
      <c r="AX386" s="235">
        <f>IF(OR($I382=0,AW391=0),0,MIN($I391/$I382, $I391-SUM($I386:AW386)))</f>
        <v>0</v>
      </c>
      <c r="AY386" s="235">
        <f>IF(OR($I382=0,AX391=0),0,MIN($I391/$I382, $I391-SUM($I386:AX386)))</f>
        <v>0</v>
      </c>
      <c r="AZ386" s="235">
        <f>IF(OR($I382=0,AY391=0),0,MIN($I391/$I382, $I391-SUM($I386:AY386)))</f>
        <v>0</v>
      </c>
      <c r="BA386" s="235">
        <f>IF(OR($I382=0,AZ391=0),0,MIN($I391/$I382, $I391-SUM($I386:AZ386)))</f>
        <v>0</v>
      </c>
      <c r="BB386" s="235">
        <f>IF(OR($I382=0,BA391=0),0,MIN($I391/$I382, $I391-SUM($I386:BA386)))</f>
        <v>0</v>
      </c>
      <c r="BC386" s="235">
        <f>IF(OR($I382=0,BB391=0),0,MIN($I391/$I382, $I391-SUM($I386:BB386)))</f>
        <v>0</v>
      </c>
      <c r="BD386" s="235">
        <f>IF(OR($I382=0,BC391=0),0,MIN($I391/$I382, $I391-SUM($I386:BC386)))</f>
        <v>0</v>
      </c>
      <c r="BE386" s="235">
        <f>IF(OR($I382=0,BD391=0),0,MIN($I391/$I382, $I391-SUM($I386:BD386)))</f>
        <v>0</v>
      </c>
      <c r="BF386" s="235">
        <f>IF(OR($I382=0,BE391=0),0,MIN($I391/$I382, $I391-SUM($I386:BE386)))</f>
        <v>0</v>
      </c>
      <c r="BG386" s="235">
        <f>IF(OR($I382=0,BF391=0),0,MIN($I391/$I382, $I391-SUM($I386:BF386)))</f>
        <v>0</v>
      </c>
      <c r="BH386" s="235">
        <f>IF(OR($I382=0,BG391=0),0,MIN($I391/$I382, $I391-SUM($I386:BG386)))</f>
        <v>0</v>
      </c>
      <c r="BI386" s="235">
        <f>IF(OR($I382=0,BH391=0),0,MIN($I391/$I382, $I391-SUM($I386:BH386)))</f>
        <v>0</v>
      </c>
      <c r="BJ386" s="235">
        <f>IF(OR($I382=0,BI391=0),0,MIN($I391/$I382, $I391-SUM($I386:BI386)))</f>
        <v>0</v>
      </c>
      <c r="BK386" s="235">
        <f>IF(OR($I382=0,BJ391=0),0,MIN($I391/$I382, $I391-SUM($I386:BJ386)))</f>
        <v>0</v>
      </c>
      <c r="BL386" s="235">
        <f>IF(OR($I382=0,BK391=0),0,MIN($I391/$I382, $I391-SUM($I386:BK386)))</f>
        <v>0</v>
      </c>
      <c r="BM386" s="235">
        <f>IF(OR($I382=0,BL391=0),0,MIN($I391/$I382, $I391-SUM($I386:BL386)))</f>
        <v>0</v>
      </c>
      <c r="BN386" s="235">
        <f>IF(OR($I382=0,BM391=0),0,MIN($I391/$I382, $I391-SUM($I386:BM386)))</f>
        <v>0</v>
      </c>
      <c r="BO386" s="235">
        <f>IF(OR($I382=0,BN391=0),0,MIN($I391/$I382, $I391-SUM($I386:BN386)))</f>
        <v>0</v>
      </c>
      <c r="BP386" s="235">
        <f>IF(OR($I382=0,BO391=0),0,MIN($I391/$I382, $I391-SUM($I386:BO386)))</f>
        <v>0</v>
      </c>
      <c r="BQ386" s="235">
        <f>IF(OR($I382=0,BP391=0),0,MIN($I391/$I382, $I391-SUM($I386:BP386)))</f>
        <v>0</v>
      </c>
      <c r="BR386" s="211">
        <f>IF(OR($I382=0,BQ391=0),0,MIN($I391/$I382, $I391-SUM($I386:BQ386)))</f>
        <v>0</v>
      </c>
      <c r="BS386" s="211">
        <f>IF(OR($I382=0,BR391=0),0,MIN($I391/$I382, $I391-SUM($I386:BR386)))</f>
        <v>0</v>
      </c>
      <c r="BT386" s="211">
        <f>IF(OR($I382=0,BS391=0),0,MIN($I391/$I382, $I391-SUM($I386:BS386)))</f>
        <v>0</v>
      </c>
      <c r="BU386" s="211">
        <f>IF(OR($I382=0,BT391=0),0,MIN($I391/$I382, $I391-SUM($I386:BT386)))</f>
        <v>0</v>
      </c>
      <c r="BV386" s="211">
        <f>IF(OR($I382=0,BU391=0),0,MIN($I391/$I382, $I391-SUM($I386:BU386)))</f>
        <v>0</v>
      </c>
      <c r="BW386" s="211">
        <f>IF(OR($I382=0,BV391=0),0,MIN($I391/$I382, $I391-SUM($I386:BV386)))</f>
        <v>0</v>
      </c>
    </row>
    <row r="387" spans="1:75" ht="12.75" customHeight="1">
      <c r="A387" s="8"/>
      <c r="B387" s="8"/>
      <c r="C387" s="8"/>
      <c r="D387" s="242" t="s">
        <v>39</v>
      </c>
      <c r="E387" s="8" t="str">
        <f>"$m Real ("&amp;first_reg_period&amp;")"</f>
        <v>$m Real (2012)</v>
      </c>
      <c r="F387" s="8"/>
      <c r="G387" s="8"/>
      <c r="H387" s="8"/>
      <c r="I387" s="32"/>
      <c r="J387" s="129"/>
      <c r="K387" s="129"/>
      <c r="L387" s="129"/>
      <c r="M387" s="129"/>
      <c r="N387" s="129"/>
      <c r="O387" s="235">
        <f>IF(OR($I382=0,N391=0),0,IF($N390&gt;0,(MIN($N390/IF($I382&lt;=5,1,($I382-5)),$N390-SUM($N387:N387))), (MAX($N390/IF($I382&lt;=5,1,($I382-5)),$N390-SUM($N387:N387)))))</f>
        <v>0</v>
      </c>
      <c r="P387" s="235">
        <f>IF(OR($I382=0,O391=0),0,IF($N390&gt;0,(MIN($N390/IF($I382&lt;=5,1,($I382-5)),$N390-SUM($N387:O387))), (MAX($N390/IF($I382&lt;=5,1,($I382-5)),$N390-SUM($N387:O387)))))</f>
        <v>0</v>
      </c>
      <c r="Q387" s="235">
        <f>IF(OR($I382=0,P391=0),0,IF($N390&gt;0,(MIN($N390/IF($I382&lt;=5,1,($I382-5)),$N390-SUM($N387:P387))), (MAX($N390/IF($I382&lt;=5,1,($I382-5)),$N390-SUM($N387:P387)))))</f>
        <v>0</v>
      </c>
      <c r="R387" s="235">
        <f>IF(OR($I382=0,Q391=0),0,IF($N390&gt;0,(MIN($N390/IF($I382&lt;=5,1,($I382-5)),$N390-SUM($N387:Q387))), (MAX($N390/IF($I382&lt;=5,1,($I382-5)),$N390-SUM($N387:Q387)))))</f>
        <v>0</v>
      </c>
      <c r="S387" s="235">
        <f>IF(OR($I382=0,R391=0),0,IF($N390&gt;0,(MIN($N390/IF($I382&lt;=5,1,($I382-5)),$N390-SUM($N387:R387))), (MAX($N390/IF($I382&lt;=5,1,($I382-5)),$N390-SUM($N387:R387)))))</f>
        <v>0</v>
      </c>
      <c r="T387" s="235">
        <f>IF(OR($I382=0,S391=0),0,IF($N390&gt;0,(MIN($N390/IF($I382&lt;=5,1,($I382-5)),$N390-SUM($N387:S387))), (MAX($N390/IF($I382&lt;=5,1,($I382-5)),$N390-SUM($N387:S387)))))</f>
        <v>0</v>
      </c>
      <c r="U387" s="235">
        <f>IF(OR($I382=0,T391=0),0,IF($N390&gt;0,(MIN($N390/IF($I382&lt;=5,1,($I382-5)),$N390-SUM($N387:T387))), (MAX($N390/IF($I382&lt;=5,1,($I382-5)),$N390-SUM($N387:T387)))))</f>
        <v>0</v>
      </c>
      <c r="V387" s="235">
        <f>IF(OR($I382=0,U391=0),0,IF($N390&gt;0,(MIN($N390/IF($I382&lt;=5,1,($I382-5)),$N390-SUM($N387:U387))), (MAX($N390/IF($I382&lt;=5,1,($I382-5)),$N390-SUM($N387:U387)))))</f>
        <v>0</v>
      </c>
      <c r="W387" s="235">
        <f>IF(OR($I382=0,V391=0),0,IF($N390&gt;0,(MIN($N390/IF($I382&lt;=5,1,($I382-5)),$N390-SUM($N387:V387))), (MAX($N390/IF($I382&lt;=5,1,($I382-5)),$N390-SUM($N387:V387)))))</f>
        <v>0</v>
      </c>
      <c r="X387" s="235">
        <f>IF(OR($I382=0,W391=0),0,IF($N390&gt;0,(MIN($N390/IF($I382&lt;=5,1,($I382-5)),$N390-SUM($N387:W387))), (MAX($N390/IF($I382&lt;=5,1,($I382-5)),$N390-SUM($N387:W387)))))</f>
        <v>0</v>
      </c>
      <c r="Y387" s="235">
        <f>IF(OR($I382=0,X391=0),0,IF($N390&gt;0,(MIN($N390/IF($I382&lt;=5,1,($I382-5)),$N390-SUM($N387:X387))), (MAX($N390/IF($I382&lt;=5,1,($I382-5)),$N390-SUM($N387:X387)))))</f>
        <v>0</v>
      </c>
      <c r="Z387" s="235">
        <f>IF(OR($I382=0,Y391=0),0,IF($N390&gt;0,(MIN($N390/IF($I382&lt;=5,1,($I382-5)),$N390-SUM($N387:Y387))), (MAX($N390/IF($I382&lt;=5,1,($I382-5)),$N390-SUM($N387:Y387)))))</f>
        <v>0</v>
      </c>
      <c r="AA387" s="235">
        <f>IF(OR($I382=0,Z391=0),0,IF($N390&gt;0,(MIN($N390/IF($I382&lt;=5,1,($I382-5)),$N390-SUM($N387:Z387))), (MAX($N390/IF($I382&lt;=5,1,($I382-5)),$N390-SUM($N387:Z387)))))</f>
        <v>0</v>
      </c>
      <c r="AB387" s="235">
        <f>IF(OR($I382=0,AA391=0),0,IF($N390&gt;0,(MIN($N390/IF($I382&lt;=5,1,($I382-5)),$N390-SUM($N387:AA387))), (MAX($N390/IF($I382&lt;=5,1,($I382-5)),$N390-SUM($N387:AA387)))))</f>
        <v>0</v>
      </c>
      <c r="AC387" s="235">
        <f>IF(OR($I382=0,AB391=0),0,IF($N390&gt;0,(MIN($N390/IF($I382&lt;=5,1,($I382-5)),$N390-SUM($N387:AB387))), (MAX($N390/IF($I382&lt;=5,1,($I382-5)),$N390-SUM($N387:AB387)))))</f>
        <v>0</v>
      </c>
      <c r="AD387" s="235">
        <f>IF(OR($I382=0,AC391=0),0,IF($N390&gt;0,(MIN($N390/IF($I382&lt;=5,1,($I382-5)),$N390-SUM($N387:AC387))), (MAX($N390/IF($I382&lt;=5,1,($I382-5)),$N390-SUM($N387:AC387)))))</f>
        <v>0</v>
      </c>
      <c r="AE387" s="235">
        <f>IF(OR($I382=0,AD391=0),0,IF($N390&gt;0,(MIN($N390/IF($I382&lt;=5,1,($I382-5)),$N390-SUM($N387:AD387))), (MAX($N390/IF($I382&lt;=5,1,($I382-5)),$N390-SUM($N387:AD387)))))</f>
        <v>0</v>
      </c>
      <c r="AF387" s="235">
        <f>IF(OR($I382=0,AE391=0),0,IF($N390&gt;0,(MIN($N390/IF($I382&lt;=5,1,($I382-5)),$N390-SUM($N387:AE387))), (MAX($N390/IF($I382&lt;=5,1,($I382-5)),$N390-SUM($N387:AE387)))))</f>
        <v>0</v>
      </c>
      <c r="AG387" s="235">
        <f>IF(OR($I382=0,AF391=0),0,IF($N390&gt;0,(MIN($N390/IF($I382&lt;=5,1,($I382-5)),$N390-SUM($N387:AF387))), (MAX($N390/IF($I382&lt;=5,1,($I382-5)),$N390-SUM($N387:AF387)))))</f>
        <v>0</v>
      </c>
      <c r="AH387" s="235">
        <f>IF(OR($I382=0,AG391=0),0,IF($N390&gt;0,(MIN($N390/IF($I382&lt;=5,1,($I382-5)),$N390-SUM($N387:AG387))), (MAX($N390/IF($I382&lt;=5,1,($I382-5)),$N390-SUM($N387:AG387)))))</f>
        <v>0</v>
      </c>
      <c r="AI387" s="235">
        <f>IF(OR($I382=0,AH391=0),0,IF($N390&gt;0,(MIN($N390/IF($I382&lt;=5,1,($I382-5)),$N390-SUM($N387:AH387))), (MAX($N390/IF($I382&lt;=5,1,($I382-5)),$N390-SUM($N387:AH387)))))</f>
        <v>0</v>
      </c>
      <c r="AJ387" s="235">
        <f>IF(OR($I382=0,AI391=0),0,IF($N390&gt;0,(MIN($N390/IF($I382&lt;=5,1,($I382-5)),$N390-SUM($N387:AI387))), (MAX($N390/IF($I382&lt;=5,1,($I382-5)),$N390-SUM($N387:AI387)))))</f>
        <v>0</v>
      </c>
      <c r="AK387" s="235">
        <f>IF(OR($I382=0,AJ391=0),0,IF($N390&gt;0,(MIN($N390/IF($I382&lt;=5,1,($I382-5)),$N390-SUM($N387:AJ387))), (MAX($N390/IF($I382&lt;=5,1,($I382-5)),$N390-SUM($N387:AJ387)))))</f>
        <v>0</v>
      </c>
      <c r="AL387" s="235">
        <f>IF(OR($I382=0,AK391=0),0,IF($N390&gt;0,(MIN($N390/IF($I382&lt;=5,1,($I382-5)),$N390-SUM($N387:AK387))), (MAX($N390/IF($I382&lt;=5,1,($I382-5)),$N390-SUM($N387:AK387)))))</f>
        <v>0</v>
      </c>
      <c r="AM387" s="235">
        <f>IF(OR($I382=0,AL391=0),0,IF($N390&gt;0,(MIN($N390/IF($I382&lt;=5,1,($I382-5)),$N390-SUM($N387:AL387))), (MAX($N390/IF($I382&lt;=5,1,($I382-5)),$N390-SUM($N387:AL387)))))</f>
        <v>0</v>
      </c>
      <c r="AN387" s="235">
        <f>IF(OR($I382=0,AM391=0),0,IF($N390&gt;0,(MIN($N390/IF($I382&lt;=5,1,($I382-5)),$N390-SUM($N387:AM387))), (MAX($N390/IF($I382&lt;=5,1,($I382-5)),$N390-SUM($N387:AM387)))))</f>
        <v>0</v>
      </c>
      <c r="AO387" s="235">
        <f>IF(OR($I382=0,AN391=0),0,IF($N390&gt;0,(MIN($N390/IF($I382&lt;=5,1,($I382-5)),$N390-SUM($N387:AN387))), (MAX($N390/IF($I382&lt;=5,1,($I382-5)),$N390-SUM($N387:AN387)))))</f>
        <v>0</v>
      </c>
      <c r="AP387" s="235">
        <f>IF(OR($I382=0,AO391=0),0,IF($N390&gt;0,(MIN($N390/IF($I382&lt;=5,1,($I382-5)),$N390-SUM($N387:AO387))), (MAX($N390/IF($I382&lt;=5,1,($I382-5)),$N390-SUM($N387:AO387)))))</f>
        <v>0</v>
      </c>
      <c r="AQ387" s="235">
        <f>IF(OR($I382=0,AP391=0),0,IF($N390&gt;0,(MIN($N390/IF($I382&lt;=5,1,($I382-5)),$N390-SUM($N387:AP387))), (MAX($N390/IF($I382&lt;=5,1,($I382-5)),$N390-SUM($N387:AP387)))))</f>
        <v>0</v>
      </c>
      <c r="AR387" s="235">
        <f>IF(OR($I382=0,AQ391=0),0,IF($N390&gt;0,(MIN($N390/IF($I382&lt;=5,1,($I382-5)),$N390-SUM($N387:AQ387))), (MAX($N390/IF($I382&lt;=5,1,($I382-5)),$N390-SUM($N387:AQ387)))))</f>
        <v>0</v>
      </c>
      <c r="AS387" s="235">
        <f>IF(OR($I382=0,AR391=0),0,IF($N390&gt;0,(MIN($N390/IF($I382&lt;=5,1,($I382-5)),$N390-SUM($N387:AR387))), (MAX($N390/IF($I382&lt;=5,1,($I382-5)),$N390-SUM($N387:AR387)))))</f>
        <v>0</v>
      </c>
      <c r="AT387" s="235">
        <f>IF(OR($I382=0,AS391=0),0,IF($N390&gt;0,(MIN($N390/IF($I382&lt;=5,1,($I382-5)),$N390-SUM($N387:AS387))), (MAX($N390/IF($I382&lt;=5,1,($I382-5)),$N390-SUM($N387:AS387)))))</f>
        <v>0</v>
      </c>
      <c r="AU387" s="235">
        <f>IF(OR($I382=0,AT391=0),0,IF($N390&gt;0,(MIN($N390/IF($I382&lt;=5,1,($I382-5)),$N390-SUM($N387:AT387))), (MAX($N390/IF($I382&lt;=5,1,($I382-5)),$N390-SUM($N387:AT387)))))</f>
        <v>0</v>
      </c>
      <c r="AV387" s="235">
        <f>IF(OR($I382=0,AU391=0),0,IF($N390&gt;0,(MIN($N390/IF($I382&lt;=5,1,($I382-5)),$N390-SUM($N387:AU387))), (MAX($N390/IF($I382&lt;=5,1,($I382-5)),$N390-SUM($N387:AU387)))))</f>
        <v>0</v>
      </c>
      <c r="AW387" s="235">
        <f>IF(OR($I382=0,AV391=0),0,IF($N390&gt;0,(MIN($N390/IF($I382&lt;=5,1,($I382-5)),$N390-SUM($N387:AV387))), (MAX($N390/IF($I382&lt;=5,1,($I382-5)),$N390-SUM($N387:AV387)))))</f>
        <v>0</v>
      </c>
      <c r="AX387" s="235">
        <f>IF(OR($I382=0,AW391=0),0,IF($N390&gt;0,(MIN($N390/IF($I382&lt;=5,1,($I382-5)),$N390-SUM($N387:AW387))), (MAX($N390/IF($I382&lt;=5,1,($I382-5)),$N390-SUM($N387:AW387)))))</f>
        <v>0</v>
      </c>
      <c r="AY387" s="235">
        <f>IF(OR($I382=0,AX391=0),0,IF($N390&gt;0,(MIN($N390/IF($I382&lt;=5,1,($I382-5)),$N390-SUM($N387:AX387))), (MAX($N390/IF($I382&lt;=5,1,($I382-5)),$N390-SUM($N387:AX387)))))</f>
        <v>0</v>
      </c>
      <c r="AZ387" s="235">
        <f>IF(OR($I382=0,AY391=0),0,IF($N390&gt;0,(MIN($N390/IF($I382&lt;=5,1,($I382-5)),$N390-SUM($N387:AY387))), (MAX($N390/IF($I382&lt;=5,1,($I382-5)),$N390-SUM($N387:AY387)))))</f>
        <v>0</v>
      </c>
      <c r="BA387" s="235">
        <f>IF(OR($I382=0,AZ391=0),0,IF($N390&gt;0,(MIN($N390/IF($I382&lt;=5,1,($I382-5)),$N390-SUM($N387:AZ387))), (MAX($N390/IF($I382&lt;=5,1,($I382-5)),$N390-SUM($N387:AZ387)))))</f>
        <v>0</v>
      </c>
      <c r="BB387" s="235">
        <f>IF(OR($I382=0,BA391=0),0,IF($N390&gt;0,(MIN($N390/IF($I382&lt;=5,1,($I382-5)),$N390-SUM($N387:BA387))), (MAX($N390/IF($I382&lt;=5,1,($I382-5)),$N390-SUM($N387:BA387)))))</f>
        <v>0</v>
      </c>
      <c r="BC387" s="235">
        <f>IF(OR($I382=0,BB391=0),0,IF($N390&gt;0,(MIN($N390/IF($I382&lt;=5,1,($I382-5)),$N390-SUM($N387:BB387))), (MAX($N390/IF($I382&lt;=5,1,($I382-5)),$N390-SUM($N387:BB387)))))</f>
        <v>0</v>
      </c>
      <c r="BD387" s="235">
        <f>IF(OR($I382=0,BC391=0),0,IF($N390&gt;0,(MIN($N390/IF($I382&lt;=5,1,($I382-5)),$N390-SUM($N387:BC387))), (MAX($N390/IF($I382&lt;=5,1,($I382-5)),$N390-SUM($N387:BC387)))))</f>
        <v>0</v>
      </c>
      <c r="BE387" s="235">
        <f>IF(OR($I382=0,BD391=0),0,IF($N390&gt;0,(MIN($N390/IF($I382&lt;=5,1,($I382-5)),$N390-SUM($N387:BD387))), (MAX($N390/IF($I382&lt;=5,1,($I382-5)),$N390-SUM($N387:BD387)))))</f>
        <v>0</v>
      </c>
      <c r="BF387" s="235">
        <f>IF(OR($I382=0,BE391=0),0,IF($N390&gt;0,(MIN($N390/IF($I382&lt;=5,1,($I382-5)),$N390-SUM($N387:BE387))), (MAX($N390/IF($I382&lt;=5,1,($I382-5)),$N390-SUM($N387:BE387)))))</f>
        <v>0</v>
      </c>
      <c r="BG387" s="235">
        <f>IF(OR($I382=0,BF391=0),0,IF($N390&gt;0,(MIN($N390/IF($I382&lt;=5,1,($I382-5)),$N390-SUM($N387:BF387))), (MAX($N390/IF($I382&lt;=5,1,($I382-5)),$N390-SUM($N387:BF387)))))</f>
        <v>0</v>
      </c>
      <c r="BH387" s="235">
        <f>IF(OR($I382=0,BG391=0),0,IF($N390&gt;0,(MIN($N390/IF($I382&lt;=5,1,($I382-5)),$N390-SUM($N387:BG387))), (MAX($N390/IF($I382&lt;=5,1,($I382-5)),$N390-SUM($N387:BG387)))))</f>
        <v>0</v>
      </c>
      <c r="BI387" s="235">
        <f>IF(OR($I382=0,BH391=0),0,IF($N390&gt;0,(MIN($N390/IF($I382&lt;=5,1,($I382-5)),$N390-SUM($N387:BH387))), (MAX($N390/IF($I382&lt;=5,1,($I382-5)),$N390-SUM($N387:BH387)))))</f>
        <v>0</v>
      </c>
      <c r="BJ387" s="235">
        <f>IF(OR($I382=0,BI391=0),0,IF($N390&gt;0,(MIN($N390/IF($I382&lt;=5,1,($I382-5)),$N390-SUM($N387:BI387))), (MAX($N390/IF($I382&lt;=5,1,($I382-5)),$N390-SUM($N387:BI387)))))</f>
        <v>0</v>
      </c>
      <c r="BK387" s="235">
        <f>IF(OR($I382=0,BJ391=0),0,IF($N390&gt;0,(MIN($N390/IF($I382&lt;=5,1,($I382-5)),$N390-SUM($N387:BJ387))), (MAX($N390/IF($I382&lt;=5,1,($I382-5)),$N390-SUM($N387:BJ387)))))</f>
        <v>0</v>
      </c>
      <c r="BL387" s="235">
        <f>IF(OR($I382=0,BK391=0),0,IF($N390&gt;0,(MIN($N390/IF($I382&lt;=5,1,($I382-5)),$N390-SUM($N387:BK387))), (MAX($N390/IF($I382&lt;=5,1,($I382-5)),$N390-SUM($N387:BK387)))))</f>
        <v>0</v>
      </c>
      <c r="BM387" s="235">
        <f>IF(OR($I382=0,BL391=0),0,IF($N390&gt;0,(MIN($N390/IF($I382&lt;=5,1,($I382-5)),$N390-SUM($N387:BL387))), (MAX($N390/IF($I382&lt;=5,1,($I382-5)),$N390-SUM($N387:BL387)))))</f>
        <v>0</v>
      </c>
      <c r="BN387" s="235">
        <f>IF(OR($I382=0,BM391=0),0,IF($N390&gt;0,(MIN($N390/IF($I382&lt;=5,1,($I382-5)),$N390-SUM($N387:BM387))), (MAX($N390/IF($I382&lt;=5,1,($I382-5)),$N390-SUM($N387:BM387)))))</f>
        <v>0</v>
      </c>
      <c r="BO387" s="235">
        <f>IF(OR($I382=0,BN391=0),0,IF($N390&gt;0,(MIN($N390/IF($I382&lt;=5,1,($I382-5)),$N390-SUM($N387:BN387))), (MAX($N390/IF($I382&lt;=5,1,($I382-5)),$N390-SUM($N387:BN387)))))</f>
        <v>0</v>
      </c>
      <c r="BP387" s="235">
        <f>IF(OR($I382=0,BO391=0),0,IF($N390&gt;0,(MIN($N390/IF($I382&lt;=5,1,($I382-5)),$N390-SUM($N387:BO387))), (MAX($N390/IF($I382&lt;=5,1,($I382-5)),$N390-SUM($N387:BO387)))))</f>
        <v>0</v>
      </c>
      <c r="BQ387" s="235">
        <f>IF(OR($I382=0,BP391=0),0,IF($N390&gt;0,(MIN($N390/IF($I382&lt;=5,1,($I382-5)),$N390-SUM($N387:BP387))), (MAX($N390/IF($I382&lt;=5,1,($I382-5)),$N390-SUM($N387:BP387)))))</f>
        <v>0</v>
      </c>
      <c r="BR387" s="211">
        <f>IF(OR($I382=0,BQ391=0),0,IF($N390&gt;0,(MIN($N390/IF($I382&lt;=5,1,($I382-5)),$N390-SUM($N387:BQ387))), (MAX($N390/IF($I382&lt;=5,1,($I382-5)),$N390-SUM($N387:BQ387)))))</f>
        <v>0</v>
      </c>
      <c r="BS387" s="211">
        <f>IF(OR($I382=0,BR391=0),0,IF($N390&gt;0,(MIN($N390/IF($I382&lt;=5,1,($I382-5)),$N390-SUM($N387:BR387))), (MAX($N390/IF($I382&lt;=5,1,($I382-5)),$N390-SUM($N387:BR387)))))</f>
        <v>0</v>
      </c>
      <c r="BT387" s="211">
        <f>IF(OR($I382=0,BS391=0),0,IF($N390&gt;0,(MIN($N390/IF($I382&lt;=5,1,($I382-5)),$N390-SUM($N387:BS387))), (MAX($N390/IF($I382&lt;=5,1,($I382-5)),$N390-SUM($N387:BS387)))))</f>
        <v>0</v>
      </c>
      <c r="BU387" s="211">
        <f>IF(OR($I382=0,BT391=0),0,IF($N390&gt;0,(MIN($N390/IF($I382&lt;=5,1,($I382-5)),$N390-SUM($N387:BT387))), (MAX($N390/IF($I382&lt;=5,1,($I382-5)),$N390-SUM($N387:BT387)))))</f>
        <v>0</v>
      </c>
      <c r="BV387" s="211">
        <f>IF(OR($I382=0,BU391=0),0,IF($N390&gt;0,(MIN($N390/IF($I382&lt;=5,1,($I382-5)),$N390-SUM($N387:BU387))), (MAX($N390/IF($I382&lt;=5,1,($I382-5)),$N390-SUM($N387:BU387)))))</f>
        <v>0</v>
      </c>
      <c r="BW387" s="211">
        <f>IF(OR($I382=0,BV391=0),0,IF($N390&gt;0,(MIN($N390/IF($I382&lt;=5,1,($I382-5)),$N390-SUM($N387:BV387))), (MAX($N390/IF($I382&lt;=5,1,($I382-5)),$N390-SUM($N387:BV387)))))</f>
        <v>0</v>
      </c>
    </row>
    <row r="388" spans="1:75" ht="12.75" customHeight="1">
      <c r="A388" s="8"/>
      <c r="B388" s="8"/>
      <c r="C388" s="8"/>
      <c r="D388" s="239" t="s">
        <v>38</v>
      </c>
      <c r="E388" s="240" t="str">
        <f>"$m Real ("&amp;first_reg_period&amp;")"</f>
        <v>$m Real (2012)</v>
      </c>
      <c r="F388" s="240"/>
      <c r="G388" s="240"/>
      <c r="H388" s="240"/>
      <c r="I388" s="241"/>
      <c r="J388" s="237">
        <f>SUM(J386:J387)</f>
        <v>0</v>
      </c>
      <c r="K388" s="237">
        <f t="shared" ref="K388:N388" si="607">SUM(K386:K387)</f>
        <v>0</v>
      </c>
      <c r="L388" s="237">
        <f t="shared" si="607"/>
        <v>0</v>
      </c>
      <c r="M388" s="237">
        <f t="shared" si="607"/>
        <v>0</v>
      </c>
      <c r="N388" s="237">
        <f t="shared" si="607"/>
        <v>0</v>
      </c>
      <c r="O388" s="237">
        <f>SUM(O386:O387)</f>
        <v>0</v>
      </c>
      <c r="P388" s="237">
        <f t="shared" ref="P388:BQ388" si="608">SUM(P386:P387)</f>
        <v>0</v>
      </c>
      <c r="Q388" s="237">
        <f t="shared" si="608"/>
        <v>0</v>
      </c>
      <c r="R388" s="237">
        <f t="shared" si="608"/>
        <v>0</v>
      </c>
      <c r="S388" s="237">
        <f t="shared" si="608"/>
        <v>0</v>
      </c>
      <c r="T388" s="237">
        <f t="shared" si="608"/>
        <v>0</v>
      </c>
      <c r="U388" s="237">
        <f t="shared" si="608"/>
        <v>0</v>
      </c>
      <c r="V388" s="237">
        <f t="shared" si="608"/>
        <v>0</v>
      </c>
      <c r="W388" s="237">
        <f t="shared" si="608"/>
        <v>0</v>
      </c>
      <c r="X388" s="237">
        <f t="shared" si="608"/>
        <v>0</v>
      </c>
      <c r="Y388" s="237">
        <f t="shared" si="608"/>
        <v>0</v>
      </c>
      <c r="Z388" s="237">
        <f t="shared" si="608"/>
        <v>0</v>
      </c>
      <c r="AA388" s="237">
        <f t="shared" si="608"/>
        <v>0</v>
      </c>
      <c r="AB388" s="237">
        <f t="shared" si="608"/>
        <v>0</v>
      </c>
      <c r="AC388" s="237">
        <f t="shared" si="608"/>
        <v>0</v>
      </c>
      <c r="AD388" s="237">
        <f t="shared" si="608"/>
        <v>0</v>
      </c>
      <c r="AE388" s="237">
        <f t="shared" si="608"/>
        <v>0</v>
      </c>
      <c r="AF388" s="237">
        <f t="shared" si="608"/>
        <v>0</v>
      </c>
      <c r="AG388" s="237">
        <f t="shared" si="608"/>
        <v>0</v>
      </c>
      <c r="AH388" s="237">
        <f t="shared" si="608"/>
        <v>0</v>
      </c>
      <c r="AI388" s="237">
        <f t="shared" si="608"/>
        <v>0</v>
      </c>
      <c r="AJ388" s="237">
        <f t="shared" si="608"/>
        <v>0</v>
      </c>
      <c r="AK388" s="237">
        <f t="shared" si="608"/>
        <v>0</v>
      </c>
      <c r="AL388" s="237">
        <f t="shared" si="608"/>
        <v>0</v>
      </c>
      <c r="AM388" s="237">
        <f t="shared" si="608"/>
        <v>0</v>
      </c>
      <c r="AN388" s="237">
        <f t="shared" si="608"/>
        <v>0</v>
      </c>
      <c r="AO388" s="237">
        <f t="shared" si="608"/>
        <v>0</v>
      </c>
      <c r="AP388" s="237">
        <f t="shared" si="608"/>
        <v>0</v>
      </c>
      <c r="AQ388" s="237">
        <f t="shared" si="608"/>
        <v>0</v>
      </c>
      <c r="AR388" s="237">
        <f t="shared" si="608"/>
        <v>0</v>
      </c>
      <c r="AS388" s="237">
        <f t="shared" si="608"/>
        <v>0</v>
      </c>
      <c r="AT388" s="237">
        <f t="shared" si="608"/>
        <v>0</v>
      </c>
      <c r="AU388" s="237">
        <f t="shared" si="608"/>
        <v>0</v>
      </c>
      <c r="AV388" s="237">
        <f t="shared" si="608"/>
        <v>0</v>
      </c>
      <c r="AW388" s="237">
        <f t="shared" si="608"/>
        <v>0</v>
      </c>
      <c r="AX388" s="237">
        <f t="shared" si="608"/>
        <v>0</v>
      </c>
      <c r="AY388" s="237">
        <f t="shared" si="608"/>
        <v>0</v>
      </c>
      <c r="AZ388" s="237">
        <f t="shared" si="608"/>
        <v>0</v>
      </c>
      <c r="BA388" s="237">
        <f t="shared" si="608"/>
        <v>0</v>
      </c>
      <c r="BB388" s="237">
        <f t="shared" si="608"/>
        <v>0</v>
      </c>
      <c r="BC388" s="237">
        <f t="shared" si="608"/>
        <v>0</v>
      </c>
      <c r="BD388" s="237">
        <f t="shared" si="608"/>
        <v>0</v>
      </c>
      <c r="BE388" s="237">
        <f t="shared" si="608"/>
        <v>0</v>
      </c>
      <c r="BF388" s="237">
        <f t="shared" si="608"/>
        <v>0</v>
      </c>
      <c r="BG388" s="237">
        <f t="shared" si="608"/>
        <v>0</v>
      </c>
      <c r="BH388" s="237">
        <f t="shared" si="608"/>
        <v>0</v>
      </c>
      <c r="BI388" s="237">
        <f t="shared" si="608"/>
        <v>0</v>
      </c>
      <c r="BJ388" s="237">
        <f t="shared" si="608"/>
        <v>0</v>
      </c>
      <c r="BK388" s="237">
        <f t="shared" si="608"/>
        <v>0</v>
      </c>
      <c r="BL388" s="237">
        <f t="shared" si="608"/>
        <v>0</v>
      </c>
      <c r="BM388" s="237">
        <f t="shared" si="608"/>
        <v>0</v>
      </c>
      <c r="BN388" s="237">
        <f t="shared" si="608"/>
        <v>0</v>
      </c>
      <c r="BO388" s="237">
        <f t="shared" si="608"/>
        <v>0</v>
      </c>
      <c r="BP388" s="237">
        <f t="shared" si="608"/>
        <v>0</v>
      </c>
      <c r="BQ388" s="237">
        <f t="shared" si="608"/>
        <v>0</v>
      </c>
      <c r="BR388" s="212">
        <f t="shared" ref="BR388:BW388" si="609">SUM(BR386:BR387)</f>
        <v>0</v>
      </c>
      <c r="BS388" s="212">
        <f t="shared" si="609"/>
        <v>0</v>
      </c>
      <c r="BT388" s="212">
        <f t="shared" si="609"/>
        <v>0</v>
      </c>
      <c r="BU388" s="212">
        <f t="shared" si="609"/>
        <v>0</v>
      </c>
      <c r="BV388" s="212">
        <f t="shared" si="609"/>
        <v>0</v>
      </c>
      <c r="BW388" s="212">
        <f t="shared" si="609"/>
        <v>0</v>
      </c>
    </row>
    <row r="389" spans="1:75" ht="12.75" customHeight="1">
      <c r="A389" s="8"/>
      <c r="B389" s="8"/>
      <c r="C389" s="8"/>
      <c r="D389" s="242" t="s">
        <v>4</v>
      </c>
      <c r="E389" s="8"/>
      <c r="F389" s="8"/>
      <c r="G389" s="8"/>
      <c r="H389" s="8"/>
      <c r="I389" s="32">
        <f>IF(I$5=first_reg_period, INDEX(Inputs!$I$43:$I$53,MATCH(B381,Inputs!$C$43:$C$53,0)),0)</f>
        <v>0</v>
      </c>
      <c r="J389" s="32">
        <f>IF(J$5=first_reg_period, INDEX(Inputs!$I$43:$I$53,MATCH(C381,Inputs!$C$43:$C$53,0)),0)</f>
        <v>0</v>
      </c>
      <c r="K389" s="32">
        <f>IF(K$5=first_reg_period, INDEX(Inputs!$I$43:$I$53,MATCH(D381,Inputs!$C$43:$C$53,0)),0)</f>
        <v>0</v>
      </c>
      <c r="L389" s="32">
        <f>IF(L$5=first_reg_period, INDEX(Inputs!$I$43:$I$53,MATCH(E381,Inputs!$C$43:$C$53,0)),0)</f>
        <v>0</v>
      </c>
      <c r="M389" s="32">
        <f>IF(M$5=first_reg_period, INDEX(Inputs!$I$43:$I$53,MATCH(F381,Inputs!$C$43:$C$53,0)),0)</f>
        <v>0</v>
      </c>
      <c r="N389" s="32">
        <f>IF(N$5=first_reg_period, INDEX(Inputs!$I$43:$I$53,MATCH(G381,Inputs!$C$43:$C$53,0)),0)</f>
        <v>0</v>
      </c>
      <c r="O389" s="32">
        <f>IF(O$5=first_reg_period, INDEX(Inputs!$I$43:$I$53,MATCH(H381,Inputs!$C$43:$C$53,0)),0)</f>
        <v>0</v>
      </c>
      <c r="P389" s="32">
        <f>IF(P$5=first_reg_period, INDEX(Inputs!$I$43:$I$53,MATCH(I381,Inputs!$C$43:$C$53,0)),0)</f>
        <v>0</v>
      </c>
      <c r="Q389" s="32">
        <f>IF(Q$5=first_reg_period, INDEX(Inputs!$I$43:$I$53,MATCH(J381,Inputs!$C$43:$C$53,0)),0)</f>
        <v>0</v>
      </c>
      <c r="R389" s="32">
        <f>IF(R$5=first_reg_period, INDEX(Inputs!$I$43:$I$53,MATCH(K381,Inputs!$C$43:$C$53,0)),0)</f>
        <v>0</v>
      </c>
      <c r="S389" s="32">
        <f>IF(S$5=first_reg_period, INDEX(Inputs!$I$43:$I$53,MATCH(L381,Inputs!$C$43:$C$53,0)),0)</f>
        <v>0</v>
      </c>
      <c r="T389" s="32">
        <f>IF(T$5=first_reg_period, INDEX(Inputs!$I$43:$I$53,MATCH(M381,Inputs!$C$43:$C$53,0)),0)</f>
        <v>0</v>
      </c>
      <c r="U389" s="32">
        <f>IF(U$5=first_reg_period, INDEX(Inputs!$I$43:$I$53,MATCH(N381,Inputs!$C$43:$C$53,0)),0)</f>
        <v>0</v>
      </c>
      <c r="V389" s="32">
        <f>IF(V$5=first_reg_period, INDEX(Inputs!$I$43:$I$53,MATCH(O381,Inputs!$C$43:$C$53,0)),0)</f>
        <v>0</v>
      </c>
      <c r="W389" s="32">
        <f>IF(W$5=first_reg_period, INDEX(Inputs!$I$43:$I$53,MATCH(P381,Inputs!$C$43:$C$53,0)),0)</f>
        <v>0</v>
      </c>
      <c r="X389" s="32">
        <f>IF(X$5=first_reg_period, INDEX(Inputs!$I$43:$I$53,MATCH(Q381,Inputs!$C$43:$C$53,0)),0)</f>
        <v>0</v>
      </c>
      <c r="Y389" s="32">
        <f>IF(Y$5=first_reg_period, INDEX(Inputs!$I$43:$I$53,MATCH(R381,Inputs!$C$43:$C$53,0)),0)</f>
        <v>0</v>
      </c>
      <c r="Z389" s="32">
        <f>IF(Z$5=first_reg_period, INDEX(Inputs!$I$43:$I$53,MATCH(S381,Inputs!$C$43:$C$53,0)),0)</f>
        <v>0</v>
      </c>
      <c r="AA389" s="32">
        <f>IF(AA$5=first_reg_period, INDEX(Inputs!$I$43:$I$53,MATCH(T381,Inputs!$C$43:$C$53,0)),0)</f>
        <v>0</v>
      </c>
      <c r="AB389" s="32">
        <f>IF(AB$5=first_reg_period, INDEX(Inputs!$I$43:$I$53,MATCH(U381,Inputs!$C$43:$C$53,0)),0)</f>
        <v>0</v>
      </c>
      <c r="AC389" s="32">
        <f>IF(AC$5=first_reg_period, INDEX(Inputs!$I$43:$I$53,MATCH(V381,Inputs!$C$43:$C$53,0)),0)</f>
        <v>0</v>
      </c>
      <c r="AD389" s="32">
        <f>IF(AD$5=first_reg_period, INDEX(Inputs!$I$43:$I$53,MATCH(W381,Inputs!$C$43:$C$53,0)),0)</f>
        <v>0</v>
      </c>
      <c r="AE389" s="32">
        <f>IF(AE$5=first_reg_period, INDEX(Inputs!$I$43:$I$53,MATCH(X381,Inputs!$C$43:$C$53,0)),0)</f>
        <v>0</v>
      </c>
      <c r="AF389" s="32">
        <f>IF(AF$5=first_reg_period, INDEX(Inputs!$I$43:$I$53,MATCH(Y381,Inputs!$C$43:$C$53,0)),0)</f>
        <v>0</v>
      </c>
      <c r="AG389" s="32">
        <f>IF(AG$5=first_reg_period, INDEX(Inputs!$I$43:$I$53,MATCH(Z381,Inputs!$C$43:$C$53,0)),0)</f>
        <v>0</v>
      </c>
      <c r="AH389" s="32">
        <f>IF(AH$5=first_reg_period, INDEX(Inputs!$I$43:$I$53,MATCH(AA381,Inputs!$C$43:$C$53,0)),0)</f>
        <v>0</v>
      </c>
      <c r="AI389" s="32">
        <f>IF(AI$5=first_reg_period, INDEX(Inputs!$I$43:$I$53,MATCH(AB381,Inputs!$C$43:$C$53,0)),0)</f>
        <v>0</v>
      </c>
      <c r="AJ389" s="32">
        <f>IF(AJ$5=first_reg_period, INDEX(Inputs!$I$43:$I$53,MATCH(AC381,Inputs!$C$43:$C$53,0)),0)</f>
        <v>0</v>
      </c>
      <c r="AK389" s="32">
        <f>IF(AK$5=first_reg_period, INDEX(Inputs!$I$43:$I$53,MATCH(AD381,Inputs!$C$43:$C$53,0)),0)</f>
        <v>0</v>
      </c>
      <c r="AL389" s="32">
        <f>IF(AL$5=first_reg_period, INDEX(Inputs!$I$43:$I$53,MATCH(AE381,Inputs!$C$43:$C$53,0)),0)</f>
        <v>0</v>
      </c>
      <c r="AM389" s="32">
        <f>IF(AM$5=first_reg_period, INDEX(Inputs!$I$43:$I$53,MATCH(AF381,Inputs!$C$43:$C$53,0)),0)</f>
        <v>0</v>
      </c>
      <c r="AN389" s="32">
        <f>IF(AN$5=first_reg_period, INDEX(Inputs!$I$43:$I$53,MATCH(AG381,Inputs!$C$43:$C$53,0)),0)</f>
        <v>0</v>
      </c>
      <c r="AO389" s="32">
        <f>IF(AO$5=first_reg_period, INDEX(Inputs!$I$43:$I$53,MATCH(AH381,Inputs!$C$43:$C$53,0)),0)</f>
        <v>0</v>
      </c>
      <c r="AP389" s="32">
        <f>IF(AP$5=first_reg_period, INDEX(Inputs!$I$43:$I$53,MATCH(AI381,Inputs!$C$43:$C$53,0)),0)</f>
        <v>0</v>
      </c>
      <c r="AQ389" s="32">
        <f>IF(AQ$5=first_reg_period, INDEX(Inputs!$I$43:$I$53,MATCH(AJ381,Inputs!$C$43:$C$53,0)),0)</f>
        <v>0</v>
      </c>
      <c r="AR389" s="32">
        <f>IF(AR$5=first_reg_period, INDEX(Inputs!$I$43:$I$53,MATCH(AK381,Inputs!$C$43:$C$53,0)),0)</f>
        <v>0</v>
      </c>
      <c r="AS389" s="32">
        <f>IF(AS$5=first_reg_period, INDEX(Inputs!$I$43:$I$53,MATCH(AL381,Inputs!$C$43:$C$53,0)),0)</f>
        <v>0</v>
      </c>
      <c r="AT389" s="32">
        <f>IF(AT$5=first_reg_period, INDEX(Inputs!$I$43:$I$53,MATCH(AM381,Inputs!$C$43:$C$53,0)),0)</f>
        <v>0</v>
      </c>
      <c r="AU389" s="32">
        <f>IF(AU$5=first_reg_period, INDEX(Inputs!$I$43:$I$53,MATCH(AN381,Inputs!$C$43:$C$53,0)),0)</f>
        <v>0</v>
      </c>
      <c r="AV389" s="32">
        <f>IF(AV$5=first_reg_period, INDEX(Inputs!$I$43:$I$53,MATCH(AO381,Inputs!$C$43:$C$53,0)),0)</f>
        <v>0</v>
      </c>
      <c r="AW389" s="32">
        <f>IF(AW$5=first_reg_period, INDEX(Inputs!$I$43:$I$53,MATCH(AP381,Inputs!$C$43:$C$53,0)),0)</f>
        <v>0</v>
      </c>
      <c r="AX389" s="32">
        <f>IF(AX$5=first_reg_period, INDEX(Inputs!$I$43:$I$53,MATCH(AQ381,Inputs!$C$43:$C$53,0)),0)</f>
        <v>0</v>
      </c>
      <c r="AY389" s="32">
        <f>IF(AY$5=first_reg_period, INDEX(Inputs!$I$43:$I$53,MATCH(AR381,Inputs!$C$43:$C$53,0)),0)</f>
        <v>0</v>
      </c>
      <c r="AZ389" s="32">
        <f>IF(AZ$5=first_reg_period, INDEX(Inputs!$I$43:$I$53,MATCH(AS381,Inputs!$C$43:$C$53,0)),0)</f>
        <v>0</v>
      </c>
      <c r="BA389" s="32">
        <f>IF(BA$5=first_reg_period, INDEX(Inputs!$I$43:$I$53,MATCH(AT381,Inputs!$C$43:$C$53,0)),0)</f>
        <v>0</v>
      </c>
      <c r="BB389" s="32">
        <f>IF(BB$5=first_reg_period, INDEX(Inputs!$I$43:$I$53,MATCH(AU381,Inputs!$C$43:$C$53,0)),0)</f>
        <v>0</v>
      </c>
      <c r="BC389" s="32">
        <f>IF(BC$5=first_reg_period, INDEX(Inputs!$I$43:$I$53,MATCH(AV381,Inputs!$C$43:$C$53,0)),0)</f>
        <v>0</v>
      </c>
      <c r="BD389" s="32">
        <f>IF(BD$5=first_reg_period, INDEX(Inputs!$I$43:$I$53,MATCH(AW381,Inputs!$C$43:$C$53,0)),0)</f>
        <v>0</v>
      </c>
      <c r="BE389" s="32">
        <f>IF(BE$5=first_reg_period, INDEX(Inputs!$I$43:$I$53,MATCH(AX381,Inputs!$C$43:$C$53,0)),0)</f>
        <v>0</v>
      </c>
      <c r="BF389" s="32">
        <f>IF(BF$5=first_reg_period, INDEX(Inputs!$I$43:$I$53,MATCH(AY381,Inputs!$C$43:$C$53,0)),0)</f>
        <v>0</v>
      </c>
      <c r="BG389" s="32">
        <f>IF(BG$5=first_reg_period, INDEX(Inputs!$I$43:$I$53,MATCH(AZ381,Inputs!$C$43:$C$53,0)),0)</f>
        <v>0</v>
      </c>
      <c r="BH389" s="32">
        <f>IF(BH$5=first_reg_period, INDEX(Inputs!$I$43:$I$53,MATCH(BA381,Inputs!$C$43:$C$53,0)),0)</f>
        <v>0</v>
      </c>
      <c r="BI389" s="32">
        <f>IF(BI$5=first_reg_period, INDEX(Inputs!$I$43:$I$53,MATCH(BB381,Inputs!$C$43:$C$53,0)),0)</f>
        <v>0</v>
      </c>
      <c r="BJ389" s="32">
        <f>IF(BJ$5=first_reg_period, INDEX(Inputs!$I$43:$I$53,MATCH(BC381,Inputs!$C$43:$C$53,0)),0)</f>
        <v>0</v>
      </c>
      <c r="BK389" s="32">
        <f>IF(BK$5=first_reg_period, INDEX(Inputs!$I$43:$I$53,MATCH(BD381,Inputs!$C$43:$C$53,0)),0)</f>
        <v>0</v>
      </c>
      <c r="BL389" s="32">
        <f>IF(BL$5=first_reg_period, INDEX(Inputs!$I$43:$I$53,MATCH(BE381,Inputs!$C$43:$C$53,0)),0)</f>
        <v>0</v>
      </c>
      <c r="BM389" s="32">
        <f>IF(BM$5=first_reg_period, INDEX(Inputs!$I$43:$I$53,MATCH(BF381,Inputs!$C$43:$C$53,0)),0)</f>
        <v>0</v>
      </c>
      <c r="BN389" s="32">
        <f>IF(BN$5=first_reg_period, INDEX(Inputs!$I$43:$I$53,MATCH(BG381,Inputs!$C$43:$C$53,0)),0)</f>
        <v>0</v>
      </c>
      <c r="BO389" s="32">
        <f>IF(BO$5=first_reg_period, INDEX(Inputs!$I$43:$I$53,MATCH(BH381,Inputs!$C$43:$C$53,0)),0)</f>
        <v>0</v>
      </c>
      <c r="BP389" s="32">
        <f>IF(BP$5=first_reg_period, INDEX(Inputs!$I$43:$I$53,MATCH(BI381,Inputs!$C$43:$C$53,0)),0)</f>
        <v>0</v>
      </c>
      <c r="BQ389" s="32">
        <f>IF(BQ$5=first_reg_period, INDEX(Inputs!$I$43:$I$53,MATCH(BJ381,Inputs!$C$43:$C$53,0)),0)</f>
        <v>0</v>
      </c>
      <c r="BR389" s="213">
        <f>IF(BR$5=first_reg_period, INDEX(Inputs!$I$43:$I$53,MATCH(BK381,Inputs!$C$43:$C$53,0)),0)</f>
        <v>0</v>
      </c>
      <c r="BS389" s="213">
        <f>IF(BS$5=first_reg_period, INDEX(Inputs!$I$43:$I$53,MATCH(BL381,Inputs!$C$43:$C$53,0)),0)</f>
        <v>0</v>
      </c>
      <c r="BT389" s="213">
        <f>IF(BT$5=first_reg_period, INDEX(Inputs!$I$43:$I$53,MATCH(BM381,Inputs!$C$43:$C$53,0)),0)</f>
        <v>0</v>
      </c>
      <c r="BU389" s="213">
        <f>IF(BU$5=first_reg_period, INDEX(Inputs!$I$43:$I$53,MATCH(BN381,Inputs!$C$43:$C$53,0)),0)</f>
        <v>0</v>
      </c>
      <c r="BV389" s="213">
        <f>IF(BV$5=first_reg_period, INDEX(Inputs!$I$43:$I$53,MATCH(BO381,Inputs!$C$43:$C$53,0)),0)</f>
        <v>0</v>
      </c>
      <c r="BW389" s="213">
        <f>IF(BW$5=first_reg_period, INDEX(Inputs!$I$43:$I$53,MATCH(BP381,Inputs!$C$43:$C$53,0)),0)</f>
        <v>0</v>
      </c>
    </row>
    <row r="390" spans="1:75" s="126" customFormat="1" ht="12.75" customHeight="1">
      <c r="A390" s="8"/>
      <c r="B390" s="8"/>
      <c r="C390" s="8"/>
      <c r="D390" s="242" t="str">
        <f>"RAB adjustments $m Real ("&amp;first_reg_period&amp;")"</f>
        <v>RAB adjustments $m Real (2012)</v>
      </c>
      <c r="E390" s="8"/>
      <c r="F390" s="8"/>
      <c r="G390" s="8"/>
      <c r="H390" s="8"/>
      <c r="I390" s="32"/>
      <c r="J390" s="238">
        <f>IF(J$5=second_reg_period, INDEX(Inputs!$N$203:$N$213,MATCH($B381,Inputs!$C$203:$C$213,0)),0)/conv_2015_2010</f>
        <v>0</v>
      </c>
      <c r="K390" s="238">
        <f>IF(K$5=second_reg_period, INDEX(Inputs!$N$203:$N$213,MATCH($B381,Inputs!$C$203:$C$213,0)),0)/conv_2015_2010</f>
        <v>0</v>
      </c>
      <c r="L390" s="238">
        <f>IF(L$5=second_reg_period, INDEX(Inputs!$N$203:$N$213,MATCH($B381,Inputs!$C$203:$C$213,0)),0)/conv_2015_2010</f>
        <v>0</v>
      </c>
      <c r="M390" s="238">
        <f>IF(M$5=second_reg_period, INDEX(Inputs!$N$203:$N$213,MATCH($B381,Inputs!$C$203:$C$213,0)),0)/conv_2015_2010</f>
        <v>0</v>
      </c>
      <c r="N390" s="238">
        <f>IF(N$5=second_reg_period, INDEX(Inputs!$N$203:$N$213,MATCH($B381,Inputs!$C$203:$C$213,0)),0)/conv_2015_2010</f>
        <v>0</v>
      </c>
      <c r="O390" s="238">
        <f>IF(O$5=second_reg_period, INDEX(Inputs!$N$203:$N$213,MATCH($B381,Inputs!$C$203:$C$213,0)),0)/conv_2015_2010</f>
        <v>0</v>
      </c>
      <c r="P390" s="238">
        <f>IF(P$5=second_reg_period, INDEX(Inputs!$N$203:$N$213,MATCH($B381,Inputs!$C$203:$C$213,0)),0)/conv_2015_2010</f>
        <v>0</v>
      </c>
      <c r="Q390" s="238">
        <f>IF(Q$5=second_reg_period, INDEX(Inputs!$N$203:$N$213,MATCH($B381,Inputs!$C$203:$C$213,0)),0)/conv_2015_2010</f>
        <v>0</v>
      </c>
      <c r="R390" s="238">
        <f>IF(R$5=second_reg_period, INDEX(Inputs!$N$203:$N$213,MATCH($B381,Inputs!$C$203:$C$213,0)),0)/conv_2015_2010</f>
        <v>0</v>
      </c>
      <c r="S390" s="238">
        <f>IF(S$5=second_reg_period, INDEX(Inputs!$N$203:$N$213,MATCH($B381,Inputs!$C$203:$C$213,0)),0)/conv_2015_2010</f>
        <v>0</v>
      </c>
      <c r="T390" s="238">
        <f>IF(T$5=second_reg_period, INDEX(Inputs!$N$203:$N$213,MATCH($B381,Inputs!$C$203:$C$213,0)),0)/conv_2015_2010</f>
        <v>0</v>
      </c>
      <c r="U390" s="238">
        <f>IF(U$5=second_reg_period, INDEX(Inputs!$N$203:$N$213,MATCH($B381,Inputs!$C$203:$C$213,0)),0)/conv_2015_2010</f>
        <v>0</v>
      </c>
      <c r="V390" s="238">
        <f>IF(V$5=second_reg_period, INDEX(Inputs!$N$203:$N$213,MATCH($B381,Inputs!$C$203:$C$213,0)),0)/conv_2015_2010</f>
        <v>0</v>
      </c>
      <c r="W390" s="238">
        <f>IF(W$5=second_reg_period, INDEX(Inputs!$N$203:$N$213,MATCH($B381,Inputs!$C$203:$C$213,0)),0)/conv_2015_2010</f>
        <v>0</v>
      </c>
      <c r="X390" s="238">
        <f>IF(X$5=second_reg_period, INDEX(Inputs!$N$203:$N$213,MATCH($B381,Inputs!$C$203:$C$213,0)),0)/conv_2015_2010</f>
        <v>0</v>
      </c>
      <c r="Y390" s="238">
        <f>IF(Y$5=second_reg_period, INDEX(Inputs!$N$203:$N$213,MATCH($B381,Inputs!$C$203:$C$213,0)),0)/conv_2015_2010</f>
        <v>0</v>
      </c>
      <c r="Z390" s="238">
        <f>IF(Z$5=second_reg_period, INDEX(Inputs!$N$203:$N$213,MATCH($B381,Inputs!$C$203:$C$213,0)),0)/conv_2015_2010</f>
        <v>0</v>
      </c>
      <c r="AA390" s="238">
        <f>IF(AA$5=second_reg_period, INDEX(Inputs!$N$203:$N$213,MATCH($B381,Inputs!$C$203:$C$213,0)),0)/conv_2015_2010</f>
        <v>0</v>
      </c>
      <c r="AB390" s="238">
        <f>IF(AB$5=second_reg_period, INDEX(Inputs!$N$203:$N$213,MATCH($B381,Inputs!$C$203:$C$213,0)),0)/conv_2015_2010</f>
        <v>0</v>
      </c>
      <c r="AC390" s="238">
        <f>IF(AC$5=second_reg_period, INDEX(Inputs!$N$203:$N$213,MATCH($B381,Inputs!$C$203:$C$213,0)),0)/conv_2015_2010</f>
        <v>0</v>
      </c>
      <c r="AD390" s="238">
        <f>IF(AD$5=second_reg_period, INDEX(Inputs!$N$203:$N$213,MATCH($B381,Inputs!$C$203:$C$213,0)),0)/conv_2015_2010</f>
        <v>0</v>
      </c>
      <c r="AE390" s="238">
        <f>IF(AE$5=second_reg_period, INDEX(Inputs!$N$203:$N$213,MATCH($B381,Inputs!$C$203:$C$213,0)),0)/conv_2015_2010</f>
        <v>0</v>
      </c>
      <c r="AF390" s="238">
        <f>IF(AF$5=second_reg_period, INDEX(Inputs!$N$203:$N$213,MATCH($B381,Inputs!$C$203:$C$213,0)),0)/conv_2015_2010</f>
        <v>0</v>
      </c>
      <c r="AG390" s="238">
        <f>IF(AG$5=second_reg_period, INDEX(Inputs!$N$203:$N$213,MATCH($B381,Inputs!$C$203:$C$213,0)),0)/conv_2015_2010</f>
        <v>0</v>
      </c>
      <c r="AH390" s="238">
        <f>IF(AH$5=second_reg_period, INDEX(Inputs!$N$203:$N$213,MATCH($B381,Inputs!$C$203:$C$213,0)),0)/conv_2015_2010</f>
        <v>0</v>
      </c>
      <c r="AI390" s="238">
        <f>IF(AI$5=second_reg_period, INDEX(Inputs!$N$203:$N$213,MATCH($B381,Inputs!$C$203:$C$213,0)),0)/conv_2015_2010</f>
        <v>0</v>
      </c>
      <c r="AJ390" s="238">
        <f>IF(AJ$5=second_reg_period, INDEX(Inputs!$N$203:$N$213,MATCH($B381,Inputs!$C$203:$C$213,0)),0)/conv_2015_2010</f>
        <v>0</v>
      </c>
      <c r="AK390" s="238">
        <f>IF(AK$5=second_reg_period, INDEX(Inputs!$N$203:$N$213,MATCH($B381,Inputs!$C$203:$C$213,0)),0)/conv_2015_2010</f>
        <v>0</v>
      </c>
      <c r="AL390" s="238">
        <f>IF(AL$5=second_reg_period, INDEX(Inputs!$N$203:$N$213,MATCH($B381,Inputs!$C$203:$C$213,0)),0)/conv_2015_2010</f>
        <v>0</v>
      </c>
      <c r="AM390" s="238">
        <f>IF(AM$5=second_reg_period, INDEX(Inputs!$N$203:$N$213,MATCH($B381,Inputs!$C$203:$C$213,0)),0)/conv_2015_2010</f>
        <v>0</v>
      </c>
      <c r="AN390" s="238">
        <f>IF(AN$5=second_reg_period, INDEX(Inputs!$N$203:$N$213,MATCH($B381,Inputs!$C$203:$C$213,0)),0)/conv_2015_2010</f>
        <v>0</v>
      </c>
      <c r="AO390" s="238">
        <f>IF(AO$5=second_reg_period, INDEX(Inputs!$N$203:$N$213,MATCH($B381,Inputs!$C$203:$C$213,0)),0)/conv_2015_2010</f>
        <v>0</v>
      </c>
      <c r="AP390" s="238">
        <f>IF(AP$5=second_reg_period, INDEX(Inputs!$N$203:$N$213,MATCH($B381,Inputs!$C$203:$C$213,0)),0)/conv_2015_2010</f>
        <v>0</v>
      </c>
      <c r="AQ390" s="238">
        <f>IF(AQ$5=second_reg_period, INDEX(Inputs!$N$203:$N$213,MATCH($B381,Inputs!$C$203:$C$213,0)),0)/conv_2015_2010</f>
        <v>0</v>
      </c>
      <c r="AR390" s="238">
        <f>IF(AR$5=second_reg_period, INDEX(Inputs!$N$203:$N$213,MATCH($B381,Inputs!$C$203:$C$213,0)),0)/conv_2015_2010</f>
        <v>0</v>
      </c>
      <c r="AS390" s="238">
        <f>IF(AS$5=second_reg_period, INDEX(Inputs!$N$203:$N$213,MATCH($B381,Inputs!$C$203:$C$213,0)),0)/conv_2015_2010</f>
        <v>0</v>
      </c>
      <c r="AT390" s="238">
        <f>IF(AT$5=second_reg_period, INDEX(Inputs!$N$203:$N$213,MATCH($B381,Inputs!$C$203:$C$213,0)),0)/conv_2015_2010</f>
        <v>0</v>
      </c>
      <c r="AU390" s="238">
        <f>IF(AU$5=second_reg_period, INDEX(Inputs!$N$203:$N$213,MATCH($B381,Inputs!$C$203:$C$213,0)),0)/conv_2015_2010</f>
        <v>0</v>
      </c>
      <c r="AV390" s="238">
        <f>IF(AV$5=second_reg_period, INDEX(Inputs!$N$203:$N$213,MATCH($B381,Inputs!$C$203:$C$213,0)),0)/conv_2015_2010</f>
        <v>0</v>
      </c>
      <c r="AW390" s="238">
        <f>IF(AW$5=second_reg_period, INDEX(Inputs!$N$203:$N$213,MATCH($B381,Inputs!$C$203:$C$213,0)),0)/conv_2015_2010</f>
        <v>0</v>
      </c>
      <c r="AX390" s="238">
        <f>IF(AX$5=second_reg_period, INDEX(Inputs!$N$203:$N$213,MATCH($B381,Inputs!$C$203:$C$213,0)),0)/conv_2015_2010</f>
        <v>0</v>
      </c>
      <c r="AY390" s="238">
        <f>IF(AY$5=second_reg_period, INDEX(Inputs!$N$203:$N$213,MATCH($B381,Inputs!$C$203:$C$213,0)),0)/conv_2015_2010</f>
        <v>0</v>
      </c>
      <c r="AZ390" s="238">
        <f>IF(AZ$5=second_reg_period, INDEX(Inputs!$N$203:$N$213,MATCH($B381,Inputs!$C$203:$C$213,0)),0)/conv_2015_2010</f>
        <v>0</v>
      </c>
      <c r="BA390" s="238">
        <f>IF(BA$5=second_reg_period, INDEX(Inputs!$N$203:$N$213,MATCH($B381,Inputs!$C$203:$C$213,0)),0)/conv_2015_2010</f>
        <v>0</v>
      </c>
      <c r="BB390" s="238">
        <f>IF(BB$5=second_reg_period, INDEX(Inputs!$N$203:$N$213,MATCH($B381,Inputs!$C$203:$C$213,0)),0)/conv_2015_2010</f>
        <v>0</v>
      </c>
      <c r="BC390" s="238">
        <f>IF(BC$5=second_reg_period, INDEX(Inputs!$N$203:$N$213,MATCH($B381,Inputs!$C$203:$C$213,0)),0)/conv_2015_2010</f>
        <v>0</v>
      </c>
      <c r="BD390" s="238">
        <f>IF(BD$5=second_reg_period, INDEX(Inputs!$N$203:$N$213,MATCH($B381,Inputs!$C$203:$C$213,0)),0)/conv_2015_2010</f>
        <v>0</v>
      </c>
      <c r="BE390" s="238">
        <f>IF(BE$5=second_reg_period, INDEX(Inputs!$N$203:$N$213,MATCH($B381,Inputs!$C$203:$C$213,0)),0)/conv_2015_2010</f>
        <v>0</v>
      </c>
      <c r="BF390" s="238">
        <f>IF(BF$5=second_reg_period, INDEX(Inputs!$N$203:$N$213,MATCH($B381,Inputs!$C$203:$C$213,0)),0)/conv_2015_2010</f>
        <v>0</v>
      </c>
      <c r="BG390" s="238">
        <f>IF(BG$5=second_reg_period, INDEX(Inputs!$N$203:$N$213,MATCH($B381,Inputs!$C$203:$C$213,0)),0)/conv_2015_2010</f>
        <v>0</v>
      </c>
      <c r="BH390" s="238">
        <f>IF(BH$5=second_reg_period, INDEX(Inputs!$N$203:$N$213,MATCH($B381,Inputs!$C$203:$C$213,0)),0)/conv_2015_2010</f>
        <v>0</v>
      </c>
      <c r="BI390" s="238">
        <f>IF(BI$5=second_reg_period, INDEX(Inputs!$N$203:$N$213,MATCH($B381,Inputs!$C$203:$C$213,0)),0)/conv_2015_2010</f>
        <v>0</v>
      </c>
      <c r="BJ390" s="238">
        <f>IF(BJ$5=second_reg_period, INDEX(Inputs!$N$203:$N$213,MATCH($B381,Inputs!$C$203:$C$213,0)),0)/conv_2015_2010</f>
        <v>0</v>
      </c>
      <c r="BK390" s="238">
        <f>IF(BK$5=second_reg_period, INDEX(Inputs!$N$203:$N$213,MATCH($B381,Inputs!$C$203:$C$213,0)),0)/conv_2015_2010</f>
        <v>0</v>
      </c>
      <c r="BL390" s="238">
        <f>IF(BL$5=second_reg_period, INDEX(Inputs!$N$203:$N$213,MATCH($B381,Inputs!$C$203:$C$213,0)),0)/conv_2015_2010</f>
        <v>0</v>
      </c>
      <c r="BM390" s="238">
        <f>IF(BM$5=second_reg_period, INDEX(Inputs!$N$203:$N$213,MATCH($B381,Inputs!$C$203:$C$213,0)),0)/conv_2015_2010</f>
        <v>0</v>
      </c>
      <c r="BN390" s="238">
        <f>IF(BN$5=second_reg_period, INDEX(Inputs!$N$203:$N$213,MATCH($B381,Inputs!$C$203:$C$213,0)),0)/conv_2015_2010</f>
        <v>0</v>
      </c>
      <c r="BO390" s="238">
        <f>IF(BO$5=second_reg_period, INDEX(Inputs!$N$203:$N$213,MATCH($B381,Inputs!$C$203:$C$213,0)),0)/conv_2015_2010</f>
        <v>0</v>
      </c>
      <c r="BP390" s="238">
        <f>IF(BP$5=second_reg_period, INDEX(Inputs!$N$203:$N$213,MATCH($B381,Inputs!$C$203:$C$213,0)),0)/conv_2015_2010</f>
        <v>0</v>
      </c>
      <c r="BQ390" s="238">
        <f>IF(BQ$5=second_reg_period, INDEX(Inputs!$N$203:$N$213,MATCH($B381,Inputs!$C$203:$C$213,0)),0)/conv_2015_2010</f>
        <v>0</v>
      </c>
      <c r="BR390" s="214">
        <f>IF(BR$5=second_reg_period, INDEX(Inputs!$N$203:$N$213,MATCH($B381,Inputs!$C$203:$C$213,0)),0)/conv_2015_2010</f>
        <v>0</v>
      </c>
      <c r="BS390" s="214">
        <f>IF(BS$5=second_reg_period, INDEX(Inputs!$N$203:$N$213,MATCH($B381,Inputs!$C$203:$C$213,0)),0)/conv_2015_2010</f>
        <v>0</v>
      </c>
      <c r="BT390" s="214">
        <f>IF(BT$5=second_reg_period, INDEX(Inputs!$N$203:$N$213,MATCH($B381,Inputs!$C$203:$C$213,0)),0)/conv_2015_2010</f>
        <v>0</v>
      </c>
      <c r="BU390" s="214">
        <f>IF(BU$5=second_reg_period, INDEX(Inputs!$N$203:$N$213,MATCH($B381,Inputs!$C$203:$C$213,0)),0)/conv_2015_2010</f>
        <v>0</v>
      </c>
      <c r="BV390" s="214">
        <f>IF(BV$5=second_reg_period, INDEX(Inputs!$N$203:$N$213,MATCH($B381,Inputs!$C$203:$C$213,0)),0)/conv_2015_2010</f>
        <v>0</v>
      </c>
      <c r="BW390" s="214">
        <f>IF(BW$5=second_reg_period, INDEX(Inputs!$N$203:$N$213,MATCH($B381,Inputs!$C$203:$C$213,0)),0)/conv_2015_2010</f>
        <v>0</v>
      </c>
    </row>
    <row r="391" spans="1:75" ht="12.75" customHeight="1">
      <c r="A391" s="8"/>
      <c r="B391" s="8"/>
      <c r="C391" s="8"/>
      <c r="D391" s="242" t="s">
        <v>16</v>
      </c>
      <c r="E391" s="8" t="str">
        <f>"$m Real ("&amp;first_reg_period&amp;")"</f>
        <v>$m Real (2012)</v>
      </c>
      <c r="F391" s="8"/>
      <c r="G391" s="8"/>
      <c r="H391" s="8"/>
      <c r="I391" s="8">
        <f t="shared" ref="I391" si="610">H391-I388+I389+I390</f>
        <v>0</v>
      </c>
      <c r="J391" s="8">
        <f t="shared" ref="J391" si="611">I391-J388+J389+J390</f>
        <v>0</v>
      </c>
      <c r="K391" s="8">
        <f t="shared" ref="K391" si="612">J391-K388+K389+K390</f>
        <v>0</v>
      </c>
      <c r="L391" s="8">
        <f t="shared" ref="L391" si="613">K391-L388+L389+L390</f>
        <v>0</v>
      </c>
      <c r="M391" s="8">
        <f t="shared" ref="M391" si="614">L391-M388+M389+M390</f>
        <v>0</v>
      </c>
      <c r="N391" s="8">
        <f t="shared" ref="N391" si="615">M391-N388+N389+N390</f>
        <v>0</v>
      </c>
      <c r="O391" s="8">
        <f t="shared" ref="O391" si="616">N391-O388+O389+O390</f>
        <v>0</v>
      </c>
      <c r="P391" s="8">
        <f t="shared" ref="P391" si="617">O391-P388+P389+P390</f>
        <v>0</v>
      </c>
      <c r="Q391" s="8">
        <f t="shared" ref="Q391" si="618">P391-Q388+Q389+Q390</f>
        <v>0</v>
      </c>
      <c r="R391" s="8">
        <f t="shared" ref="R391" si="619">Q391-R388+R389+R390</f>
        <v>0</v>
      </c>
      <c r="S391" s="8">
        <f t="shared" ref="S391" si="620">R391-S388+S389+S390</f>
        <v>0</v>
      </c>
      <c r="T391" s="8">
        <f t="shared" ref="T391" si="621">S391-T388+T389+T390</f>
        <v>0</v>
      </c>
      <c r="U391" s="8">
        <f t="shared" ref="U391" si="622">T391-U388+U389+U390</f>
        <v>0</v>
      </c>
      <c r="V391" s="8">
        <f t="shared" ref="V391" si="623">U391-V388+V389+V390</f>
        <v>0</v>
      </c>
      <c r="W391" s="8">
        <f t="shared" ref="W391" si="624">V391-W388+W389+W390</f>
        <v>0</v>
      </c>
      <c r="X391" s="8">
        <f t="shared" ref="X391" si="625">W391-X388+X389+X390</f>
        <v>0</v>
      </c>
      <c r="Y391" s="8">
        <f t="shared" ref="Y391" si="626">X391-Y388+Y389+Y390</f>
        <v>0</v>
      </c>
      <c r="Z391" s="8">
        <f t="shared" ref="Z391" si="627">Y391-Z388+Z389+Z390</f>
        <v>0</v>
      </c>
      <c r="AA391" s="8">
        <f t="shared" ref="AA391" si="628">Z391-AA388+AA389+AA390</f>
        <v>0</v>
      </c>
      <c r="AB391" s="8">
        <f t="shared" ref="AB391" si="629">AA391-AB388+AB389+AB390</f>
        <v>0</v>
      </c>
      <c r="AC391" s="8">
        <f t="shared" ref="AC391" si="630">AB391-AC388+AC389+AC390</f>
        <v>0</v>
      </c>
      <c r="AD391" s="8">
        <f t="shared" ref="AD391" si="631">AC391-AD388+AD389+AD390</f>
        <v>0</v>
      </c>
      <c r="AE391" s="8">
        <f t="shared" ref="AE391" si="632">AD391-AE388+AE389+AE390</f>
        <v>0</v>
      </c>
      <c r="AF391" s="8">
        <f t="shared" ref="AF391" si="633">AE391-AF388+AF389+AF390</f>
        <v>0</v>
      </c>
      <c r="AG391" s="8">
        <f t="shared" ref="AG391" si="634">AF391-AG388+AG389+AG390</f>
        <v>0</v>
      </c>
      <c r="AH391" s="8">
        <f t="shared" ref="AH391" si="635">AG391-AH388+AH389+AH390</f>
        <v>0</v>
      </c>
      <c r="AI391" s="8">
        <f t="shared" ref="AI391" si="636">AH391-AI388+AI389+AI390</f>
        <v>0</v>
      </c>
      <c r="AJ391" s="8">
        <f t="shared" ref="AJ391" si="637">AI391-AJ388+AJ389+AJ390</f>
        <v>0</v>
      </c>
      <c r="AK391" s="8">
        <f t="shared" ref="AK391" si="638">AJ391-AK388+AK389+AK390</f>
        <v>0</v>
      </c>
      <c r="AL391" s="8">
        <f t="shared" ref="AL391" si="639">AK391-AL388+AL389+AL390</f>
        <v>0</v>
      </c>
      <c r="AM391" s="8">
        <f t="shared" ref="AM391" si="640">AL391-AM388+AM389+AM390</f>
        <v>0</v>
      </c>
      <c r="AN391" s="8">
        <f t="shared" ref="AN391" si="641">AM391-AN388+AN389+AN390</f>
        <v>0</v>
      </c>
      <c r="AO391" s="8">
        <f t="shared" ref="AO391" si="642">AN391-AO388+AO389+AO390</f>
        <v>0</v>
      </c>
      <c r="AP391" s="8">
        <f t="shared" ref="AP391" si="643">AO391-AP388+AP389+AP390</f>
        <v>0</v>
      </c>
      <c r="AQ391" s="8">
        <f t="shared" ref="AQ391" si="644">AP391-AQ388+AQ389+AQ390</f>
        <v>0</v>
      </c>
      <c r="AR391" s="8">
        <f t="shared" ref="AR391" si="645">AQ391-AR388+AR389+AR390</f>
        <v>0</v>
      </c>
      <c r="AS391" s="8">
        <f t="shared" ref="AS391" si="646">AR391-AS388+AS389+AS390</f>
        <v>0</v>
      </c>
      <c r="AT391" s="8">
        <f t="shared" ref="AT391" si="647">AS391-AT388+AT389+AT390</f>
        <v>0</v>
      </c>
      <c r="AU391" s="8">
        <f t="shared" ref="AU391" si="648">AT391-AU388+AU389+AU390</f>
        <v>0</v>
      </c>
      <c r="AV391" s="8">
        <f t="shared" ref="AV391" si="649">AU391-AV388+AV389+AV390</f>
        <v>0</v>
      </c>
      <c r="AW391" s="8">
        <f t="shared" ref="AW391" si="650">AV391-AW388+AW389+AW390</f>
        <v>0</v>
      </c>
      <c r="AX391" s="8">
        <f t="shared" ref="AX391" si="651">AW391-AX388+AX389+AX390</f>
        <v>0</v>
      </c>
      <c r="AY391" s="8">
        <f t="shared" ref="AY391" si="652">AX391-AY388+AY389+AY390</f>
        <v>0</v>
      </c>
      <c r="AZ391" s="8">
        <f t="shared" ref="AZ391" si="653">AY391-AZ388+AZ389+AZ390</f>
        <v>0</v>
      </c>
      <c r="BA391" s="8">
        <f t="shared" ref="BA391" si="654">AZ391-BA388+BA389+BA390</f>
        <v>0</v>
      </c>
      <c r="BB391" s="8">
        <f t="shared" ref="BB391" si="655">BA391-BB388+BB389+BB390</f>
        <v>0</v>
      </c>
      <c r="BC391" s="8">
        <f t="shared" ref="BC391" si="656">BB391-BC388+BC389+BC390</f>
        <v>0</v>
      </c>
      <c r="BD391" s="8">
        <f t="shared" ref="BD391" si="657">BC391-BD388+BD389+BD390</f>
        <v>0</v>
      </c>
      <c r="BE391" s="8">
        <f t="shared" ref="BE391" si="658">BD391-BE388+BE389+BE390</f>
        <v>0</v>
      </c>
      <c r="BF391" s="8">
        <f t="shared" ref="BF391" si="659">BE391-BF388+BF389+BF390</f>
        <v>0</v>
      </c>
      <c r="BG391" s="8">
        <f t="shared" ref="BG391" si="660">BF391-BG388+BG389+BG390</f>
        <v>0</v>
      </c>
      <c r="BH391" s="8">
        <f t="shared" ref="BH391" si="661">BG391-BH388+BH389+BH390</f>
        <v>0</v>
      </c>
      <c r="BI391" s="8">
        <f t="shared" ref="BI391" si="662">BH391-BI388+BI389+BI390</f>
        <v>0</v>
      </c>
      <c r="BJ391" s="8">
        <f t="shared" ref="BJ391" si="663">BI391-BJ388+BJ389+BJ390</f>
        <v>0</v>
      </c>
      <c r="BK391" s="8">
        <f t="shared" ref="BK391" si="664">BJ391-BK388+BK389+BK390</f>
        <v>0</v>
      </c>
      <c r="BL391" s="8">
        <f t="shared" ref="BL391" si="665">BK391-BL388+BL389+BL390</f>
        <v>0</v>
      </c>
      <c r="BM391" s="8">
        <f t="shared" ref="BM391" si="666">BL391-BM388+BM389+BM390</f>
        <v>0</v>
      </c>
      <c r="BN391" s="8">
        <f t="shared" ref="BN391" si="667">BM391-BN388+BN389+BN390</f>
        <v>0</v>
      </c>
      <c r="BO391" s="8">
        <f t="shared" ref="BO391" si="668">BN391-BO388+BO389+BO390</f>
        <v>0</v>
      </c>
      <c r="BP391" s="8">
        <f t="shared" ref="BP391:BQ391" si="669">BO391-BP388+BP389+BP390</f>
        <v>0</v>
      </c>
      <c r="BQ391" s="8">
        <f t="shared" si="669"/>
        <v>0</v>
      </c>
      <c r="BR391" s="208">
        <f t="shared" ref="BR391" si="670">BQ391-BR388+BR389+BR390</f>
        <v>0</v>
      </c>
      <c r="BS391" s="208">
        <f t="shared" ref="BS391" si="671">BR391-BS388+BS389+BS390</f>
        <v>0</v>
      </c>
      <c r="BT391" s="208">
        <f t="shared" ref="BT391" si="672">BS391-BT388+BT389+BT390</f>
        <v>0</v>
      </c>
      <c r="BU391" s="208">
        <f t="shared" ref="BU391" si="673">BT391-BU388+BU389+BU390</f>
        <v>0</v>
      </c>
      <c r="BV391" s="208">
        <f t="shared" ref="BV391" si="674">BU391-BV388+BV389+BV390</f>
        <v>0</v>
      </c>
      <c r="BW391" s="208">
        <f t="shared" ref="BW391" si="675">BV391-BW388+BW389+BW390</f>
        <v>0</v>
      </c>
    </row>
    <row r="392" spans="1:75" ht="12.75" customHeight="1">
      <c r="A392" s="8"/>
      <c r="B392" s="8"/>
      <c r="C392" s="8"/>
      <c r="D392" s="242"/>
      <c r="E392" s="8"/>
      <c r="F392" s="8"/>
      <c r="G392" s="8"/>
      <c r="H392" s="8"/>
      <c r="I392" s="32"/>
      <c r="J392" s="8"/>
      <c r="K392" s="8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8"/>
      <c r="W392" s="8"/>
      <c r="X392" s="8"/>
      <c r="Y392" s="8"/>
      <c r="Z392" s="8"/>
      <c r="AA392" s="8"/>
      <c r="AB392" s="8"/>
      <c r="AC392" s="8"/>
      <c r="AD392" s="8"/>
      <c r="AE392" s="8"/>
      <c r="AF392" s="8"/>
      <c r="AG392" s="8"/>
      <c r="AH392" s="8"/>
      <c r="AI392" s="8"/>
      <c r="AJ392" s="8"/>
      <c r="AK392" s="8"/>
      <c r="AL392" s="8"/>
      <c r="AM392" s="8"/>
      <c r="AN392" s="8"/>
      <c r="AO392" s="8"/>
      <c r="AP392" s="8"/>
      <c r="AQ392" s="8"/>
      <c r="AR392" s="8"/>
      <c r="AS392" s="8"/>
      <c r="AT392" s="8"/>
      <c r="AU392" s="8"/>
      <c r="AV392" s="8"/>
      <c r="AW392" s="8"/>
      <c r="AX392" s="8"/>
      <c r="AY392" s="8"/>
      <c r="AZ392" s="8"/>
      <c r="BA392" s="8"/>
      <c r="BB392" s="8"/>
      <c r="BC392" s="8"/>
      <c r="BD392" s="8"/>
      <c r="BE392" s="8"/>
      <c r="BF392" s="8"/>
      <c r="BG392" s="8"/>
      <c r="BH392" s="8"/>
      <c r="BI392" s="8"/>
      <c r="BJ392" s="8"/>
      <c r="BK392" s="8"/>
      <c r="BL392" s="8"/>
      <c r="BM392" s="8"/>
      <c r="BN392" s="8"/>
      <c r="BO392" s="8"/>
      <c r="BP392" s="8"/>
      <c r="BQ392" s="8"/>
      <c r="BR392" s="208"/>
      <c r="BS392" s="208"/>
      <c r="BT392" s="208"/>
      <c r="BU392" s="208"/>
      <c r="BV392" s="208"/>
      <c r="BW392" s="208"/>
    </row>
    <row r="393" spans="1:75" ht="12.75" customHeight="1">
      <c r="A393" s="8"/>
      <c r="B393" s="8"/>
      <c r="C393" s="8"/>
      <c r="D393" s="242"/>
      <c r="E393" s="8"/>
      <c r="F393" s="8"/>
      <c r="G393" s="8"/>
      <c r="H393" s="8"/>
      <c r="I393" s="32"/>
      <c r="J393" s="8"/>
      <c r="K393" s="8"/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  <c r="W393" s="8"/>
      <c r="X393" s="8"/>
      <c r="Y393" s="8"/>
      <c r="Z393" s="8"/>
      <c r="AA393" s="8"/>
      <c r="AB393" s="8"/>
      <c r="AC393" s="8"/>
      <c r="AD393" s="8"/>
      <c r="AE393" s="8"/>
      <c r="AF393" s="8"/>
      <c r="AG393" s="8"/>
      <c r="AH393" s="8"/>
      <c r="AI393" s="8"/>
      <c r="AJ393" s="8"/>
      <c r="AK393" s="8"/>
      <c r="AL393" s="8"/>
      <c r="AM393" s="8"/>
      <c r="AN393" s="8"/>
      <c r="AO393" s="8"/>
      <c r="AP393" s="8"/>
      <c r="AQ393" s="8"/>
      <c r="AR393" s="8"/>
      <c r="AS393" s="8"/>
      <c r="AT393" s="8"/>
      <c r="AU393" s="8"/>
      <c r="AV393" s="8"/>
      <c r="AW393" s="8"/>
      <c r="AX393" s="8"/>
      <c r="AY393" s="8"/>
      <c r="AZ393" s="8"/>
      <c r="BA393" s="8"/>
      <c r="BB393" s="8"/>
      <c r="BC393" s="8"/>
      <c r="BD393" s="8"/>
      <c r="BE393" s="8"/>
      <c r="BF393" s="8"/>
      <c r="BG393" s="8"/>
      <c r="BH393" s="8"/>
      <c r="BI393" s="8"/>
      <c r="BJ393" s="8"/>
      <c r="BK393" s="8"/>
      <c r="BL393" s="8"/>
      <c r="BM393" s="8"/>
      <c r="BN393" s="8"/>
      <c r="BO393" s="8"/>
      <c r="BP393" s="8"/>
      <c r="BQ393" s="8"/>
      <c r="BR393" s="208"/>
      <c r="BS393" s="208"/>
      <c r="BT393" s="208"/>
      <c r="BU393" s="208"/>
      <c r="BV393" s="208"/>
      <c r="BW393" s="208"/>
    </row>
    <row r="394" spans="1:75" ht="12.75" customHeight="1">
      <c r="A394" s="8"/>
      <c r="B394" s="8"/>
      <c r="C394" s="246" t="s">
        <v>7</v>
      </c>
      <c r="D394" s="242"/>
      <c r="E394" s="8" t="str">
        <f>"$m Real ("&amp;first_reg_period&amp;")"</f>
        <v>$m Real (2012)</v>
      </c>
      <c r="F394" s="8"/>
      <c r="G394" s="8"/>
      <c r="H394" s="8"/>
      <c r="I394" s="32"/>
      <c r="J394" s="208">
        <f>IF(Inputs!$P$76="Actual",INDEX(Inputs!J$43:J$53,MATCH($B381,Inputs!$C$43:$C$53,0))*(1+IF(J$5&lt;=second_reg_period, J$7, J$6))^0.5,INDEX(Inputs!J$77:J$87,MATCH($B381,Inputs!$C$77:$C$87,0)))</f>
        <v>0</v>
      </c>
      <c r="K394" s="208">
        <f>IF(Inputs!$P$76="Actual",INDEX(Inputs!K$43:K$53,MATCH($B381,Inputs!$C$43:$C$53,0))*(1+IF(K$5&lt;=second_reg_period, K$7, K$6))^0.5,INDEX(Inputs!K$77:K$87,MATCH($B381,Inputs!$C$77:$C$87,0)))</f>
        <v>0</v>
      </c>
      <c r="L394" s="208">
        <f>IF(Inputs!$P$76="Actual",INDEX(Inputs!L$43:L$53,MATCH($B381,Inputs!$C$43:$C$53,0))*(1+IF(L$5&lt;=second_reg_period, L$7, L$6))^0.5,INDEX(Inputs!L$77:L$87,MATCH($B381,Inputs!$C$77:$C$87,0)))</f>
        <v>0</v>
      </c>
      <c r="M394" s="208">
        <f>IF(Inputs!$P$76="Actual",INDEX(Inputs!M$43:M$53,MATCH($B381,Inputs!$C$43:$C$53,0))*(1+IF(M$5&lt;=second_reg_period, M$7, M$6))^0.5,INDEX(Inputs!M$77:M$87,MATCH($B381,Inputs!$C$77:$C$87,0)))</f>
        <v>0</v>
      </c>
      <c r="N394" s="208">
        <f>IF(Inputs!$P$76="Actual",INDEX(Inputs!N$43:N$53,MATCH($B381,Inputs!$C$43:$C$53,0))*(1+IF(N$5&lt;=second_reg_period, N$7, N$6))^0.5,INDEX(Inputs!N$77:N$87,MATCH($B381,Inputs!$C$77:$C$87,0)))</f>
        <v>0</v>
      </c>
      <c r="O394" s="208">
        <f>IF(Inputs!$P$76="Actual",INDEX(Inputs!O$43:O$53,MATCH($B381,Inputs!$C$43:$C$53,0))*(1+IF(O$5&lt;=second_reg_period, O$7, O$6))^0.5,INDEX(Inputs!O$77:O$87,MATCH($B381,Inputs!$C$77:$C$87,0)))</f>
        <v>0</v>
      </c>
      <c r="P394" s="208">
        <f>IF(Inputs!$P$76="Actual",INDEX(Inputs!P$43:P$53,MATCH($B381,Inputs!$C$43:$C$53,0))*(1+IF(P$5&lt;=second_reg_period, P$7, P$6))^0.5,INDEX(Inputs!P$77:P$87,MATCH($B381,Inputs!$C$77:$C$87,0)))</f>
        <v>0</v>
      </c>
      <c r="Q394" s="208">
        <f>IF(Inputs!$P$76="Actual",INDEX(Inputs!Q$43:Q$53,MATCH($B381,Inputs!$C$43:$C$53,0))*(1+IF(Q$5&lt;=second_reg_period, Q$7, Q$6))^0.5,INDEX(Inputs!Q$77:Q$87,MATCH($B381,Inputs!$C$77:$C$87,0)))</f>
        <v>0</v>
      </c>
      <c r="R394" s="208">
        <f>IF(Inputs!$P$76="Actual",INDEX(Inputs!R$43:R$53,MATCH($B381,Inputs!$C$43:$C$53,0))*(1+IF(R$5&lt;=second_reg_period, R$7, R$6))^0.5,INDEX(Inputs!R$77:R$87,MATCH($B381,Inputs!$C$77:$C$87,0)))</f>
        <v>0</v>
      </c>
      <c r="S394" s="208">
        <f>IF(Inputs!$P$76="Actual",INDEX(Inputs!S$43:S$53,MATCH($B381,Inputs!$C$43:$C$53,0))*(1+IF(S$5&lt;=second_reg_period, S$7, S$6))^0.5,INDEX(Inputs!S$77:S$87,MATCH($B381,Inputs!$C$77:$C$87,0)))</f>
        <v>0</v>
      </c>
      <c r="T394" s="208">
        <f>IF(Inputs!$P$76="Actual",INDEX(Inputs!T$43:T$53,MATCH($B381,Inputs!$C$43:$C$53,0))*(1+IF(T$5&lt;=second_reg_period, T$7, T$6))^0.5,INDEX(Inputs!T$77:T$87,MATCH($B381,Inputs!$C$77:$C$87,0)))</f>
        <v>0</v>
      </c>
      <c r="U394" s="208">
        <f>IF(Inputs!$P$76="Actual",INDEX(Inputs!U$43:U$53,MATCH($B381,Inputs!$C$43:$C$53,0))*(1+IF(U$5&lt;=second_reg_period, U$7, U$6))^0.5,INDEX(Inputs!U$77:U$87,MATCH($B381,Inputs!$C$77:$C$87,0)))</f>
        <v>0</v>
      </c>
      <c r="V394" s="208">
        <f>IF(Inputs!$P$76="Actual",INDEX(Inputs!V$43:V$53,MATCH($B381,Inputs!$C$43:$C$53,0))*(1+IF(V$5&lt;=second_reg_period, V$7, V$6))^0.5,INDEX(Inputs!V$77:V$87,MATCH($B381,Inputs!$C$77:$C$87,0)))</f>
        <v>0</v>
      </c>
      <c r="W394" s="208">
        <f>IF(Inputs!$P$76="Actual",INDEX(Inputs!W$43:W$53,MATCH($B381,Inputs!$C$43:$C$53,0))*(1+IF(W$5&lt;=second_reg_period, W$7, W$6))^0.5,INDEX(Inputs!W$77:W$87,MATCH($B381,Inputs!$C$77:$C$87,0)))</f>
        <v>0</v>
      </c>
      <c r="X394" s="208">
        <f>IF(Inputs!$P$76="Actual",INDEX(Inputs!X$43:X$53,MATCH($B381,Inputs!$C$43:$C$53,0))*(1+IF(X$5&lt;=second_reg_period, X$7, X$6))^0.5,INDEX(Inputs!X$77:X$87,MATCH($B381,Inputs!$C$77:$C$87,0)))</f>
        <v>0</v>
      </c>
      <c r="Y394" s="208">
        <f>IF(Inputs!$P$76="Actual",INDEX(Inputs!Y$43:Y$53,MATCH($B381,Inputs!$C$43:$C$53,0))*(1+IF(Y$5&lt;=second_reg_period, Y$7, Y$6))^0.5,INDEX(Inputs!Y$77:Y$87,MATCH($B381,Inputs!$C$77:$C$87,0)))</f>
        <v>0</v>
      </c>
      <c r="Z394" s="208">
        <f>IF(Inputs!$P$76="Actual",INDEX(Inputs!Z$43:Z$53,MATCH($B381,Inputs!$C$43:$C$53,0))*(1+IF(Z$5&lt;=second_reg_period, Z$7, Z$6))^0.5,INDEX(Inputs!Z$77:Z$87,MATCH($B381,Inputs!$C$77:$C$87,0)))</f>
        <v>0</v>
      </c>
      <c r="AA394" s="208">
        <f>IF(Inputs!$P$76="Actual",INDEX(Inputs!AA$43:AA$53,MATCH($B381,Inputs!$C$43:$C$53,0))*(1+IF(AA$5&lt;=second_reg_period, AA$7, AA$6))^0.5,INDEX(Inputs!AA$77:AA$87,MATCH($B381,Inputs!$C$77:$C$87,0)))</f>
        <v>0</v>
      </c>
      <c r="AB394" s="208">
        <f>IF(Inputs!$P$76="Actual",INDEX(Inputs!AB$43:AB$53,MATCH($B381,Inputs!$C$43:$C$53,0))*(1+IF(AB$5&lt;=second_reg_period, AB$7, AB$6))^0.5,INDEX(Inputs!AB$77:AB$87,MATCH($B381,Inputs!$C$77:$C$87,0)))</f>
        <v>0</v>
      </c>
      <c r="AC394" s="208">
        <f>IF(Inputs!$P$76="Actual",INDEX(Inputs!AC$43:AC$53,MATCH($B381,Inputs!$C$43:$C$53,0))*(1+IF(AC$5&lt;=second_reg_period, AC$7, AC$6))^0.5,INDEX(Inputs!AC$77:AC$87,MATCH($B381,Inputs!$C$77:$C$87,0)))</f>
        <v>0</v>
      </c>
      <c r="AD394" s="208">
        <f>IF(Inputs!$P$76="Actual",INDEX(Inputs!AD$43:AD$53,MATCH($B381,Inputs!$C$43:$C$53,0))*(1+IF(AD$5&lt;=second_reg_period, AD$7, AD$6))^0.5,INDEX(Inputs!AD$77:AD$87,MATCH($B381,Inputs!$C$77:$C$87,0)))</f>
        <v>0</v>
      </c>
      <c r="AE394" s="208">
        <f>IF(Inputs!$P$76="Actual",INDEX(Inputs!AE$43:AE$53,MATCH($B381,Inputs!$C$43:$C$53,0))*(1+IF(AE$5&lt;=second_reg_period, AE$7, AE$6))^0.5,INDEX(Inputs!AE$77:AE$87,MATCH($B381,Inputs!$C$77:$C$87,0)))</f>
        <v>0</v>
      </c>
      <c r="AF394" s="208">
        <f>IF(Inputs!$P$76="Actual",INDEX(Inputs!AF$43:AF$53,MATCH($B381,Inputs!$C$43:$C$53,0))*(1+IF(AF$5&lt;=second_reg_period, AF$7, AF$6))^0.5,INDEX(Inputs!AF$77:AF$87,MATCH($B381,Inputs!$C$77:$C$87,0)))</f>
        <v>0</v>
      </c>
      <c r="AG394" s="208">
        <f>IF(Inputs!$P$76="Actual",INDEX(Inputs!AG$43:AG$53,MATCH($B381,Inputs!$C$43:$C$53,0))*(1+IF(AG$5&lt;=second_reg_period, AG$7, AG$6))^0.5,INDEX(Inputs!AG$77:AG$87,MATCH($B381,Inputs!$C$77:$C$87,0)))</f>
        <v>0</v>
      </c>
      <c r="AH394" s="208">
        <f>IF(Inputs!$P$76="Actual",INDEX(Inputs!AH$43:AH$53,MATCH($B381,Inputs!$C$43:$C$53,0))*(1+IF(AH$5&lt;=second_reg_period, AH$7, AH$6))^0.5,INDEX(Inputs!AH$77:AH$87,MATCH($B381,Inputs!$C$77:$C$87,0)))</f>
        <v>0</v>
      </c>
      <c r="AI394" s="208">
        <f>IF(Inputs!$P$76="Actual",INDEX(Inputs!AI$43:AI$53,MATCH($B381,Inputs!$C$43:$C$53,0))*(1+IF(AI$5&lt;=second_reg_period, AI$7, AI$6))^0.5,INDEX(Inputs!AI$77:AI$87,MATCH($B381,Inputs!$C$77:$C$87,0)))</f>
        <v>0</v>
      </c>
      <c r="AJ394" s="208">
        <f>IF(Inputs!$P$76="Actual",INDEX(Inputs!AJ$43:AJ$53,MATCH($B381,Inputs!$C$43:$C$53,0))*(1+IF(AJ$5&lt;=second_reg_period, AJ$7, AJ$6))^0.5,INDEX(Inputs!AJ$77:AJ$87,MATCH($B381,Inputs!$C$77:$C$87,0)))</f>
        <v>0</v>
      </c>
      <c r="AK394" s="208">
        <f>IF(Inputs!$P$76="Actual",INDEX(Inputs!AK$43:AK$53,MATCH($B381,Inputs!$C$43:$C$53,0))*(1+IF(AK$5&lt;=second_reg_period, AK$7, AK$6))^0.5,INDEX(Inputs!AK$77:AK$87,MATCH($B381,Inputs!$C$77:$C$87,0)))</f>
        <v>0</v>
      </c>
      <c r="AL394" s="208">
        <f>IF(Inputs!$P$76="Actual",INDEX(Inputs!AL$43:AL$53,MATCH($B381,Inputs!$C$43:$C$53,0))*(1+IF(AL$5&lt;=second_reg_period, AL$7, AL$6))^0.5,INDEX(Inputs!AL$77:AL$87,MATCH($B381,Inputs!$C$77:$C$87,0)))</f>
        <v>0</v>
      </c>
      <c r="AM394" s="208">
        <f>IF(Inputs!$P$76="Actual",INDEX(Inputs!AM$43:AM$53,MATCH($B381,Inputs!$C$43:$C$53,0))*(1+IF(AM$5&lt;=second_reg_period, AM$7, AM$6))^0.5,INDEX(Inputs!AM$77:AM$87,MATCH($B381,Inputs!$C$77:$C$87,0)))</f>
        <v>0</v>
      </c>
      <c r="AN394" s="208">
        <f>IF(Inputs!$P$76="Actual",INDEX(Inputs!AN$43:AN$53,MATCH($B381,Inputs!$C$43:$C$53,0))*(1+IF(AN$5&lt;=second_reg_period, AN$7, AN$6))^0.5,INDEX(Inputs!AN$77:AN$87,MATCH($B381,Inputs!$C$77:$C$87,0)))</f>
        <v>0</v>
      </c>
      <c r="AO394" s="208">
        <f>IF(Inputs!$P$76="Actual",INDEX(Inputs!AO$43:AO$53,MATCH($B381,Inputs!$C$43:$C$53,0))*(1+IF(AO$5&lt;=second_reg_period, AO$7, AO$6))^0.5,INDEX(Inputs!AO$77:AO$87,MATCH($B381,Inputs!$C$77:$C$87,0)))</f>
        <v>0</v>
      </c>
      <c r="AP394" s="208">
        <f>IF(Inputs!$P$76="Actual",INDEX(Inputs!AP$43:AP$53,MATCH($B381,Inputs!$C$43:$C$53,0))*(1+IF(AP$5&lt;=second_reg_period, AP$7, AP$6))^0.5,INDEX(Inputs!AP$77:AP$87,MATCH($B381,Inputs!$C$77:$C$87,0)))</f>
        <v>0</v>
      </c>
      <c r="AQ394" s="208">
        <f>IF(Inputs!$P$76="Actual",INDEX(Inputs!AQ$43:AQ$53,MATCH($B381,Inputs!$C$43:$C$53,0))*(1+IF(AQ$5&lt;=second_reg_period, AQ$7, AQ$6))^0.5,INDEX(Inputs!AQ$77:AQ$87,MATCH($B381,Inputs!$C$77:$C$87,0)))</f>
        <v>0</v>
      </c>
      <c r="AR394" s="208">
        <f>IF(Inputs!$P$76="Actual",INDEX(Inputs!AR$43:AR$53,MATCH($B381,Inputs!$C$43:$C$53,0))*(1+IF(AR$5&lt;=second_reg_period, AR$7, AR$6))^0.5,INDEX(Inputs!AR$77:AR$87,MATCH($B381,Inputs!$C$77:$C$87,0)))</f>
        <v>0</v>
      </c>
      <c r="AS394" s="208">
        <f>IF(Inputs!$P$76="Actual",INDEX(Inputs!AS$43:AS$53,MATCH($B381,Inputs!$C$43:$C$53,0))*(1+IF(AS$5&lt;=second_reg_period, AS$7, AS$6))^0.5,INDEX(Inputs!AS$77:AS$87,MATCH($B381,Inputs!$C$77:$C$87,0)))</f>
        <v>0</v>
      </c>
      <c r="AT394" s="208">
        <f>IF(Inputs!$P$76="Actual",INDEX(Inputs!AT$43:AT$53,MATCH($B381,Inputs!$C$43:$C$53,0))*(1+IF(AT$5&lt;=second_reg_period, AT$7, AT$6))^0.5,INDEX(Inputs!AT$77:AT$87,MATCH($B381,Inputs!$C$77:$C$87,0)))</f>
        <v>0</v>
      </c>
      <c r="AU394" s="208">
        <f>IF(Inputs!$P$76="Actual",INDEX(Inputs!AU$43:AU$53,MATCH($B381,Inputs!$C$43:$C$53,0))*(1+IF(AU$5&lt;=second_reg_period, AU$7, AU$6))^0.5,INDEX(Inputs!AU$77:AU$87,MATCH($B381,Inputs!$C$77:$C$87,0)))</f>
        <v>0</v>
      </c>
      <c r="AV394" s="208">
        <f>IF(Inputs!$P$76="Actual",INDEX(Inputs!AV$43:AV$53,MATCH($B381,Inputs!$C$43:$C$53,0))*(1+IF(AV$5&lt;=second_reg_period, AV$7, AV$6))^0.5,INDEX(Inputs!AV$77:AV$87,MATCH($B381,Inputs!$C$77:$C$87,0)))</f>
        <v>0</v>
      </c>
      <c r="AW394" s="208">
        <f>IF(Inputs!$P$76="Actual",INDEX(Inputs!AW$43:AW$53,MATCH($B381,Inputs!$C$43:$C$53,0))*(1+IF(AW$5&lt;=second_reg_period, AW$7, AW$6))^0.5,INDEX(Inputs!AW$77:AW$87,MATCH($B381,Inputs!$C$77:$C$87,0)))</f>
        <v>0</v>
      </c>
      <c r="AX394" s="208">
        <f>IF(Inputs!$P$76="Actual",INDEX(Inputs!AX$43:AX$53,MATCH($B381,Inputs!$C$43:$C$53,0))*(1+IF(AX$5&lt;=second_reg_period, AX$7, AX$6))^0.5,INDEX(Inputs!AX$77:AX$87,MATCH($B381,Inputs!$C$77:$C$87,0)))</f>
        <v>0</v>
      </c>
      <c r="AY394" s="208">
        <f>IF(Inputs!$P$76="Actual",INDEX(Inputs!AY$43:AY$53,MATCH($B381,Inputs!$C$43:$C$53,0))*(1+IF(AY$5&lt;=second_reg_period, AY$7, AY$6))^0.5,INDEX(Inputs!AY$77:AY$87,MATCH($B381,Inputs!$C$77:$C$87,0)))</f>
        <v>0</v>
      </c>
      <c r="AZ394" s="208">
        <f>IF(Inputs!$P$76="Actual",INDEX(Inputs!AZ$43:AZ$53,MATCH($B381,Inputs!$C$43:$C$53,0))*(1+IF(AZ$5&lt;=second_reg_period, AZ$7, AZ$6))^0.5,INDEX(Inputs!AZ$77:AZ$87,MATCH($B381,Inputs!$C$77:$C$87,0)))</f>
        <v>0</v>
      </c>
      <c r="BA394" s="208">
        <f>IF(Inputs!$P$76="Actual",INDEX(Inputs!BA$43:BA$53,MATCH($B381,Inputs!$C$43:$C$53,0))*(1+IF(BA$5&lt;=second_reg_period, BA$7, BA$6))^0.5,INDEX(Inputs!BA$77:BA$87,MATCH($B381,Inputs!$C$77:$C$87,0)))</f>
        <v>0</v>
      </c>
      <c r="BB394" s="208">
        <f>IF(Inputs!$P$76="Actual",INDEX(Inputs!BB$43:BB$53,MATCH($B381,Inputs!$C$43:$C$53,0))*(1+IF(BB$5&lt;=second_reg_period, BB$7, BB$6))^0.5,INDEX(Inputs!BB$77:BB$87,MATCH($B381,Inputs!$C$77:$C$87,0)))</f>
        <v>0</v>
      </c>
      <c r="BC394" s="208">
        <f>IF(Inputs!$P$76="Actual",INDEX(Inputs!BC$43:BC$53,MATCH($B381,Inputs!$C$43:$C$53,0))*(1+IF(BC$5&lt;=second_reg_period, BC$7, BC$6))^0.5,INDEX(Inputs!BC$77:BC$87,MATCH($B381,Inputs!$C$77:$C$87,0)))</f>
        <v>0</v>
      </c>
      <c r="BD394" s="208">
        <f>IF(Inputs!$P$76="Actual",INDEX(Inputs!BD$43:BD$53,MATCH($B381,Inputs!$C$43:$C$53,0))*(1+IF(BD$5&lt;=second_reg_period, BD$7, BD$6))^0.5,INDEX(Inputs!BD$77:BD$87,MATCH($B381,Inputs!$C$77:$C$87,0)))</f>
        <v>0</v>
      </c>
      <c r="BE394" s="208">
        <f>IF(Inputs!$P$76="Actual",INDEX(Inputs!BE$43:BE$53,MATCH($B381,Inputs!$C$43:$C$53,0))*(1+IF(BE$5&lt;=second_reg_period, BE$7, BE$6))^0.5,INDEX(Inputs!BE$77:BE$87,MATCH($B381,Inputs!$C$77:$C$87,0)))</f>
        <v>0</v>
      </c>
      <c r="BF394" s="208">
        <f>IF(Inputs!$P$76="Actual",INDEX(Inputs!BF$43:BF$53,MATCH($B381,Inputs!$C$43:$C$53,0))*(1+IF(BF$5&lt;=second_reg_period, BF$7, BF$6))^0.5,INDEX(Inputs!BF$77:BF$87,MATCH($B381,Inputs!$C$77:$C$87,0)))</f>
        <v>0</v>
      </c>
      <c r="BG394" s="208">
        <f>IF(Inputs!$P$76="Actual",INDEX(Inputs!BG$43:BG$53,MATCH($B381,Inputs!$C$43:$C$53,0))*(1+IF(BG$5&lt;=second_reg_period, BG$7, BG$6))^0.5,INDEX(Inputs!BG$77:BG$87,MATCH($B381,Inputs!$C$77:$C$87,0)))</f>
        <v>0</v>
      </c>
      <c r="BH394" s="208">
        <f>IF(Inputs!$P$76="Actual",INDEX(Inputs!BH$43:BH$53,MATCH($B381,Inputs!$C$43:$C$53,0))*(1+IF(BH$5&lt;=second_reg_period, BH$7, BH$6))^0.5,INDEX(Inputs!BH$77:BH$87,MATCH($B381,Inputs!$C$77:$C$87,0)))</f>
        <v>0</v>
      </c>
      <c r="BI394" s="208">
        <f>IF(Inputs!$P$76="Actual",INDEX(Inputs!BI$43:BI$53,MATCH($B381,Inputs!$C$43:$C$53,0))*(1+IF(BI$5&lt;=second_reg_period, BI$7, BI$6))^0.5,INDEX(Inputs!BI$77:BI$87,MATCH($B381,Inputs!$C$77:$C$87,0)))</f>
        <v>0</v>
      </c>
      <c r="BJ394" s="208">
        <f>IF(Inputs!$P$76="Actual",INDEX(Inputs!BJ$43:BJ$53,MATCH($B381,Inputs!$C$43:$C$53,0))*(1+IF(BJ$5&lt;=second_reg_period, BJ$7, BJ$6))^0.5,INDEX(Inputs!BJ$77:BJ$87,MATCH($B381,Inputs!$C$77:$C$87,0)))</f>
        <v>0</v>
      </c>
      <c r="BK394" s="208">
        <f>IF(Inputs!$P$76="Actual",INDEX(Inputs!BK$43:BK$53,MATCH($B381,Inputs!$C$43:$C$53,0))*(1+IF(BK$5&lt;=second_reg_period, BK$7, BK$6))^0.5,INDEX(Inputs!BK$77:BK$87,MATCH($B381,Inputs!$C$77:$C$87,0)))</f>
        <v>0</v>
      </c>
      <c r="BL394" s="208">
        <f>IF(Inputs!$P$76="Actual",INDEX(Inputs!BL$43:BL$53,MATCH($B381,Inputs!$C$43:$C$53,0))*(1+IF(BL$5&lt;=second_reg_period, BL$7, BL$6))^0.5,INDEX(Inputs!BL$77:BL$87,MATCH($B381,Inputs!$C$77:$C$87,0)))</f>
        <v>0</v>
      </c>
      <c r="BM394" s="208">
        <f>IF(Inputs!$P$76="Actual",INDEX(Inputs!BM$43:BM$53,MATCH($B381,Inputs!$C$43:$C$53,0))*(1+IF(BM$5&lt;=second_reg_period, BM$7, BM$6))^0.5,INDEX(Inputs!BM$77:BM$87,MATCH($B381,Inputs!$C$77:$C$87,0)))</f>
        <v>0</v>
      </c>
      <c r="BN394" s="208">
        <f>IF(Inputs!$P$76="Actual",INDEX(Inputs!BN$43:BN$53,MATCH($B381,Inputs!$C$43:$C$53,0))*(1+IF(BN$5&lt;=second_reg_period, BN$7, BN$6))^0.5,INDEX(Inputs!BN$77:BN$87,MATCH($B381,Inputs!$C$77:$C$87,0)))</f>
        <v>0</v>
      </c>
      <c r="BO394" s="208">
        <f>IF(Inputs!$P$76="Actual",INDEX(Inputs!BO$43:BO$53,MATCH($B381,Inputs!$C$43:$C$53,0))*(1+IF(BO$5&lt;=second_reg_period, BO$7, BO$6))^0.5,INDEX(Inputs!BO$77:BO$87,MATCH($B381,Inputs!$C$77:$C$87,0)))</f>
        <v>0</v>
      </c>
      <c r="BP394" s="208">
        <f>IF(Inputs!$P$76="Actual",INDEX(Inputs!BP$43:BP$53,MATCH($B381,Inputs!$C$43:$C$53,0))*(1+IF(BP$5&lt;=second_reg_period, BP$7, BP$6))^0.5,INDEX(Inputs!BP$77:BP$87,MATCH($B381,Inputs!$C$77:$C$87,0)))</f>
        <v>0</v>
      </c>
      <c r="BQ394" s="208">
        <f>IF(Inputs!$P$76="Actual",INDEX(Inputs!BQ$43:BQ$53,MATCH($B381,Inputs!$C$43:$C$53,0))*(1+IF(BQ$5&lt;=second_reg_period, BQ$7, BQ$6))^0.5,INDEX(Inputs!BQ$77:BQ$87,MATCH($B381,Inputs!$C$77:$C$87,0)))</f>
        <v>0</v>
      </c>
      <c r="BR394" s="208">
        <f>IF(Inputs!$P$76="Actual",INDEX(Inputs!BR$43:BR$53,MATCH($B381,Inputs!$C$43:$C$53,0))*(1+IF(BR$5&lt;=second_reg_period, BR$7, BR$6))^0.5,INDEX(Inputs!BR$77:BR$87,MATCH($B381,Inputs!$C$77:$C$87,0)))</f>
        <v>0</v>
      </c>
      <c r="BS394" s="208">
        <f>IF(Inputs!$P$76="Actual",INDEX(Inputs!BS$43:BS$53,MATCH($B381,Inputs!$C$43:$C$53,0))*(1+IF(BS$5&lt;=second_reg_period, BS$7, BS$6))^0.5,INDEX(Inputs!BS$77:BS$87,MATCH($B381,Inputs!$C$77:$C$87,0)))</f>
        <v>0</v>
      </c>
      <c r="BT394" s="208">
        <f>IF(Inputs!$P$76="Actual",INDEX(Inputs!BT$43:BT$53,MATCH($B381,Inputs!$C$43:$C$53,0))*(1+IF(BT$5&lt;=second_reg_period, BT$7, BT$6))^0.5,INDEX(Inputs!BT$77:BT$87,MATCH($B381,Inputs!$C$77:$C$87,0)))</f>
        <v>0</v>
      </c>
      <c r="BU394" s="208">
        <f>IF(Inputs!$P$76="Actual",INDEX(Inputs!BU$43:BU$53,MATCH($B381,Inputs!$C$43:$C$53,0))*(1+IF(BU$5&lt;=second_reg_period, BU$7, BU$6))^0.5,INDEX(Inputs!BU$77:BU$87,MATCH($B381,Inputs!$C$77:$C$87,0)))</f>
        <v>0</v>
      </c>
      <c r="BV394" s="208">
        <f>IF(Inputs!$P$76="Actual",INDEX(Inputs!BV$43:BV$53,MATCH($B381,Inputs!$C$43:$C$53,0))*(1+IF(BV$5&lt;=second_reg_period, BV$7, BV$6))^0.5,INDEX(Inputs!BV$77:BV$87,MATCH($B381,Inputs!$C$77:$C$87,0)))</f>
        <v>0</v>
      </c>
      <c r="BW394" s="208">
        <f>IF(Inputs!$P$76="Actual",INDEX(Inputs!BW$43:BW$53,MATCH($B381,Inputs!$C$43:$C$53,0))*(1+IF(BW$5&lt;=second_reg_period, BW$7, BW$6))^0.5,INDEX(Inputs!BW$77:BW$87,MATCH($B381,Inputs!$C$77:$C$87,0)))</f>
        <v>0</v>
      </c>
    </row>
    <row r="395" spans="1:75" ht="12.75" customHeight="1">
      <c r="A395" s="8"/>
      <c r="B395" s="8"/>
      <c r="C395" s="8"/>
      <c r="D395" s="242" t="s">
        <v>11</v>
      </c>
      <c r="E395" s="8"/>
      <c r="F395" s="8"/>
      <c r="G395" s="8"/>
      <c r="H395" s="8"/>
      <c r="I395" s="32"/>
      <c r="J395" s="8"/>
      <c r="K395" s="8"/>
      <c r="L395" s="8"/>
      <c r="M395" s="8"/>
      <c r="N395" s="8"/>
      <c r="O395" s="234"/>
      <c r="P395" s="234"/>
      <c r="Q395" s="234"/>
      <c r="R395" s="234"/>
      <c r="S395" s="234"/>
      <c r="T395" s="234"/>
      <c r="U395" s="234"/>
      <c r="V395" s="234"/>
      <c r="W395" s="234"/>
      <c r="X395" s="234"/>
      <c r="Y395" s="234"/>
      <c r="Z395" s="234"/>
      <c r="AA395" s="234"/>
      <c r="AB395" s="234"/>
      <c r="AC395" s="234"/>
      <c r="AD395" s="234"/>
      <c r="AE395" s="234"/>
      <c r="AF395" s="234"/>
      <c r="AG395" s="234"/>
      <c r="AH395" s="234"/>
      <c r="AI395" s="234"/>
      <c r="AJ395" s="234"/>
      <c r="AK395" s="234"/>
      <c r="AL395" s="234"/>
      <c r="AM395" s="234"/>
      <c r="AN395" s="234"/>
      <c r="AO395" s="234"/>
      <c r="AP395" s="234"/>
      <c r="AQ395" s="234"/>
      <c r="AR395" s="234"/>
      <c r="AS395" s="234"/>
      <c r="AT395" s="234"/>
      <c r="AU395" s="234"/>
      <c r="AV395" s="234"/>
      <c r="AW395" s="234"/>
      <c r="AX395" s="234"/>
      <c r="AY395" s="234"/>
      <c r="AZ395" s="234"/>
      <c r="BA395" s="234"/>
      <c r="BB395" s="234"/>
      <c r="BC395" s="234"/>
      <c r="BD395" s="234"/>
      <c r="BE395" s="234"/>
      <c r="BF395" s="234"/>
      <c r="BG395" s="234"/>
      <c r="BH395" s="234"/>
      <c r="BI395" s="234"/>
      <c r="BJ395" s="234"/>
      <c r="BK395" s="234"/>
      <c r="BL395" s="234"/>
      <c r="BM395" s="234"/>
      <c r="BN395" s="234"/>
      <c r="BO395" s="234"/>
      <c r="BP395" s="234"/>
      <c r="BQ395" s="234"/>
      <c r="BR395" s="206"/>
      <c r="BS395" s="206"/>
      <c r="BT395" s="206"/>
      <c r="BU395" s="206"/>
      <c r="BV395" s="206"/>
      <c r="BW395" s="206"/>
    </row>
    <row r="396" spans="1:75" s="126" customFormat="1" ht="12.75" customHeight="1">
      <c r="A396" s="8"/>
      <c r="B396" s="8"/>
      <c r="C396" s="8"/>
      <c r="D396" s="243" t="s">
        <v>37</v>
      </c>
      <c r="E396" s="8" t="str">
        <f t="shared" ref="E396:E426" si="676">"$m Real ("&amp;first_reg_period&amp;")"</f>
        <v>$m Real (2012)</v>
      </c>
      <c r="F396" s="8"/>
      <c r="G396" s="8"/>
      <c r="H396" s="8"/>
      <c r="I396" s="32"/>
      <c r="J396" s="215">
        <f>IF(Inputs!$P$76="Actual",IF(J$5&gt;second_reg_period,IF(SUM($I396:I396)&lt;&gt;INDEX(Inputs!$N$155:$N$165,MATCH($B381,Inputs!$C$155:$C$165,0))/conv_2015_2010,
(INDEX(Inputs!$N$155:$N$165,MATCH($B381,Inputs!$C$155:$C$165,0))/conv_2015_2010)/(MAX(1,$I383-5)),
(INDEX(Inputs!$N$155:$N$165,MATCH($B381,Inputs!$C$155:$C$165,0))/conv_2015_2010)-SUM($I396:I396)),0),0)</f>
        <v>0</v>
      </c>
      <c r="K396" s="215">
        <f>IF(Inputs!$P$76="Actual",IF(K$5&gt;second_reg_period,IF(SUM($I396:J396)&lt;&gt;INDEX(Inputs!$N$155:$N$165,MATCH($B381,Inputs!$C$155:$C$165,0))/conv_2015_2010,
(INDEX(Inputs!$N$155:$N$165,MATCH($B381,Inputs!$C$155:$C$165,0))/conv_2015_2010)/(MAX(1,$I383-5)),
(INDEX(Inputs!$N$155:$N$165,MATCH($B381,Inputs!$C$155:$C$165,0))/conv_2015_2010)-SUM($I396:J396)),0),0)</f>
        <v>0</v>
      </c>
      <c r="L396" s="215">
        <f>IF(Inputs!$P$76="Actual",IF(L$5&gt;second_reg_period,IF(SUM($I396:K396)&lt;&gt;INDEX(Inputs!$N$155:$N$165,MATCH($B381,Inputs!$C$155:$C$165,0))/conv_2015_2010,
(INDEX(Inputs!$N$155:$N$165,MATCH($B381,Inputs!$C$155:$C$165,0))/conv_2015_2010)/(MAX(1,$I383-5)),
(INDEX(Inputs!$N$155:$N$165,MATCH($B381,Inputs!$C$155:$C$165,0))/conv_2015_2010)-SUM($I396:K396)),0),0)</f>
        <v>0</v>
      </c>
      <c r="M396" s="215">
        <f>IF(Inputs!$P$76="Actual",IF(M$5&gt;second_reg_period,IF(SUM($I396:L396)&lt;&gt;INDEX(Inputs!$N$155:$N$165,MATCH($B381,Inputs!$C$155:$C$165,0))/conv_2015_2010,
(INDEX(Inputs!$N$155:$N$165,MATCH($B381,Inputs!$C$155:$C$165,0))/conv_2015_2010)/(MAX(1,$I383-5)),
(INDEX(Inputs!$N$155:$N$165,MATCH($B381,Inputs!$C$155:$C$165,0))/conv_2015_2010)-SUM($I396:L396)),0),0)</f>
        <v>0</v>
      </c>
      <c r="N396" s="215">
        <f>IF(Inputs!$P$76="Actual",IF(N$5&gt;second_reg_period,IF(SUM($I396:M396)&lt;&gt;INDEX(Inputs!$N$155:$N$165,MATCH($B381,Inputs!$C$155:$C$165,0))/conv_2015_2010,
(INDEX(Inputs!$N$155:$N$165,MATCH($B381,Inputs!$C$155:$C$165,0))/conv_2015_2010)/(MAX(1,$I383-5)),
(INDEX(Inputs!$N$155:$N$165,MATCH($B381,Inputs!$C$155:$C$165,0))/conv_2015_2010)-SUM($I396:M396)),0),0)</f>
        <v>0</v>
      </c>
      <c r="O396" s="215">
        <f>IF(Inputs!$P$76="Actual",IF(O$5&gt;second_reg_period,IF(SUM($I396:N396)&lt;&gt;INDEX(Inputs!$N$155:$N$165,MATCH($B381,Inputs!$C$155:$C$165,0))/conv_2015_2010,
(INDEX(Inputs!$N$155:$N$165,MATCH($B381,Inputs!$C$155:$C$165,0))/conv_2015_2010)/(MAX(1,$I383-5)),
(INDEX(Inputs!$N$155:$N$165,MATCH($B381,Inputs!$C$155:$C$165,0))/conv_2015_2010)-SUM($I396:N396)),0),0)</f>
        <v>0</v>
      </c>
      <c r="P396" s="215">
        <f>IF(Inputs!$P$76="Actual",IF(P$5&gt;second_reg_period,IF(SUM($I396:O396)&lt;&gt;INDEX(Inputs!$N$155:$N$165,MATCH($B381,Inputs!$C$155:$C$165,0))/conv_2015_2010,
(INDEX(Inputs!$N$155:$N$165,MATCH($B381,Inputs!$C$155:$C$165,0))/conv_2015_2010)/(MAX(1,$I383-5)),
(INDEX(Inputs!$N$155:$N$165,MATCH($B381,Inputs!$C$155:$C$165,0))/conv_2015_2010)-SUM($I396:O396)),0),0)</f>
        <v>0</v>
      </c>
      <c r="Q396" s="215">
        <f>IF(Inputs!$P$76="Actual",IF(Q$5&gt;second_reg_period,IF(SUM($I396:P396)&lt;&gt;INDEX(Inputs!$N$155:$N$165,MATCH($B381,Inputs!$C$155:$C$165,0))/conv_2015_2010,
(INDEX(Inputs!$N$155:$N$165,MATCH($B381,Inputs!$C$155:$C$165,0))/conv_2015_2010)/(MAX(1,$I383-5)),
(INDEX(Inputs!$N$155:$N$165,MATCH($B381,Inputs!$C$155:$C$165,0))/conv_2015_2010)-SUM($I396:P396)),0),0)</f>
        <v>0</v>
      </c>
      <c r="R396" s="215">
        <f>IF(Inputs!$P$76="Actual",IF(R$5&gt;second_reg_period,IF(SUM($I396:Q396)&lt;&gt;INDEX(Inputs!$N$155:$N$165,MATCH($B381,Inputs!$C$155:$C$165,0))/conv_2015_2010,
(INDEX(Inputs!$N$155:$N$165,MATCH($B381,Inputs!$C$155:$C$165,0))/conv_2015_2010)/(MAX(1,$I383-5)),
(INDEX(Inputs!$N$155:$N$165,MATCH($B381,Inputs!$C$155:$C$165,0))/conv_2015_2010)-SUM($I396:Q396)),0),0)</f>
        <v>0</v>
      </c>
      <c r="S396" s="215">
        <f>IF(Inputs!$P$76="Actual",IF(S$5&gt;second_reg_period,IF(SUM($I396:R396)&lt;&gt;INDEX(Inputs!$N$155:$N$165,MATCH($B381,Inputs!$C$155:$C$165,0))/conv_2015_2010,
(INDEX(Inputs!$N$155:$N$165,MATCH($B381,Inputs!$C$155:$C$165,0))/conv_2015_2010)/(MAX(1,$I383-5)),
(INDEX(Inputs!$N$155:$N$165,MATCH($B381,Inputs!$C$155:$C$165,0))/conv_2015_2010)-SUM($I396:R396)),0),0)</f>
        <v>0</v>
      </c>
      <c r="T396" s="215">
        <f>IF(Inputs!$P$76="Actual",IF(T$5&gt;second_reg_period,IF(SUM($I396:S396)&lt;&gt;INDEX(Inputs!$N$155:$N$165,MATCH($B381,Inputs!$C$155:$C$165,0))/conv_2015_2010,
(INDEX(Inputs!$N$155:$N$165,MATCH($B381,Inputs!$C$155:$C$165,0))/conv_2015_2010)/(MAX(1,$I383-5)),
(INDEX(Inputs!$N$155:$N$165,MATCH($B381,Inputs!$C$155:$C$165,0))/conv_2015_2010)-SUM($I396:S396)),0),0)</f>
        <v>0</v>
      </c>
      <c r="U396" s="215">
        <f>IF(Inputs!$P$76="Actual",IF(U$5&gt;second_reg_period,IF(SUM($I396:T396)&lt;&gt;INDEX(Inputs!$N$155:$N$165,MATCH($B381,Inputs!$C$155:$C$165,0))/conv_2015_2010,
(INDEX(Inputs!$N$155:$N$165,MATCH($B381,Inputs!$C$155:$C$165,0))/conv_2015_2010)/(MAX(1,$I383-5)),
(INDEX(Inputs!$N$155:$N$165,MATCH($B381,Inputs!$C$155:$C$165,0))/conv_2015_2010)-SUM($I396:T396)),0),0)</f>
        <v>0</v>
      </c>
      <c r="V396" s="215">
        <f>IF(Inputs!$P$76="Actual",IF(V$5&gt;second_reg_period,IF(SUM($I396:U396)&lt;&gt;INDEX(Inputs!$N$155:$N$165,MATCH($B381,Inputs!$C$155:$C$165,0))/conv_2015_2010,
(INDEX(Inputs!$N$155:$N$165,MATCH($B381,Inputs!$C$155:$C$165,0))/conv_2015_2010)/(MAX(1,$I383-5)),
(INDEX(Inputs!$N$155:$N$165,MATCH($B381,Inputs!$C$155:$C$165,0))/conv_2015_2010)-SUM($I396:U396)),0),0)</f>
        <v>0</v>
      </c>
      <c r="W396" s="215">
        <f>IF(Inputs!$P$76="Actual",IF(W$5&gt;second_reg_period,IF(SUM($I396:V396)&lt;&gt;INDEX(Inputs!$N$155:$N$165,MATCH($B381,Inputs!$C$155:$C$165,0))/conv_2015_2010,
(INDEX(Inputs!$N$155:$N$165,MATCH($B381,Inputs!$C$155:$C$165,0))/conv_2015_2010)/(MAX(1,$I383-5)),
(INDEX(Inputs!$N$155:$N$165,MATCH($B381,Inputs!$C$155:$C$165,0))/conv_2015_2010)-SUM($I396:V396)),0),0)</f>
        <v>0</v>
      </c>
      <c r="X396" s="215">
        <f>IF(Inputs!$P$76="Actual",IF(X$5&gt;second_reg_period,IF(SUM($I396:W396)&lt;&gt;INDEX(Inputs!$N$155:$N$165,MATCH($B381,Inputs!$C$155:$C$165,0))/conv_2015_2010,
(INDEX(Inputs!$N$155:$N$165,MATCH($B381,Inputs!$C$155:$C$165,0))/conv_2015_2010)/(MAX(1,$I383-5)),
(INDEX(Inputs!$N$155:$N$165,MATCH($B381,Inputs!$C$155:$C$165,0))/conv_2015_2010)-SUM($I396:W396)),0),0)</f>
        <v>0</v>
      </c>
      <c r="Y396" s="215">
        <f>IF(Inputs!$P$76="Actual",IF(Y$5&gt;second_reg_period,IF(SUM($I396:X396)&lt;&gt;INDEX(Inputs!$N$155:$N$165,MATCH($B381,Inputs!$C$155:$C$165,0))/conv_2015_2010,
(INDEX(Inputs!$N$155:$N$165,MATCH($B381,Inputs!$C$155:$C$165,0))/conv_2015_2010)/(MAX(1,$I383-5)),
(INDEX(Inputs!$N$155:$N$165,MATCH($B381,Inputs!$C$155:$C$165,0))/conv_2015_2010)-SUM($I396:X396)),0),0)</f>
        <v>0</v>
      </c>
      <c r="Z396" s="215">
        <f>IF(Inputs!$P$76="Actual",IF(Z$5&gt;second_reg_period,IF(SUM($I396:Y396)&lt;&gt;INDEX(Inputs!$N$155:$N$165,MATCH($B381,Inputs!$C$155:$C$165,0))/conv_2015_2010,
(INDEX(Inputs!$N$155:$N$165,MATCH($B381,Inputs!$C$155:$C$165,0))/conv_2015_2010)/(MAX(1,$I383-5)),
(INDEX(Inputs!$N$155:$N$165,MATCH($B381,Inputs!$C$155:$C$165,0))/conv_2015_2010)-SUM($I396:Y396)),0),0)</f>
        <v>0</v>
      </c>
      <c r="AA396" s="215">
        <f>IF(Inputs!$P$76="Actual",IF(AA$5&gt;second_reg_period,IF(SUM($I396:Z396)&lt;&gt;INDEX(Inputs!$N$155:$N$165,MATCH($B381,Inputs!$C$155:$C$165,0))/conv_2015_2010,
(INDEX(Inputs!$N$155:$N$165,MATCH($B381,Inputs!$C$155:$C$165,0))/conv_2015_2010)/(MAX(1,$I383-5)),
(INDEX(Inputs!$N$155:$N$165,MATCH($B381,Inputs!$C$155:$C$165,0))/conv_2015_2010)-SUM($I396:Z396)),0),0)</f>
        <v>0</v>
      </c>
      <c r="AB396" s="215">
        <f>IF(Inputs!$P$76="Actual",IF(AB$5&gt;second_reg_period,IF(SUM($I396:AA396)&lt;&gt;INDEX(Inputs!$N$155:$N$165,MATCH($B381,Inputs!$C$155:$C$165,0))/conv_2015_2010,
(INDEX(Inputs!$N$155:$N$165,MATCH($B381,Inputs!$C$155:$C$165,0))/conv_2015_2010)/(MAX(1,$I383-5)),
(INDEX(Inputs!$N$155:$N$165,MATCH($B381,Inputs!$C$155:$C$165,0))/conv_2015_2010)-SUM($I396:AA396)),0),0)</f>
        <v>0</v>
      </c>
      <c r="AC396" s="215">
        <f>IF(Inputs!$P$76="Actual",IF(AC$5&gt;second_reg_period,IF(SUM($I396:AB396)&lt;&gt;INDEX(Inputs!$N$155:$N$165,MATCH($B381,Inputs!$C$155:$C$165,0))/conv_2015_2010,
(INDEX(Inputs!$N$155:$N$165,MATCH($B381,Inputs!$C$155:$C$165,0))/conv_2015_2010)/(MAX(1,$I383-5)),
(INDEX(Inputs!$N$155:$N$165,MATCH($B381,Inputs!$C$155:$C$165,0))/conv_2015_2010)-SUM($I396:AB396)),0),0)</f>
        <v>0</v>
      </c>
      <c r="AD396" s="215">
        <f>IF(Inputs!$P$76="Actual",IF(AD$5&gt;second_reg_period,IF(SUM($I396:AC396)&lt;&gt;INDEX(Inputs!$N$155:$N$165,MATCH($B381,Inputs!$C$155:$C$165,0))/conv_2015_2010,
(INDEX(Inputs!$N$155:$N$165,MATCH($B381,Inputs!$C$155:$C$165,0))/conv_2015_2010)/(MAX(1,$I383-5)),
(INDEX(Inputs!$N$155:$N$165,MATCH($B381,Inputs!$C$155:$C$165,0))/conv_2015_2010)-SUM($I396:AC396)),0),0)</f>
        <v>0</v>
      </c>
      <c r="AE396" s="215">
        <f>IF(Inputs!$P$76="Actual",IF(AE$5&gt;second_reg_period,IF(SUM($I396:AD396)&lt;&gt;INDEX(Inputs!$N$155:$N$165,MATCH($B381,Inputs!$C$155:$C$165,0))/conv_2015_2010,
(INDEX(Inputs!$N$155:$N$165,MATCH($B381,Inputs!$C$155:$C$165,0))/conv_2015_2010)/(MAX(1,$I383-5)),
(INDEX(Inputs!$N$155:$N$165,MATCH($B381,Inputs!$C$155:$C$165,0))/conv_2015_2010)-SUM($I396:AD396)),0),0)</f>
        <v>0</v>
      </c>
      <c r="AF396" s="215">
        <f>IF(Inputs!$P$76="Actual",IF(AF$5&gt;second_reg_period,IF(SUM($I396:AE396)&lt;&gt;INDEX(Inputs!$N$155:$N$165,MATCH($B381,Inputs!$C$155:$C$165,0))/conv_2015_2010,
(INDEX(Inputs!$N$155:$N$165,MATCH($B381,Inputs!$C$155:$C$165,0))/conv_2015_2010)/(MAX(1,$I383-5)),
(INDEX(Inputs!$N$155:$N$165,MATCH($B381,Inputs!$C$155:$C$165,0))/conv_2015_2010)-SUM($I396:AE396)),0),0)</f>
        <v>0</v>
      </c>
      <c r="AG396" s="215">
        <f>IF(Inputs!$P$76="Actual",IF(AG$5&gt;second_reg_period,IF(SUM($I396:AF396)&lt;&gt;INDEX(Inputs!$N$155:$N$165,MATCH($B381,Inputs!$C$155:$C$165,0))/conv_2015_2010,
(INDEX(Inputs!$N$155:$N$165,MATCH($B381,Inputs!$C$155:$C$165,0))/conv_2015_2010)/(MAX(1,$I383-5)),
(INDEX(Inputs!$N$155:$N$165,MATCH($B381,Inputs!$C$155:$C$165,0))/conv_2015_2010)-SUM($I396:AF396)),0),0)</f>
        <v>0</v>
      </c>
      <c r="AH396" s="215">
        <f>IF(Inputs!$P$76="Actual",IF(AH$5&gt;second_reg_period,IF(SUM($I396:AG396)&lt;&gt;INDEX(Inputs!$N$155:$N$165,MATCH($B381,Inputs!$C$155:$C$165,0))/conv_2015_2010,
(INDEX(Inputs!$N$155:$N$165,MATCH($B381,Inputs!$C$155:$C$165,0))/conv_2015_2010)/(MAX(1,$I383-5)),
(INDEX(Inputs!$N$155:$N$165,MATCH($B381,Inputs!$C$155:$C$165,0))/conv_2015_2010)-SUM($I396:AG396)),0),0)</f>
        <v>0</v>
      </c>
      <c r="AI396" s="215">
        <f>IF(Inputs!$P$76="Actual",IF(AI$5&gt;second_reg_period,IF(SUM($I396:AH396)&lt;&gt;INDEX(Inputs!$N$155:$N$165,MATCH($B381,Inputs!$C$155:$C$165,0))/conv_2015_2010,
(INDEX(Inputs!$N$155:$N$165,MATCH($B381,Inputs!$C$155:$C$165,0))/conv_2015_2010)/(MAX(1,$I383-5)),
(INDEX(Inputs!$N$155:$N$165,MATCH($B381,Inputs!$C$155:$C$165,0))/conv_2015_2010)-SUM($I396:AH396)),0),0)</f>
        <v>0</v>
      </c>
      <c r="AJ396" s="215">
        <f>IF(Inputs!$P$76="Actual",IF(AJ$5&gt;second_reg_period,IF(SUM($I396:AI396)&lt;&gt;INDEX(Inputs!$N$155:$N$165,MATCH($B381,Inputs!$C$155:$C$165,0))/conv_2015_2010,
(INDEX(Inputs!$N$155:$N$165,MATCH($B381,Inputs!$C$155:$C$165,0))/conv_2015_2010)/(MAX(1,$I383-5)),
(INDEX(Inputs!$N$155:$N$165,MATCH($B381,Inputs!$C$155:$C$165,0))/conv_2015_2010)-SUM($I396:AI396)),0),0)</f>
        <v>0</v>
      </c>
      <c r="AK396" s="215">
        <f>IF(Inputs!$P$76="Actual",IF(AK$5&gt;second_reg_period,IF(SUM($I396:AJ396)&lt;&gt;INDEX(Inputs!$N$155:$N$165,MATCH($B381,Inputs!$C$155:$C$165,0))/conv_2015_2010,
(INDEX(Inputs!$N$155:$N$165,MATCH($B381,Inputs!$C$155:$C$165,0))/conv_2015_2010)/(MAX(1,$I383-5)),
(INDEX(Inputs!$N$155:$N$165,MATCH($B381,Inputs!$C$155:$C$165,0))/conv_2015_2010)-SUM($I396:AJ396)),0),0)</f>
        <v>0</v>
      </c>
      <c r="AL396" s="215">
        <f>IF(Inputs!$P$76="Actual",IF(AL$5&gt;second_reg_period,IF(SUM($I396:AK396)&lt;&gt;INDEX(Inputs!$N$155:$N$165,MATCH($B381,Inputs!$C$155:$C$165,0))/conv_2015_2010,
(INDEX(Inputs!$N$155:$N$165,MATCH($B381,Inputs!$C$155:$C$165,0))/conv_2015_2010)/(MAX(1,$I383-5)),
(INDEX(Inputs!$N$155:$N$165,MATCH($B381,Inputs!$C$155:$C$165,0))/conv_2015_2010)-SUM($I396:AK396)),0),0)</f>
        <v>0</v>
      </c>
      <c r="AM396" s="215">
        <f>IF(Inputs!$P$76="Actual",IF(AM$5&gt;second_reg_period,IF(SUM($I396:AL396)&lt;&gt;INDEX(Inputs!$N$155:$N$165,MATCH($B381,Inputs!$C$155:$C$165,0))/conv_2015_2010,
(INDEX(Inputs!$N$155:$N$165,MATCH($B381,Inputs!$C$155:$C$165,0))/conv_2015_2010)/(MAX(1,$I383-5)),
(INDEX(Inputs!$N$155:$N$165,MATCH($B381,Inputs!$C$155:$C$165,0))/conv_2015_2010)-SUM($I396:AL396)),0),0)</f>
        <v>0</v>
      </c>
      <c r="AN396" s="215">
        <f>IF(Inputs!$P$76="Actual",IF(AN$5&gt;second_reg_period,IF(SUM($I396:AM396)&lt;&gt;INDEX(Inputs!$N$155:$N$165,MATCH($B381,Inputs!$C$155:$C$165,0))/conv_2015_2010,
(INDEX(Inputs!$N$155:$N$165,MATCH($B381,Inputs!$C$155:$C$165,0))/conv_2015_2010)/(MAX(1,$I383-5)),
(INDEX(Inputs!$N$155:$N$165,MATCH($B381,Inputs!$C$155:$C$165,0))/conv_2015_2010)-SUM($I396:AM396)),0),0)</f>
        <v>0</v>
      </c>
      <c r="AO396" s="215">
        <f>IF(Inputs!$P$76="Actual",IF(AO$5&gt;second_reg_period,IF(SUM($I396:AN396)&lt;&gt;INDEX(Inputs!$N$155:$N$165,MATCH($B381,Inputs!$C$155:$C$165,0))/conv_2015_2010,
(INDEX(Inputs!$N$155:$N$165,MATCH($B381,Inputs!$C$155:$C$165,0))/conv_2015_2010)/(MAX(1,$I383-5)),
(INDEX(Inputs!$N$155:$N$165,MATCH($B381,Inputs!$C$155:$C$165,0))/conv_2015_2010)-SUM($I396:AN396)),0),0)</f>
        <v>0</v>
      </c>
      <c r="AP396" s="215">
        <f>IF(Inputs!$P$76="Actual",IF(AP$5&gt;second_reg_period,IF(SUM($I396:AO396)&lt;&gt;INDEX(Inputs!$N$155:$N$165,MATCH($B381,Inputs!$C$155:$C$165,0))/conv_2015_2010,
(INDEX(Inputs!$N$155:$N$165,MATCH($B381,Inputs!$C$155:$C$165,0))/conv_2015_2010)/(MAX(1,$I383-5)),
(INDEX(Inputs!$N$155:$N$165,MATCH($B381,Inputs!$C$155:$C$165,0))/conv_2015_2010)-SUM($I396:AO396)),0),0)</f>
        <v>0</v>
      </c>
      <c r="AQ396" s="215">
        <f>IF(Inputs!$P$76="Actual",IF(AQ$5&gt;second_reg_period,IF(SUM($I396:AP396)&lt;&gt;INDEX(Inputs!$N$155:$N$165,MATCH($B381,Inputs!$C$155:$C$165,0))/conv_2015_2010,
(INDEX(Inputs!$N$155:$N$165,MATCH($B381,Inputs!$C$155:$C$165,0))/conv_2015_2010)/(MAX(1,$I383-5)),
(INDEX(Inputs!$N$155:$N$165,MATCH($B381,Inputs!$C$155:$C$165,0))/conv_2015_2010)-SUM($I396:AP396)),0),0)</f>
        <v>0</v>
      </c>
      <c r="AR396" s="215">
        <f>IF(Inputs!$P$76="Actual",IF(AR$5&gt;second_reg_period,IF(SUM($I396:AQ396)&lt;&gt;INDEX(Inputs!$N$155:$N$165,MATCH($B381,Inputs!$C$155:$C$165,0))/conv_2015_2010,
(INDEX(Inputs!$N$155:$N$165,MATCH($B381,Inputs!$C$155:$C$165,0))/conv_2015_2010)/(MAX(1,$I383-5)),
(INDEX(Inputs!$N$155:$N$165,MATCH($B381,Inputs!$C$155:$C$165,0))/conv_2015_2010)-SUM($I396:AQ396)),0),0)</f>
        <v>0</v>
      </c>
      <c r="AS396" s="215">
        <f>IF(Inputs!$P$76="Actual",IF(AS$5&gt;second_reg_period,IF(SUM($I396:AR396)&lt;&gt;INDEX(Inputs!$N$155:$N$165,MATCH($B381,Inputs!$C$155:$C$165,0))/conv_2015_2010,
(INDEX(Inputs!$N$155:$N$165,MATCH($B381,Inputs!$C$155:$C$165,0))/conv_2015_2010)/(MAX(1,$I383-5)),
(INDEX(Inputs!$N$155:$N$165,MATCH($B381,Inputs!$C$155:$C$165,0))/conv_2015_2010)-SUM($I396:AR396)),0),0)</f>
        <v>0</v>
      </c>
      <c r="AT396" s="215">
        <f>IF(Inputs!$P$76="Actual",IF(AT$5&gt;second_reg_period,IF(SUM($I396:AS396)&lt;&gt;INDEX(Inputs!$N$155:$N$165,MATCH($B381,Inputs!$C$155:$C$165,0))/conv_2015_2010,
(INDEX(Inputs!$N$155:$N$165,MATCH($B381,Inputs!$C$155:$C$165,0))/conv_2015_2010)/(MAX(1,$I383-5)),
(INDEX(Inputs!$N$155:$N$165,MATCH($B381,Inputs!$C$155:$C$165,0))/conv_2015_2010)-SUM($I396:AS396)),0),0)</f>
        <v>0</v>
      </c>
      <c r="AU396" s="215">
        <f>IF(Inputs!$P$76="Actual",IF(AU$5&gt;second_reg_period,IF(SUM($I396:AT396)&lt;&gt;INDEX(Inputs!$N$155:$N$165,MATCH($B381,Inputs!$C$155:$C$165,0))/conv_2015_2010,
(INDEX(Inputs!$N$155:$N$165,MATCH($B381,Inputs!$C$155:$C$165,0))/conv_2015_2010)/(MAX(1,$I383-5)),
(INDEX(Inputs!$N$155:$N$165,MATCH($B381,Inputs!$C$155:$C$165,0))/conv_2015_2010)-SUM($I396:AT396)),0),0)</f>
        <v>0</v>
      </c>
      <c r="AV396" s="215">
        <f>IF(Inputs!$P$76="Actual",IF(AV$5&gt;second_reg_period,IF(SUM($I396:AU396)&lt;&gt;INDEX(Inputs!$N$155:$N$165,MATCH($B381,Inputs!$C$155:$C$165,0))/conv_2015_2010,
(INDEX(Inputs!$N$155:$N$165,MATCH($B381,Inputs!$C$155:$C$165,0))/conv_2015_2010)/(MAX(1,$I383-5)),
(INDEX(Inputs!$N$155:$N$165,MATCH($B381,Inputs!$C$155:$C$165,0))/conv_2015_2010)-SUM($I396:AU396)),0),0)</f>
        <v>0</v>
      </c>
      <c r="AW396" s="215">
        <f>IF(Inputs!$P$76="Actual",IF(AW$5&gt;second_reg_period,IF(SUM($I396:AV396)&lt;&gt;INDEX(Inputs!$N$155:$N$165,MATCH($B381,Inputs!$C$155:$C$165,0))/conv_2015_2010,
(INDEX(Inputs!$N$155:$N$165,MATCH($B381,Inputs!$C$155:$C$165,0))/conv_2015_2010)/(MAX(1,$I383-5)),
(INDEX(Inputs!$N$155:$N$165,MATCH($B381,Inputs!$C$155:$C$165,0))/conv_2015_2010)-SUM($I396:AV396)),0),0)</f>
        <v>0</v>
      </c>
      <c r="AX396" s="215">
        <f>IF(Inputs!$P$76="Actual",IF(AX$5&gt;second_reg_period,IF(SUM($I396:AW396)&lt;&gt;INDEX(Inputs!$N$155:$N$165,MATCH($B381,Inputs!$C$155:$C$165,0))/conv_2015_2010,
(INDEX(Inputs!$N$155:$N$165,MATCH($B381,Inputs!$C$155:$C$165,0))/conv_2015_2010)/(MAX(1,$I383-5)),
(INDEX(Inputs!$N$155:$N$165,MATCH($B381,Inputs!$C$155:$C$165,0))/conv_2015_2010)-SUM($I396:AW396)),0),0)</f>
        <v>0</v>
      </c>
      <c r="AY396" s="215">
        <f>IF(Inputs!$P$76="Actual",IF(AY$5&gt;second_reg_period,IF(SUM($I396:AX396)&lt;&gt;INDEX(Inputs!$N$155:$N$165,MATCH($B381,Inputs!$C$155:$C$165,0))/conv_2015_2010,
(INDEX(Inputs!$N$155:$N$165,MATCH($B381,Inputs!$C$155:$C$165,0))/conv_2015_2010)/(MAX(1,$I383-5)),
(INDEX(Inputs!$N$155:$N$165,MATCH($B381,Inputs!$C$155:$C$165,0))/conv_2015_2010)-SUM($I396:AX396)),0),0)</f>
        <v>0</v>
      </c>
      <c r="AZ396" s="215">
        <f>IF(Inputs!$P$76="Actual",IF(AZ$5&gt;second_reg_period,IF(SUM($I396:AY396)&lt;&gt;INDEX(Inputs!$N$155:$N$165,MATCH($B381,Inputs!$C$155:$C$165,0))/conv_2015_2010,
(INDEX(Inputs!$N$155:$N$165,MATCH($B381,Inputs!$C$155:$C$165,0))/conv_2015_2010)/(MAX(1,$I383-5)),
(INDEX(Inputs!$N$155:$N$165,MATCH($B381,Inputs!$C$155:$C$165,0))/conv_2015_2010)-SUM($I396:AY396)),0),0)</f>
        <v>0</v>
      </c>
      <c r="BA396" s="215">
        <f>IF(Inputs!$P$76="Actual",IF(BA$5&gt;second_reg_period,IF(SUM($I396:AZ396)&lt;&gt;INDEX(Inputs!$N$155:$N$165,MATCH($B381,Inputs!$C$155:$C$165,0))/conv_2015_2010,
(INDEX(Inputs!$N$155:$N$165,MATCH($B381,Inputs!$C$155:$C$165,0))/conv_2015_2010)/(MAX(1,$I383-5)),
(INDEX(Inputs!$N$155:$N$165,MATCH($B381,Inputs!$C$155:$C$165,0))/conv_2015_2010)-SUM($I396:AZ396)),0),0)</f>
        <v>0</v>
      </c>
      <c r="BB396" s="215">
        <f>IF(Inputs!$P$76="Actual",IF(BB$5&gt;second_reg_period,IF(SUM($I396:BA396)&lt;&gt;INDEX(Inputs!$N$155:$N$165,MATCH($B381,Inputs!$C$155:$C$165,0))/conv_2015_2010,
(INDEX(Inputs!$N$155:$N$165,MATCH($B381,Inputs!$C$155:$C$165,0))/conv_2015_2010)/(MAX(1,$I383-5)),
(INDEX(Inputs!$N$155:$N$165,MATCH($B381,Inputs!$C$155:$C$165,0))/conv_2015_2010)-SUM($I396:BA396)),0),0)</f>
        <v>0</v>
      </c>
      <c r="BC396" s="215">
        <f>IF(Inputs!$P$76="Actual",IF(BC$5&gt;second_reg_period,IF(SUM($I396:BB396)&lt;&gt;INDEX(Inputs!$N$155:$N$165,MATCH($B381,Inputs!$C$155:$C$165,0))/conv_2015_2010,
(INDEX(Inputs!$N$155:$N$165,MATCH($B381,Inputs!$C$155:$C$165,0))/conv_2015_2010)/(MAX(1,$I383-5)),
(INDEX(Inputs!$N$155:$N$165,MATCH($B381,Inputs!$C$155:$C$165,0))/conv_2015_2010)-SUM($I396:BB396)),0),0)</f>
        <v>0</v>
      </c>
      <c r="BD396" s="215">
        <f>IF(Inputs!$P$76="Actual",IF(BD$5&gt;second_reg_period,IF(SUM($I396:BC396)&lt;&gt;INDEX(Inputs!$N$155:$N$165,MATCH($B381,Inputs!$C$155:$C$165,0))/conv_2015_2010,
(INDEX(Inputs!$N$155:$N$165,MATCH($B381,Inputs!$C$155:$C$165,0))/conv_2015_2010)/(MAX(1,$I383-5)),
(INDEX(Inputs!$N$155:$N$165,MATCH($B381,Inputs!$C$155:$C$165,0))/conv_2015_2010)-SUM($I396:BC396)),0),0)</f>
        <v>0</v>
      </c>
      <c r="BE396" s="215">
        <f>IF(Inputs!$P$76="Actual",IF(BE$5&gt;second_reg_period,IF(SUM($I396:BD396)&lt;&gt;INDEX(Inputs!$N$155:$N$165,MATCH($B381,Inputs!$C$155:$C$165,0))/conv_2015_2010,
(INDEX(Inputs!$N$155:$N$165,MATCH($B381,Inputs!$C$155:$C$165,0))/conv_2015_2010)/(MAX(1,$I383-5)),
(INDEX(Inputs!$N$155:$N$165,MATCH($B381,Inputs!$C$155:$C$165,0))/conv_2015_2010)-SUM($I396:BD396)),0),0)</f>
        <v>0</v>
      </c>
      <c r="BF396" s="215">
        <f>IF(Inputs!$P$76="Actual",IF(BF$5&gt;second_reg_period,IF(SUM($I396:BE396)&lt;&gt;INDEX(Inputs!$N$155:$N$165,MATCH($B381,Inputs!$C$155:$C$165,0))/conv_2015_2010,
(INDEX(Inputs!$N$155:$N$165,MATCH($B381,Inputs!$C$155:$C$165,0))/conv_2015_2010)/(MAX(1,$I383-5)),
(INDEX(Inputs!$N$155:$N$165,MATCH($B381,Inputs!$C$155:$C$165,0))/conv_2015_2010)-SUM($I396:BE396)),0),0)</f>
        <v>0</v>
      </c>
      <c r="BG396" s="215">
        <f>IF(Inputs!$P$76="Actual",IF(BG$5&gt;second_reg_period,IF(SUM($I396:BF396)&lt;&gt;INDEX(Inputs!$N$155:$N$165,MATCH($B381,Inputs!$C$155:$C$165,0))/conv_2015_2010,
(INDEX(Inputs!$N$155:$N$165,MATCH($B381,Inputs!$C$155:$C$165,0))/conv_2015_2010)/(MAX(1,$I383-5)),
(INDEX(Inputs!$N$155:$N$165,MATCH($B381,Inputs!$C$155:$C$165,0))/conv_2015_2010)-SUM($I396:BF396)),0),0)</f>
        <v>0</v>
      </c>
      <c r="BH396" s="215">
        <f>IF(Inputs!$P$76="Actual",IF(BH$5&gt;second_reg_period,IF(SUM($I396:BG396)&lt;&gt;INDEX(Inputs!$N$155:$N$165,MATCH($B381,Inputs!$C$155:$C$165,0))/conv_2015_2010,
(INDEX(Inputs!$N$155:$N$165,MATCH($B381,Inputs!$C$155:$C$165,0))/conv_2015_2010)/(MAX(1,$I383-5)),
(INDEX(Inputs!$N$155:$N$165,MATCH($B381,Inputs!$C$155:$C$165,0))/conv_2015_2010)-SUM($I396:BG396)),0),0)</f>
        <v>0</v>
      </c>
      <c r="BI396" s="215">
        <f>IF(Inputs!$P$76="Actual",IF(BI$5&gt;second_reg_period,IF(SUM($I396:BH396)&lt;&gt;INDEX(Inputs!$N$155:$N$165,MATCH($B381,Inputs!$C$155:$C$165,0))/conv_2015_2010,
(INDEX(Inputs!$N$155:$N$165,MATCH($B381,Inputs!$C$155:$C$165,0))/conv_2015_2010)/(MAX(1,$I383-5)),
(INDEX(Inputs!$N$155:$N$165,MATCH($B381,Inputs!$C$155:$C$165,0))/conv_2015_2010)-SUM($I396:BH396)),0),0)</f>
        <v>0</v>
      </c>
      <c r="BJ396" s="215">
        <f>IF(Inputs!$P$76="Actual",IF(BJ$5&gt;second_reg_period,IF(SUM($I396:BI396)&lt;&gt;INDEX(Inputs!$N$155:$N$165,MATCH($B381,Inputs!$C$155:$C$165,0))/conv_2015_2010,
(INDEX(Inputs!$N$155:$N$165,MATCH($B381,Inputs!$C$155:$C$165,0))/conv_2015_2010)/(MAX(1,$I383-5)),
(INDEX(Inputs!$N$155:$N$165,MATCH($B381,Inputs!$C$155:$C$165,0))/conv_2015_2010)-SUM($I396:BI396)),0),0)</f>
        <v>0</v>
      </c>
      <c r="BK396" s="215">
        <f>IF(Inputs!$P$76="Actual",IF(BK$5&gt;second_reg_period,IF(SUM($I396:BJ396)&lt;&gt;INDEX(Inputs!$N$155:$N$165,MATCH($B381,Inputs!$C$155:$C$165,0))/conv_2015_2010,
(INDEX(Inputs!$N$155:$N$165,MATCH($B381,Inputs!$C$155:$C$165,0))/conv_2015_2010)/(MAX(1,$I383-5)),
(INDEX(Inputs!$N$155:$N$165,MATCH($B381,Inputs!$C$155:$C$165,0))/conv_2015_2010)-SUM($I396:BJ396)),0),0)</f>
        <v>0</v>
      </c>
      <c r="BL396" s="215">
        <f>IF(Inputs!$P$76="Actual",IF(BL$5&gt;second_reg_period,IF(SUM($I396:BK396)&lt;&gt;INDEX(Inputs!$N$155:$N$165,MATCH($B381,Inputs!$C$155:$C$165,0))/conv_2015_2010,
(INDEX(Inputs!$N$155:$N$165,MATCH($B381,Inputs!$C$155:$C$165,0))/conv_2015_2010)/(MAX(1,$I383-5)),
(INDEX(Inputs!$N$155:$N$165,MATCH($B381,Inputs!$C$155:$C$165,0))/conv_2015_2010)-SUM($I396:BK396)),0),0)</f>
        <v>0</v>
      </c>
      <c r="BM396" s="215">
        <f>IF(Inputs!$P$76="Actual",IF(BM$5&gt;second_reg_period,IF(SUM($I396:BL396)&lt;&gt;INDEX(Inputs!$N$155:$N$165,MATCH($B381,Inputs!$C$155:$C$165,0))/conv_2015_2010,
(INDEX(Inputs!$N$155:$N$165,MATCH($B381,Inputs!$C$155:$C$165,0))/conv_2015_2010)/(MAX(1,$I383-5)),
(INDEX(Inputs!$N$155:$N$165,MATCH($B381,Inputs!$C$155:$C$165,0))/conv_2015_2010)-SUM($I396:BL396)),0),0)</f>
        <v>0</v>
      </c>
      <c r="BN396" s="215">
        <f>IF(Inputs!$P$76="Actual",IF(BN$5&gt;second_reg_period,IF(SUM($I396:BM396)&lt;&gt;INDEX(Inputs!$N$155:$N$165,MATCH($B381,Inputs!$C$155:$C$165,0))/conv_2015_2010,
(INDEX(Inputs!$N$155:$N$165,MATCH($B381,Inputs!$C$155:$C$165,0))/conv_2015_2010)/(MAX(1,$I383-5)),
(INDEX(Inputs!$N$155:$N$165,MATCH($B381,Inputs!$C$155:$C$165,0))/conv_2015_2010)-SUM($I396:BM396)),0),0)</f>
        <v>0</v>
      </c>
      <c r="BO396" s="215">
        <f>IF(Inputs!$P$76="Actual",IF(BO$5&gt;second_reg_period,IF(SUM($I396:BN396)&lt;&gt;INDEX(Inputs!$N$155:$N$165,MATCH($B381,Inputs!$C$155:$C$165,0))/conv_2015_2010,
(INDEX(Inputs!$N$155:$N$165,MATCH($B381,Inputs!$C$155:$C$165,0))/conv_2015_2010)/(MAX(1,$I383-5)),
(INDEX(Inputs!$N$155:$N$165,MATCH($B381,Inputs!$C$155:$C$165,0))/conv_2015_2010)-SUM($I396:BN396)),0),0)</f>
        <v>0</v>
      </c>
      <c r="BP396" s="215">
        <f>IF(Inputs!$P$76="Actual",IF(BP$5&gt;second_reg_period,IF(SUM($I396:BO396)&lt;&gt;INDEX(Inputs!$N$155:$N$165,MATCH($B381,Inputs!$C$155:$C$165,0))/conv_2015_2010,
(INDEX(Inputs!$N$155:$N$165,MATCH($B381,Inputs!$C$155:$C$165,0))/conv_2015_2010)/(MAX(1,$I383-5)),
(INDEX(Inputs!$N$155:$N$165,MATCH($B381,Inputs!$C$155:$C$165,0))/conv_2015_2010)-SUM($I396:BO396)),0),0)</f>
        <v>0</v>
      </c>
      <c r="BQ396" s="215">
        <f>IF(Inputs!$P$76="Actual",IF(BQ$5&gt;second_reg_period,IF(SUM($I396:BP396)&lt;&gt;INDEX(Inputs!$N$155:$N$165,MATCH($B381,Inputs!$C$155:$C$165,0))/conv_2015_2010,
(INDEX(Inputs!$N$155:$N$165,MATCH($B381,Inputs!$C$155:$C$165,0))/conv_2015_2010)/(MAX(1,$I383-5)),
(INDEX(Inputs!$N$155:$N$165,MATCH($B381,Inputs!$C$155:$C$165,0))/conv_2015_2010)-SUM($I396:BP396)),0),0)</f>
        <v>0</v>
      </c>
      <c r="BR396" s="215">
        <f>IF(Inputs!$P$76="Actual",IF(BR$5&gt;second_reg_period,IF(SUM($I396:BQ396)&lt;&gt;INDEX(Inputs!$N$155:$N$165,MATCH($B381,Inputs!$C$155:$C$165,0))/conv_2015_2010,
(INDEX(Inputs!$N$155:$N$165,MATCH($B381,Inputs!$C$155:$C$165,0))/conv_2015_2010)/(MAX(1,$I383-5)),
(INDEX(Inputs!$N$155:$N$165,MATCH($B381,Inputs!$C$155:$C$165,0))/conv_2015_2010)-SUM($I396:BQ396)),0),0)</f>
        <v>0</v>
      </c>
      <c r="BS396" s="215">
        <f>IF(Inputs!$P$76="Actual",IF(BS$5&gt;second_reg_period,IF(SUM($I396:BR396)&lt;&gt;INDEX(Inputs!$N$155:$N$165,MATCH($B381,Inputs!$C$155:$C$165,0))/conv_2015_2010,
(INDEX(Inputs!$N$155:$N$165,MATCH($B381,Inputs!$C$155:$C$165,0))/conv_2015_2010)/(MAX(1,$I383-5)),
(INDEX(Inputs!$N$155:$N$165,MATCH($B381,Inputs!$C$155:$C$165,0))/conv_2015_2010)-SUM($I396:BR396)),0),0)</f>
        <v>0</v>
      </c>
      <c r="BT396" s="215">
        <f>IF(Inputs!$P$76="Actual",IF(BT$5&gt;second_reg_period,IF(SUM($I396:BS396)&lt;&gt;INDEX(Inputs!$N$155:$N$165,MATCH($B381,Inputs!$C$155:$C$165,0))/conv_2015_2010,
(INDEX(Inputs!$N$155:$N$165,MATCH($B381,Inputs!$C$155:$C$165,0))/conv_2015_2010)/(MAX(1,$I383-5)),
(INDEX(Inputs!$N$155:$N$165,MATCH($B381,Inputs!$C$155:$C$165,0))/conv_2015_2010)-SUM($I396:BS396)),0),0)</f>
        <v>0</v>
      </c>
      <c r="BU396" s="215">
        <f>IF(Inputs!$P$76="Actual",IF(BU$5&gt;second_reg_period,IF(SUM($I396:BT396)&lt;&gt;INDEX(Inputs!$N$155:$N$165,MATCH($B381,Inputs!$C$155:$C$165,0))/conv_2015_2010,
(INDEX(Inputs!$N$155:$N$165,MATCH($B381,Inputs!$C$155:$C$165,0))/conv_2015_2010)/(MAX(1,$I383-5)),
(INDEX(Inputs!$N$155:$N$165,MATCH($B381,Inputs!$C$155:$C$165,0))/conv_2015_2010)-SUM($I396:BT396)),0),0)</f>
        <v>0</v>
      </c>
      <c r="BV396" s="215">
        <f>IF(Inputs!$P$76="Actual",IF(BV$5&gt;second_reg_period,IF(SUM($I396:BU396)&lt;&gt;INDEX(Inputs!$N$155:$N$165,MATCH($B381,Inputs!$C$155:$C$165,0))/conv_2015_2010,
(INDEX(Inputs!$N$155:$N$165,MATCH($B381,Inputs!$C$155:$C$165,0))/conv_2015_2010)/(MAX(1,$I383-5)),
(INDEX(Inputs!$N$155:$N$165,MATCH($B381,Inputs!$C$155:$C$165,0))/conv_2015_2010)-SUM($I396:BU396)),0),0)</f>
        <v>0</v>
      </c>
      <c r="BW396" s="215">
        <f>IF(Inputs!$P$76="Actual",IF(BW$5&gt;second_reg_period,IF(SUM($I396:BV396)&lt;&gt;INDEX(Inputs!$N$155:$N$165,MATCH($B381,Inputs!$C$155:$C$165,0))/conv_2015_2010,
(INDEX(Inputs!$N$155:$N$165,MATCH($B381,Inputs!$C$155:$C$165,0))/conv_2015_2010)/(MAX(1,$I383-5)),
(INDEX(Inputs!$N$155:$N$165,MATCH($B381,Inputs!$C$155:$C$165,0))/conv_2015_2010)-SUM($I396:BV396)),0),0)</f>
        <v>0</v>
      </c>
    </row>
    <row r="397" spans="1:75" ht="12.75" customHeight="1">
      <c r="A397" s="8"/>
      <c r="B397" s="244">
        <v>0</v>
      </c>
      <c r="C397" s="8"/>
      <c r="D397" s="243">
        <f>first_reg_period+1</f>
        <v>2013</v>
      </c>
      <c r="E397" s="8" t="str">
        <f t="shared" si="676"/>
        <v>$m Real (2012)</v>
      </c>
      <c r="F397" s="8"/>
      <c r="G397" s="8"/>
      <c r="H397" s="8"/>
      <c r="I397" s="32"/>
      <c r="J397" s="211">
        <f ca="1">IF(J$5&lt;=$D397,0,IF(SUM($D397,OFFSET($I383,-$B397,0))&gt;J$5,OFFSET(J394,-$B397,-I$4+$B397)/OFFSET($I383,-$B397,0),OFFSET(J394,-$B397,-I$4+$B397)-SUM($I397:I397)))</f>
        <v>0</v>
      </c>
      <c r="K397" s="211">
        <f ca="1">IF(K$5&lt;=$D397,0,IF(SUM($D397,OFFSET($I383,-$B397,0))&gt;K$5,OFFSET(K394,-$B397,-J$4+$B397)/OFFSET($I383,-$B397,0),OFFSET(K394,-$B397,-J$4+$B397)-SUM($I397:J397)))</f>
        <v>0</v>
      </c>
      <c r="L397" s="211">
        <f ca="1">IF(L$5&lt;=$D397,0,IF(SUM($D397,OFFSET($I383,-$B397,0))&gt;L$5,OFFSET(L394,-$B397,-K$4+$B397)/OFFSET($I383,-$B397,0),OFFSET(L394,-$B397,-K$4+$B397)-SUM($I397:K397)))</f>
        <v>0</v>
      </c>
      <c r="M397" s="211">
        <f ca="1">IF(M$5&lt;=$D397,0,IF(SUM($D397,OFFSET($I383,-$B397,0))&gt;M$5,OFFSET(M394,-$B397,-L$4+$B397)/OFFSET($I383,-$B397,0),OFFSET(M394,-$B397,-L$4+$B397)-SUM($I397:L397)))</f>
        <v>0</v>
      </c>
      <c r="N397" s="211">
        <f ca="1">IF(N$5&lt;=$D397,0,IF(SUM($D397,OFFSET($I383,-$B397,0))&gt;N$5,OFFSET(N394,-$B397,-M$4+$B397)/OFFSET($I383,-$B397,0),OFFSET(N394,-$B397,-M$4+$B397)-SUM($I397:M397)))</f>
        <v>0</v>
      </c>
      <c r="O397" s="235">
        <f ca="1">IF(O$5&lt;=$D397,0,IF(SUM($D397,OFFSET($I383,-$B397,0))&gt;O$5,OFFSET(O394,-$B397,-N$4+$B397)/OFFSET($I383,-$B397,0),OFFSET(O394,-$B397,-N$4+$B397)-SUM($I397:N397)))</f>
        <v>0</v>
      </c>
      <c r="P397" s="235">
        <f ca="1">IF(P$5&lt;=$D397,0,IF(SUM($D397,OFFSET($I383,-$B397,0))&gt;P$5,OFFSET(P394,-$B397,-O$4+$B397)/OFFSET($I383,-$B397,0),OFFSET(P394,-$B397,-O$4+$B397)-SUM($I397:O397)))</f>
        <v>0</v>
      </c>
      <c r="Q397" s="235">
        <f ca="1">IF(Q$5&lt;=$D397,0,IF(SUM($D397,OFFSET($I383,-$B397,0))&gt;Q$5,OFFSET(Q394,-$B397,-P$4+$B397)/OFFSET($I383,-$B397,0),OFFSET(Q394,-$B397,-P$4+$B397)-SUM($I397:P397)))</f>
        <v>0</v>
      </c>
      <c r="R397" s="235">
        <f ca="1">IF(R$5&lt;=$D397,0,IF(SUM($D397,OFFSET($I383,-$B397,0))&gt;R$5,OFFSET(R394,-$B397,-Q$4+$B397)/OFFSET($I383,-$B397,0),OFFSET(R394,-$B397,-Q$4+$B397)-SUM($I397:Q397)))</f>
        <v>0</v>
      </c>
      <c r="S397" s="235">
        <f ca="1">IF(S$5&lt;=$D397,0,IF(SUM($D397,OFFSET($I383,-$B397,0))&gt;S$5,OFFSET(S394,-$B397,-R$4+$B397)/OFFSET($I383,-$B397,0),OFFSET(S394,-$B397,-R$4+$B397)-SUM($I397:R397)))</f>
        <v>0</v>
      </c>
      <c r="T397" s="235">
        <f ca="1">IF(T$5&lt;=$D397,0,IF(SUM($D397,OFFSET($I383,-$B397,0))&gt;T$5,OFFSET(T394,-$B397,-S$4+$B397)/OFFSET($I383,-$B397,0),OFFSET(T394,-$B397,-S$4+$B397)-SUM($I397:S397)))</f>
        <v>0</v>
      </c>
      <c r="U397" s="235">
        <f ca="1">IF(U$5&lt;=$D397,0,IF(SUM($D397,OFFSET($I383,-$B397,0))&gt;U$5,OFFSET(U394,-$B397,-T$4+$B397)/OFFSET($I383,-$B397,0),OFFSET(U394,-$B397,-T$4+$B397)-SUM($I397:T397)))</f>
        <v>0</v>
      </c>
      <c r="V397" s="235">
        <f ca="1">IF(V$5&lt;=$D397,0,IF(SUM($D397,OFFSET($I383,-$B397,0))&gt;V$5,OFFSET(V394,-$B397,-U$4+$B397)/OFFSET($I383,-$B397,0),OFFSET(V394,-$B397,-U$4+$B397)-SUM($I397:U397)))</f>
        <v>0</v>
      </c>
      <c r="W397" s="235">
        <f ca="1">IF(W$5&lt;=$D397,0,IF(SUM($D397,OFFSET($I383,-$B397,0))&gt;W$5,OFFSET(W394,-$B397,-V$4+$B397)/OFFSET($I383,-$B397,0),OFFSET(W394,-$B397,-V$4+$B397)-SUM($I397:V397)))</f>
        <v>0</v>
      </c>
      <c r="X397" s="235">
        <f ca="1">IF(X$5&lt;=$D397,0,IF(SUM($D397,OFFSET($I383,-$B397,0))&gt;X$5,OFFSET(X394,-$B397,-W$4+$B397)/OFFSET($I383,-$B397,0),OFFSET(X394,-$B397,-W$4+$B397)-SUM($I397:W397)))</f>
        <v>0</v>
      </c>
      <c r="Y397" s="235">
        <f ca="1">IF(Y$5&lt;=$D397,0,IF(SUM($D397,OFFSET($I383,-$B397,0))&gt;Y$5,OFFSET(Y394,-$B397,-X$4+$B397)/OFFSET($I383,-$B397,0),OFFSET(Y394,-$B397,-X$4+$B397)-SUM($I397:X397)))</f>
        <v>0</v>
      </c>
      <c r="Z397" s="235">
        <f ca="1">IF(Z$5&lt;=$D397,0,IF(SUM($D397,OFFSET($I383,-$B397,0))&gt;Z$5,OFFSET(Z394,-$B397,-Y$4+$B397)/OFFSET($I383,-$B397,0),OFFSET(Z394,-$B397,-Y$4+$B397)-SUM($I397:Y397)))</f>
        <v>0</v>
      </c>
      <c r="AA397" s="235">
        <f ca="1">IF(AA$5&lt;=$D397,0,IF(SUM($D397,OFFSET($I383,-$B397,0))&gt;AA$5,OFFSET(AA394,-$B397,-Z$4+$B397)/OFFSET($I383,-$B397,0),OFFSET(AA394,-$B397,-Z$4+$B397)-SUM($I397:Z397)))</f>
        <v>0</v>
      </c>
      <c r="AB397" s="235">
        <f ca="1">IF(AB$5&lt;=$D397,0,IF(SUM($D397,OFFSET($I383,-$B397,0))&gt;AB$5,OFFSET(AB394,-$B397,-AA$4+$B397)/OFFSET($I383,-$B397,0),OFFSET(AB394,-$B397,-AA$4+$B397)-SUM($I397:AA397)))</f>
        <v>0</v>
      </c>
      <c r="AC397" s="235">
        <f ca="1">IF(AC$5&lt;=$D397,0,IF(SUM($D397,OFFSET($I383,-$B397,0))&gt;AC$5,OFFSET(AC394,-$B397,-AB$4+$B397)/OFFSET($I383,-$B397,0),OFFSET(AC394,-$B397,-AB$4+$B397)-SUM($I397:AB397)))</f>
        <v>0</v>
      </c>
      <c r="AD397" s="235">
        <f ca="1">IF(AD$5&lt;=$D397,0,IF(SUM($D397,OFFSET($I383,-$B397,0))&gt;AD$5,OFFSET(AD394,-$B397,-AC$4+$B397)/OFFSET($I383,-$B397,0),OFFSET(AD394,-$B397,-AC$4+$B397)-SUM($I397:AC397)))</f>
        <v>0</v>
      </c>
      <c r="AE397" s="235">
        <f ca="1">IF(AE$5&lt;=$D397,0,IF(SUM($D397,OFFSET($I383,-$B397,0))&gt;AE$5,OFFSET(AE394,-$B397,-AD$4+$B397)/OFFSET($I383,-$B397,0),OFFSET(AE394,-$B397,-AD$4+$B397)-SUM($I397:AD397)))</f>
        <v>0</v>
      </c>
      <c r="AF397" s="235">
        <f ca="1">IF(AF$5&lt;=$D397,0,IF(SUM($D397,OFFSET($I383,-$B397,0))&gt;AF$5,OFFSET(AF394,-$B397,-AE$4+$B397)/OFFSET($I383,-$B397,0),OFFSET(AF394,-$B397,-AE$4+$B397)-SUM($I397:AE397)))</f>
        <v>0</v>
      </c>
      <c r="AG397" s="235">
        <f ca="1">IF(AG$5&lt;=$D397,0,IF(SUM($D397,OFFSET($I383,-$B397,0))&gt;AG$5,OFFSET(AG394,-$B397,-AF$4+$B397)/OFFSET($I383,-$B397,0),OFFSET(AG394,-$B397,-AF$4+$B397)-SUM($I397:AF397)))</f>
        <v>0</v>
      </c>
      <c r="AH397" s="235">
        <f ca="1">IF(AH$5&lt;=$D397,0,IF(SUM($D397,OFFSET($I383,-$B397,0))&gt;AH$5,OFFSET(AH394,-$B397,-AG$4+$B397)/OFFSET($I383,-$B397,0),OFFSET(AH394,-$B397,-AG$4+$B397)-SUM($I397:AG397)))</f>
        <v>0</v>
      </c>
      <c r="AI397" s="235">
        <f ca="1">IF(AI$5&lt;=$D397,0,IF(SUM($D397,OFFSET($I383,-$B397,0))&gt;AI$5,OFFSET(AI394,-$B397,-AH$4+$B397)/OFFSET($I383,-$B397,0),OFFSET(AI394,-$B397,-AH$4+$B397)-SUM($I397:AH397)))</f>
        <v>0</v>
      </c>
      <c r="AJ397" s="235">
        <f ca="1">IF(AJ$5&lt;=$D397,0,IF(SUM($D397,OFFSET($I383,-$B397,0))&gt;AJ$5,OFFSET(AJ394,-$B397,-AI$4+$B397)/OFFSET($I383,-$B397,0),OFFSET(AJ394,-$B397,-AI$4+$B397)-SUM($I397:AI397)))</f>
        <v>0</v>
      </c>
      <c r="AK397" s="235">
        <f ca="1">IF(AK$5&lt;=$D397,0,IF(SUM($D397,OFFSET($I383,-$B397,0))&gt;AK$5,OFFSET(AK394,-$B397,-AJ$4+$B397)/OFFSET($I383,-$B397,0),OFFSET(AK394,-$B397,-AJ$4+$B397)-SUM($I397:AJ397)))</f>
        <v>0</v>
      </c>
      <c r="AL397" s="235">
        <f ca="1">IF(AL$5&lt;=$D397,0,IF(SUM($D397,OFFSET($I383,-$B397,0))&gt;AL$5,OFFSET(AL394,-$B397,-AK$4+$B397)/OFFSET($I383,-$B397,0),OFFSET(AL394,-$B397,-AK$4+$B397)-SUM($I397:AK397)))</f>
        <v>0</v>
      </c>
      <c r="AM397" s="235">
        <f ca="1">IF(AM$5&lt;=$D397,0,IF(SUM($D397,OFFSET($I383,-$B397,0))&gt;AM$5,OFFSET(AM394,-$B397,-AL$4+$B397)/OFFSET($I383,-$B397,0),OFFSET(AM394,-$B397,-AL$4+$B397)-SUM($I397:AL397)))</f>
        <v>0</v>
      </c>
      <c r="AN397" s="235">
        <f ca="1">IF(AN$5&lt;=$D397,0,IF(SUM($D397,OFFSET($I383,-$B397,0))&gt;AN$5,OFFSET(AN394,-$B397,-AM$4+$B397)/OFFSET($I383,-$B397,0),OFFSET(AN394,-$B397,-AM$4+$B397)-SUM($I397:AM397)))</f>
        <v>0</v>
      </c>
      <c r="AO397" s="235">
        <f ca="1">IF(AO$5&lt;=$D397,0,IF(SUM($D397,OFFSET($I383,-$B397,0))&gt;AO$5,OFFSET(AO394,-$B397,-AN$4+$B397)/OFFSET($I383,-$B397,0),OFFSET(AO394,-$B397,-AN$4+$B397)-SUM($I397:AN397)))</f>
        <v>0</v>
      </c>
      <c r="AP397" s="235">
        <f ca="1">IF(AP$5&lt;=$D397,0,IF(SUM($D397,OFFSET($I383,-$B397,0))&gt;AP$5,OFFSET(AP394,-$B397,-AO$4+$B397)/OFFSET($I383,-$B397,0),OFFSET(AP394,-$B397,-AO$4+$B397)-SUM($I397:AO397)))</f>
        <v>0</v>
      </c>
      <c r="AQ397" s="235">
        <f ca="1">IF(AQ$5&lt;=$D397,0,IF(SUM($D397,OFFSET($I383,-$B397,0))&gt;AQ$5,OFFSET(AQ394,-$B397,-AP$4+$B397)/OFFSET($I383,-$B397,0),OFFSET(AQ394,-$B397,-AP$4+$B397)-SUM($I397:AP397)))</f>
        <v>0</v>
      </c>
      <c r="AR397" s="235">
        <f ca="1">IF(AR$5&lt;=$D397,0,IF(SUM($D397,OFFSET($I383,-$B397,0))&gt;AR$5,OFFSET(AR394,-$B397,-AQ$4+$B397)/OFFSET($I383,-$B397,0),OFFSET(AR394,-$B397,-AQ$4+$B397)-SUM($I397:AQ397)))</f>
        <v>0</v>
      </c>
      <c r="AS397" s="235">
        <f ca="1">IF(AS$5&lt;=$D397,0,IF(SUM($D397,OFFSET($I383,-$B397,0))&gt;AS$5,OFFSET(AS394,-$B397,-AR$4+$B397)/OFFSET($I383,-$B397,0),OFFSET(AS394,-$B397,-AR$4+$B397)-SUM($I397:AR397)))</f>
        <v>0</v>
      </c>
      <c r="AT397" s="235">
        <f ca="1">IF(AT$5&lt;=$D397,0,IF(SUM($D397,OFFSET($I383,-$B397,0))&gt;AT$5,OFFSET(AT394,-$B397,-AS$4+$B397)/OFFSET($I383,-$B397,0),OFFSET(AT394,-$B397,-AS$4+$B397)-SUM($I397:AS397)))</f>
        <v>0</v>
      </c>
      <c r="AU397" s="235">
        <f ca="1">IF(AU$5&lt;=$D397,0,IF(SUM($D397,OFFSET($I383,-$B397,0))&gt;AU$5,OFFSET(AU394,-$B397,-AT$4+$B397)/OFFSET($I383,-$B397,0),OFFSET(AU394,-$B397,-AT$4+$B397)-SUM($I397:AT397)))</f>
        <v>0</v>
      </c>
      <c r="AV397" s="235">
        <f ca="1">IF(AV$5&lt;=$D397,0,IF(SUM($D397,OFFSET($I383,-$B397,0))&gt;AV$5,OFFSET(AV394,-$B397,-AU$4+$B397)/OFFSET($I383,-$B397,0),OFFSET(AV394,-$B397,-AU$4+$B397)-SUM($I397:AU397)))</f>
        <v>0</v>
      </c>
      <c r="AW397" s="235">
        <f ca="1">IF(AW$5&lt;=$D397,0,IF(SUM($D397,OFFSET($I383,-$B397,0))&gt;AW$5,OFFSET(AW394,-$B397,-AV$4+$B397)/OFFSET($I383,-$B397,0),OFFSET(AW394,-$B397,-AV$4+$B397)-SUM($I397:AV397)))</f>
        <v>0</v>
      </c>
      <c r="AX397" s="235">
        <f ca="1">IF(AX$5&lt;=$D397,0,IF(SUM($D397,OFFSET($I383,-$B397,0))&gt;AX$5,OFFSET(AX394,-$B397,-AW$4+$B397)/OFFSET($I383,-$B397,0),OFFSET(AX394,-$B397,-AW$4+$B397)-SUM($I397:AW397)))</f>
        <v>0</v>
      </c>
      <c r="AY397" s="235">
        <f ca="1">IF(AY$5&lt;=$D397,0,IF(SUM($D397,OFFSET($I383,-$B397,0))&gt;AY$5,OFFSET(AY394,-$B397,-AX$4+$B397)/OFFSET($I383,-$B397,0),OFFSET(AY394,-$B397,-AX$4+$B397)-SUM($I397:AX397)))</f>
        <v>0</v>
      </c>
      <c r="AZ397" s="235">
        <f ca="1">IF(AZ$5&lt;=$D397,0,IF(SUM($D397,OFFSET($I383,-$B397,0))&gt;AZ$5,OFFSET(AZ394,-$B397,-AY$4+$B397)/OFFSET($I383,-$B397,0),OFFSET(AZ394,-$B397,-AY$4+$B397)-SUM($I397:AY397)))</f>
        <v>0</v>
      </c>
      <c r="BA397" s="235">
        <f ca="1">IF(BA$5&lt;=$D397,0,IF(SUM($D397,OFFSET($I383,-$B397,0))&gt;BA$5,OFFSET(BA394,-$B397,-AZ$4+$B397)/OFFSET($I383,-$B397,0),OFFSET(BA394,-$B397,-AZ$4+$B397)-SUM($I397:AZ397)))</f>
        <v>0</v>
      </c>
      <c r="BB397" s="235">
        <f ca="1">IF(BB$5&lt;=$D397,0,IF(SUM($D397,OFFSET($I383,-$B397,0))&gt;BB$5,OFFSET(BB394,-$B397,-BA$4+$B397)/OFFSET($I383,-$B397,0),OFFSET(BB394,-$B397,-BA$4+$B397)-SUM($I397:BA397)))</f>
        <v>0</v>
      </c>
      <c r="BC397" s="235">
        <f ca="1">IF(BC$5&lt;=$D397,0,IF(SUM($D397,OFFSET($I383,-$B397,0))&gt;BC$5,OFFSET(BC394,-$B397,-BB$4+$B397)/OFFSET($I383,-$B397,0),OFFSET(BC394,-$B397,-BB$4+$B397)-SUM($I397:BB397)))</f>
        <v>0</v>
      </c>
      <c r="BD397" s="235">
        <f ca="1">IF(BD$5&lt;=$D397,0,IF(SUM($D397,OFFSET($I383,-$B397,0))&gt;BD$5,OFFSET(BD394,-$B397,-BC$4+$B397)/OFFSET($I383,-$B397,0),OFFSET(BD394,-$B397,-BC$4+$B397)-SUM($I397:BC397)))</f>
        <v>0</v>
      </c>
      <c r="BE397" s="235">
        <f ca="1">IF(BE$5&lt;=$D397,0,IF(SUM($D397,OFFSET($I383,-$B397,0))&gt;BE$5,OFFSET(BE394,-$B397,-BD$4+$B397)/OFFSET($I383,-$B397,0),OFFSET(BE394,-$B397,-BD$4+$B397)-SUM($I397:BD397)))</f>
        <v>0</v>
      </c>
      <c r="BF397" s="235">
        <f ca="1">IF(BF$5&lt;=$D397,0,IF(SUM($D397,OFFSET($I383,-$B397,0))&gt;BF$5,OFFSET(BF394,-$B397,-BE$4+$B397)/OFFSET($I383,-$B397,0),OFFSET(BF394,-$B397,-BE$4+$B397)-SUM($I397:BE397)))</f>
        <v>0</v>
      </c>
      <c r="BG397" s="235">
        <f ca="1">IF(BG$5&lt;=$D397,0,IF(SUM($D397,OFFSET($I383,-$B397,0))&gt;BG$5,OFFSET(BG394,-$B397,-BF$4+$B397)/OFFSET($I383,-$B397,0),OFFSET(BG394,-$B397,-BF$4+$B397)-SUM($I397:BF397)))</f>
        <v>0</v>
      </c>
      <c r="BH397" s="235">
        <f ca="1">IF(BH$5&lt;=$D397,0,IF(SUM($D397,OFFSET($I383,-$B397,0))&gt;BH$5,OFFSET(BH394,-$B397,-BG$4+$B397)/OFFSET($I383,-$B397,0),OFFSET(BH394,-$B397,-BG$4+$B397)-SUM($I397:BG397)))</f>
        <v>0</v>
      </c>
      <c r="BI397" s="235">
        <f ca="1">IF(BI$5&lt;=$D397,0,IF(SUM($D397,OFFSET($I383,-$B397,0))&gt;BI$5,OFFSET(BI394,-$B397,-BH$4+$B397)/OFFSET($I383,-$B397,0),OFFSET(BI394,-$B397,-BH$4+$B397)-SUM($I397:BH397)))</f>
        <v>0</v>
      </c>
      <c r="BJ397" s="235">
        <f ca="1">IF(BJ$5&lt;=$D397,0,IF(SUM($D397,OFFSET($I383,-$B397,0))&gt;BJ$5,OFFSET(BJ394,-$B397,-BI$4+$B397)/OFFSET($I383,-$B397,0),OFFSET(BJ394,-$B397,-BI$4+$B397)-SUM($I397:BI397)))</f>
        <v>0</v>
      </c>
      <c r="BK397" s="235">
        <f ca="1">IF(BK$5&lt;=$D397,0,IF(SUM($D397,OFFSET($I383,-$B397,0))&gt;BK$5,OFFSET(BK394,-$B397,-BJ$4+$B397)/OFFSET($I383,-$B397,0),OFFSET(BK394,-$B397,-BJ$4+$B397)-SUM($I397:BJ397)))</f>
        <v>0</v>
      </c>
      <c r="BL397" s="235">
        <f ca="1">IF(BL$5&lt;=$D397,0,IF(SUM($D397,OFFSET($I383,-$B397,0))&gt;BL$5,OFFSET(BL394,-$B397,-BK$4+$B397)/OFFSET($I383,-$B397,0),OFFSET(BL394,-$B397,-BK$4+$B397)-SUM($I397:BK397)))</f>
        <v>0</v>
      </c>
      <c r="BM397" s="235">
        <f ca="1">IF(BM$5&lt;=$D397,0,IF(SUM($D397,OFFSET($I383,-$B397,0))&gt;BM$5,OFFSET(BM394,-$B397,-BL$4+$B397)/OFFSET($I383,-$B397,0),OFFSET(BM394,-$B397,-BL$4+$B397)-SUM($I397:BL397)))</f>
        <v>0</v>
      </c>
      <c r="BN397" s="235">
        <f ca="1">IF(BN$5&lt;=$D397,0,IF(SUM($D397,OFFSET($I383,-$B397,0))&gt;BN$5,OFFSET(BN394,-$B397,-BM$4+$B397)/OFFSET($I383,-$B397,0),OFFSET(BN394,-$B397,-BM$4+$B397)-SUM($I397:BM397)))</f>
        <v>0</v>
      </c>
      <c r="BO397" s="235">
        <f ca="1">IF(BO$5&lt;=$D397,0,IF(SUM($D397,OFFSET($I383,-$B397,0))&gt;BO$5,OFFSET(BO394,-$B397,-BN$4+$B397)/OFFSET($I383,-$B397,0),OFFSET(BO394,-$B397,-BN$4+$B397)-SUM($I397:BN397)))</f>
        <v>0</v>
      </c>
      <c r="BP397" s="235">
        <f ca="1">IF(BP$5&lt;=$D397,0,IF(SUM($D397,OFFSET($I383,-$B397,0))&gt;BP$5,OFFSET(BP394,-$B397,-BO$4+$B397)/OFFSET($I383,-$B397,0),OFFSET(BP394,-$B397,-BO$4+$B397)-SUM($I397:BO397)))</f>
        <v>0</v>
      </c>
      <c r="BQ397" s="235">
        <f ca="1">IF(BQ$5&lt;=$D397,0,IF(SUM($D397,OFFSET($I383,-$B397,0))&gt;BQ$5,OFFSET(BQ394,-$B397,-BP$4+$B397)/OFFSET($I383,-$B397,0),OFFSET(BQ394,-$B397,-BP$4+$B397)-SUM($I397:BP397)))</f>
        <v>0</v>
      </c>
      <c r="BR397" s="211">
        <f ca="1">IF(BR$5&lt;=$D397,0,IF(SUM($D397,OFFSET($I383,-$B397,0))&gt;BR$5,OFFSET(BR394,-$B397,-BQ$4+$B397)/OFFSET($I383,-$B397,0),OFFSET(BR394,-$B397,-BQ$4+$B397)-SUM($I397:BQ397)))</f>
        <v>0</v>
      </c>
      <c r="BS397" s="211">
        <f ca="1">IF(BS$5&lt;=$D397,0,IF(SUM($D397,OFFSET($I383,-$B397,0))&gt;BS$5,OFFSET(BS394,-$B397,-BR$4+$B397)/OFFSET($I383,-$B397,0),OFFSET(BS394,-$B397,-BR$4+$B397)-SUM($I397:BR397)))</f>
        <v>0</v>
      </c>
      <c r="BT397" s="211">
        <f ca="1">IF(BT$5&lt;=$D397,0,IF(SUM($D397,OFFSET($I383,-$B397,0))&gt;BT$5,OFFSET(BT394,-$B397,-BS$4+$B397)/OFFSET($I383,-$B397,0),OFFSET(BT394,-$B397,-BS$4+$B397)-SUM($I397:BS397)))</f>
        <v>0</v>
      </c>
      <c r="BU397" s="211">
        <f ca="1">IF(BU$5&lt;=$D397,0,IF(SUM($D397,OFFSET($I383,-$B397,0))&gt;BU$5,OFFSET(BU394,-$B397,-BT$4+$B397)/OFFSET($I383,-$B397,0),OFFSET(BU394,-$B397,-BT$4+$B397)-SUM($I397:BT397)))</f>
        <v>0</v>
      </c>
      <c r="BV397" s="211">
        <f ca="1">IF(BV$5&lt;=$D397,0,IF(SUM($D397,OFFSET($I383,-$B397,0))&gt;BV$5,OFFSET(BV394,-$B397,-BU$4+$B397)/OFFSET($I383,-$B397,0),OFFSET(BV394,-$B397,-BU$4+$B397)-SUM($I397:BU397)))</f>
        <v>0</v>
      </c>
      <c r="BW397" s="211">
        <f ca="1">IF(BW$5&lt;=$D397,0,IF(SUM($D397,OFFSET($I383,-$B397,0))&gt;BW$5,OFFSET(BW394,-$B397,-BV$4+$B397)/OFFSET($I383,-$B397,0),OFFSET(BW394,-$B397,-BV$4+$B397)-SUM($I397:BV397)))</f>
        <v>0</v>
      </c>
    </row>
    <row r="398" spans="1:75" ht="12.75" customHeight="1">
      <c r="A398" s="8"/>
      <c r="B398" s="244">
        <v>1</v>
      </c>
      <c r="C398" s="8"/>
      <c r="D398" s="245">
        <f>D397+1</f>
        <v>2014</v>
      </c>
      <c r="E398" s="8" t="str">
        <f t="shared" si="676"/>
        <v>$m Real (2012)</v>
      </c>
      <c r="F398" s="8"/>
      <c r="G398" s="8"/>
      <c r="H398" s="8"/>
      <c r="I398" s="32"/>
      <c r="J398" s="211">
        <f ca="1">IF(J$5&lt;=$D398,0,IF(SUM($D398,OFFSET($I384,-$B398,0))&gt;J$5,OFFSET(J395,-$B398,-I$4+$B398)/OFFSET($I384,-$B398,0),OFFSET(J395,-$B398,-I$4+$B398)-SUM($I398:I398)))</f>
        <v>0</v>
      </c>
      <c r="K398" s="211">
        <f ca="1">IF(K$5&lt;=$D398,0,IF(SUM($D398,OFFSET($I384,-$B398,0))&gt;K$5,OFFSET(K395,-$B398,-J$4+$B398)/OFFSET($I384,-$B398,0),OFFSET(K395,-$B398,-J$4+$B398)-SUM($I398:J398)))</f>
        <v>0</v>
      </c>
      <c r="L398" s="211">
        <f ca="1">IF(L$5&lt;=$D398,0,IF(SUM($D398,OFFSET($I384,-$B398,0))&gt;L$5,OFFSET(L395,-$B398,-K$4+$B398)/OFFSET($I384,-$B398,0),OFFSET(L395,-$B398,-K$4+$B398)-SUM($I398:K398)))</f>
        <v>0</v>
      </c>
      <c r="M398" s="211">
        <f ca="1">IF(M$5&lt;=$D398,0,IF(SUM($D398,OFFSET($I384,-$B398,0))&gt;M$5,OFFSET(M395,-$B398,-L$4+$B398)/OFFSET($I384,-$B398,0),OFFSET(M395,-$B398,-L$4+$B398)-SUM($I398:L398)))</f>
        <v>0</v>
      </c>
      <c r="N398" s="211">
        <f ca="1">IF(N$5&lt;=$D398,0,IF(SUM($D398,OFFSET($I384,-$B398,0))&gt;N$5,OFFSET(N395,-$B398,-M$4+$B398)/OFFSET($I384,-$B398,0),OFFSET(N395,-$B398,-M$4+$B398)-SUM($I398:M398)))</f>
        <v>0</v>
      </c>
      <c r="O398" s="235">
        <f ca="1">IF(O$5&lt;=$D398,0,IF(SUM($D398,OFFSET($I384,-$B398,0))&gt;O$5,OFFSET(O395,-$B398,-N$4+$B398)/OFFSET($I384,-$B398,0),OFFSET(O395,-$B398,-N$4+$B398)-SUM($I398:N398)))</f>
        <v>0</v>
      </c>
      <c r="P398" s="235">
        <f ca="1">IF(P$5&lt;=$D398,0,IF(SUM($D398,OFFSET($I384,-$B398,0))&gt;P$5,OFFSET(P395,-$B398,-O$4+$B398)/OFFSET($I384,-$B398,0),OFFSET(P395,-$B398,-O$4+$B398)-SUM($I398:O398)))</f>
        <v>0</v>
      </c>
      <c r="Q398" s="235">
        <f ca="1">IF(Q$5&lt;=$D398,0,IF(SUM($D398,OFFSET($I384,-$B398,0))&gt;Q$5,OFFSET(Q395,-$B398,-P$4+$B398)/OFFSET($I384,-$B398,0),OFFSET(Q395,-$B398,-P$4+$B398)-SUM($I398:P398)))</f>
        <v>0</v>
      </c>
      <c r="R398" s="235">
        <f ca="1">IF(R$5&lt;=$D398,0,IF(SUM($D398,OFFSET($I384,-$B398,0))&gt;R$5,OFFSET(R395,-$B398,-Q$4+$B398)/OFFSET($I384,-$B398,0),OFFSET(R395,-$B398,-Q$4+$B398)-SUM($I398:Q398)))</f>
        <v>0</v>
      </c>
      <c r="S398" s="235">
        <f ca="1">IF(S$5&lt;=$D398,0,IF(SUM($D398,OFFSET($I384,-$B398,0))&gt;S$5,OFFSET(S395,-$B398,-R$4+$B398)/OFFSET($I384,-$B398,0),OFFSET(S395,-$B398,-R$4+$B398)-SUM($I398:R398)))</f>
        <v>0</v>
      </c>
      <c r="T398" s="235">
        <f ca="1">IF(T$5&lt;=$D398,0,IF(SUM($D398,OFFSET($I384,-$B398,0))&gt;T$5,OFFSET(T395,-$B398,-S$4+$B398)/OFFSET($I384,-$B398,0),OFFSET(T395,-$B398,-S$4+$B398)-SUM($I398:S398)))</f>
        <v>0</v>
      </c>
      <c r="U398" s="235">
        <f ca="1">IF(U$5&lt;=$D398,0,IF(SUM($D398,OFFSET($I384,-$B398,0))&gt;U$5,OFFSET(U395,-$B398,-T$4+$B398)/OFFSET($I384,-$B398,0),OFFSET(U395,-$B398,-T$4+$B398)-SUM($I398:T398)))</f>
        <v>0</v>
      </c>
      <c r="V398" s="235">
        <f ca="1">IF(V$5&lt;=$D398,0,IF(SUM($D398,OFFSET($I384,-$B398,0))&gt;V$5,OFFSET(V395,-$B398,-U$4+$B398)/OFFSET($I384,-$B398,0),OFFSET(V395,-$B398,-U$4+$B398)-SUM($I398:U398)))</f>
        <v>0</v>
      </c>
      <c r="W398" s="235">
        <f ca="1">IF(W$5&lt;=$D398,0,IF(SUM($D398,OFFSET($I384,-$B398,0))&gt;W$5,OFFSET(W395,-$B398,-V$4+$B398)/OFFSET($I384,-$B398,0),OFFSET(W395,-$B398,-V$4+$B398)-SUM($I398:V398)))</f>
        <v>0</v>
      </c>
      <c r="X398" s="235">
        <f ca="1">IF(X$5&lt;=$D398,0,IF(SUM($D398,OFFSET($I384,-$B398,0))&gt;X$5,OFFSET(X395,-$B398,-W$4+$B398)/OFFSET($I384,-$B398,0),OFFSET(X395,-$B398,-W$4+$B398)-SUM($I398:W398)))</f>
        <v>0</v>
      </c>
      <c r="Y398" s="235">
        <f ca="1">IF(Y$5&lt;=$D398,0,IF(SUM($D398,OFFSET($I384,-$B398,0))&gt;Y$5,OFFSET(Y395,-$B398,-X$4+$B398)/OFFSET($I384,-$B398,0),OFFSET(Y395,-$B398,-X$4+$B398)-SUM($I398:X398)))</f>
        <v>0</v>
      </c>
      <c r="Z398" s="235">
        <f ca="1">IF(Z$5&lt;=$D398,0,IF(SUM($D398,OFFSET($I384,-$B398,0))&gt;Z$5,OFFSET(Z395,-$B398,-Y$4+$B398)/OFFSET($I384,-$B398,0),OFFSET(Z395,-$B398,-Y$4+$B398)-SUM($I398:Y398)))</f>
        <v>0</v>
      </c>
      <c r="AA398" s="235">
        <f ca="1">IF(AA$5&lt;=$D398,0,IF(SUM($D398,OFFSET($I384,-$B398,0))&gt;AA$5,OFFSET(AA395,-$B398,-Z$4+$B398)/OFFSET($I384,-$B398,0),OFFSET(AA395,-$B398,-Z$4+$B398)-SUM($I398:Z398)))</f>
        <v>0</v>
      </c>
      <c r="AB398" s="235">
        <f ca="1">IF(AB$5&lt;=$D398,0,IF(SUM($D398,OFFSET($I384,-$B398,0))&gt;AB$5,OFFSET(AB395,-$B398,-AA$4+$B398)/OFFSET($I384,-$B398,0),OFFSET(AB395,-$B398,-AA$4+$B398)-SUM($I398:AA398)))</f>
        <v>0</v>
      </c>
      <c r="AC398" s="235">
        <f ca="1">IF(AC$5&lt;=$D398,0,IF(SUM($D398,OFFSET($I384,-$B398,0))&gt;AC$5,OFFSET(AC395,-$B398,-AB$4+$B398)/OFFSET($I384,-$B398,0),OFFSET(AC395,-$B398,-AB$4+$B398)-SUM($I398:AB398)))</f>
        <v>0</v>
      </c>
      <c r="AD398" s="235">
        <f ca="1">IF(AD$5&lt;=$D398,0,IF(SUM($D398,OFFSET($I384,-$B398,0))&gt;AD$5,OFFSET(AD395,-$B398,-AC$4+$B398)/OFFSET($I384,-$B398,0),OFFSET(AD395,-$B398,-AC$4+$B398)-SUM($I398:AC398)))</f>
        <v>0</v>
      </c>
      <c r="AE398" s="235">
        <f ca="1">IF(AE$5&lt;=$D398,0,IF(SUM($D398,OFFSET($I384,-$B398,0))&gt;AE$5,OFFSET(AE395,-$B398,-AD$4+$B398)/OFFSET($I384,-$B398,0),OFFSET(AE395,-$B398,-AD$4+$B398)-SUM($I398:AD398)))</f>
        <v>0</v>
      </c>
      <c r="AF398" s="235">
        <f ca="1">IF(AF$5&lt;=$D398,0,IF(SUM($D398,OFFSET($I384,-$B398,0))&gt;AF$5,OFFSET(AF395,-$B398,-AE$4+$B398)/OFFSET($I384,-$B398,0),OFFSET(AF395,-$B398,-AE$4+$B398)-SUM($I398:AE398)))</f>
        <v>0</v>
      </c>
      <c r="AG398" s="235">
        <f ca="1">IF(AG$5&lt;=$D398,0,IF(SUM($D398,OFFSET($I384,-$B398,0))&gt;AG$5,OFFSET(AG395,-$B398,-AF$4+$B398)/OFFSET($I384,-$B398,0),OFFSET(AG395,-$B398,-AF$4+$B398)-SUM($I398:AF398)))</f>
        <v>0</v>
      </c>
      <c r="AH398" s="235">
        <f ca="1">IF(AH$5&lt;=$D398,0,IF(SUM($D398,OFFSET($I384,-$B398,0))&gt;AH$5,OFFSET(AH395,-$B398,-AG$4+$B398)/OFFSET($I384,-$B398,0),OFFSET(AH395,-$B398,-AG$4+$B398)-SUM($I398:AG398)))</f>
        <v>0</v>
      </c>
      <c r="AI398" s="235">
        <f ca="1">IF(AI$5&lt;=$D398,0,IF(SUM($D398,OFFSET($I384,-$B398,0))&gt;AI$5,OFFSET(AI395,-$B398,-AH$4+$B398)/OFFSET($I384,-$B398,0),OFFSET(AI395,-$B398,-AH$4+$B398)-SUM($I398:AH398)))</f>
        <v>0</v>
      </c>
      <c r="AJ398" s="235">
        <f ca="1">IF(AJ$5&lt;=$D398,0,IF(SUM($D398,OFFSET($I384,-$B398,0))&gt;AJ$5,OFFSET(AJ395,-$B398,-AI$4+$B398)/OFFSET($I384,-$B398,0),OFFSET(AJ395,-$B398,-AI$4+$B398)-SUM($I398:AI398)))</f>
        <v>0</v>
      </c>
      <c r="AK398" s="235">
        <f ca="1">IF(AK$5&lt;=$D398,0,IF(SUM($D398,OFFSET($I384,-$B398,0))&gt;AK$5,OFFSET(AK395,-$B398,-AJ$4+$B398)/OFFSET($I384,-$B398,0),OFFSET(AK395,-$B398,-AJ$4+$B398)-SUM($I398:AJ398)))</f>
        <v>0</v>
      </c>
      <c r="AL398" s="235">
        <f ca="1">IF(AL$5&lt;=$D398,0,IF(SUM($D398,OFFSET($I384,-$B398,0))&gt;AL$5,OFFSET(AL395,-$B398,-AK$4+$B398)/OFFSET($I384,-$B398,0),OFFSET(AL395,-$B398,-AK$4+$B398)-SUM($I398:AK398)))</f>
        <v>0</v>
      </c>
      <c r="AM398" s="235">
        <f ca="1">IF(AM$5&lt;=$D398,0,IF(SUM($D398,OFFSET($I384,-$B398,0))&gt;AM$5,OFFSET(AM395,-$B398,-AL$4+$B398)/OFFSET($I384,-$B398,0),OFFSET(AM395,-$B398,-AL$4+$B398)-SUM($I398:AL398)))</f>
        <v>0</v>
      </c>
      <c r="AN398" s="235">
        <f ca="1">IF(AN$5&lt;=$D398,0,IF(SUM($D398,OFFSET($I384,-$B398,0))&gt;AN$5,OFFSET(AN395,-$B398,-AM$4+$B398)/OFFSET($I384,-$B398,0),OFFSET(AN395,-$B398,-AM$4+$B398)-SUM($I398:AM398)))</f>
        <v>0</v>
      </c>
      <c r="AO398" s="235">
        <f ca="1">IF(AO$5&lt;=$D398,0,IF(SUM($D398,OFFSET($I384,-$B398,0))&gt;AO$5,OFFSET(AO395,-$B398,-AN$4+$B398)/OFFSET($I384,-$B398,0),OFFSET(AO395,-$B398,-AN$4+$B398)-SUM($I398:AN398)))</f>
        <v>0</v>
      </c>
      <c r="AP398" s="235">
        <f ca="1">IF(AP$5&lt;=$D398,0,IF(SUM($D398,OFFSET($I384,-$B398,0))&gt;AP$5,OFFSET(AP395,-$B398,-AO$4+$B398)/OFFSET($I384,-$B398,0),OFFSET(AP395,-$B398,-AO$4+$B398)-SUM($I398:AO398)))</f>
        <v>0</v>
      </c>
      <c r="AQ398" s="235">
        <f ca="1">IF(AQ$5&lt;=$D398,0,IF(SUM($D398,OFFSET($I384,-$B398,0))&gt;AQ$5,OFFSET(AQ395,-$B398,-AP$4+$B398)/OFFSET($I384,-$B398,0),OFFSET(AQ395,-$B398,-AP$4+$B398)-SUM($I398:AP398)))</f>
        <v>0</v>
      </c>
      <c r="AR398" s="235">
        <f ca="1">IF(AR$5&lt;=$D398,0,IF(SUM($D398,OFFSET($I384,-$B398,0))&gt;AR$5,OFFSET(AR395,-$B398,-AQ$4+$B398)/OFFSET($I384,-$B398,0),OFFSET(AR395,-$B398,-AQ$4+$B398)-SUM($I398:AQ398)))</f>
        <v>0</v>
      </c>
      <c r="AS398" s="235">
        <f ca="1">IF(AS$5&lt;=$D398,0,IF(SUM($D398,OFFSET($I384,-$B398,0))&gt;AS$5,OFFSET(AS395,-$B398,-AR$4+$B398)/OFFSET($I384,-$B398,0),OFFSET(AS395,-$B398,-AR$4+$B398)-SUM($I398:AR398)))</f>
        <v>0</v>
      </c>
      <c r="AT398" s="235">
        <f ca="1">IF(AT$5&lt;=$D398,0,IF(SUM($D398,OFFSET($I384,-$B398,0))&gt;AT$5,OFFSET(AT395,-$B398,-AS$4+$B398)/OFFSET($I384,-$B398,0),OFFSET(AT395,-$B398,-AS$4+$B398)-SUM($I398:AS398)))</f>
        <v>0</v>
      </c>
      <c r="AU398" s="235">
        <f ca="1">IF(AU$5&lt;=$D398,0,IF(SUM($D398,OFFSET($I384,-$B398,0))&gt;AU$5,OFFSET(AU395,-$B398,-AT$4+$B398)/OFFSET($I384,-$B398,0),OFFSET(AU395,-$B398,-AT$4+$B398)-SUM($I398:AT398)))</f>
        <v>0</v>
      </c>
      <c r="AV398" s="235">
        <f ca="1">IF(AV$5&lt;=$D398,0,IF(SUM($D398,OFFSET($I384,-$B398,0))&gt;AV$5,OFFSET(AV395,-$B398,-AU$4+$B398)/OFFSET($I384,-$B398,0),OFFSET(AV395,-$B398,-AU$4+$B398)-SUM($I398:AU398)))</f>
        <v>0</v>
      </c>
      <c r="AW398" s="235">
        <f ca="1">IF(AW$5&lt;=$D398,0,IF(SUM($D398,OFFSET($I384,-$B398,0))&gt;AW$5,OFFSET(AW395,-$B398,-AV$4+$B398)/OFFSET($I384,-$B398,0),OFFSET(AW395,-$B398,-AV$4+$B398)-SUM($I398:AV398)))</f>
        <v>0</v>
      </c>
      <c r="AX398" s="235">
        <f ca="1">IF(AX$5&lt;=$D398,0,IF(SUM($D398,OFFSET($I384,-$B398,0))&gt;AX$5,OFFSET(AX395,-$B398,-AW$4+$B398)/OFFSET($I384,-$B398,0),OFFSET(AX395,-$B398,-AW$4+$B398)-SUM($I398:AW398)))</f>
        <v>0</v>
      </c>
      <c r="AY398" s="235">
        <f ca="1">IF(AY$5&lt;=$D398,0,IF(SUM($D398,OFFSET($I384,-$B398,0))&gt;AY$5,OFFSET(AY395,-$B398,-AX$4+$B398)/OFFSET($I384,-$B398,0),OFFSET(AY395,-$B398,-AX$4+$B398)-SUM($I398:AX398)))</f>
        <v>0</v>
      </c>
      <c r="AZ398" s="235">
        <f ca="1">IF(AZ$5&lt;=$D398,0,IF(SUM($D398,OFFSET($I384,-$B398,0))&gt;AZ$5,OFFSET(AZ395,-$B398,-AY$4+$B398)/OFFSET($I384,-$B398,0),OFFSET(AZ395,-$B398,-AY$4+$B398)-SUM($I398:AY398)))</f>
        <v>0</v>
      </c>
      <c r="BA398" s="235">
        <f ca="1">IF(BA$5&lt;=$D398,0,IF(SUM($D398,OFFSET($I384,-$B398,0))&gt;BA$5,OFFSET(BA395,-$B398,-AZ$4+$B398)/OFFSET($I384,-$B398,0),OFFSET(BA395,-$B398,-AZ$4+$B398)-SUM($I398:AZ398)))</f>
        <v>0</v>
      </c>
      <c r="BB398" s="235">
        <f ca="1">IF(BB$5&lt;=$D398,0,IF(SUM($D398,OFFSET($I384,-$B398,0))&gt;BB$5,OFFSET(BB395,-$B398,-BA$4+$B398)/OFFSET($I384,-$B398,0),OFFSET(BB395,-$B398,-BA$4+$B398)-SUM($I398:BA398)))</f>
        <v>0</v>
      </c>
      <c r="BC398" s="235">
        <f ca="1">IF(BC$5&lt;=$D398,0,IF(SUM($D398,OFFSET($I384,-$B398,0))&gt;BC$5,OFFSET(BC395,-$B398,-BB$4+$B398)/OFFSET($I384,-$B398,0),OFFSET(BC395,-$B398,-BB$4+$B398)-SUM($I398:BB398)))</f>
        <v>0</v>
      </c>
      <c r="BD398" s="235">
        <f ca="1">IF(BD$5&lt;=$D398,0,IF(SUM($D398,OFFSET($I384,-$B398,0))&gt;BD$5,OFFSET(BD395,-$B398,-BC$4+$B398)/OFFSET($I384,-$B398,0),OFFSET(BD395,-$B398,-BC$4+$B398)-SUM($I398:BC398)))</f>
        <v>0</v>
      </c>
      <c r="BE398" s="235">
        <f ca="1">IF(BE$5&lt;=$D398,0,IF(SUM($D398,OFFSET($I384,-$B398,0))&gt;BE$5,OFFSET(BE395,-$B398,-BD$4+$B398)/OFFSET($I384,-$B398,0),OFFSET(BE395,-$B398,-BD$4+$B398)-SUM($I398:BD398)))</f>
        <v>0</v>
      </c>
      <c r="BF398" s="235">
        <f ca="1">IF(BF$5&lt;=$D398,0,IF(SUM($D398,OFFSET($I384,-$B398,0))&gt;BF$5,OFFSET(BF395,-$B398,-BE$4+$B398)/OFFSET($I384,-$B398,0),OFFSET(BF395,-$B398,-BE$4+$B398)-SUM($I398:BE398)))</f>
        <v>0</v>
      </c>
      <c r="BG398" s="235">
        <f ca="1">IF(BG$5&lt;=$D398,0,IF(SUM($D398,OFFSET($I384,-$B398,0))&gt;BG$5,OFFSET(BG395,-$B398,-BF$4+$B398)/OFFSET($I384,-$B398,0),OFFSET(BG395,-$B398,-BF$4+$B398)-SUM($I398:BF398)))</f>
        <v>0</v>
      </c>
      <c r="BH398" s="235">
        <f ca="1">IF(BH$5&lt;=$D398,0,IF(SUM($D398,OFFSET($I384,-$B398,0))&gt;BH$5,OFFSET(BH395,-$B398,-BG$4+$B398)/OFFSET($I384,-$B398,0),OFFSET(BH395,-$B398,-BG$4+$B398)-SUM($I398:BG398)))</f>
        <v>0</v>
      </c>
      <c r="BI398" s="235">
        <f ca="1">IF(BI$5&lt;=$D398,0,IF(SUM($D398,OFFSET($I384,-$B398,0))&gt;BI$5,OFFSET(BI395,-$B398,-BH$4+$B398)/OFFSET($I384,-$B398,0),OFFSET(BI395,-$B398,-BH$4+$B398)-SUM($I398:BH398)))</f>
        <v>0</v>
      </c>
      <c r="BJ398" s="235">
        <f ca="1">IF(BJ$5&lt;=$D398,0,IF(SUM($D398,OFFSET($I384,-$B398,0))&gt;BJ$5,OFFSET(BJ395,-$B398,-BI$4+$B398)/OFFSET($I384,-$B398,0),OFFSET(BJ395,-$B398,-BI$4+$B398)-SUM($I398:BI398)))</f>
        <v>0</v>
      </c>
      <c r="BK398" s="235">
        <f ca="1">IF(BK$5&lt;=$D398,0,IF(SUM($D398,OFFSET($I384,-$B398,0))&gt;BK$5,OFFSET(BK395,-$B398,-BJ$4+$B398)/OFFSET($I384,-$B398,0),OFFSET(BK395,-$B398,-BJ$4+$B398)-SUM($I398:BJ398)))</f>
        <v>0</v>
      </c>
      <c r="BL398" s="235">
        <f ca="1">IF(BL$5&lt;=$D398,0,IF(SUM($D398,OFFSET($I384,-$B398,0))&gt;BL$5,OFFSET(BL395,-$B398,-BK$4+$B398)/OFFSET($I384,-$B398,0),OFFSET(BL395,-$B398,-BK$4+$B398)-SUM($I398:BK398)))</f>
        <v>0</v>
      </c>
      <c r="BM398" s="235">
        <f ca="1">IF(BM$5&lt;=$D398,0,IF(SUM($D398,OFFSET($I384,-$B398,0))&gt;BM$5,OFFSET(BM395,-$B398,-BL$4+$B398)/OFFSET($I384,-$B398,0),OFFSET(BM395,-$B398,-BL$4+$B398)-SUM($I398:BL398)))</f>
        <v>0</v>
      </c>
      <c r="BN398" s="235">
        <f ca="1">IF(BN$5&lt;=$D398,0,IF(SUM($D398,OFFSET($I384,-$B398,0))&gt;BN$5,OFFSET(BN395,-$B398,-BM$4+$B398)/OFFSET($I384,-$B398,0),OFFSET(BN395,-$B398,-BM$4+$B398)-SUM($I398:BM398)))</f>
        <v>0</v>
      </c>
      <c r="BO398" s="235">
        <f ca="1">IF(BO$5&lt;=$D398,0,IF(SUM($D398,OFFSET($I384,-$B398,0))&gt;BO$5,OFFSET(BO395,-$B398,-BN$4+$B398)/OFFSET($I384,-$B398,0),OFFSET(BO395,-$B398,-BN$4+$B398)-SUM($I398:BN398)))</f>
        <v>0</v>
      </c>
      <c r="BP398" s="235">
        <f ca="1">IF(BP$5&lt;=$D398,0,IF(SUM($D398,OFFSET($I384,-$B398,0))&gt;BP$5,OFFSET(BP395,-$B398,-BO$4+$B398)/OFFSET($I384,-$B398,0),OFFSET(BP395,-$B398,-BO$4+$B398)-SUM($I398:BO398)))</f>
        <v>0</v>
      </c>
      <c r="BQ398" s="235">
        <f ca="1">IF(BQ$5&lt;=$D398,0,IF(SUM($D398,OFFSET($I384,-$B398,0))&gt;BQ$5,OFFSET(BQ395,-$B398,-BP$4+$B398)/OFFSET($I384,-$B398,0),OFFSET(BQ395,-$B398,-BP$4+$B398)-SUM($I398:BP398)))</f>
        <v>0</v>
      </c>
      <c r="BR398" s="211">
        <f ca="1">IF(BR$5&lt;=$D398,0,IF(SUM($D398,OFFSET($I384,-$B398,0))&gt;BR$5,OFFSET(BR395,-$B398,-BQ$4+$B398)/OFFSET($I384,-$B398,0),OFFSET(BR395,-$B398,-BQ$4+$B398)-SUM($I398:BQ398)))</f>
        <v>0</v>
      </c>
      <c r="BS398" s="211">
        <f ca="1">IF(BS$5&lt;=$D398,0,IF(SUM($D398,OFFSET($I384,-$B398,0))&gt;BS$5,OFFSET(BS395,-$B398,-BR$4+$B398)/OFFSET($I384,-$B398,0),OFFSET(BS395,-$B398,-BR$4+$B398)-SUM($I398:BR398)))</f>
        <v>0</v>
      </c>
      <c r="BT398" s="211">
        <f ca="1">IF(BT$5&lt;=$D398,0,IF(SUM($D398,OFFSET($I384,-$B398,0))&gt;BT$5,OFFSET(BT395,-$B398,-BS$4+$B398)/OFFSET($I384,-$B398,0),OFFSET(BT395,-$B398,-BS$4+$B398)-SUM($I398:BS398)))</f>
        <v>0</v>
      </c>
      <c r="BU398" s="211">
        <f ca="1">IF(BU$5&lt;=$D398,0,IF(SUM($D398,OFFSET($I384,-$B398,0))&gt;BU$5,OFFSET(BU395,-$B398,-BT$4+$B398)/OFFSET($I384,-$B398,0),OFFSET(BU395,-$B398,-BT$4+$B398)-SUM($I398:BT398)))</f>
        <v>0</v>
      </c>
      <c r="BV398" s="211">
        <f ca="1">IF(BV$5&lt;=$D398,0,IF(SUM($D398,OFFSET($I384,-$B398,0))&gt;BV$5,OFFSET(BV395,-$B398,-BU$4+$B398)/OFFSET($I384,-$B398,0),OFFSET(BV395,-$B398,-BU$4+$B398)-SUM($I398:BU398)))</f>
        <v>0</v>
      </c>
      <c r="BW398" s="211">
        <f ca="1">IF(BW$5&lt;=$D398,0,IF(SUM($D398,OFFSET($I384,-$B398,0))&gt;BW$5,OFFSET(BW395,-$B398,-BV$4+$B398)/OFFSET($I384,-$B398,0),OFFSET(BW395,-$B398,-BV$4+$B398)-SUM($I398:BV398)))</f>
        <v>0</v>
      </c>
    </row>
    <row r="399" spans="1:75" ht="12.75" customHeight="1">
      <c r="A399" s="8"/>
      <c r="B399" s="244">
        <v>2</v>
      </c>
      <c r="C399" s="8"/>
      <c r="D399" s="245">
        <f t="shared" ref="D399:D426" si="677">D398+1</f>
        <v>2015</v>
      </c>
      <c r="E399" s="8" t="str">
        <f t="shared" si="676"/>
        <v>$m Real (2012)</v>
      </c>
      <c r="F399" s="8"/>
      <c r="G399" s="8"/>
      <c r="H399" s="8"/>
      <c r="I399" s="32"/>
      <c r="J399" s="211">
        <f ca="1">IF(J$5&lt;=$D399,0,IF(SUM($D399,OFFSET($I385,-$B399,0))&gt;J$5,OFFSET(J396,-$B399,-I$4+$B399)/OFFSET($I385,-$B399,0),OFFSET(J396,-$B399,-I$4+$B399)-SUM($I399:I399)))</f>
        <v>0</v>
      </c>
      <c r="K399" s="211">
        <f ca="1">IF(K$5&lt;=$D399,0,IF(SUM($D399,OFFSET($I385,-$B399,0))&gt;K$5,OFFSET(K396,-$B399,-J$4+$B399)/OFFSET($I385,-$B399,0),OFFSET(K396,-$B399,-J$4+$B399)-SUM($I399:J399)))</f>
        <v>0</v>
      </c>
      <c r="L399" s="211">
        <f ca="1">IF(L$5&lt;=$D399,0,IF(SUM($D399,OFFSET($I385,-$B399,0))&gt;L$5,OFFSET(L396,-$B399,-K$4+$B399)/OFFSET($I385,-$B399,0),OFFSET(L396,-$B399,-K$4+$B399)-SUM($I399:K399)))</f>
        <v>0</v>
      </c>
      <c r="M399" s="211">
        <f ca="1">IF(M$5&lt;=$D399,0,IF(SUM($D399,OFFSET($I385,-$B399,0))&gt;M$5,OFFSET(M396,-$B399,-L$4+$B399)/OFFSET($I385,-$B399,0),OFFSET(M396,-$B399,-L$4+$B399)-SUM($I399:L399)))</f>
        <v>0</v>
      </c>
      <c r="N399" s="211">
        <f ca="1">IF(N$5&lt;=$D399,0,IF(SUM($D399,OFFSET($I385,-$B399,0))&gt;N$5,OFFSET(N396,-$B399,-M$4+$B399)/OFFSET($I385,-$B399,0),OFFSET(N396,-$B399,-M$4+$B399)-SUM($I399:M399)))</f>
        <v>0</v>
      </c>
      <c r="O399" s="235">
        <f ca="1">IF(O$5&lt;=$D399,0,IF(SUM($D399,OFFSET($I385,-$B399,0))&gt;O$5,OFFSET(O396,-$B399,-N$4+$B399)/OFFSET($I385,-$B399,0),OFFSET(O396,-$B399,-N$4+$B399)-SUM($I399:N399)))</f>
        <v>0</v>
      </c>
      <c r="P399" s="235">
        <f ca="1">IF(P$5&lt;=$D399,0,IF(SUM($D399,OFFSET($I385,-$B399,0))&gt;P$5,OFFSET(P396,-$B399,-O$4+$B399)/OFFSET($I385,-$B399,0),OFFSET(P396,-$B399,-O$4+$B399)-SUM($I399:O399)))</f>
        <v>0</v>
      </c>
      <c r="Q399" s="235">
        <f ca="1">IF(Q$5&lt;=$D399,0,IF(SUM($D399,OFFSET($I385,-$B399,0))&gt;Q$5,OFFSET(Q396,-$B399,-P$4+$B399)/OFFSET($I385,-$B399,0),OFFSET(Q396,-$B399,-P$4+$B399)-SUM($I399:P399)))</f>
        <v>0</v>
      </c>
      <c r="R399" s="235">
        <f ca="1">IF(R$5&lt;=$D399,0,IF(SUM($D399,OFFSET($I385,-$B399,0))&gt;R$5,OFFSET(R396,-$B399,-Q$4+$B399)/OFFSET($I385,-$B399,0),OFFSET(R396,-$B399,-Q$4+$B399)-SUM($I399:Q399)))</f>
        <v>0</v>
      </c>
      <c r="S399" s="235">
        <f ca="1">IF(S$5&lt;=$D399,0,IF(SUM($D399,OFFSET($I385,-$B399,0))&gt;S$5,OFFSET(S396,-$B399,-R$4+$B399)/OFFSET($I385,-$B399,0),OFFSET(S396,-$B399,-R$4+$B399)-SUM($I399:R399)))</f>
        <v>0</v>
      </c>
      <c r="T399" s="235">
        <f ca="1">IF(T$5&lt;=$D399,0,IF(SUM($D399,OFFSET($I385,-$B399,0))&gt;T$5,OFFSET(T396,-$B399,-S$4+$B399)/OFFSET($I385,-$B399,0),OFFSET(T396,-$B399,-S$4+$B399)-SUM($I399:S399)))</f>
        <v>0</v>
      </c>
      <c r="U399" s="235">
        <f ca="1">IF(U$5&lt;=$D399,0,IF(SUM($D399,OFFSET($I385,-$B399,0))&gt;U$5,OFFSET(U396,-$B399,-T$4+$B399)/OFFSET($I385,-$B399,0),OFFSET(U396,-$B399,-T$4+$B399)-SUM($I399:T399)))</f>
        <v>0</v>
      </c>
      <c r="V399" s="235">
        <f ca="1">IF(V$5&lt;=$D399,0,IF(SUM($D399,OFFSET($I385,-$B399,0))&gt;V$5,OFFSET(V396,-$B399,-U$4+$B399)/OFFSET($I385,-$B399,0),OFFSET(V396,-$B399,-U$4+$B399)-SUM($I399:U399)))</f>
        <v>0</v>
      </c>
      <c r="W399" s="235">
        <f ca="1">IF(W$5&lt;=$D399,0,IF(SUM($D399,OFFSET($I385,-$B399,0))&gt;W$5,OFFSET(W396,-$B399,-V$4+$B399)/OFFSET($I385,-$B399,0),OFFSET(W396,-$B399,-V$4+$B399)-SUM($I399:V399)))</f>
        <v>0</v>
      </c>
      <c r="X399" s="235">
        <f ca="1">IF(X$5&lt;=$D399,0,IF(SUM($D399,OFFSET($I385,-$B399,0))&gt;X$5,OFFSET(X396,-$B399,-W$4+$B399)/OFFSET($I385,-$B399,0),OFFSET(X396,-$B399,-W$4+$B399)-SUM($I399:W399)))</f>
        <v>0</v>
      </c>
      <c r="Y399" s="235">
        <f ca="1">IF(Y$5&lt;=$D399,0,IF(SUM($D399,OFFSET($I385,-$B399,0))&gt;Y$5,OFFSET(Y396,-$B399,-X$4+$B399)/OFFSET($I385,-$B399,0),OFFSET(Y396,-$B399,-X$4+$B399)-SUM($I399:X399)))</f>
        <v>0</v>
      </c>
      <c r="Z399" s="235">
        <f ca="1">IF(Z$5&lt;=$D399,0,IF(SUM($D399,OFFSET($I385,-$B399,0))&gt;Z$5,OFFSET(Z396,-$B399,-Y$4+$B399)/OFFSET($I385,-$B399,0),OFFSET(Z396,-$B399,-Y$4+$B399)-SUM($I399:Y399)))</f>
        <v>0</v>
      </c>
      <c r="AA399" s="235">
        <f ca="1">IF(AA$5&lt;=$D399,0,IF(SUM($D399,OFFSET($I385,-$B399,0))&gt;AA$5,OFFSET(AA396,-$B399,-Z$4+$B399)/OFFSET($I385,-$B399,0),OFFSET(AA396,-$B399,-Z$4+$B399)-SUM($I399:Z399)))</f>
        <v>0</v>
      </c>
      <c r="AB399" s="235">
        <f ca="1">IF(AB$5&lt;=$D399,0,IF(SUM($D399,OFFSET($I385,-$B399,0))&gt;AB$5,OFFSET(AB396,-$B399,-AA$4+$B399)/OFFSET($I385,-$B399,0),OFFSET(AB396,-$B399,-AA$4+$B399)-SUM($I399:AA399)))</f>
        <v>0</v>
      </c>
      <c r="AC399" s="235">
        <f ca="1">IF(AC$5&lt;=$D399,0,IF(SUM($D399,OFFSET($I385,-$B399,0))&gt;AC$5,OFFSET(AC396,-$B399,-AB$4+$B399)/OFFSET($I385,-$B399,0),OFFSET(AC396,-$B399,-AB$4+$B399)-SUM($I399:AB399)))</f>
        <v>0</v>
      </c>
      <c r="AD399" s="235">
        <f ca="1">IF(AD$5&lt;=$D399,0,IF(SUM($D399,OFFSET($I385,-$B399,0))&gt;AD$5,OFFSET(AD396,-$B399,-AC$4+$B399)/OFFSET($I385,-$B399,0),OFFSET(AD396,-$B399,-AC$4+$B399)-SUM($I399:AC399)))</f>
        <v>0</v>
      </c>
      <c r="AE399" s="235">
        <f ca="1">IF(AE$5&lt;=$D399,0,IF(SUM($D399,OFFSET($I385,-$B399,0))&gt;AE$5,OFFSET(AE396,-$B399,-AD$4+$B399)/OFFSET($I385,-$B399,0),OFFSET(AE396,-$B399,-AD$4+$B399)-SUM($I399:AD399)))</f>
        <v>0</v>
      </c>
      <c r="AF399" s="235">
        <f ca="1">IF(AF$5&lt;=$D399,0,IF(SUM($D399,OFFSET($I385,-$B399,0))&gt;AF$5,OFFSET(AF396,-$B399,-AE$4+$B399)/OFFSET($I385,-$B399,0),OFFSET(AF396,-$B399,-AE$4+$B399)-SUM($I399:AE399)))</f>
        <v>0</v>
      </c>
      <c r="AG399" s="235">
        <f ca="1">IF(AG$5&lt;=$D399,0,IF(SUM($D399,OFFSET($I385,-$B399,0))&gt;AG$5,OFFSET(AG396,-$B399,-AF$4+$B399)/OFFSET($I385,-$B399,0),OFFSET(AG396,-$B399,-AF$4+$B399)-SUM($I399:AF399)))</f>
        <v>0</v>
      </c>
      <c r="AH399" s="235">
        <f ca="1">IF(AH$5&lt;=$D399,0,IF(SUM($D399,OFFSET($I385,-$B399,0))&gt;AH$5,OFFSET(AH396,-$B399,-AG$4+$B399)/OFFSET($I385,-$B399,0),OFFSET(AH396,-$B399,-AG$4+$B399)-SUM($I399:AG399)))</f>
        <v>0</v>
      </c>
      <c r="AI399" s="235">
        <f ca="1">IF(AI$5&lt;=$D399,0,IF(SUM($D399,OFFSET($I385,-$B399,0))&gt;AI$5,OFFSET(AI396,-$B399,-AH$4+$B399)/OFFSET($I385,-$B399,0),OFFSET(AI396,-$B399,-AH$4+$B399)-SUM($I399:AH399)))</f>
        <v>0</v>
      </c>
      <c r="AJ399" s="235">
        <f ca="1">IF(AJ$5&lt;=$D399,0,IF(SUM($D399,OFFSET($I385,-$B399,0))&gt;AJ$5,OFFSET(AJ396,-$B399,-AI$4+$B399)/OFFSET($I385,-$B399,0),OFFSET(AJ396,-$B399,-AI$4+$B399)-SUM($I399:AI399)))</f>
        <v>0</v>
      </c>
      <c r="AK399" s="235">
        <f ca="1">IF(AK$5&lt;=$D399,0,IF(SUM($D399,OFFSET($I385,-$B399,0))&gt;AK$5,OFFSET(AK396,-$B399,-AJ$4+$B399)/OFFSET($I385,-$B399,0),OFFSET(AK396,-$B399,-AJ$4+$B399)-SUM($I399:AJ399)))</f>
        <v>0</v>
      </c>
      <c r="AL399" s="235">
        <f ca="1">IF(AL$5&lt;=$D399,0,IF(SUM($D399,OFFSET($I385,-$B399,0))&gt;AL$5,OFFSET(AL396,-$B399,-AK$4+$B399)/OFFSET($I385,-$B399,0),OFFSET(AL396,-$B399,-AK$4+$B399)-SUM($I399:AK399)))</f>
        <v>0</v>
      </c>
      <c r="AM399" s="235">
        <f ca="1">IF(AM$5&lt;=$D399,0,IF(SUM($D399,OFFSET($I385,-$B399,0))&gt;AM$5,OFFSET(AM396,-$B399,-AL$4+$B399)/OFFSET($I385,-$B399,0),OFFSET(AM396,-$B399,-AL$4+$B399)-SUM($I399:AL399)))</f>
        <v>0</v>
      </c>
      <c r="AN399" s="235">
        <f ca="1">IF(AN$5&lt;=$D399,0,IF(SUM($D399,OFFSET($I385,-$B399,0))&gt;AN$5,OFFSET(AN396,-$B399,-AM$4+$B399)/OFFSET($I385,-$B399,0),OFFSET(AN396,-$B399,-AM$4+$B399)-SUM($I399:AM399)))</f>
        <v>0</v>
      </c>
      <c r="AO399" s="235">
        <f ca="1">IF(AO$5&lt;=$D399,0,IF(SUM($D399,OFFSET($I385,-$B399,0))&gt;AO$5,OFFSET(AO396,-$B399,-AN$4+$B399)/OFFSET($I385,-$B399,0),OFFSET(AO396,-$B399,-AN$4+$B399)-SUM($I399:AN399)))</f>
        <v>0</v>
      </c>
      <c r="AP399" s="235">
        <f ca="1">IF(AP$5&lt;=$D399,0,IF(SUM($D399,OFFSET($I385,-$B399,0))&gt;AP$5,OFFSET(AP396,-$B399,-AO$4+$B399)/OFFSET($I385,-$B399,0),OFFSET(AP396,-$B399,-AO$4+$B399)-SUM($I399:AO399)))</f>
        <v>0</v>
      </c>
      <c r="AQ399" s="235">
        <f ca="1">IF(AQ$5&lt;=$D399,0,IF(SUM($D399,OFFSET($I385,-$B399,0))&gt;AQ$5,OFFSET(AQ396,-$B399,-AP$4+$B399)/OFFSET($I385,-$B399,0),OFFSET(AQ396,-$B399,-AP$4+$B399)-SUM($I399:AP399)))</f>
        <v>0</v>
      </c>
      <c r="AR399" s="235">
        <f ca="1">IF(AR$5&lt;=$D399,0,IF(SUM($D399,OFFSET($I385,-$B399,0))&gt;AR$5,OFFSET(AR396,-$B399,-AQ$4+$B399)/OFFSET($I385,-$B399,0),OFFSET(AR396,-$B399,-AQ$4+$B399)-SUM($I399:AQ399)))</f>
        <v>0</v>
      </c>
      <c r="AS399" s="235">
        <f ca="1">IF(AS$5&lt;=$D399,0,IF(SUM($D399,OFFSET($I385,-$B399,0))&gt;AS$5,OFFSET(AS396,-$B399,-AR$4+$B399)/OFFSET($I385,-$B399,0),OFFSET(AS396,-$B399,-AR$4+$B399)-SUM($I399:AR399)))</f>
        <v>0</v>
      </c>
      <c r="AT399" s="235">
        <f ca="1">IF(AT$5&lt;=$D399,0,IF(SUM($D399,OFFSET($I385,-$B399,0))&gt;AT$5,OFFSET(AT396,-$B399,-AS$4+$B399)/OFFSET($I385,-$B399,0),OFFSET(AT396,-$B399,-AS$4+$B399)-SUM($I399:AS399)))</f>
        <v>0</v>
      </c>
      <c r="AU399" s="235">
        <f ca="1">IF(AU$5&lt;=$D399,0,IF(SUM($D399,OFFSET($I385,-$B399,0))&gt;AU$5,OFFSET(AU396,-$B399,-AT$4+$B399)/OFFSET($I385,-$B399,0),OFFSET(AU396,-$B399,-AT$4+$B399)-SUM($I399:AT399)))</f>
        <v>0</v>
      </c>
      <c r="AV399" s="235">
        <f ca="1">IF(AV$5&lt;=$D399,0,IF(SUM($D399,OFFSET($I385,-$B399,0))&gt;AV$5,OFFSET(AV396,-$B399,-AU$4+$B399)/OFFSET($I385,-$B399,0),OFFSET(AV396,-$B399,-AU$4+$B399)-SUM($I399:AU399)))</f>
        <v>0</v>
      </c>
      <c r="AW399" s="235">
        <f ca="1">IF(AW$5&lt;=$D399,0,IF(SUM($D399,OFFSET($I385,-$B399,0))&gt;AW$5,OFFSET(AW396,-$B399,-AV$4+$B399)/OFFSET($I385,-$B399,0),OFFSET(AW396,-$B399,-AV$4+$B399)-SUM($I399:AV399)))</f>
        <v>0</v>
      </c>
      <c r="AX399" s="235">
        <f ca="1">IF(AX$5&lt;=$D399,0,IF(SUM($D399,OFFSET($I385,-$B399,0))&gt;AX$5,OFFSET(AX396,-$B399,-AW$4+$B399)/OFFSET($I385,-$B399,0),OFFSET(AX396,-$B399,-AW$4+$B399)-SUM($I399:AW399)))</f>
        <v>0</v>
      </c>
      <c r="AY399" s="235">
        <f ca="1">IF(AY$5&lt;=$D399,0,IF(SUM($D399,OFFSET($I385,-$B399,0))&gt;AY$5,OFFSET(AY396,-$B399,-AX$4+$B399)/OFFSET($I385,-$B399,0),OFFSET(AY396,-$B399,-AX$4+$B399)-SUM($I399:AX399)))</f>
        <v>0</v>
      </c>
      <c r="AZ399" s="235">
        <f ca="1">IF(AZ$5&lt;=$D399,0,IF(SUM($D399,OFFSET($I385,-$B399,0))&gt;AZ$5,OFFSET(AZ396,-$B399,-AY$4+$B399)/OFFSET($I385,-$B399,0),OFFSET(AZ396,-$B399,-AY$4+$B399)-SUM($I399:AY399)))</f>
        <v>0</v>
      </c>
      <c r="BA399" s="235">
        <f ca="1">IF(BA$5&lt;=$D399,0,IF(SUM($D399,OFFSET($I385,-$B399,0))&gt;BA$5,OFFSET(BA396,-$B399,-AZ$4+$B399)/OFFSET($I385,-$B399,0),OFFSET(BA396,-$B399,-AZ$4+$B399)-SUM($I399:AZ399)))</f>
        <v>0</v>
      </c>
      <c r="BB399" s="235">
        <f ca="1">IF(BB$5&lt;=$D399,0,IF(SUM($D399,OFFSET($I385,-$B399,0))&gt;BB$5,OFFSET(BB396,-$B399,-BA$4+$B399)/OFFSET($I385,-$B399,0),OFFSET(BB396,-$B399,-BA$4+$B399)-SUM($I399:BA399)))</f>
        <v>0</v>
      </c>
      <c r="BC399" s="235">
        <f ca="1">IF(BC$5&lt;=$D399,0,IF(SUM($D399,OFFSET($I385,-$B399,0))&gt;BC$5,OFFSET(BC396,-$B399,-BB$4+$B399)/OFFSET($I385,-$B399,0),OFFSET(BC396,-$B399,-BB$4+$B399)-SUM($I399:BB399)))</f>
        <v>0</v>
      </c>
      <c r="BD399" s="235">
        <f ca="1">IF(BD$5&lt;=$D399,0,IF(SUM($D399,OFFSET($I385,-$B399,0))&gt;BD$5,OFFSET(BD396,-$B399,-BC$4+$B399)/OFFSET($I385,-$B399,0),OFFSET(BD396,-$B399,-BC$4+$B399)-SUM($I399:BC399)))</f>
        <v>0</v>
      </c>
      <c r="BE399" s="235">
        <f ca="1">IF(BE$5&lt;=$D399,0,IF(SUM($D399,OFFSET($I385,-$B399,0))&gt;BE$5,OFFSET(BE396,-$B399,-BD$4+$B399)/OFFSET($I385,-$B399,0),OFFSET(BE396,-$B399,-BD$4+$B399)-SUM($I399:BD399)))</f>
        <v>0</v>
      </c>
      <c r="BF399" s="235">
        <f ca="1">IF(BF$5&lt;=$D399,0,IF(SUM($D399,OFFSET($I385,-$B399,0))&gt;BF$5,OFFSET(BF396,-$B399,-BE$4+$B399)/OFFSET($I385,-$B399,0),OFFSET(BF396,-$B399,-BE$4+$B399)-SUM($I399:BE399)))</f>
        <v>0</v>
      </c>
      <c r="BG399" s="235">
        <f ca="1">IF(BG$5&lt;=$D399,0,IF(SUM($D399,OFFSET($I385,-$B399,0))&gt;BG$5,OFFSET(BG396,-$B399,-BF$4+$B399)/OFFSET($I385,-$B399,0),OFFSET(BG396,-$B399,-BF$4+$B399)-SUM($I399:BF399)))</f>
        <v>0</v>
      </c>
      <c r="BH399" s="235">
        <f ca="1">IF(BH$5&lt;=$D399,0,IF(SUM($D399,OFFSET($I385,-$B399,0))&gt;BH$5,OFFSET(BH396,-$B399,-BG$4+$B399)/OFFSET($I385,-$B399,0),OFFSET(BH396,-$B399,-BG$4+$B399)-SUM($I399:BG399)))</f>
        <v>0</v>
      </c>
      <c r="BI399" s="235">
        <f ca="1">IF(BI$5&lt;=$D399,0,IF(SUM($D399,OFFSET($I385,-$B399,0))&gt;BI$5,OFFSET(BI396,-$B399,-BH$4+$B399)/OFFSET($I385,-$B399,0),OFFSET(BI396,-$B399,-BH$4+$B399)-SUM($I399:BH399)))</f>
        <v>0</v>
      </c>
      <c r="BJ399" s="235">
        <f ca="1">IF(BJ$5&lt;=$D399,0,IF(SUM($D399,OFFSET($I385,-$B399,0))&gt;BJ$5,OFFSET(BJ396,-$B399,-BI$4+$B399)/OFFSET($I385,-$B399,0),OFFSET(BJ396,-$B399,-BI$4+$B399)-SUM($I399:BI399)))</f>
        <v>0</v>
      </c>
      <c r="BK399" s="235">
        <f ca="1">IF(BK$5&lt;=$D399,0,IF(SUM($D399,OFFSET($I385,-$B399,0))&gt;BK$5,OFFSET(BK396,-$B399,-BJ$4+$B399)/OFFSET($I385,-$B399,0),OFFSET(BK396,-$B399,-BJ$4+$B399)-SUM($I399:BJ399)))</f>
        <v>0</v>
      </c>
      <c r="BL399" s="235">
        <f ca="1">IF(BL$5&lt;=$D399,0,IF(SUM($D399,OFFSET($I385,-$B399,0))&gt;BL$5,OFFSET(BL396,-$B399,-BK$4+$B399)/OFFSET($I385,-$B399,0),OFFSET(BL396,-$B399,-BK$4+$B399)-SUM($I399:BK399)))</f>
        <v>0</v>
      </c>
      <c r="BM399" s="235">
        <f ca="1">IF(BM$5&lt;=$D399,0,IF(SUM($D399,OFFSET($I385,-$B399,0))&gt;BM$5,OFFSET(BM396,-$B399,-BL$4+$B399)/OFFSET($I385,-$B399,0),OFFSET(BM396,-$B399,-BL$4+$B399)-SUM($I399:BL399)))</f>
        <v>0</v>
      </c>
      <c r="BN399" s="235">
        <f ca="1">IF(BN$5&lt;=$D399,0,IF(SUM($D399,OFFSET($I385,-$B399,0))&gt;BN$5,OFFSET(BN396,-$B399,-BM$4+$B399)/OFFSET($I385,-$B399,0),OFFSET(BN396,-$B399,-BM$4+$B399)-SUM($I399:BM399)))</f>
        <v>0</v>
      </c>
      <c r="BO399" s="235">
        <f ca="1">IF(BO$5&lt;=$D399,0,IF(SUM($D399,OFFSET($I385,-$B399,0))&gt;BO$5,OFFSET(BO396,-$B399,-BN$4+$B399)/OFFSET($I385,-$B399,0),OFFSET(BO396,-$B399,-BN$4+$B399)-SUM($I399:BN399)))</f>
        <v>0</v>
      </c>
      <c r="BP399" s="235">
        <f ca="1">IF(BP$5&lt;=$D399,0,IF(SUM($D399,OFFSET($I385,-$B399,0))&gt;BP$5,OFFSET(BP396,-$B399,-BO$4+$B399)/OFFSET($I385,-$B399,0),OFFSET(BP396,-$B399,-BO$4+$B399)-SUM($I399:BO399)))</f>
        <v>0</v>
      </c>
      <c r="BQ399" s="235">
        <f ca="1">IF(BQ$5&lt;=$D399,0,IF(SUM($D399,OFFSET($I385,-$B399,0))&gt;BQ$5,OFFSET(BQ396,-$B399,-BP$4+$B399)/OFFSET($I385,-$B399,0),OFFSET(BQ396,-$B399,-BP$4+$B399)-SUM($I399:BP399)))</f>
        <v>0</v>
      </c>
      <c r="BR399" s="211">
        <f ca="1">IF(BR$5&lt;=$D399,0,IF(SUM($D399,OFFSET($I385,-$B399,0))&gt;BR$5,OFFSET(BR396,-$B399,-BQ$4+$B399)/OFFSET($I385,-$B399,0),OFFSET(BR396,-$B399,-BQ$4+$B399)-SUM($I399:BQ399)))</f>
        <v>0</v>
      </c>
      <c r="BS399" s="211">
        <f ca="1">IF(BS$5&lt;=$D399,0,IF(SUM($D399,OFFSET($I385,-$B399,0))&gt;BS$5,OFFSET(BS396,-$B399,-BR$4+$B399)/OFFSET($I385,-$B399,0),OFFSET(BS396,-$B399,-BR$4+$B399)-SUM($I399:BR399)))</f>
        <v>0</v>
      </c>
      <c r="BT399" s="211">
        <f ca="1">IF(BT$5&lt;=$D399,0,IF(SUM($D399,OFFSET($I385,-$B399,0))&gt;BT$5,OFFSET(BT396,-$B399,-BS$4+$B399)/OFFSET($I385,-$B399,0),OFFSET(BT396,-$B399,-BS$4+$B399)-SUM($I399:BS399)))</f>
        <v>0</v>
      </c>
      <c r="BU399" s="211">
        <f ca="1">IF(BU$5&lt;=$D399,0,IF(SUM($D399,OFFSET($I385,-$B399,0))&gt;BU$5,OFFSET(BU396,-$B399,-BT$4+$B399)/OFFSET($I385,-$B399,0),OFFSET(BU396,-$B399,-BT$4+$B399)-SUM($I399:BT399)))</f>
        <v>0</v>
      </c>
      <c r="BV399" s="211">
        <f ca="1">IF(BV$5&lt;=$D399,0,IF(SUM($D399,OFFSET($I385,-$B399,0))&gt;BV$5,OFFSET(BV396,-$B399,-BU$4+$B399)/OFFSET($I385,-$B399,0),OFFSET(BV396,-$B399,-BU$4+$B399)-SUM($I399:BU399)))</f>
        <v>0</v>
      </c>
      <c r="BW399" s="211">
        <f ca="1">IF(BW$5&lt;=$D399,0,IF(SUM($D399,OFFSET($I385,-$B399,0))&gt;BW$5,OFFSET(BW396,-$B399,-BV$4+$B399)/OFFSET($I385,-$B399,0),OFFSET(BW396,-$B399,-BV$4+$B399)-SUM($I399:BV399)))</f>
        <v>0</v>
      </c>
    </row>
    <row r="400" spans="1:75" ht="12.75" customHeight="1">
      <c r="A400" s="8"/>
      <c r="B400" s="244">
        <v>3</v>
      </c>
      <c r="C400" s="8"/>
      <c r="D400" s="245">
        <f t="shared" si="677"/>
        <v>2016</v>
      </c>
      <c r="E400" s="8" t="str">
        <f t="shared" si="676"/>
        <v>$m Real (2012)</v>
      </c>
      <c r="F400" s="8"/>
      <c r="G400" s="8"/>
      <c r="H400" s="8"/>
      <c r="I400" s="32"/>
      <c r="J400" s="211">
        <f ca="1">IF(J$5&lt;=$D400,0,IF(SUM($D400,OFFSET($I386,-$B400,0))&gt;J$5,OFFSET(J397,-$B400,-I$4+$B400)/OFFSET($I386,-$B400,0),OFFSET(J397,-$B400,-I$4+$B400)-SUM($I400:I400)))</f>
        <v>0</v>
      </c>
      <c r="K400" s="211">
        <f ca="1">IF(K$5&lt;=$D400,0,IF(SUM($D400,OFFSET($I386,-$B400,0))&gt;K$5,OFFSET(K397,-$B400,-J$4+$B400)/OFFSET($I386,-$B400,0),OFFSET(K397,-$B400,-J$4+$B400)-SUM($I400:J400)))</f>
        <v>0</v>
      </c>
      <c r="L400" s="211">
        <f ca="1">IF(L$5&lt;=$D400,0,IF(SUM($D400,OFFSET($I386,-$B400,0))&gt;L$5,OFFSET(L397,-$B400,-K$4+$B400)/OFFSET($I386,-$B400,0),OFFSET(L397,-$B400,-K$4+$B400)-SUM($I400:K400)))</f>
        <v>0</v>
      </c>
      <c r="M400" s="211">
        <f ca="1">IF(M$5&lt;=$D400,0,IF(SUM($D400,OFFSET($I386,-$B400,0))&gt;M$5,OFFSET(M397,-$B400,-L$4+$B400)/OFFSET($I386,-$B400,0),OFFSET(M397,-$B400,-L$4+$B400)-SUM($I400:L400)))</f>
        <v>0</v>
      </c>
      <c r="N400" s="211">
        <f ca="1">IF(N$5&lt;=$D400,0,IF(SUM($D400,OFFSET($I386,-$B400,0))&gt;N$5,OFFSET(N397,-$B400,-M$4+$B400)/OFFSET($I386,-$B400,0),OFFSET(N397,-$B400,-M$4+$B400)-SUM($I400:M400)))</f>
        <v>0</v>
      </c>
      <c r="O400" s="235">
        <f ca="1">IF(O$5&lt;=$D400,0,IF(SUM($D400,OFFSET($I386,-$B400,0))&gt;O$5,OFFSET(O397,-$B400,-N$4+$B400)/OFFSET($I386,-$B400,0),OFFSET(O397,-$B400,-N$4+$B400)-SUM($I400:N400)))</f>
        <v>0</v>
      </c>
      <c r="P400" s="235">
        <f ca="1">IF(P$5&lt;=$D400,0,IF(SUM($D400,OFFSET($I386,-$B400,0))&gt;P$5,OFFSET(P397,-$B400,-O$4+$B400)/OFFSET($I386,-$B400,0),OFFSET(P397,-$B400,-O$4+$B400)-SUM($I400:O400)))</f>
        <v>0</v>
      </c>
      <c r="Q400" s="235">
        <f ca="1">IF(Q$5&lt;=$D400,0,IF(SUM($D400,OFFSET($I386,-$B400,0))&gt;Q$5,OFFSET(Q397,-$B400,-P$4+$B400)/OFFSET($I386,-$B400,0),OFFSET(Q397,-$B400,-P$4+$B400)-SUM($I400:P400)))</f>
        <v>0</v>
      </c>
      <c r="R400" s="235">
        <f ca="1">IF(R$5&lt;=$D400,0,IF(SUM($D400,OFFSET($I386,-$B400,0))&gt;R$5,OFFSET(R397,-$B400,-Q$4+$B400)/OFFSET($I386,-$B400,0),OFFSET(R397,-$B400,-Q$4+$B400)-SUM($I400:Q400)))</f>
        <v>0</v>
      </c>
      <c r="S400" s="235">
        <f ca="1">IF(S$5&lt;=$D400,0,IF(SUM($D400,OFFSET($I386,-$B400,0))&gt;S$5,OFFSET(S397,-$B400,-R$4+$B400)/OFFSET($I386,-$B400,0),OFFSET(S397,-$B400,-R$4+$B400)-SUM($I400:R400)))</f>
        <v>0</v>
      </c>
      <c r="T400" s="235">
        <f ca="1">IF(T$5&lt;=$D400,0,IF(SUM($D400,OFFSET($I386,-$B400,0))&gt;T$5,OFFSET(T397,-$B400,-S$4+$B400)/OFFSET($I386,-$B400,0),OFFSET(T397,-$B400,-S$4+$B400)-SUM($I400:S400)))</f>
        <v>0</v>
      </c>
      <c r="U400" s="235">
        <f ca="1">IF(U$5&lt;=$D400,0,IF(SUM($D400,OFFSET($I386,-$B400,0))&gt;U$5,OFFSET(U397,-$B400,-T$4+$B400)/OFFSET($I386,-$B400,0),OFFSET(U397,-$B400,-T$4+$B400)-SUM($I400:T400)))</f>
        <v>0</v>
      </c>
      <c r="V400" s="235">
        <f ca="1">IF(V$5&lt;=$D400,0,IF(SUM($D400,OFFSET($I386,-$B400,0))&gt;V$5,OFFSET(V397,-$B400,-U$4+$B400)/OFFSET($I386,-$B400,0),OFFSET(V397,-$B400,-U$4+$B400)-SUM($I400:U400)))</f>
        <v>0</v>
      </c>
      <c r="W400" s="235">
        <f ca="1">IF(W$5&lt;=$D400,0,IF(SUM($D400,OFFSET($I386,-$B400,0))&gt;W$5,OFFSET(W397,-$B400,-V$4+$B400)/OFFSET($I386,-$B400,0),OFFSET(W397,-$B400,-V$4+$B400)-SUM($I400:V400)))</f>
        <v>0</v>
      </c>
      <c r="X400" s="235">
        <f ca="1">IF(X$5&lt;=$D400,0,IF(SUM($D400,OFFSET($I386,-$B400,0))&gt;X$5,OFFSET(X397,-$B400,-W$4+$B400)/OFFSET($I386,-$B400,0),OFFSET(X397,-$B400,-W$4+$B400)-SUM($I400:W400)))</f>
        <v>0</v>
      </c>
      <c r="Y400" s="235">
        <f ca="1">IF(Y$5&lt;=$D400,0,IF(SUM($D400,OFFSET($I386,-$B400,0))&gt;Y$5,OFFSET(Y397,-$B400,-X$4+$B400)/OFFSET($I386,-$B400,0),OFFSET(Y397,-$B400,-X$4+$B400)-SUM($I400:X400)))</f>
        <v>0</v>
      </c>
      <c r="Z400" s="235">
        <f ca="1">IF(Z$5&lt;=$D400,0,IF(SUM($D400,OFFSET($I386,-$B400,0))&gt;Z$5,OFFSET(Z397,-$B400,-Y$4+$B400)/OFFSET($I386,-$B400,0),OFFSET(Z397,-$B400,-Y$4+$B400)-SUM($I400:Y400)))</f>
        <v>0</v>
      </c>
      <c r="AA400" s="235">
        <f ca="1">IF(AA$5&lt;=$D400,0,IF(SUM($D400,OFFSET($I386,-$B400,0))&gt;AA$5,OFFSET(AA397,-$B400,-Z$4+$B400)/OFFSET($I386,-$B400,0),OFFSET(AA397,-$B400,-Z$4+$B400)-SUM($I400:Z400)))</f>
        <v>0</v>
      </c>
      <c r="AB400" s="235">
        <f ca="1">IF(AB$5&lt;=$D400,0,IF(SUM($D400,OFFSET($I386,-$B400,0))&gt;AB$5,OFFSET(AB397,-$B400,-AA$4+$B400)/OFFSET($I386,-$B400,0),OFFSET(AB397,-$B400,-AA$4+$B400)-SUM($I400:AA400)))</f>
        <v>0</v>
      </c>
      <c r="AC400" s="235">
        <f ca="1">IF(AC$5&lt;=$D400,0,IF(SUM($D400,OFFSET($I386,-$B400,0))&gt;AC$5,OFFSET(AC397,-$B400,-AB$4+$B400)/OFFSET($I386,-$B400,0),OFFSET(AC397,-$B400,-AB$4+$B400)-SUM($I400:AB400)))</f>
        <v>0</v>
      </c>
      <c r="AD400" s="235">
        <f ca="1">IF(AD$5&lt;=$D400,0,IF(SUM($D400,OFFSET($I386,-$B400,0))&gt;AD$5,OFFSET(AD397,-$B400,-AC$4+$B400)/OFFSET($I386,-$B400,0),OFFSET(AD397,-$B400,-AC$4+$B400)-SUM($I400:AC400)))</f>
        <v>0</v>
      </c>
      <c r="AE400" s="235">
        <f ca="1">IF(AE$5&lt;=$D400,0,IF(SUM($D400,OFFSET($I386,-$B400,0))&gt;AE$5,OFFSET(AE397,-$B400,-AD$4+$B400)/OFFSET($I386,-$B400,0),OFFSET(AE397,-$B400,-AD$4+$B400)-SUM($I400:AD400)))</f>
        <v>0</v>
      </c>
      <c r="AF400" s="235">
        <f ca="1">IF(AF$5&lt;=$D400,0,IF(SUM($D400,OFFSET($I386,-$B400,0))&gt;AF$5,OFFSET(AF397,-$B400,-AE$4+$B400)/OFFSET($I386,-$B400,0),OFFSET(AF397,-$B400,-AE$4+$B400)-SUM($I400:AE400)))</f>
        <v>0</v>
      </c>
      <c r="AG400" s="235">
        <f ca="1">IF(AG$5&lt;=$D400,0,IF(SUM($D400,OFFSET($I386,-$B400,0))&gt;AG$5,OFFSET(AG397,-$B400,-AF$4+$B400)/OFFSET($I386,-$B400,0),OFFSET(AG397,-$B400,-AF$4+$B400)-SUM($I400:AF400)))</f>
        <v>0</v>
      </c>
      <c r="AH400" s="235">
        <f ca="1">IF(AH$5&lt;=$D400,0,IF(SUM($D400,OFFSET($I386,-$B400,0))&gt;AH$5,OFFSET(AH397,-$B400,-AG$4+$B400)/OFFSET($I386,-$B400,0),OFFSET(AH397,-$B400,-AG$4+$B400)-SUM($I400:AG400)))</f>
        <v>0</v>
      </c>
      <c r="AI400" s="235">
        <f ca="1">IF(AI$5&lt;=$D400,0,IF(SUM($D400,OFFSET($I386,-$B400,0))&gt;AI$5,OFFSET(AI397,-$B400,-AH$4+$B400)/OFFSET($I386,-$B400,0),OFFSET(AI397,-$B400,-AH$4+$B400)-SUM($I400:AH400)))</f>
        <v>0</v>
      </c>
      <c r="AJ400" s="235">
        <f ca="1">IF(AJ$5&lt;=$D400,0,IF(SUM($D400,OFFSET($I386,-$B400,0))&gt;AJ$5,OFFSET(AJ397,-$B400,-AI$4+$B400)/OFFSET($I386,-$B400,0),OFFSET(AJ397,-$B400,-AI$4+$B400)-SUM($I400:AI400)))</f>
        <v>0</v>
      </c>
      <c r="AK400" s="235">
        <f ca="1">IF(AK$5&lt;=$D400,0,IF(SUM($D400,OFFSET($I386,-$B400,0))&gt;AK$5,OFFSET(AK397,-$B400,-AJ$4+$B400)/OFFSET($I386,-$B400,0),OFFSET(AK397,-$B400,-AJ$4+$B400)-SUM($I400:AJ400)))</f>
        <v>0</v>
      </c>
      <c r="AL400" s="235">
        <f ca="1">IF(AL$5&lt;=$D400,0,IF(SUM($D400,OFFSET($I386,-$B400,0))&gt;AL$5,OFFSET(AL397,-$B400,-AK$4+$B400)/OFFSET($I386,-$B400,0),OFFSET(AL397,-$B400,-AK$4+$B400)-SUM($I400:AK400)))</f>
        <v>0</v>
      </c>
      <c r="AM400" s="235">
        <f ca="1">IF(AM$5&lt;=$D400,0,IF(SUM($D400,OFFSET($I386,-$B400,0))&gt;AM$5,OFFSET(AM397,-$B400,-AL$4+$B400)/OFFSET($I386,-$B400,0),OFFSET(AM397,-$B400,-AL$4+$B400)-SUM($I400:AL400)))</f>
        <v>0</v>
      </c>
      <c r="AN400" s="235">
        <f ca="1">IF(AN$5&lt;=$D400,0,IF(SUM($D400,OFFSET($I386,-$B400,0))&gt;AN$5,OFFSET(AN397,-$B400,-AM$4+$B400)/OFFSET($I386,-$B400,0),OFFSET(AN397,-$B400,-AM$4+$B400)-SUM($I400:AM400)))</f>
        <v>0</v>
      </c>
      <c r="AO400" s="235">
        <f ca="1">IF(AO$5&lt;=$D400,0,IF(SUM($D400,OFFSET($I386,-$B400,0))&gt;AO$5,OFFSET(AO397,-$B400,-AN$4+$B400)/OFFSET($I386,-$B400,0),OFFSET(AO397,-$B400,-AN$4+$B400)-SUM($I400:AN400)))</f>
        <v>0</v>
      </c>
      <c r="AP400" s="235">
        <f ca="1">IF(AP$5&lt;=$D400,0,IF(SUM($D400,OFFSET($I386,-$B400,0))&gt;AP$5,OFFSET(AP397,-$B400,-AO$4+$B400)/OFFSET($I386,-$B400,0),OFFSET(AP397,-$B400,-AO$4+$B400)-SUM($I400:AO400)))</f>
        <v>0</v>
      </c>
      <c r="AQ400" s="235">
        <f ca="1">IF(AQ$5&lt;=$D400,0,IF(SUM($D400,OFFSET($I386,-$B400,0))&gt;AQ$5,OFFSET(AQ397,-$B400,-AP$4+$B400)/OFFSET($I386,-$B400,0),OFFSET(AQ397,-$B400,-AP$4+$B400)-SUM($I400:AP400)))</f>
        <v>0</v>
      </c>
      <c r="AR400" s="235">
        <f ca="1">IF(AR$5&lt;=$D400,0,IF(SUM($D400,OFFSET($I386,-$B400,0))&gt;AR$5,OFFSET(AR397,-$B400,-AQ$4+$B400)/OFFSET($I386,-$B400,0),OFFSET(AR397,-$B400,-AQ$4+$B400)-SUM($I400:AQ400)))</f>
        <v>0</v>
      </c>
      <c r="AS400" s="235">
        <f ca="1">IF(AS$5&lt;=$D400,0,IF(SUM($D400,OFFSET($I386,-$B400,0))&gt;AS$5,OFFSET(AS397,-$B400,-AR$4+$B400)/OFFSET($I386,-$B400,0),OFFSET(AS397,-$B400,-AR$4+$B400)-SUM($I400:AR400)))</f>
        <v>0</v>
      </c>
      <c r="AT400" s="235">
        <f ca="1">IF(AT$5&lt;=$D400,0,IF(SUM($D400,OFFSET($I386,-$B400,0))&gt;AT$5,OFFSET(AT397,-$B400,-AS$4+$B400)/OFFSET($I386,-$B400,0),OFFSET(AT397,-$B400,-AS$4+$B400)-SUM($I400:AS400)))</f>
        <v>0</v>
      </c>
      <c r="AU400" s="235">
        <f ca="1">IF(AU$5&lt;=$D400,0,IF(SUM($D400,OFFSET($I386,-$B400,0))&gt;AU$5,OFFSET(AU397,-$B400,-AT$4+$B400)/OFFSET($I386,-$B400,0),OFFSET(AU397,-$B400,-AT$4+$B400)-SUM($I400:AT400)))</f>
        <v>0</v>
      </c>
      <c r="AV400" s="235">
        <f ca="1">IF(AV$5&lt;=$D400,0,IF(SUM($D400,OFFSET($I386,-$B400,0))&gt;AV$5,OFFSET(AV397,-$B400,-AU$4+$B400)/OFFSET($I386,-$B400,0),OFFSET(AV397,-$B400,-AU$4+$B400)-SUM($I400:AU400)))</f>
        <v>0</v>
      </c>
      <c r="AW400" s="235">
        <f ca="1">IF(AW$5&lt;=$D400,0,IF(SUM($D400,OFFSET($I386,-$B400,0))&gt;AW$5,OFFSET(AW397,-$B400,-AV$4+$B400)/OFFSET($I386,-$B400,0),OFFSET(AW397,-$B400,-AV$4+$B400)-SUM($I400:AV400)))</f>
        <v>0</v>
      </c>
      <c r="AX400" s="235">
        <f ca="1">IF(AX$5&lt;=$D400,0,IF(SUM($D400,OFFSET($I386,-$B400,0))&gt;AX$5,OFFSET(AX397,-$B400,-AW$4+$B400)/OFFSET($I386,-$B400,0),OFFSET(AX397,-$B400,-AW$4+$B400)-SUM($I400:AW400)))</f>
        <v>0</v>
      </c>
      <c r="AY400" s="235">
        <f ca="1">IF(AY$5&lt;=$D400,0,IF(SUM($D400,OFFSET($I386,-$B400,0))&gt;AY$5,OFFSET(AY397,-$B400,-AX$4+$B400)/OFFSET($I386,-$B400,0),OFFSET(AY397,-$B400,-AX$4+$B400)-SUM($I400:AX400)))</f>
        <v>0</v>
      </c>
      <c r="AZ400" s="235">
        <f ca="1">IF(AZ$5&lt;=$D400,0,IF(SUM($D400,OFFSET($I386,-$B400,0))&gt;AZ$5,OFFSET(AZ397,-$B400,-AY$4+$B400)/OFFSET($I386,-$B400,0),OFFSET(AZ397,-$B400,-AY$4+$B400)-SUM($I400:AY400)))</f>
        <v>0</v>
      </c>
      <c r="BA400" s="235">
        <f ca="1">IF(BA$5&lt;=$D400,0,IF(SUM($D400,OFFSET($I386,-$B400,0))&gt;BA$5,OFFSET(BA397,-$B400,-AZ$4+$B400)/OFFSET($I386,-$B400,0),OFFSET(BA397,-$B400,-AZ$4+$B400)-SUM($I400:AZ400)))</f>
        <v>0</v>
      </c>
      <c r="BB400" s="235">
        <f ca="1">IF(BB$5&lt;=$D400,0,IF(SUM($D400,OFFSET($I386,-$B400,0))&gt;BB$5,OFFSET(BB397,-$B400,-BA$4+$B400)/OFFSET($I386,-$B400,0),OFFSET(BB397,-$B400,-BA$4+$B400)-SUM($I400:BA400)))</f>
        <v>0</v>
      </c>
      <c r="BC400" s="235">
        <f ca="1">IF(BC$5&lt;=$D400,0,IF(SUM($D400,OFFSET($I386,-$B400,0))&gt;BC$5,OFFSET(BC397,-$B400,-BB$4+$B400)/OFFSET($I386,-$B400,0),OFFSET(BC397,-$B400,-BB$4+$B400)-SUM($I400:BB400)))</f>
        <v>0</v>
      </c>
      <c r="BD400" s="235">
        <f ca="1">IF(BD$5&lt;=$D400,0,IF(SUM($D400,OFFSET($I386,-$B400,0))&gt;BD$5,OFFSET(BD397,-$B400,-BC$4+$B400)/OFFSET($I386,-$B400,0),OFFSET(BD397,-$B400,-BC$4+$B400)-SUM($I400:BC400)))</f>
        <v>0</v>
      </c>
      <c r="BE400" s="235">
        <f ca="1">IF(BE$5&lt;=$D400,0,IF(SUM($D400,OFFSET($I386,-$B400,0))&gt;BE$5,OFFSET(BE397,-$B400,-BD$4+$B400)/OFFSET($I386,-$B400,0),OFFSET(BE397,-$B400,-BD$4+$B400)-SUM($I400:BD400)))</f>
        <v>0</v>
      </c>
      <c r="BF400" s="235">
        <f ca="1">IF(BF$5&lt;=$D400,0,IF(SUM($D400,OFFSET($I386,-$B400,0))&gt;BF$5,OFFSET(BF397,-$B400,-BE$4+$B400)/OFFSET($I386,-$B400,0),OFFSET(BF397,-$B400,-BE$4+$B400)-SUM($I400:BE400)))</f>
        <v>0</v>
      </c>
      <c r="BG400" s="235">
        <f ca="1">IF(BG$5&lt;=$D400,0,IF(SUM($D400,OFFSET($I386,-$B400,0))&gt;BG$5,OFFSET(BG397,-$B400,-BF$4+$B400)/OFFSET($I386,-$B400,0),OFFSET(BG397,-$B400,-BF$4+$B400)-SUM($I400:BF400)))</f>
        <v>0</v>
      </c>
      <c r="BH400" s="235">
        <f ca="1">IF(BH$5&lt;=$D400,0,IF(SUM($D400,OFFSET($I386,-$B400,0))&gt;BH$5,OFFSET(BH397,-$B400,-BG$4+$B400)/OFFSET($I386,-$B400,0),OFFSET(BH397,-$B400,-BG$4+$B400)-SUM($I400:BG400)))</f>
        <v>0</v>
      </c>
      <c r="BI400" s="235">
        <f ca="1">IF(BI$5&lt;=$D400,0,IF(SUM($D400,OFFSET($I386,-$B400,0))&gt;BI$5,OFFSET(BI397,-$B400,-BH$4+$B400)/OFFSET($I386,-$B400,0),OFFSET(BI397,-$B400,-BH$4+$B400)-SUM($I400:BH400)))</f>
        <v>0</v>
      </c>
      <c r="BJ400" s="235">
        <f ca="1">IF(BJ$5&lt;=$D400,0,IF(SUM($D400,OFFSET($I386,-$B400,0))&gt;BJ$5,OFFSET(BJ397,-$B400,-BI$4+$B400)/OFFSET($I386,-$B400,0),OFFSET(BJ397,-$B400,-BI$4+$B400)-SUM($I400:BI400)))</f>
        <v>0</v>
      </c>
      <c r="BK400" s="235">
        <f ca="1">IF(BK$5&lt;=$D400,0,IF(SUM($D400,OFFSET($I386,-$B400,0))&gt;BK$5,OFFSET(BK397,-$B400,-BJ$4+$B400)/OFFSET($I386,-$B400,0),OFFSET(BK397,-$B400,-BJ$4+$B400)-SUM($I400:BJ400)))</f>
        <v>0</v>
      </c>
      <c r="BL400" s="235">
        <f ca="1">IF(BL$5&lt;=$D400,0,IF(SUM($D400,OFFSET($I386,-$B400,0))&gt;BL$5,OFFSET(BL397,-$B400,-BK$4+$B400)/OFFSET($I386,-$B400,0),OFFSET(BL397,-$B400,-BK$4+$B400)-SUM($I400:BK400)))</f>
        <v>0</v>
      </c>
      <c r="BM400" s="235">
        <f ca="1">IF(BM$5&lt;=$D400,0,IF(SUM($D400,OFFSET($I386,-$B400,0))&gt;BM$5,OFFSET(BM397,-$B400,-BL$4+$B400)/OFFSET($I386,-$B400,0),OFFSET(BM397,-$B400,-BL$4+$B400)-SUM($I400:BL400)))</f>
        <v>0</v>
      </c>
      <c r="BN400" s="235">
        <f ca="1">IF(BN$5&lt;=$D400,0,IF(SUM($D400,OFFSET($I386,-$B400,0))&gt;BN$5,OFFSET(BN397,-$B400,-BM$4+$B400)/OFFSET($I386,-$B400,0),OFFSET(BN397,-$B400,-BM$4+$B400)-SUM($I400:BM400)))</f>
        <v>0</v>
      </c>
      <c r="BO400" s="235">
        <f ca="1">IF(BO$5&lt;=$D400,0,IF(SUM($D400,OFFSET($I386,-$B400,0))&gt;BO$5,OFFSET(BO397,-$B400,-BN$4+$B400)/OFFSET($I386,-$B400,0),OFFSET(BO397,-$B400,-BN$4+$B400)-SUM($I400:BN400)))</f>
        <v>0</v>
      </c>
      <c r="BP400" s="235">
        <f ca="1">IF(BP$5&lt;=$D400,0,IF(SUM($D400,OFFSET($I386,-$B400,0))&gt;BP$5,OFFSET(BP397,-$B400,-BO$4+$B400)/OFFSET($I386,-$B400,0),OFFSET(BP397,-$B400,-BO$4+$B400)-SUM($I400:BO400)))</f>
        <v>0</v>
      </c>
      <c r="BQ400" s="235">
        <f ca="1">IF(BQ$5&lt;=$D400,0,IF(SUM($D400,OFFSET($I386,-$B400,0))&gt;BQ$5,OFFSET(BQ397,-$B400,-BP$4+$B400)/OFFSET($I386,-$B400,0),OFFSET(BQ397,-$B400,-BP$4+$B400)-SUM($I400:BP400)))</f>
        <v>0</v>
      </c>
      <c r="BR400" s="211">
        <f ca="1">IF(BR$5&lt;=$D400,0,IF(SUM($D400,OFFSET($I386,-$B400,0))&gt;BR$5,OFFSET(BR397,-$B400,-BQ$4+$B400)/OFFSET($I386,-$B400,0),OFFSET(BR397,-$B400,-BQ$4+$B400)-SUM($I400:BQ400)))</f>
        <v>0</v>
      </c>
      <c r="BS400" s="211">
        <f ca="1">IF(BS$5&lt;=$D400,0,IF(SUM($D400,OFFSET($I386,-$B400,0))&gt;BS$5,OFFSET(BS397,-$B400,-BR$4+$B400)/OFFSET($I386,-$B400,0),OFFSET(BS397,-$B400,-BR$4+$B400)-SUM($I400:BR400)))</f>
        <v>0</v>
      </c>
      <c r="BT400" s="211">
        <f ca="1">IF(BT$5&lt;=$D400,0,IF(SUM($D400,OFFSET($I386,-$B400,0))&gt;BT$5,OFFSET(BT397,-$B400,-BS$4+$B400)/OFFSET($I386,-$B400,0),OFFSET(BT397,-$B400,-BS$4+$B400)-SUM($I400:BS400)))</f>
        <v>0</v>
      </c>
      <c r="BU400" s="211">
        <f ca="1">IF(BU$5&lt;=$D400,0,IF(SUM($D400,OFFSET($I386,-$B400,0))&gt;BU$5,OFFSET(BU397,-$B400,-BT$4+$B400)/OFFSET($I386,-$B400,0),OFFSET(BU397,-$B400,-BT$4+$B400)-SUM($I400:BT400)))</f>
        <v>0</v>
      </c>
      <c r="BV400" s="211">
        <f ca="1">IF(BV$5&lt;=$D400,0,IF(SUM($D400,OFFSET($I386,-$B400,0))&gt;BV$5,OFFSET(BV397,-$B400,-BU$4+$B400)/OFFSET($I386,-$B400,0),OFFSET(BV397,-$B400,-BU$4+$B400)-SUM($I400:BU400)))</f>
        <v>0</v>
      </c>
      <c r="BW400" s="211">
        <f ca="1">IF(BW$5&lt;=$D400,0,IF(SUM($D400,OFFSET($I386,-$B400,0))&gt;BW$5,OFFSET(BW397,-$B400,-BV$4+$B400)/OFFSET($I386,-$B400,0),OFFSET(BW397,-$B400,-BV$4+$B400)-SUM($I400:BV400)))</f>
        <v>0</v>
      </c>
    </row>
    <row r="401" spans="1:75" ht="12.75" customHeight="1">
      <c r="A401" s="8"/>
      <c r="B401" s="244">
        <v>4</v>
      </c>
      <c r="C401" s="8"/>
      <c r="D401" s="245">
        <f t="shared" si="677"/>
        <v>2017</v>
      </c>
      <c r="E401" s="8" t="str">
        <f t="shared" si="676"/>
        <v>$m Real (2012)</v>
      </c>
      <c r="F401" s="8"/>
      <c r="G401" s="8"/>
      <c r="H401" s="8"/>
      <c r="I401" s="32"/>
      <c r="J401" s="211">
        <f ca="1">IF(J$5&lt;=$D401,0,IF(SUM($D401,OFFSET($I387,-$B401,0))&gt;J$5,OFFSET(J398,-$B401,-I$4+$B401)/OFFSET($I387,-$B401,0),OFFSET(J398,-$B401,-I$4+$B401)-SUM($I401:I401)))</f>
        <v>0</v>
      </c>
      <c r="K401" s="211">
        <f ca="1">IF(K$5&lt;=$D401,0,IF(SUM($D401,OFFSET($I387,-$B401,0))&gt;K$5,OFFSET(K398,-$B401,-J$4+$B401)/OFFSET($I387,-$B401,0),OFFSET(K398,-$B401,-J$4+$B401)-SUM($I401:J401)))</f>
        <v>0</v>
      </c>
      <c r="L401" s="211">
        <f ca="1">IF(L$5&lt;=$D401,0,IF(SUM($D401,OFFSET($I387,-$B401,0))&gt;L$5,OFFSET(L398,-$B401,-K$4+$B401)/OFFSET($I387,-$B401,0),OFFSET(L398,-$B401,-K$4+$B401)-SUM($I401:K401)))</f>
        <v>0</v>
      </c>
      <c r="M401" s="211">
        <f ca="1">IF(M$5&lt;=$D401,0,IF(SUM($D401,OFFSET($I387,-$B401,0))&gt;M$5,OFFSET(M398,-$B401,-L$4+$B401)/OFFSET($I387,-$B401,0),OFFSET(M398,-$B401,-L$4+$B401)-SUM($I401:L401)))</f>
        <v>0</v>
      </c>
      <c r="N401" s="211">
        <f ca="1">IF(N$5&lt;=$D401,0,IF(SUM($D401,OFFSET($I387,-$B401,0))&gt;N$5,OFFSET(N398,-$B401,-M$4+$B401)/OFFSET($I387,-$B401,0),OFFSET(N398,-$B401,-M$4+$B401)-SUM($I401:M401)))</f>
        <v>0</v>
      </c>
      <c r="O401" s="235">
        <f ca="1">IF(O$5&lt;=$D401,0,IF(SUM($D401,OFFSET($I387,-$B401,0))&gt;O$5,OFFSET(O398,-$B401,-N$4+$B401)/OFFSET($I387,-$B401,0),OFFSET(O398,-$B401,-N$4+$B401)-SUM($I401:N401)))</f>
        <v>0</v>
      </c>
      <c r="P401" s="235">
        <f ca="1">IF(P$5&lt;=$D401,0,IF(SUM($D401,OFFSET($I387,-$B401,0))&gt;P$5,OFFSET(P398,-$B401,-O$4+$B401)/OFFSET($I387,-$B401,0),OFFSET(P398,-$B401,-O$4+$B401)-SUM($I401:O401)))</f>
        <v>0</v>
      </c>
      <c r="Q401" s="235">
        <f ca="1">IF(Q$5&lt;=$D401,0,IF(SUM($D401,OFFSET($I387,-$B401,0))&gt;Q$5,OFFSET(Q398,-$B401,-P$4+$B401)/OFFSET($I387,-$B401,0),OFFSET(Q398,-$B401,-P$4+$B401)-SUM($I401:P401)))</f>
        <v>0</v>
      </c>
      <c r="R401" s="235">
        <f ca="1">IF(R$5&lt;=$D401,0,IF(SUM($D401,OFFSET($I387,-$B401,0))&gt;R$5,OFFSET(R398,-$B401,-Q$4+$B401)/OFFSET($I387,-$B401,0),OFFSET(R398,-$B401,-Q$4+$B401)-SUM($I401:Q401)))</f>
        <v>0</v>
      </c>
      <c r="S401" s="235">
        <f ca="1">IF(S$5&lt;=$D401,0,IF(SUM($D401,OFFSET($I387,-$B401,0))&gt;S$5,OFFSET(S398,-$B401,-R$4+$B401)/OFFSET($I387,-$B401,0),OFFSET(S398,-$B401,-R$4+$B401)-SUM($I401:R401)))</f>
        <v>0</v>
      </c>
      <c r="T401" s="235">
        <f ca="1">IF(T$5&lt;=$D401,0,IF(SUM($D401,OFFSET($I387,-$B401,0))&gt;T$5,OFFSET(T398,-$B401,-S$4+$B401)/OFFSET($I387,-$B401,0),OFFSET(T398,-$B401,-S$4+$B401)-SUM($I401:S401)))</f>
        <v>0</v>
      </c>
      <c r="U401" s="235">
        <f ca="1">IF(U$5&lt;=$D401,0,IF(SUM($D401,OFFSET($I387,-$B401,0))&gt;U$5,OFFSET(U398,-$B401,-T$4+$B401)/OFFSET($I387,-$B401,0),OFFSET(U398,-$B401,-T$4+$B401)-SUM($I401:T401)))</f>
        <v>0</v>
      </c>
      <c r="V401" s="235">
        <f ca="1">IF(V$5&lt;=$D401,0,IF(SUM($D401,OFFSET($I387,-$B401,0))&gt;V$5,OFFSET(V398,-$B401,-U$4+$B401)/OFFSET($I387,-$B401,0),OFFSET(V398,-$B401,-U$4+$B401)-SUM($I401:U401)))</f>
        <v>0</v>
      </c>
      <c r="W401" s="235">
        <f ca="1">IF(W$5&lt;=$D401,0,IF(SUM($D401,OFFSET($I387,-$B401,0))&gt;W$5,OFFSET(W398,-$B401,-V$4+$B401)/OFFSET($I387,-$B401,0),OFFSET(W398,-$B401,-V$4+$B401)-SUM($I401:V401)))</f>
        <v>0</v>
      </c>
      <c r="X401" s="235">
        <f ca="1">IF(X$5&lt;=$D401,0,IF(SUM($D401,OFFSET($I387,-$B401,0))&gt;X$5,OFFSET(X398,-$B401,-W$4+$B401)/OFFSET($I387,-$B401,0),OFFSET(X398,-$B401,-W$4+$B401)-SUM($I401:W401)))</f>
        <v>0</v>
      </c>
      <c r="Y401" s="235">
        <f ca="1">IF(Y$5&lt;=$D401,0,IF(SUM($D401,OFFSET($I387,-$B401,0))&gt;Y$5,OFFSET(Y398,-$B401,-X$4+$B401)/OFFSET($I387,-$B401,0),OFFSET(Y398,-$B401,-X$4+$B401)-SUM($I401:X401)))</f>
        <v>0</v>
      </c>
      <c r="Z401" s="235">
        <f ca="1">IF(Z$5&lt;=$D401,0,IF(SUM($D401,OFFSET($I387,-$B401,0))&gt;Z$5,OFFSET(Z398,-$B401,-Y$4+$B401)/OFFSET($I387,-$B401,0),OFFSET(Z398,-$B401,-Y$4+$B401)-SUM($I401:Y401)))</f>
        <v>0</v>
      </c>
      <c r="AA401" s="235">
        <f ca="1">IF(AA$5&lt;=$D401,0,IF(SUM($D401,OFFSET($I387,-$B401,0))&gt;AA$5,OFFSET(AA398,-$B401,-Z$4+$B401)/OFFSET($I387,-$B401,0),OFFSET(AA398,-$B401,-Z$4+$B401)-SUM($I401:Z401)))</f>
        <v>0</v>
      </c>
      <c r="AB401" s="235">
        <f ca="1">IF(AB$5&lt;=$D401,0,IF(SUM($D401,OFFSET($I387,-$B401,0))&gt;AB$5,OFFSET(AB398,-$B401,-AA$4+$B401)/OFFSET($I387,-$B401,0),OFFSET(AB398,-$B401,-AA$4+$B401)-SUM($I401:AA401)))</f>
        <v>0</v>
      </c>
      <c r="AC401" s="235">
        <f ca="1">IF(AC$5&lt;=$D401,0,IF(SUM($D401,OFFSET($I387,-$B401,0))&gt;AC$5,OFFSET(AC398,-$B401,-AB$4+$B401)/OFFSET($I387,-$B401,0),OFFSET(AC398,-$B401,-AB$4+$B401)-SUM($I401:AB401)))</f>
        <v>0</v>
      </c>
      <c r="AD401" s="235">
        <f ca="1">IF(AD$5&lt;=$D401,0,IF(SUM($D401,OFFSET($I387,-$B401,0))&gt;AD$5,OFFSET(AD398,-$B401,-AC$4+$B401)/OFFSET($I387,-$B401,0),OFFSET(AD398,-$B401,-AC$4+$B401)-SUM($I401:AC401)))</f>
        <v>0</v>
      </c>
      <c r="AE401" s="235">
        <f ca="1">IF(AE$5&lt;=$D401,0,IF(SUM($D401,OFFSET($I387,-$B401,0))&gt;AE$5,OFFSET(AE398,-$B401,-AD$4+$B401)/OFFSET($I387,-$B401,0),OFFSET(AE398,-$B401,-AD$4+$B401)-SUM($I401:AD401)))</f>
        <v>0</v>
      </c>
      <c r="AF401" s="235">
        <f ca="1">IF(AF$5&lt;=$D401,0,IF(SUM($D401,OFFSET($I387,-$B401,0))&gt;AF$5,OFFSET(AF398,-$B401,-AE$4+$B401)/OFFSET($I387,-$B401,0),OFFSET(AF398,-$B401,-AE$4+$B401)-SUM($I401:AE401)))</f>
        <v>0</v>
      </c>
      <c r="AG401" s="235">
        <f ca="1">IF(AG$5&lt;=$D401,0,IF(SUM($D401,OFFSET($I387,-$B401,0))&gt;AG$5,OFFSET(AG398,-$B401,-AF$4+$B401)/OFFSET($I387,-$B401,0),OFFSET(AG398,-$B401,-AF$4+$B401)-SUM($I401:AF401)))</f>
        <v>0</v>
      </c>
      <c r="AH401" s="235">
        <f ca="1">IF(AH$5&lt;=$D401,0,IF(SUM($D401,OFFSET($I387,-$B401,0))&gt;AH$5,OFFSET(AH398,-$B401,-AG$4+$B401)/OFFSET($I387,-$B401,0),OFFSET(AH398,-$B401,-AG$4+$B401)-SUM($I401:AG401)))</f>
        <v>0</v>
      </c>
      <c r="AI401" s="235">
        <f ca="1">IF(AI$5&lt;=$D401,0,IF(SUM($D401,OFFSET($I387,-$B401,0))&gt;AI$5,OFFSET(AI398,-$B401,-AH$4+$B401)/OFFSET($I387,-$B401,0),OFFSET(AI398,-$B401,-AH$4+$B401)-SUM($I401:AH401)))</f>
        <v>0</v>
      </c>
      <c r="AJ401" s="235">
        <f ca="1">IF(AJ$5&lt;=$D401,0,IF(SUM($D401,OFFSET($I387,-$B401,0))&gt;AJ$5,OFFSET(AJ398,-$B401,-AI$4+$B401)/OFFSET($I387,-$B401,0),OFFSET(AJ398,-$B401,-AI$4+$B401)-SUM($I401:AI401)))</f>
        <v>0</v>
      </c>
      <c r="AK401" s="235">
        <f ca="1">IF(AK$5&lt;=$D401,0,IF(SUM($D401,OFFSET($I387,-$B401,0))&gt;AK$5,OFFSET(AK398,-$B401,-AJ$4+$B401)/OFFSET($I387,-$B401,0),OFFSET(AK398,-$B401,-AJ$4+$B401)-SUM($I401:AJ401)))</f>
        <v>0</v>
      </c>
      <c r="AL401" s="235">
        <f ca="1">IF(AL$5&lt;=$D401,0,IF(SUM($D401,OFFSET($I387,-$B401,0))&gt;AL$5,OFFSET(AL398,-$B401,-AK$4+$B401)/OFFSET($I387,-$B401,0),OFFSET(AL398,-$B401,-AK$4+$B401)-SUM($I401:AK401)))</f>
        <v>0</v>
      </c>
      <c r="AM401" s="235">
        <f ca="1">IF(AM$5&lt;=$D401,0,IF(SUM($D401,OFFSET($I387,-$B401,0))&gt;AM$5,OFFSET(AM398,-$B401,-AL$4+$B401)/OFFSET($I387,-$B401,0),OFFSET(AM398,-$B401,-AL$4+$B401)-SUM($I401:AL401)))</f>
        <v>0</v>
      </c>
      <c r="AN401" s="235">
        <f ca="1">IF(AN$5&lt;=$D401,0,IF(SUM($D401,OFFSET($I387,-$B401,0))&gt;AN$5,OFFSET(AN398,-$B401,-AM$4+$B401)/OFFSET($I387,-$B401,0),OFFSET(AN398,-$B401,-AM$4+$B401)-SUM($I401:AM401)))</f>
        <v>0</v>
      </c>
      <c r="AO401" s="235">
        <f ca="1">IF(AO$5&lt;=$D401,0,IF(SUM($D401,OFFSET($I387,-$B401,0))&gt;AO$5,OFFSET(AO398,-$B401,-AN$4+$B401)/OFFSET($I387,-$B401,0),OFFSET(AO398,-$B401,-AN$4+$B401)-SUM($I401:AN401)))</f>
        <v>0</v>
      </c>
      <c r="AP401" s="235">
        <f ca="1">IF(AP$5&lt;=$D401,0,IF(SUM($D401,OFFSET($I387,-$B401,0))&gt;AP$5,OFFSET(AP398,-$B401,-AO$4+$B401)/OFFSET($I387,-$B401,0),OFFSET(AP398,-$B401,-AO$4+$B401)-SUM($I401:AO401)))</f>
        <v>0</v>
      </c>
      <c r="AQ401" s="235">
        <f ca="1">IF(AQ$5&lt;=$D401,0,IF(SUM($D401,OFFSET($I387,-$B401,0))&gt;AQ$5,OFFSET(AQ398,-$B401,-AP$4+$B401)/OFFSET($I387,-$B401,0),OFFSET(AQ398,-$B401,-AP$4+$B401)-SUM($I401:AP401)))</f>
        <v>0</v>
      </c>
      <c r="AR401" s="235">
        <f ca="1">IF(AR$5&lt;=$D401,0,IF(SUM($D401,OFFSET($I387,-$B401,0))&gt;AR$5,OFFSET(AR398,-$B401,-AQ$4+$B401)/OFFSET($I387,-$B401,0),OFFSET(AR398,-$B401,-AQ$4+$B401)-SUM($I401:AQ401)))</f>
        <v>0</v>
      </c>
      <c r="AS401" s="235">
        <f ca="1">IF(AS$5&lt;=$D401,0,IF(SUM($D401,OFFSET($I387,-$B401,0))&gt;AS$5,OFFSET(AS398,-$B401,-AR$4+$B401)/OFFSET($I387,-$B401,0),OFFSET(AS398,-$B401,-AR$4+$B401)-SUM($I401:AR401)))</f>
        <v>0</v>
      </c>
      <c r="AT401" s="235">
        <f ca="1">IF(AT$5&lt;=$D401,0,IF(SUM($D401,OFFSET($I387,-$B401,0))&gt;AT$5,OFFSET(AT398,-$B401,-AS$4+$B401)/OFFSET($I387,-$B401,0),OFFSET(AT398,-$B401,-AS$4+$B401)-SUM($I401:AS401)))</f>
        <v>0</v>
      </c>
      <c r="AU401" s="235">
        <f ca="1">IF(AU$5&lt;=$D401,0,IF(SUM($D401,OFFSET($I387,-$B401,0))&gt;AU$5,OFFSET(AU398,-$B401,-AT$4+$B401)/OFFSET($I387,-$B401,0),OFFSET(AU398,-$B401,-AT$4+$B401)-SUM($I401:AT401)))</f>
        <v>0</v>
      </c>
      <c r="AV401" s="235">
        <f ca="1">IF(AV$5&lt;=$D401,0,IF(SUM($D401,OFFSET($I387,-$B401,0))&gt;AV$5,OFFSET(AV398,-$B401,-AU$4+$B401)/OFFSET($I387,-$B401,0),OFFSET(AV398,-$B401,-AU$4+$B401)-SUM($I401:AU401)))</f>
        <v>0</v>
      </c>
      <c r="AW401" s="235">
        <f ca="1">IF(AW$5&lt;=$D401,0,IF(SUM($D401,OFFSET($I387,-$B401,0))&gt;AW$5,OFFSET(AW398,-$B401,-AV$4+$B401)/OFFSET($I387,-$B401,0),OFFSET(AW398,-$B401,-AV$4+$B401)-SUM($I401:AV401)))</f>
        <v>0</v>
      </c>
      <c r="AX401" s="235">
        <f ca="1">IF(AX$5&lt;=$D401,0,IF(SUM($D401,OFFSET($I387,-$B401,0))&gt;AX$5,OFFSET(AX398,-$B401,-AW$4+$B401)/OFFSET($I387,-$B401,0),OFFSET(AX398,-$B401,-AW$4+$B401)-SUM($I401:AW401)))</f>
        <v>0</v>
      </c>
      <c r="AY401" s="235">
        <f ca="1">IF(AY$5&lt;=$D401,0,IF(SUM($D401,OFFSET($I387,-$B401,0))&gt;AY$5,OFFSET(AY398,-$B401,-AX$4+$B401)/OFFSET($I387,-$B401,0),OFFSET(AY398,-$B401,-AX$4+$B401)-SUM($I401:AX401)))</f>
        <v>0</v>
      </c>
      <c r="AZ401" s="235">
        <f ca="1">IF(AZ$5&lt;=$D401,0,IF(SUM($D401,OFFSET($I387,-$B401,0))&gt;AZ$5,OFFSET(AZ398,-$B401,-AY$4+$B401)/OFFSET($I387,-$B401,0),OFFSET(AZ398,-$B401,-AY$4+$B401)-SUM($I401:AY401)))</f>
        <v>0</v>
      </c>
      <c r="BA401" s="235">
        <f ca="1">IF(BA$5&lt;=$D401,0,IF(SUM($D401,OFFSET($I387,-$B401,0))&gt;BA$5,OFFSET(BA398,-$B401,-AZ$4+$B401)/OFFSET($I387,-$B401,0),OFFSET(BA398,-$B401,-AZ$4+$B401)-SUM($I401:AZ401)))</f>
        <v>0</v>
      </c>
      <c r="BB401" s="235">
        <f ca="1">IF(BB$5&lt;=$D401,0,IF(SUM($D401,OFFSET($I387,-$B401,0))&gt;BB$5,OFFSET(BB398,-$B401,-BA$4+$B401)/OFFSET($I387,-$B401,0),OFFSET(BB398,-$B401,-BA$4+$B401)-SUM($I401:BA401)))</f>
        <v>0</v>
      </c>
      <c r="BC401" s="235">
        <f ca="1">IF(BC$5&lt;=$D401,0,IF(SUM($D401,OFFSET($I387,-$B401,0))&gt;BC$5,OFFSET(BC398,-$B401,-BB$4+$B401)/OFFSET($I387,-$B401,0),OFFSET(BC398,-$B401,-BB$4+$B401)-SUM($I401:BB401)))</f>
        <v>0</v>
      </c>
      <c r="BD401" s="235">
        <f ca="1">IF(BD$5&lt;=$D401,0,IF(SUM($D401,OFFSET($I387,-$B401,0))&gt;BD$5,OFFSET(BD398,-$B401,-BC$4+$B401)/OFFSET($I387,-$B401,0),OFFSET(BD398,-$B401,-BC$4+$B401)-SUM($I401:BC401)))</f>
        <v>0</v>
      </c>
      <c r="BE401" s="235">
        <f ca="1">IF(BE$5&lt;=$D401,0,IF(SUM($D401,OFFSET($I387,-$B401,0))&gt;BE$5,OFFSET(BE398,-$B401,-BD$4+$B401)/OFFSET($I387,-$B401,0),OFFSET(BE398,-$B401,-BD$4+$B401)-SUM($I401:BD401)))</f>
        <v>0</v>
      </c>
      <c r="BF401" s="235">
        <f ca="1">IF(BF$5&lt;=$D401,0,IF(SUM($D401,OFFSET($I387,-$B401,0))&gt;BF$5,OFFSET(BF398,-$B401,-BE$4+$B401)/OFFSET($I387,-$B401,0),OFFSET(BF398,-$B401,-BE$4+$B401)-SUM($I401:BE401)))</f>
        <v>0</v>
      </c>
      <c r="BG401" s="235">
        <f ca="1">IF(BG$5&lt;=$D401,0,IF(SUM($D401,OFFSET($I387,-$B401,0))&gt;BG$5,OFFSET(BG398,-$B401,-BF$4+$B401)/OFFSET($I387,-$B401,0),OFFSET(BG398,-$B401,-BF$4+$B401)-SUM($I401:BF401)))</f>
        <v>0</v>
      </c>
      <c r="BH401" s="235">
        <f ca="1">IF(BH$5&lt;=$D401,0,IF(SUM($D401,OFFSET($I387,-$B401,0))&gt;BH$5,OFFSET(BH398,-$B401,-BG$4+$B401)/OFFSET($I387,-$B401,0),OFFSET(BH398,-$B401,-BG$4+$B401)-SUM($I401:BG401)))</f>
        <v>0</v>
      </c>
      <c r="BI401" s="235">
        <f ca="1">IF(BI$5&lt;=$D401,0,IF(SUM($D401,OFFSET($I387,-$B401,0))&gt;BI$5,OFFSET(BI398,-$B401,-BH$4+$B401)/OFFSET($I387,-$B401,0),OFFSET(BI398,-$B401,-BH$4+$B401)-SUM($I401:BH401)))</f>
        <v>0</v>
      </c>
      <c r="BJ401" s="235">
        <f ca="1">IF(BJ$5&lt;=$D401,0,IF(SUM($D401,OFFSET($I387,-$B401,0))&gt;BJ$5,OFFSET(BJ398,-$B401,-BI$4+$B401)/OFFSET($I387,-$B401,0),OFFSET(BJ398,-$B401,-BI$4+$B401)-SUM($I401:BI401)))</f>
        <v>0</v>
      </c>
      <c r="BK401" s="235">
        <f ca="1">IF(BK$5&lt;=$D401,0,IF(SUM($D401,OFFSET($I387,-$B401,0))&gt;BK$5,OFFSET(BK398,-$B401,-BJ$4+$B401)/OFFSET($I387,-$B401,0),OFFSET(BK398,-$B401,-BJ$4+$B401)-SUM($I401:BJ401)))</f>
        <v>0</v>
      </c>
      <c r="BL401" s="235">
        <f ca="1">IF(BL$5&lt;=$D401,0,IF(SUM($D401,OFFSET($I387,-$B401,0))&gt;BL$5,OFFSET(BL398,-$B401,-BK$4+$B401)/OFFSET($I387,-$B401,0),OFFSET(BL398,-$B401,-BK$4+$B401)-SUM($I401:BK401)))</f>
        <v>0</v>
      </c>
      <c r="BM401" s="235">
        <f ca="1">IF(BM$5&lt;=$D401,0,IF(SUM($D401,OFFSET($I387,-$B401,0))&gt;BM$5,OFFSET(BM398,-$B401,-BL$4+$B401)/OFFSET($I387,-$B401,0),OFFSET(BM398,-$B401,-BL$4+$B401)-SUM($I401:BL401)))</f>
        <v>0</v>
      </c>
      <c r="BN401" s="235">
        <f ca="1">IF(BN$5&lt;=$D401,0,IF(SUM($D401,OFFSET($I387,-$B401,0))&gt;BN$5,OFFSET(BN398,-$B401,-BM$4+$B401)/OFFSET($I387,-$B401,0),OFFSET(BN398,-$B401,-BM$4+$B401)-SUM($I401:BM401)))</f>
        <v>0</v>
      </c>
      <c r="BO401" s="235">
        <f ca="1">IF(BO$5&lt;=$D401,0,IF(SUM($D401,OFFSET($I387,-$B401,0))&gt;BO$5,OFFSET(BO398,-$B401,-BN$4+$B401)/OFFSET($I387,-$B401,0),OFFSET(BO398,-$B401,-BN$4+$B401)-SUM($I401:BN401)))</f>
        <v>0</v>
      </c>
      <c r="BP401" s="235">
        <f ca="1">IF(BP$5&lt;=$D401,0,IF(SUM($D401,OFFSET($I387,-$B401,0))&gt;BP$5,OFFSET(BP398,-$B401,-BO$4+$B401)/OFFSET($I387,-$B401,0),OFFSET(BP398,-$B401,-BO$4+$B401)-SUM($I401:BO401)))</f>
        <v>0</v>
      </c>
      <c r="BQ401" s="235">
        <f ca="1">IF(BQ$5&lt;=$D401,0,IF(SUM($D401,OFFSET($I387,-$B401,0))&gt;BQ$5,OFFSET(BQ398,-$B401,-BP$4+$B401)/OFFSET($I387,-$B401,0),OFFSET(BQ398,-$B401,-BP$4+$B401)-SUM($I401:BP401)))</f>
        <v>0</v>
      </c>
      <c r="BR401" s="211">
        <f ca="1">IF(BR$5&lt;=$D401,0,IF(SUM($D401,OFFSET($I387,-$B401,0))&gt;BR$5,OFFSET(BR398,-$B401,-BQ$4+$B401)/OFFSET($I387,-$B401,0),OFFSET(BR398,-$B401,-BQ$4+$B401)-SUM($I401:BQ401)))</f>
        <v>0</v>
      </c>
      <c r="BS401" s="211">
        <f ca="1">IF(BS$5&lt;=$D401,0,IF(SUM($D401,OFFSET($I387,-$B401,0))&gt;BS$5,OFFSET(BS398,-$B401,-BR$4+$B401)/OFFSET($I387,-$B401,0),OFFSET(BS398,-$B401,-BR$4+$B401)-SUM($I401:BR401)))</f>
        <v>0</v>
      </c>
      <c r="BT401" s="211">
        <f ca="1">IF(BT$5&lt;=$D401,0,IF(SUM($D401,OFFSET($I387,-$B401,0))&gt;BT$5,OFFSET(BT398,-$B401,-BS$4+$B401)/OFFSET($I387,-$B401,0),OFFSET(BT398,-$B401,-BS$4+$B401)-SUM($I401:BS401)))</f>
        <v>0</v>
      </c>
      <c r="BU401" s="211">
        <f ca="1">IF(BU$5&lt;=$D401,0,IF(SUM($D401,OFFSET($I387,-$B401,0))&gt;BU$5,OFFSET(BU398,-$B401,-BT$4+$B401)/OFFSET($I387,-$B401,0),OFFSET(BU398,-$B401,-BT$4+$B401)-SUM($I401:BT401)))</f>
        <v>0</v>
      </c>
      <c r="BV401" s="211">
        <f ca="1">IF(BV$5&lt;=$D401,0,IF(SUM($D401,OFFSET($I387,-$B401,0))&gt;BV$5,OFFSET(BV398,-$B401,-BU$4+$B401)/OFFSET($I387,-$B401,0),OFFSET(BV398,-$B401,-BU$4+$B401)-SUM($I401:BU401)))</f>
        <v>0</v>
      </c>
      <c r="BW401" s="211">
        <f ca="1">IF(BW$5&lt;=$D401,0,IF(SUM($D401,OFFSET($I387,-$B401,0))&gt;BW$5,OFFSET(BW398,-$B401,-BV$4+$B401)/OFFSET($I387,-$B401,0),OFFSET(BW398,-$B401,-BV$4+$B401)-SUM($I401:BV401)))</f>
        <v>0</v>
      </c>
    </row>
    <row r="402" spans="1:75" ht="12.75" customHeight="1">
      <c r="A402" s="8"/>
      <c r="B402" s="244">
        <v>5</v>
      </c>
      <c r="C402" s="8"/>
      <c r="D402" s="245">
        <f t="shared" si="677"/>
        <v>2018</v>
      </c>
      <c r="E402" s="8" t="str">
        <f t="shared" si="676"/>
        <v>$m Real (2012)</v>
      </c>
      <c r="F402" s="8"/>
      <c r="G402" s="8"/>
      <c r="H402" s="8"/>
      <c r="I402" s="32"/>
      <c r="J402" s="235">
        <f ca="1">IF(J$5&lt;=$D402,0,IF(SUM($D402,OFFSET($I388,-$B402,0))&gt;J$5,OFFSET(J399,-$B402,-I$4+$B402)/OFFSET($I388,-$B402,0),OFFSET(J399,-$B402,-I$4+$B402)-SUM($I402:I402)))</f>
        <v>0</v>
      </c>
      <c r="K402" s="235">
        <f ca="1">IF(K$5&lt;=$D402,0,IF(SUM($D402,OFFSET($I388,-$B402,0))&gt;K$5,OFFSET(K399,-$B402,-J$4+$B402)/OFFSET($I388,-$B402,0),OFFSET(K399,-$B402,-J$4+$B402)-SUM($I402:J402)))</f>
        <v>0</v>
      </c>
      <c r="L402" s="235">
        <f ca="1">IF(L$5&lt;=$D402,0,IF(SUM($D402,OFFSET($I388,-$B402,0))&gt;L$5,OFFSET(L399,-$B402,-K$4+$B402)/OFFSET($I388,-$B402,0),OFFSET(L399,-$B402,-K$4+$B402)-SUM($I402:K402)))</f>
        <v>0</v>
      </c>
      <c r="M402" s="235">
        <f ca="1">IF(M$5&lt;=$D402,0,IF(SUM($D402,OFFSET($I388,-$B402,0))&gt;M$5,OFFSET(M399,-$B402,-L$4+$B402)/OFFSET($I388,-$B402,0),OFFSET(M399,-$B402,-L$4+$B402)-SUM($I402:L402)))</f>
        <v>0</v>
      </c>
      <c r="N402" s="235">
        <f ca="1">IF(N$5&lt;=$D402,0,IF(SUM($D402,OFFSET($I388,-$B402,0))&gt;N$5,OFFSET(N399,-$B402,-M$4+$B402)/OFFSET($I388,-$B402,0),OFFSET(N399,-$B402,-M$4+$B402)-SUM($I402:M402)))</f>
        <v>0</v>
      </c>
      <c r="O402" s="235">
        <f ca="1">IF(O$5&lt;=$D402,0,IF(SUM($D402,OFFSET($I388,-$B402,0))&gt;O$5,OFFSET(O399,-$B402,-N$4+$B402)/OFFSET($I388,-$B402,0),OFFSET(O399,-$B402,-N$4+$B402)-SUM($I402:N402)))</f>
        <v>0</v>
      </c>
      <c r="P402" s="235">
        <f ca="1">IF(P$5&lt;=$D402,0,IF(SUM($D402,OFFSET($I388,-$B402,0))&gt;P$5,OFFSET(P399,-$B402,-O$4+$B402)/OFFSET($I388,-$B402,0),OFFSET(P399,-$B402,-O$4+$B402)-SUM($I402:O402)))</f>
        <v>0</v>
      </c>
      <c r="Q402" s="235">
        <f ca="1">IF(Q$5&lt;=$D402,0,IF(SUM($D402,OFFSET($I388,-$B402,0))&gt;Q$5,OFFSET(Q399,-$B402,-P$4+$B402)/OFFSET($I388,-$B402,0),OFFSET(Q399,-$B402,-P$4+$B402)-SUM($I402:P402)))</f>
        <v>0</v>
      </c>
      <c r="R402" s="235">
        <f ca="1">IF(R$5&lt;=$D402,0,IF(SUM($D402,OFFSET($I388,-$B402,0))&gt;R$5,OFFSET(R399,-$B402,-Q$4+$B402)/OFFSET($I388,-$B402,0),OFFSET(R399,-$B402,-Q$4+$B402)-SUM($I402:Q402)))</f>
        <v>0</v>
      </c>
      <c r="S402" s="235">
        <f ca="1">IF(S$5&lt;=$D402,0,IF(SUM($D402,OFFSET($I388,-$B402,0))&gt;S$5,OFFSET(S399,-$B402,-R$4+$B402)/OFFSET($I388,-$B402,0),OFFSET(S399,-$B402,-R$4+$B402)-SUM($I402:R402)))</f>
        <v>0</v>
      </c>
      <c r="T402" s="235">
        <f ca="1">IF(T$5&lt;=$D402,0,IF(SUM($D402,OFFSET($I388,-$B402,0))&gt;T$5,OFFSET(T399,-$B402,-S$4+$B402)/OFFSET($I388,-$B402,0),OFFSET(T399,-$B402,-S$4+$B402)-SUM($I402:S402)))</f>
        <v>0</v>
      </c>
      <c r="U402" s="235">
        <f ca="1">IF(U$5&lt;=$D402,0,IF(SUM($D402,OFFSET($I388,-$B402,0))&gt;U$5,OFFSET(U399,-$B402,-T$4+$B402)/OFFSET($I388,-$B402,0),OFFSET(U399,-$B402,-T$4+$B402)-SUM($I402:T402)))</f>
        <v>0</v>
      </c>
      <c r="V402" s="235">
        <f ca="1">IF(V$5&lt;=$D402,0,IF(SUM($D402,OFFSET($I388,-$B402,0))&gt;V$5,OFFSET(V399,-$B402,-U$4+$B402)/OFFSET($I388,-$B402,0),OFFSET(V399,-$B402,-U$4+$B402)-SUM($I402:U402)))</f>
        <v>0</v>
      </c>
      <c r="W402" s="235">
        <f ca="1">IF(W$5&lt;=$D402,0,IF(SUM($D402,OFFSET($I388,-$B402,0))&gt;W$5,OFFSET(W399,-$B402,-V$4+$B402)/OFFSET($I388,-$B402,0),OFFSET(W399,-$B402,-V$4+$B402)-SUM($I402:V402)))</f>
        <v>0</v>
      </c>
      <c r="X402" s="235">
        <f ca="1">IF(X$5&lt;=$D402,0,IF(SUM($D402,OFFSET($I388,-$B402,0))&gt;X$5,OFFSET(X399,-$B402,-W$4+$B402)/OFFSET($I388,-$B402,0),OFFSET(X399,-$B402,-W$4+$B402)-SUM($I402:W402)))</f>
        <v>0</v>
      </c>
      <c r="Y402" s="235">
        <f ca="1">IF(Y$5&lt;=$D402,0,IF(SUM($D402,OFFSET($I388,-$B402,0))&gt;Y$5,OFFSET(Y399,-$B402,-X$4+$B402)/OFFSET($I388,-$B402,0),OFFSET(Y399,-$B402,-X$4+$B402)-SUM($I402:X402)))</f>
        <v>0</v>
      </c>
      <c r="Z402" s="235">
        <f ca="1">IF(Z$5&lt;=$D402,0,IF(SUM($D402,OFFSET($I388,-$B402,0))&gt;Z$5,OFFSET(Z399,-$B402,-Y$4+$B402)/OFFSET($I388,-$B402,0),OFFSET(Z399,-$B402,-Y$4+$B402)-SUM($I402:Y402)))</f>
        <v>0</v>
      </c>
      <c r="AA402" s="235">
        <f ca="1">IF(AA$5&lt;=$D402,0,IF(SUM($D402,OFFSET($I388,-$B402,0))&gt;AA$5,OFFSET(AA399,-$B402,-Z$4+$B402)/OFFSET($I388,-$B402,0),OFFSET(AA399,-$B402,-Z$4+$B402)-SUM($I402:Z402)))</f>
        <v>0</v>
      </c>
      <c r="AB402" s="235">
        <f ca="1">IF(AB$5&lt;=$D402,0,IF(SUM($D402,OFFSET($I388,-$B402,0))&gt;AB$5,OFFSET(AB399,-$B402,-AA$4+$B402)/OFFSET($I388,-$B402,0),OFFSET(AB399,-$B402,-AA$4+$B402)-SUM($I402:AA402)))</f>
        <v>0</v>
      </c>
      <c r="AC402" s="235">
        <f ca="1">IF(AC$5&lt;=$D402,0,IF(SUM($D402,OFFSET($I388,-$B402,0))&gt;AC$5,OFFSET(AC399,-$B402,-AB$4+$B402)/OFFSET($I388,-$B402,0),OFFSET(AC399,-$B402,-AB$4+$B402)-SUM($I402:AB402)))</f>
        <v>0</v>
      </c>
      <c r="AD402" s="235">
        <f ca="1">IF(AD$5&lt;=$D402,0,IF(SUM($D402,OFFSET($I388,-$B402,0))&gt;AD$5,OFFSET(AD399,-$B402,-AC$4+$B402)/OFFSET($I388,-$B402,0),OFFSET(AD399,-$B402,-AC$4+$B402)-SUM($I402:AC402)))</f>
        <v>0</v>
      </c>
      <c r="AE402" s="235">
        <f ca="1">IF(AE$5&lt;=$D402,0,IF(SUM($D402,OFFSET($I388,-$B402,0))&gt;AE$5,OFFSET(AE399,-$B402,-AD$4+$B402)/OFFSET($I388,-$B402,0),OFFSET(AE399,-$B402,-AD$4+$B402)-SUM($I402:AD402)))</f>
        <v>0</v>
      </c>
      <c r="AF402" s="235">
        <f ca="1">IF(AF$5&lt;=$D402,0,IF(SUM($D402,OFFSET($I388,-$B402,0))&gt;AF$5,OFFSET(AF399,-$B402,-AE$4+$B402)/OFFSET($I388,-$B402,0),OFFSET(AF399,-$B402,-AE$4+$B402)-SUM($I402:AE402)))</f>
        <v>0</v>
      </c>
      <c r="AG402" s="235">
        <f ca="1">IF(AG$5&lt;=$D402,0,IF(SUM($D402,OFFSET($I388,-$B402,0))&gt;AG$5,OFFSET(AG399,-$B402,-AF$4+$B402)/OFFSET($I388,-$B402,0),OFFSET(AG399,-$B402,-AF$4+$B402)-SUM($I402:AF402)))</f>
        <v>0</v>
      </c>
      <c r="AH402" s="235">
        <f ca="1">IF(AH$5&lt;=$D402,0,IF(SUM($D402,OFFSET($I388,-$B402,0))&gt;AH$5,OFFSET(AH399,-$B402,-AG$4+$B402)/OFFSET($I388,-$B402,0),OFFSET(AH399,-$B402,-AG$4+$B402)-SUM($I402:AG402)))</f>
        <v>0</v>
      </c>
      <c r="AI402" s="235">
        <f ca="1">IF(AI$5&lt;=$D402,0,IF(SUM($D402,OFFSET($I388,-$B402,0))&gt;AI$5,OFFSET(AI399,-$B402,-AH$4+$B402)/OFFSET($I388,-$B402,0),OFFSET(AI399,-$B402,-AH$4+$B402)-SUM($I402:AH402)))</f>
        <v>0</v>
      </c>
      <c r="AJ402" s="235">
        <f ca="1">IF(AJ$5&lt;=$D402,0,IF(SUM($D402,OFFSET($I388,-$B402,0))&gt;AJ$5,OFFSET(AJ399,-$B402,-AI$4+$B402)/OFFSET($I388,-$B402,0),OFFSET(AJ399,-$B402,-AI$4+$B402)-SUM($I402:AI402)))</f>
        <v>0</v>
      </c>
      <c r="AK402" s="235">
        <f ca="1">IF(AK$5&lt;=$D402,0,IF(SUM($D402,OFFSET($I388,-$B402,0))&gt;AK$5,OFFSET(AK399,-$B402,-AJ$4+$B402)/OFFSET($I388,-$B402,0),OFFSET(AK399,-$B402,-AJ$4+$B402)-SUM($I402:AJ402)))</f>
        <v>0</v>
      </c>
      <c r="AL402" s="235">
        <f ca="1">IF(AL$5&lt;=$D402,0,IF(SUM($D402,OFFSET($I388,-$B402,0))&gt;AL$5,OFFSET(AL399,-$B402,-AK$4+$B402)/OFFSET($I388,-$B402,0),OFFSET(AL399,-$B402,-AK$4+$B402)-SUM($I402:AK402)))</f>
        <v>0</v>
      </c>
      <c r="AM402" s="235">
        <f ca="1">IF(AM$5&lt;=$D402,0,IF(SUM($D402,OFFSET($I388,-$B402,0))&gt;AM$5,OFFSET(AM399,-$B402,-AL$4+$B402)/OFFSET($I388,-$B402,0),OFFSET(AM399,-$B402,-AL$4+$B402)-SUM($I402:AL402)))</f>
        <v>0</v>
      </c>
      <c r="AN402" s="235">
        <f ca="1">IF(AN$5&lt;=$D402,0,IF(SUM($D402,OFFSET($I388,-$B402,0))&gt;AN$5,OFFSET(AN399,-$B402,-AM$4+$B402)/OFFSET($I388,-$B402,0),OFFSET(AN399,-$B402,-AM$4+$B402)-SUM($I402:AM402)))</f>
        <v>0</v>
      </c>
      <c r="AO402" s="235">
        <f ca="1">IF(AO$5&lt;=$D402,0,IF(SUM($D402,OFFSET($I388,-$B402,0))&gt;AO$5,OFFSET(AO399,-$B402,-AN$4+$B402)/OFFSET($I388,-$B402,0),OFFSET(AO399,-$B402,-AN$4+$B402)-SUM($I402:AN402)))</f>
        <v>0</v>
      </c>
      <c r="AP402" s="235">
        <f ca="1">IF(AP$5&lt;=$D402,0,IF(SUM($D402,OFFSET($I388,-$B402,0))&gt;AP$5,OFFSET(AP399,-$B402,-AO$4+$B402)/OFFSET($I388,-$B402,0),OFFSET(AP399,-$B402,-AO$4+$B402)-SUM($I402:AO402)))</f>
        <v>0</v>
      </c>
      <c r="AQ402" s="235">
        <f ca="1">IF(AQ$5&lt;=$D402,0,IF(SUM($D402,OFFSET($I388,-$B402,0))&gt;AQ$5,OFFSET(AQ399,-$B402,-AP$4+$B402)/OFFSET($I388,-$B402,0),OFFSET(AQ399,-$B402,-AP$4+$B402)-SUM($I402:AP402)))</f>
        <v>0</v>
      </c>
      <c r="AR402" s="235">
        <f ca="1">IF(AR$5&lt;=$D402,0,IF(SUM($D402,OFFSET($I388,-$B402,0))&gt;AR$5,OFFSET(AR399,-$B402,-AQ$4+$B402)/OFFSET($I388,-$B402,0),OFFSET(AR399,-$B402,-AQ$4+$B402)-SUM($I402:AQ402)))</f>
        <v>0</v>
      </c>
      <c r="AS402" s="235">
        <f ca="1">IF(AS$5&lt;=$D402,0,IF(SUM($D402,OFFSET($I388,-$B402,0))&gt;AS$5,OFFSET(AS399,-$B402,-AR$4+$B402)/OFFSET($I388,-$B402,0),OFFSET(AS399,-$B402,-AR$4+$B402)-SUM($I402:AR402)))</f>
        <v>0</v>
      </c>
      <c r="AT402" s="235">
        <f ca="1">IF(AT$5&lt;=$D402,0,IF(SUM($D402,OFFSET($I388,-$B402,0))&gt;AT$5,OFFSET(AT399,-$B402,-AS$4+$B402)/OFFSET($I388,-$B402,0),OFFSET(AT399,-$B402,-AS$4+$B402)-SUM($I402:AS402)))</f>
        <v>0</v>
      </c>
      <c r="AU402" s="235">
        <f ca="1">IF(AU$5&lt;=$D402,0,IF(SUM($D402,OFFSET($I388,-$B402,0))&gt;AU$5,OFFSET(AU399,-$B402,-AT$4+$B402)/OFFSET($I388,-$B402,0),OFFSET(AU399,-$B402,-AT$4+$B402)-SUM($I402:AT402)))</f>
        <v>0</v>
      </c>
      <c r="AV402" s="235">
        <f ca="1">IF(AV$5&lt;=$D402,0,IF(SUM($D402,OFFSET($I388,-$B402,0))&gt;AV$5,OFFSET(AV399,-$B402,-AU$4+$B402)/OFFSET($I388,-$B402,0),OFFSET(AV399,-$B402,-AU$4+$B402)-SUM($I402:AU402)))</f>
        <v>0</v>
      </c>
      <c r="AW402" s="235">
        <f ca="1">IF(AW$5&lt;=$D402,0,IF(SUM($D402,OFFSET($I388,-$B402,0))&gt;AW$5,OFFSET(AW399,-$B402,-AV$4+$B402)/OFFSET($I388,-$B402,0),OFFSET(AW399,-$B402,-AV$4+$B402)-SUM($I402:AV402)))</f>
        <v>0</v>
      </c>
      <c r="AX402" s="235">
        <f ca="1">IF(AX$5&lt;=$D402,0,IF(SUM($D402,OFFSET($I388,-$B402,0))&gt;AX$5,OFFSET(AX399,-$B402,-AW$4+$B402)/OFFSET($I388,-$B402,0),OFFSET(AX399,-$B402,-AW$4+$B402)-SUM($I402:AW402)))</f>
        <v>0</v>
      </c>
      <c r="AY402" s="235">
        <f ca="1">IF(AY$5&lt;=$D402,0,IF(SUM($D402,OFFSET($I388,-$B402,0))&gt;AY$5,OFFSET(AY399,-$B402,-AX$4+$B402)/OFFSET($I388,-$B402,0),OFFSET(AY399,-$B402,-AX$4+$B402)-SUM($I402:AX402)))</f>
        <v>0</v>
      </c>
      <c r="AZ402" s="235">
        <f ca="1">IF(AZ$5&lt;=$D402,0,IF(SUM($D402,OFFSET($I388,-$B402,0))&gt;AZ$5,OFFSET(AZ399,-$B402,-AY$4+$B402)/OFFSET($I388,-$B402,0),OFFSET(AZ399,-$B402,-AY$4+$B402)-SUM($I402:AY402)))</f>
        <v>0</v>
      </c>
      <c r="BA402" s="235">
        <f ca="1">IF(BA$5&lt;=$D402,0,IF(SUM($D402,OFFSET($I388,-$B402,0))&gt;BA$5,OFFSET(BA399,-$B402,-AZ$4+$B402)/OFFSET($I388,-$B402,0),OFFSET(BA399,-$B402,-AZ$4+$B402)-SUM($I402:AZ402)))</f>
        <v>0</v>
      </c>
      <c r="BB402" s="235">
        <f ca="1">IF(BB$5&lt;=$D402,0,IF(SUM($D402,OFFSET($I388,-$B402,0))&gt;BB$5,OFFSET(BB399,-$B402,-BA$4+$B402)/OFFSET($I388,-$B402,0),OFFSET(BB399,-$B402,-BA$4+$B402)-SUM($I402:BA402)))</f>
        <v>0</v>
      </c>
      <c r="BC402" s="235">
        <f ca="1">IF(BC$5&lt;=$D402,0,IF(SUM($D402,OFFSET($I388,-$B402,0))&gt;BC$5,OFFSET(BC399,-$B402,-BB$4+$B402)/OFFSET($I388,-$B402,0),OFFSET(BC399,-$B402,-BB$4+$B402)-SUM($I402:BB402)))</f>
        <v>0</v>
      </c>
      <c r="BD402" s="235">
        <f ca="1">IF(BD$5&lt;=$D402,0,IF(SUM($D402,OFFSET($I388,-$B402,0))&gt;BD$5,OFFSET(BD399,-$B402,-BC$4+$B402)/OFFSET($I388,-$B402,0),OFFSET(BD399,-$B402,-BC$4+$B402)-SUM($I402:BC402)))</f>
        <v>0</v>
      </c>
      <c r="BE402" s="235">
        <f ca="1">IF(BE$5&lt;=$D402,0,IF(SUM($D402,OFFSET($I388,-$B402,0))&gt;BE$5,OFFSET(BE399,-$B402,-BD$4+$B402)/OFFSET($I388,-$B402,0),OFFSET(BE399,-$B402,-BD$4+$B402)-SUM($I402:BD402)))</f>
        <v>0</v>
      </c>
      <c r="BF402" s="235">
        <f ca="1">IF(BF$5&lt;=$D402,0,IF(SUM($D402,OFFSET($I388,-$B402,0))&gt;BF$5,OFFSET(BF399,-$B402,-BE$4+$B402)/OFFSET($I388,-$B402,0),OFFSET(BF399,-$B402,-BE$4+$B402)-SUM($I402:BE402)))</f>
        <v>0</v>
      </c>
      <c r="BG402" s="235">
        <f ca="1">IF(BG$5&lt;=$D402,0,IF(SUM($D402,OFFSET($I388,-$B402,0))&gt;BG$5,OFFSET(BG399,-$B402,-BF$4+$B402)/OFFSET($I388,-$B402,0),OFFSET(BG399,-$B402,-BF$4+$B402)-SUM($I402:BF402)))</f>
        <v>0</v>
      </c>
      <c r="BH402" s="235">
        <f ca="1">IF(BH$5&lt;=$D402,0,IF(SUM($D402,OFFSET($I388,-$B402,0))&gt;BH$5,OFFSET(BH399,-$B402,-BG$4+$B402)/OFFSET($I388,-$B402,0),OFFSET(BH399,-$B402,-BG$4+$B402)-SUM($I402:BG402)))</f>
        <v>0</v>
      </c>
      <c r="BI402" s="235">
        <f ca="1">IF(BI$5&lt;=$D402,0,IF(SUM($D402,OFFSET($I388,-$B402,0))&gt;BI$5,OFFSET(BI399,-$B402,-BH$4+$B402)/OFFSET($I388,-$B402,0),OFFSET(BI399,-$B402,-BH$4+$B402)-SUM($I402:BH402)))</f>
        <v>0</v>
      </c>
      <c r="BJ402" s="235">
        <f ca="1">IF(BJ$5&lt;=$D402,0,IF(SUM($D402,OFFSET($I388,-$B402,0))&gt;BJ$5,OFFSET(BJ399,-$B402,-BI$4+$B402)/OFFSET($I388,-$B402,0),OFFSET(BJ399,-$B402,-BI$4+$B402)-SUM($I402:BI402)))</f>
        <v>0</v>
      </c>
      <c r="BK402" s="235">
        <f ca="1">IF(BK$5&lt;=$D402,0,IF(SUM($D402,OFFSET($I388,-$B402,0))&gt;BK$5,OFFSET(BK399,-$B402,-BJ$4+$B402)/OFFSET($I388,-$B402,0),OFFSET(BK399,-$B402,-BJ$4+$B402)-SUM($I402:BJ402)))</f>
        <v>0</v>
      </c>
      <c r="BL402" s="235">
        <f ca="1">IF(BL$5&lt;=$D402,0,IF(SUM($D402,OFFSET($I388,-$B402,0))&gt;BL$5,OFFSET(BL399,-$B402,-BK$4+$B402)/OFFSET($I388,-$B402,0),OFFSET(BL399,-$B402,-BK$4+$B402)-SUM($I402:BK402)))</f>
        <v>0</v>
      </c>
      <c r="BM402" s="235">
        <f ca="1">IF(BM$5&lt;=$D402,0,IF(SUM($D402,OFFSET($I388,-$B402,0))&gt;BM$5,OFFSET(BM399,-$B402,-BL$4+$B402)/OFFSET($I388,-$B402,0),OFFSET(BM399,-$B402,-BL$4+$B402)-SUM($I402:BL402)))</f>
        <v>0</v>
      </c>
      <c r="BN402" s="235">
        <f ca="1">IF(BN$5&lt;=$D402,0,IF(SUM($D402,OFFSET($I388,-$B402,0))&gt;BN$5,OFFSET(BN399,-$B402,-BM$4+$B402)/OFFSET($I388,-$B402,0),OFFSET(BN399,-$B402,-BM$4+$B402)-SUM($I402:BM402)))</f>
        <v>0</v>
      </c>
      <c r="BO402" s="235">
        <f ca="1">IF(BO$5&lt;=$D402,0,IF(SUM($D402,OFFSET($I388,-$B402,0))&gt;BO$5,OFFSET(BO399,-$B402,-BN$4+$B402)/OFFSET($I388,-$B402,0),OFFSET(BO399,-$B402,-BN$4+$B402)-SUM($I402:BN402)))</f>
        <v>0</v>
      </c>
      <c r="BP402" s="235">
        <f ca="1">IF(BP$5&lt;=$D402,0,IF(SUM($D402,OFFSET($I388,-$B402,0))&gt;BP$5,OFFSET(BP399,-$B402,-BO$4+$B402)/OFFSET($I388,-$B402,0),OFFSET(BP399,-$B402,-BO$4+$B402)-SUM($I402:BO402)))</f>
        <v>0</v>
      </c>
      <c r="BQ402" s="235">
        <f ca="1">IF(BQ$5&lt;=$D402,0,IF(SUM($D402,OFFSET($I388,-$B402,0))&gt;BQ$5,OFFSET(BQ399,-$B402,-BP$4+$B402)/OFFSET($I388,-$B402,0),OFFSET(BQ399,-$B402,-BP$4+$B402)-SUM($I402:BP402)))</f>
        <v>0</v>
      </c>
      <c r="BR402" s="211">
        <f ca="1">IF(BR$5&lt;=$D402,0,IF(SUM($D402,OFFSET($I388,-$B402,0))&gt;BR$5,OFFSET(BR399,-$B402,-BQ$4+$B402)/OFFSET($I388,-$B402,0),OFFSET(BR399,-$B402,-BQ$4+$B402)-SUM($I402:BQ402)))</f>
        <v>0</v>
      </c>
      <c r="BS402" s="211">
        <f ca="1">IF(BS$5&lt;=$D402,0,IF(SUM($D402,OFFSET($I388,-$B402,0))&gt;BS$5,OFFSET(BS399,-$B402,-BR$4+$B402)/OFFSET($I388,-$B402,0),OFFSET(BS399,-$B402,-BR$4+$B402)-SUM($I402:BR402)))</f>
        <v>0</v>
      </c>
      <c r="BT402" s="211">
        <f ca="1">IF(BT$5&lt;=$D402,0,IF(SUM($D402,OFFSET($I388,-$B402,0))&gt;BT$5,OFFSET(BT399,-$B402,-BS$4+$B402)/OFFSET($I388,-$B402,0),OFFSET(BT399,-$B402,-BS$4+$B402)-SUM($I402:BS402)))</f>
        <v>0</v>
      </c>
      <c r="BU402" s="211">
        <f ca="1">IF(BU$5&lt;=$D402,0,IF(SUM($D402,OFFSET($I388,-$B402,0))&gt;BU$5,OFFSET(BU399,-$B402,-BT$4+$B402)/OFFSET($I388,-$B402,0),OFFSET(BU399,-$B402,-BT$4+$B402)-SUM($I402:BT402)))</f>
        <v>0</v>
      </c>
      <c r="BV402" s="211">
        <f ca="1">IF(BV$5&lt;=$D402,0,IF(SUM($D402,OFFSET($I388,-$B402,0))&gt;BV$5,OFFSET(BV399,-$B402,-BU$4+$B402)/OFFSET($I388,-$B402,0),OFFSET(BV399,-$B402,-BU$4+$B402)-SUM($I402:BU402)))</f>
        <v>0</v>
      </c>
      <c r="BW402" s="211">
        <f ca="1">IF(BW$5&lt;=$D402,0,IF(SUM($D402,OFFSET($I388,-$B402,0))&gt;BW$5,OFFSET(BW399,-$B402,-BV$4+$B402)/OFFSET($I388,-$B402,0),OFFSET(BW399,-$B402,-BV$4+$B402)-SUM($I402:BV402)))</f>
        <v>0</v>
      </c>
    </row>
    <row r="403" spans="1:75" ht="12.75" customHeight="1">
      <c r="A403" s="8"/>
      <c r="B403" s="244">
        <v>6</v>
      </c>
      <c r="C403" s="8"/>
      <c r="D403" s="245">
        <f t="shared" si="677"/>
        <v>2019</v>
      </c>
      <c r="E403" s="8" t="str">
        <f t="shared" si="676"/>
        <v>$m Real (2012)</v>
      </c>
      <c r="F403" s="8"/>
      <c r="G403" s="8"/>
      <c r="H403" s="8"/>
      <c r="I403" s="32"/>
      <c r="J403" s="235">
        <f ca="1">IF(J$5&lt;=$D403,0,IF(SUM($D403,OFFSET($I389,-$B403,0))&gt;J$5,OFFSET(J400,-$B403,-I$4+$B403)/OFFSET($I389,-$B403,0),OFFSET(J400,-$B403,-I$4+$B403)-SUM($I403:I403)))</f>
        <v>0</v>
      </c>
      <c r="K403" s="235">
        <f ca="1">IF(K$5&lt;=$D403,0,IF(SUM($D403,OFFSET($I389,-$B403,0))&gt;K$5,OFFSET(K400,-$B403,-J$4+$B403)/OFFSET($I389,-$B403,0),OFFSET(K400,-$B403,-J$4+$B403)-SUM($I403:J403)))</f>
        <v>0</v>
      </c>
      <c r="L403" s="235">
        <f ca="1">IF(L$5&lt;=$D403,0,IF(SUM($D403,OFFSET($I389,-$B403,0))&gt;L$5,OFFSET(L400,-$B403,-K$4+$B403)/OFFSET($I389,-$B403,0),OFFSET(L400,-$B403,-K$4+$B403)-SUM($I403:K403)))</f>
        <v>0</v>
      </c>
      <c r="M403" s="235">
        <f ca="1">IF(M$5&lt;=$D403,0,IF(SUM($D403,OFFSET($I389,-$B403,0))&gt;M$5,OFFSET(M400,-$B403,-L$4+$B403)/OFFSET($I389,-$B403,0),OFFSET(M400,-$B403,-L$4+$B403)-SUM($I403:L403)))</f>
        <v>0</v>
      </c>
      <c r="N403" s="235">
        <f ca="1">IF(N$5&lt;=$D403,0,IF(SUM($D403,OFFSET($I389,-$B403,0))&gt;N$5,OFFSET(N400,-$B403,-M$4+$B403)/OFFSET($I389,-$B403,0),OFFSET(N400,-$B403,-M$4+$B403)-SUM($I403:M403)))</f>
        <v>0</v>
      </c>
      <c r="O403" s="235">
        <f ca="1">IF(O$5&lt;=$D403,0,IF(SUM($D403,OFFSET($I389,-$B403,0))&gt;O$5,OFFSET(O400,-$B403,-N$4+$B403)/OFFSET($I389,-$B403,0),OFFSET(O400,-$B403,-N$4+$B403)-SUM($I403:N403)))</f>
        <v>0</v>
      </c>
      <c r="P403" s="235">
        <f ca="1">IF(P$5&lt;=$D403,0,IF(SUM($D403,OFFSET($I389,-$B403,0))&gt;P$5,OFFSET(P400,-$B403,-O$4+$B403)/OFFSET($I389,-$B403,0),OFFSET(P400,-$B403,-O$4+$B403)-SUM($I403:O403)))</f>
        <v>0</v>
      </c>
      <c r="Q403" s="235">
        <f ca="1">IF(Q$5&lt;=$D403,0,IF(SUM($D403,OFFSET($I389,-$B403,0))&gt;Q$5,OFFSET(Q400,-$B403,-P$4+$B403)/OFFSET($I389,-$B403,0),OFFSET(Q400,-$B403,-P$4+$B403)-SUM($I403:P403)))</f>
        <v>0</v>
      </c>
      <c r="R403" s="235">
        <f ca="1">IF(R$5&lt;=$D403,0,IF(SUM($D403,OFFSET($I389,-$B403,0))&gt;R$5,OFFSET(R400,-$B403,-Q$4+$B403)/OFFSET($I389,-$B403,0),OFFSET(R400,-$B403,-Q$4+$B403)-SUM($I403:Q403)))</f>
        <v>0</v>
      </c>
      <c r="S403" s="235">
        <f ca="1">IF(S$5&lt;=$D403,0,IF(SUM($D403,OFFSET($I389,-$B403,0))&gt;S$5,OFFSET(S400,-$B403,-R$4+$B403)/OFFSET($I389,-$B403,0),OFFSET(S400,-$B403,-R$4+$B403)-SUM($I403:R403)))</f>
        <v>0</v>
      </c>
      <c r="T403" s="235">
        <f ca="1">IF(T$5&lt;=$D403,0,IF(SUM($D403,OFFSET($I389,-$B403,0))&gt;T$5,OFFSET(T400,-$B403,-S$4+$B403)/OFFSET($I389,-$B403,0),OFFSET(T400,-$B403,-S$4+$B403)-SUM($I403:S403)))</f>
        <v>0</v>
      </c>
      <c r="U403" s="235">
        <f ca="1">IF(U$5&lt;=$D403,0,IF(SUM($D403,OFFSET($I389,-$B403,0))&gt;U$5,OFFSET(U400,-$B403,-T$4+$B403)/OFFSET($I389,-$B403,0),OFFSET(U400,-$B403,-T$4+$B403)-SUM($I403:T403)))</f>
        <v>0</v>
      </c>
      <c r="V403" s="235">
        <f ca="1">IF(V$5&lt;=$D403,0,IF(SUM($D403,OFFSET($I389,-$B403,0))&gt;V$5,OFFSET(V400,-$B403,-U$4+$B403)/OFFSET($I389,-$B403,0),OFFSET(V400,-$B403,-U$4+$B403)-SUM($I403:U403)))</f>
        <v>0</v>
      </c>
      <c r="W403" s="235">
        <f ca="1">IF(W$5&lt;=$D403,0,IF(SUM($D403,OFFSET($I389,-$B403,0))&gt;W$5,OFFSET(W400,-$B403,-V$4+$B403)/OFFSET($I389,-$B403,0),OFFSET(W400,-$B403,-V$4+$B403)-SUM($I403:V403)))</f>
        <v>0</v>
      </c>
      <c r="X403" s="235">
        <f ca="1">IF(X$5&lt;=$D403,0,IF(SUM($D403,OFFSET($I389,-$B403,0))&gt;X$5,OFFSET(X400,-$B403,-W$4+$B403)/OFFSET($I389,-$B403,0),OFFSET(X400,-$B403,-W$4+$B403)-SUM($I403:W403)))</f>
        <v>0</v>
      </c>
      <c r="Y403" s="235">
        <f ca="1">IF(Y$5&lt;=$D403,0,IF(SUM($D403,OFFSET($I389,-$B403,0))&gt;Y$5,OFFSET(Y400,-$B403,-X$4+$B403)/OFFSET($I389,-$B403,0),OFFSET(Y400,-$B403,-X$4+$B403)-SUM($I403:X403)))</f>
        <v>0</v>
      </c>
      <c r="Z403" s="235">
        <f ca="1">IF(Z$5&lt;=$D403,0,IF(SUM($D403,OFFSET($I389,-$B403,0))&gt;Z$5,OFFSET(Z400,-$B403,-Y$4+$B403)/OFFSET($I389,-$B403,0),OFFSET(Z400,-$B403,-Y$4+$B403)-SUM($I403:Y403)))</f>
        <v>0</v>
      </c>
      <c r="AA403" s="235">
        <f ca="1">IF(AA$5&lt;=$D403,0,IF(SUM($D403,OFFSET($I389,-$B403,0))&gt;AA$5,OFFSET(AA400,-$B403,-Z$4+$B403)/OFFSET($I389,-$B403,0),OFFSET(AA400,-$B403,-Z$4+$B403)-SUM($I403:Z403)))</f>
        <v>0</v>
      </c>
      <c r="AB403" s="235">
        <f ca="1">IF(AB$5&lt;=$D403,0,IF(SUM($D403,OFFSET($I389,-$B403,0))&gt;AB$5,OFFSET(AB400,-$B403,-AA$4+$B403)/OFFSET($I389,-$B403,0),OFFSET(AB400,-$B403,-AA$4+$B403)-SUM($I403:AA403)))</f>
        <v>0</v>
      </c>
      <c r="AC403" s="235">
        <f ca="1">IF(AC$5&lt;=$D403,0,IF(SUM($D403,OFFSET($I389,-$B403,0))&gt;AC$5,OFFSET(AC400,-$B403,-AB$4+$B403)/OFFSET($I389,-$B403,0),OFFSET(AC400,-$B403,-AB$4+$B403)-SUM($I403:AB403)))</f>
        <v>0</v>
      </c>
      <c r="AD403" s="235">
        <f ca="1">IF(AD$5&lt;=$D403,0,IF(SUM($D403,OFFSET($I389,-$B403,0))&gt;AD$5,OFFSET(AD400,-$B403,-AC$4+$B403)/OFFSET($I389,-$B403,0),OFFSET(AD400,-$B403,-AC$4+$B403)-SUM($I403:AC403)))</f>
        <v>0</v>
      </c>
      <c r="AE403" s="235">
        <f ca="1">IF(AE$5&lt;=$D403,0,IF(SUM($D403,OFFSET($I389,-$B403,0))&gt;AE$5,OFFSET(AE400,-$B403,-AD$4+$B403)/OFFSET($I389,-$B403,0),OFFSET(AE400,-$B403,-AD$4+$B403)-SUM($I403:AD403)))</f>
        <v>0</v>
      </c>
      <c r="AF403" s="235">
        <f ca="1">IF(AF$5&lt;=$D403,0,IF(SUM($D403,OFFSET($I389,-$B403,0))&gt;AF$5,OFFSET(AF400,-$B403,-AE$4+$B403)/OFFSET($I389,-$B403,0),OFFSET(AF400,-$B403,-AE$4+$B403)-SUM($I403:AE403)))</f>
        <v>0</v>
      </c>
      <c r="AG403" s="235">
        <f ca="1">IF(AG$5&lt;=$D403,0,IF(SUM($D403,OFFSET($I389,-$B403,0))&gt;AG$5,OFFSET(AG400,-$B403,-AF$4+$B403)/OFFSET($I389,-$B403,0),OFFSET(AG400,-$B403,-AF$4+$B403)-SUM($I403:AF403)))</f>
        <v>0</v>
      </c>
      <c r="AH403" s="235">
        <f ca="1">IF(AH$5&lt;=$D403,0,IF(SUM($D403,OFFSET($I389,-$B403,0))&gt;AH$5,OFFSET(AH400,-$B403,-AG$4+$B403)/OFFSET($I389,-$B403,0),OFFSET(AH400,-$B403,-AG$4+$B403)-SUM($I403:AG403)))</f>
        <v>0</v>
      </c>
      <c r="AI403" s="235">
        <f ca="1">IF(AI$5&lt;=$D403,0,IF(SUM($D403,OFFSET($I389,-$B403,0))&gt;AI$5,OFFSET(AI400,-$B403,-AH$4+$B403)/OFFSET($I389,-$B403,0),OFFSET(AI400,-$B403,-AH$4+$B403)-SUM($I403:AH403)))</f>
        <v>0</v>
      </c>
      <c r="AJ403" s="235">
        <f ca="1">IF(AJ$5&lt;=$D403,0,IF(SUM($D403,OFFSET($I389,-$B403,0))&gt;AJ$5,OFFSET(AJ400,-$B403,-AI$4+$B403)/OFFSET($I389,-$B403,0),OFFSET(AJ400,-$B403,-AI$4+$B403)-SUM($I403:AI403)))</f>
        <v>0</v>
      </c>
      <c r="AK403" s="235">
        <f ca="1">IF(AK$5&lt;=$D403,0,IF(SUM($D403,OFFSET($I389,-$B403,0))&gt;AK$5,OFFSET(AK400,-$B403,-AJ$4+$B403)/OFFSET($I389,-$B403,0),OFFSET(AK400,-$B403,-AJ$4+$B403)-SUM($I403:AJ403)))</f>
        <v>0</v>
      </c>
      <c r="AL403" s="235">
        <f ca="1">IF(AL$5&lt;=$D403,0,IF(SUM($D403,OFFSET($I389,-$B403,0))&gt;AL$5,OFFSET(AL400,-$B403,-AK$4+$B403)/OFFSET($I389,-$B403,0),OFFSET(AL400,-$B403,-AK$4+$B403)-SUM($I403:AK403)))</f>
        <v>0</v>
      </c>
      <c r="AM403" s="235">
        <f ca="1">IF(AM$5&lt;=$D403,0,IF(SUM($D403,OFFSET($I389,-$B403,0))&gt;AM$5,OFFSET(AM400,-$B403,-AL$4+$B403)/OFFSET($I389,-$B403,0),OFFSET(AM400,-$B403,-AL$4+$B403)-SUM($I403:AL403)))</f>
        <v>0</v>
      </c>
      <c r="AN403" s="235">
        <f ca="1">IF(AN$5&lt;=$D403,0,IF(SUM($D403,OFFSET($I389,-$B403,0))&gt;AN$5,OFFSET(AN400,-$B403,-AM$4+$B403)/OFFSET($I389,-$B403,0),OFFSET(AN400,-$B403,-AM$4+$B403)-SUM($I403:AM403)))</f>
        <v>0</v>
      </c>
      <c r="AO403" s="235">
        <f ca="1">IF(AO$5&lt;=$D403,0,IF(SUM($D403,OFFSET($I389,-$B403,0))&gt;AO$5,OFFSET(AO400,-$B403,-AN$4+$B403)/OFFSET($I389,-$B403,0),OFFSET(AO400,-$B403,-AN$4+$B403)-SUM($I403:AN403)))</f>
        <v>0</v>
      </c>
      <c r="AP403" s="235">
        <f ca="1">IF(AP$5&lt;=$D403,0,IF(SUM($D403,OFFSET($I389,-$B403,0))&gt;AP$5,OFFSET(AP400,-$B403,-AO$4+$B403)/OFFSET($I389,-$B403,0),OFFSET(AP400,-$B403,-AO$4+$B403)-SUM($I403:AO403)))</f>
        <v>0</v>
      </c>
      <c r="AQ403" s="235">
        <f ca="1">IF(AQ$5&lt;=$D403,0,IF(SUM($D403,OFFSET($I389,-$B403,0))&gt;AQ$5,OFFSET(AQ400,-$B403,-AP$4+$B403)/OFFSET($I389,-$B403,0),OFFSET(AQ400,-$B403,-AP$4+$B403)-SUM($I403:AP403)))</f>
        <v>0</v>
      </c>
      <c r="AR403" s="235">
        <f ca="1">IF(AR$5&lt;=$D403,0,IF(SUM($D403,OFFSET($I389,-$B403,0))&gt;AR$5,OFFSET(AR400,-$B403,-AQ$4+$B403)/OFFSET($I389,-$B403,0),OFFSET(AR400,-$B403,-AQ$4+$B403)-SUM($I403:AQ403)))</f>
        <v>0</v>
      </c>
      <c r="AS403" s="235">
        <f ca="1">IF(AS$5&lt;=$D403,0,IF(SUM($D403,OFFSET($I389,-$B403,0))&gt;AS$5,OFFSET(AS400,-$B403,-AR$4+$B403)/OFFSET($I389,-$B403,0),OFFSET(AS400,-$B403,-AR$4+$B403)-SUM($I403:AR403)))</f>
        <v>0</v>
      </c>
      <c r="AT403" s="235">
        <f ca="1">IF(AT$5&lt;=$D403,0,IF(SUM($D403,OFFSET($I389,-$B403,0))&gt;AT$5,OFFSET(AT400,-$B403,-AS$4+$B403)/OFFSET($I389,-$B403,0),OFFSET(AT400,-$B403,-AS$4+$B403)-SUM($I403:AS403)))</f>
        <v>0</v>
      </c>
      <c r="AU403" s="235">
        <f ca="1">IF(AU$5&lt;=$D403,0,IF(SUM($D403,OFFSET($I389,-$B403,0))&gt;AU$5,OFFSET(AU400,-$B403,-AT$4+$B403)/OFFSET($I389,-$B403,0),OFFSET(AU400,-$B403,-AT$4+$B403)-SUM($I403:AT403)))</f>
        <v>0</v>
      </c>
      <c r="AV403" s="235">
        <f ca="1">IF(AV$5&lt;=$D403,0,IF(SUM($D403,OFFSET($I389,-$B403,0))&gt;AV$5,OFFSET(AV400,-$B403,-AU$4+$B403)/OFFSET($I389,-$B403,0),OFFSET(AV400,-$B403,-AU$4+$B403)-SUM($I403:AU403)))</f>
        <v>0</v>
      </c>
      <c r="AW403" s="235">
        <f ca="1">IF(AW$5&lt;=$D403,0,IF(SUM($D403,OFFSET($I389,-$B403,0))&gt;AW$5,OFFSET(AW400,-$B403,-AV$4+$B403)/OFFSET($I389,-$B403,0),OFFSET(AW400,-$B403,-AV$4+$B403)-SUM($I403:AV403)))</f>
        <v>0</v>
      </c>
      <c r="AX403" s="235">
        <f ca="1">IF(AX$5&lt;=$D403,0,IF(SUM($D403,OFFSET($I389,-$B403,0))&gt;AX$5,OFFSET(AX400,-$B403,-AW$4+$B403)/OFFSET($I389,-$B403,0),OFFSET(AX400,-$B403,-AW$4+$B403)-SUM($I403:AW403)))</f>
        <v>0</v>
      </c>
      <c r="AY403" s="235">
        <f ca="1">IF(AY$5&lt;=$D403,0,IF(SUM($D403,OFFSET($I389,-$B403,0))&gt;AY$5,OFFSET(AY400,-$B403,-AX$4+$B403)/OFFSET($I389,-$B403,0),OFFSET(AY400,-$B403,-AX$4+$B403)-SUM($I403:AX403)))</f>
        <v>0</v>
      </c>
      <c r="AZ403" s="235">
        <f ca="1">IF(AZ$5&lt;=$D403,0,IF(SUM($D403,OFFSET($I389,-$B403,0))&gt;AZ$5,OFFSET(AZ400,-$B403,-AY$4+$B403)/OFFSET($I389,-$B403,0),OFFSET(AZ400,-$B403,-AY$4+$B403)-SUM($I403:AY403)))</f>
        <v>0</v>
      </c>
      <c r="BA403" s="235">
        <f ca="1">IF(BA$5&lt;=$D403,0,IF(SUM($D403,OFFSET($I389,-$B403,0))&gt;BA$5,OFFSET(BA400,-$B403,-AZ$4+$B403)/OFFSET($I389,-$B403,0),OFFSET(BA400,-$B403,-AZ$4+$B403)-SUM($I403:AZ403)))</f>
        <v>0</v>
      </c>
      <c r="BB403" s="235">
        <f ca="1">IF(BB$5&lt;=$D403,0,IF(SUM($D403,OFFSET($I389,-$B403,0))&gt;BB$5,OFFSET(BB400,-$B403,-BA$4+$B403)/OFFSET($I389,-$B403,0),OFFSET(BB400,-$B403,-BA$4+$B403)-SUM($I403:BA403)))</f>
        <v>0</v>
      </c>
      <c r="BC403" s="235">
        <f ca="1">IF(BC$5&lt;=$D403,0,IF(SUM($D403,OFFSET($I389,-$B403,0))&gt;BC$5,OFFSET(BC400,-$B403,-BB$4+$B403)/OFFSET($I389,-$B403,0),OFFSET(BC400,-$B403,-BB$4+$B403)-SUM($I403:BB403)))</f>
        <v>0</v>
      </c>
      <c r="BD403" s="235">
        <f ca="1">IF(BD$5&lt;=$D403,0,IF(SUM($D403,OFFSET($I389,-$B403,0))&gt;BD$5,OFFSET(BD400,-$B403,-BC$4+$B403)/OFFSET($I389,-$B403,0),OFFSET(BD400,-$B403,-BC$4+$B403)-SUM($I403:BC403)))</f>
        <v>0</v>
      </c>
      <c r="BE403" s="235">
        <f ca="1">IF(BE$5&lt;=$D403,0,IF(SUM($D403,OFFSET($I389,-$B403,0))&gt;BE$5,OFFSET(BE400,-$B403,-BD$4+$B403)/OFFSET($I389,-$B403,0),OFFSET(BE400,-$B403,-BD$4+$B403)-SUM($I403:BD403)))</f>
        <v>0</v>
      </c>
      <c r="BF403" s="235">
        <f ca="1">IF(BF$5&lt;=$D403,0,IF(SUM($D403,OFFSET($I389,-$B403,0))&gt;BF$5,OFFSET(BF400,-$B403,-BE$4+$B403)/OFFSET($I389,-$B403,0),OFFSET(BF400,-$B403,-BE$4+$B403)-SUM($I403:BE403)))</f>
        <v>0</v>
      </c>
      <c r="BG403" s="235">
        <f ca="1">IF(BG$5&lt;=$D403,0,IF(SUM($D403,OFFSET($I389,-$B403,0))&gt;BG$5,OFFSET(BG400,-$B403,-BF$4+$B403)/OFFSET($I389,-$B403,0),OFFSET(BG400,-$B403,-BF$4+$B403)-SUM($I403:BF403)))</f>
        <v>0</v>
      </c>
      <c r="BH403" s="235">
        <f ca="1">IF(BH$5&lt;=$D403,0,IF(SUM($D403,OFFSET($I389,-$B403,0))&gt;BH$5,OFFSET(BH400,-$B403,-BG$4+$B403)/OFFSET($I389,-$B403,0),OFFSET(BH400,-$B403,-BG$4+$B403)-SUM($I403:BG403)))</f>
        <v>0</v>
      </c>
      <c r="BI403" s="235">
        <f ca="1">IF(BI$5&lt;=$D403,0,IF(SUM($D403,OFFSET($I389,-$B403,0))&gt;BI$5,OFFSET(BI400,-$B403,-BH$4+$B403)/OFFSET($I389,-$B403,0),OFFSET(BI400,-$B403,-BH$4+$B403)-SUM($I403:BH403)))</f>
        <v>0</v>
      </c>
      <c r="BJ403" s="235">
        <f ca="1">IF(BJ$5&lt;=$D403,0,IF(SUM($D403,OFFSET($I389,-$B403,0))&gt;BJ$5,OFFSET(BJ400,-$B403,-BI$4+$B403)/OFFSET($I389,-$B403,0),OFFSET(BJ400,-$B403,-BI$4+$B403)-SUM($I403:BI403)))</f>
        <v>0</v>
      </c>
      <c r="BK403" s="235">
        <f ca="1">IF(BK$5&lt;=$D403,0,IF(SUM($D403,OFFSET($I389,-$B403,0))&gt;BK$5,OFFSET(BK400,-$B403,-BJ$4+$B403)/OFFSET($I389,-$B403,0),OFFSET(BK400,-$B403,-BJ$4+$B403)-SUM($I403:BJ403)))</f>
        <v>0</v>
      </c>
      <c r="BL403" s="235">
        <f ca="1">IF(BL$5&lt;=$D403,0,IF(SUM($D403,OFFSET($I389,-$B403,0))&gt;BL$5,OFFSET(BL400,-$B403,-BK$4+$B403)/OFFSET($I389,-$B403,0),OFFSET(BL400,-$B403,-BK$4+$B403)-SUM($I403:BK403)))</f>
        <v>0</v>
      </c>
      <c r="BM403" s="235">
        <f ca="1">IF(BM$5&lt;=$D403,0,IF(SUM($D403,OFFSET($I389,-$B403,0))&gt;BM$5,OFFSET(BM400,-$B403,-BL$4+$B403)/OFFSET($I389,-$B403,0),OFFSET(BM400,-$B403,-BL$4+$B403)-SUM($I403:BL403)))</f>
        <v>0</v>
      </c>
      <c r="BN403" s="235">
        <f ca="1">IF(BN$5&lt;=$D403,0,IF(SUM($D403,OFFSET($I389,-$B403,0))&gt;BN$5,OFFSET(BN400,-$B403,-BM$4+$B403)/OFFSET($I389,-$B403,0),OFFSET(BN400,-$B403,-BM$4+$B403)-SUM($I403:BM403)))</f>
        <v>0</v>
      </c>
      <c r="BO403" s="235">
        <f ca="1">IF(BO$5&lt;=$D403,0,IF(SUM($D403,OFFSET($I389,-$B403,0))&gt;BO$5,OFFSET(BO400,-$B403,-BN$4+$B403)/OFFSET($I389,-$B403,0),OFFSET(BO400,-$B403,-BN$4+$B403)-SUM($I403:BN403)))</f>
        <v>0</v>
      </c>
      <c r="BP403" s="235">
        <f ca="1">IF(BP$5&lt;=$D403,0,IF(SUM($D403,OFFSET($I389,-$B403,0))&gt;BP$5,OFFSET(BP400,-$B403,-BO$4+$B403)/OFFSET($I389,-$B403,0),OFFSET(BP400,-$B403,-BO$4+$B403)-SUM($I403:BO403)))</f>
        <v>0</v>
      </c>
      <c r="BQ403" s="235">
        <f ca="1">IF(BQ$5&lt;=$D403,0,IF(SUM($D403,OFFSET($I389,-$B403,0))&gt;BQ$5,OFFSET(BQ400,-$B403,-BP$4+$B403)/OFFSET($I389,-$B403,0),OFFSET(BQ400,-$B403,-BP$4+$B403)-SUM($I403:BP403)))</f>
        <v>0</v>
      </c>
      <c r="BR403" s="211">
        <f ca="1">IF(BR$5&lt;=$D403,0,IF(SUM($D403,OFFSET($I389,-$B403,0))&gt;BR$5,OFFSET(BR400,-$B403,-BQ$4+$B403)/OFFSET($I389,-$B403,0),OFFSET(BR400,-$B403,-BQ$4+$B403)-SUM($I403:BQ403)))</f>
        <v>0</v>
      </c>
      <c r="BS403" s="211">
        <f ca="1">IF(BS$5&lt;=$D403,0,IF(SUM($D403,OFFSET($I389,-$B403,0))&gt;BS$5,OFFSET(BS400,-$B403,-BR$4+$B403)/OFFSET($I389,-$B403,0),OFFSET(BS400,-$B403,-BR$4+$B403)-SUM($I403:BR403)))</f>
        <v>0</v>
      </c>
      <c r="BT403" s="211">
        <f ca="1">IF(BT$5&lt;=$D403,0,IF(SUM($D403,OFFSET($I389,-$B403,0))&gt;BT$5,OFFSET(BT400,-$B403,-BS$4+$B403)/OFFSET($I389,-$B403,0),OFFSET(BT400,-$B403,-BS$4+$B403)-SUM($I403:BS403)))</f>
        <v>0</v>
      </c>
      <c r="BU403" s="211">
        <f ca="1">IF(BU$5&lt;=$D403,0,IF(SUM($D403,OFFSET($I389,-$B403,0))&gt;BU$5,OFFSET(BU400,-$B403,-BT$4+$B403)/OFFSET($I389,-$B403,0),OFFSET(BU400,-$B403,-BT$4+$B403)-SUM($I403:BT403)))</f>
        <v>0</v>
      </c>
      <c r="BV403" s="211">
        <f ca="1">IF(BV$5&lt;=$D403,0,IF(SUM($D403,OFFSET($I389,-$B403,0))&gt;BV$5,OFFSET(BV400,-$B403,-BU$4+$B403)/OFFSET($I389,-$B403,0),OFFSET(BV400,-$B403,-BU$4+$B403)-SUM($I403:BU403)))</f>
        <v>0</v>
      </c>
      <c r="BW403" s="211">
        <f ca="1">IF(BW$5&lt;=$D403,0,IF(SUM($D403,OFFSET($I389,-$B403,0))&gt;BW$5,OFFSET(BW400,-$B403,-BV$4+$B403)/OFFSET($I389,-$B403,0),OFFSET(BW400,-$B403,-BV$4+$B403)-SUM($I403:BV403)))</f>
        <v>0</v>
      </c>
    </row>
    <row r="404" spans="1:75" ht="12.75" customHeight="1">
      <c r="A404" s="8"/>
      <c r="B404" s="244">
        <v>7</v>
      </c>
      <c r="C404" s="8"/>
      <c r="D404" s="245">
        <f t="shared" si="677"/>
        <v>2020</v>
      </c>
      <c r="E404" s="8" t="str">
        <f t="shared" si="676"/>
        <v>$m Real (2012)</v>
      </c>
      <c r="F404" s="8"/>
      <c r="G404" s="8"/>
      <c r="H404" s="8"/>
      <c r="I404" s="32"/>
      <c r="J404" s="235">
        <f ca="1">IF(J$5&lt;=$D404,0,IF(SUM($D404,OFFSET($I390,-$B404,0))&gt;J$5,OFFSET(J401,-$B404,-I$4+$B404)/OFFSET($I390,-$B404,0),OFFSET(J401,-$B404,-I$4+$B404)-SUM($I404:I404)))</f>
        <v>0</v>
      </c>
      <c r="K404" s="235">
        <f ca="1">IF(K$5&lt;=$D404,0,IF(SUM($D404,OFFSET($I390,-$B404,0))&gt;K$5,OFFSET(K401,-$B404,-J$4+$B404)/OFFSET($I390,-$B404,0),OFFSET(K401,-$B404,-J$4+$B404)-SUM($I404:J404)))</f>
        <v>0</v>
      </c>
      <c r="L404" s="235">
        <f ca="1">IF(L$5&lt;=$D404,0,IF(SUM($D404,OFFSET($I390,-$B404,0))&gt;L$5,OFFSET(L401,-$B404,-K$4+$B404)/OFFSET($I390,-$B404,0),OFFSET(L401,-$B404,-K$4+$B404)-SUM($I404:K404)))</f>
        <v>0</v>
      </c>
      <c r="M404" s="235">
        <f ca="1">IF(M$5&lt;=$D404,0,IF(SUM($D404,OFFSET($I390,-$B404,0))&gt;M$5,OFFSET(M401,-$B404,-L$4+$B404)/OFFSET($I390,-$B404,0),OFFSET(M401,-$B404,-L$4+$B404)-SUM($I404:L404)))</f>
        <v>0</v>
      </c>
      <c r="N404" s="235">
        <f ca="1">IF(N$5&lt;=$D404,0,IF(SUM($D404,OFFSET($I390,-$B404,0))&gt;N$5,OFFSET(N401,-$B404,-M$4+$B404)/OFFSET($I390,-$B404,0),OFFSET(N401,-$B404,-M$4+$B404)-SUM($I404:M404)))</f>
        <v>0</v>
      </c>
      <c r="O404" s="235">
        <f ca="1">IF(O$5&lt;=$D404,0,IF(SUM($D404,OFFSET($I390,-$B404,0))&gt;O$5,OFFSET(O401,-$B404,-N$4+$B404)/OFFSET($I390,-$B404,0),OFFSET(O401,-$B404,-N$4+$B404)-SUM($I404:N404)))</f>
        <v>0</v>
      </c>
      <c r="P404" s="235">
        <f ca="1">IF(P$5&lt;=$D404,0,IF(SUM($D404,OFFSET($I390,-$B404,0))&gt;P$5,OFFSET(P401,-$B404,-O$4+$B404)/OFFSET($I390,-$B404,0),OFFSET(P401,-$B404,-O$4+$B404)-SUM($I404:O404)))</f>
        <v>0</v>
      </c>
      <c r="Q404" s="235">
        <f ca="1">IF(Q$5&lt;=$D404,0,IF(SUM($D404,OFFSET($I390,-$B404,0))&gt;Q$5,OFFSET(Q401,-$B404,-P$4+$B404)/OFFSET($I390,-$B404,0),OFFSET(Q401,-$B404,-P$4+$B404)-SUM($I404:P404)))</f>
        <v>0</v>
      </c>
      <c r="R404" s="235">
        <f ca="1">IF(R$5&lt;=$D404,0,IF(SUM($D404,OFFSET($I390,-$B404,0))&gt;R$5,OFFSET(R401,-$B404,-Q$4+$B404)/OFFSET($I390,-$B404,0),OFFSET(R401,-$B404,-Q$4+$B404)-SUM($I404:Q404)))</f>
        <v>0</v>
      </c>
      <c r="S404" s="235">
        <f ca="1">IF(S$5&lt;=$D404,0,IF(SUM($D404,OFFSET($I390,-$B404,0))&gt;S$5,OFFSET(S401,-$B404,-R$4+$B404)/OFFSET($I390,-$B404,0),OFFSET(S401,-$B404,-R$4+$B404)-SUM($I404:R404)))</f>
        <v>0</v>
      </c>
      <c r="T404" s="235">
        <f ca="1">IF(T$5&lt;=$D404,0,IF(SUM($D404,OFFSET($I390,-$B404,0))&gt;T$5,OFFSET(T401,-$B404,-S$4+$B404)/OFFSET($I390,-$B404,0),OFFSET(T401,-$B404,-S$4+$B404)-SUM($I404:S404)))</f>
        <v>0</v>
      </c>
      <c r="U404" s="235">
        <f ca="1">IF(U$5&lt;=$D404,0,IF(SUM($D404,OFFSET($I390,-$B404,0))&gt;U$5,OFFSET(U401,-$B404,-T$4+$B404)/OFFSET($I390,-$B404,0),OFFSET(U401,-$B404,-T$4+$B404)-SUM($I404:T404)))</f>
        <v>0</v>
      </c>
      <c r="V404" s="235">
        <f ca="1">IF(V$5&lt;=$D404,0,IF(SUM($D404,OFFSET($I390,-$B404,0))&gt;V$5,OFFSET(V401,-$B404,-U$4+$B404)/OFFSET($I390,-$B404,0),OFFSET(V401,-$B404,-U$4+$B404)-SUM($I404:U404)))</f>
        <v>0</v>
      </c>
      <c r="W404" s="235">
        <f ca="1">IF(W$5&lt;=$D404,0,IF(SUM($D404,OFFSET($I390,-$B404,0))&gt;W$5,OFFSET(W401,-$B404,-V$4+$B404)/OFFSET($I390,-$B404,0),OFFSET(W401,-$B404,-V$4+$B404)-SUM($I404:V404)))</f>
        <v>0</v>
      </c>
      <c r="X404" s="235">
        <f ca="1">IF(X$5&lt;=$D404,0,IF(SUM($D404,OFFSET($I390,-$B404,0))&gt;X$5,OFFSET(X401,-$B404,-W$4+$B404)/OFFSET($I390,-$B404,0),OFFSET(X401,-$B404,-W$4+$B404)-SUM($I404:W404)))</f>
        <v>0</v>
      </c>
      <c r="Y404" s="235">
        <f ca="1">IF(Y$5&lt;=$D404,0,IF(SUM($D404,OFFSET($I390,-$B404,0))&gt;Y$5,OFFSET(Y401,-$B404,-X$4+$B404)/OFFSET($I390,-$B404,0),OFFSET(Y401,-$B404,-X$4+$B404)-SUM($I404:X404)))</f>
        <v>0</v>
      </c>
      <c r="Z404" s="235">
        <f ca="1">IF(Z$5&lt;=$D404,0,IF(SUM($D404,OFFSET($I390,-$B404,0))&gt;Z$5,OFFSET(Z401,-$B404,-Y$4+$B404)/OFFSET($I390,-$B404,0),OFFSET(Z401,-$B404,-Y$4+$B404)-SUM($I404:Y404)))</f>
        <v>0</v>
      </c>
      <c r="AA404" s="235">
        <f ca="1">IF(AA$5&lt;=$D404,0,IF(SUM($D404,OFFSET($I390,-$B404,0))&gt;AA$5,OFFSET(AA401,-$B404,-Z$4+$B404)/OFFSET($I390,-$B404,0),OFFSET(AA401,-$B404,-Z$4+$B404)-SUM($I404:Z404)))</f>
        <v>0</v>
      </c>
      <c r="AB404" s="235">
        <f ca="1">IF(AB$5&lt;=$D404,0,IF(SUM($D404,OFFSET($I390,-$B404,0))&gt;AB$5,OFFSET(AB401,-$B404,-AA$4+$B404)/OFFSET($I390,-$B404,0),OFFSET(AB401,-$B404,-AA$4+$B404)-SUM($I404:AA404)))</f>
        <v>0</v>
      </c>
      <c r="AC404" s="235">
        <f ca="1">IF(AC$5&lt;=$D404,0,IF(SUM($D404,OFFSET($I390,-$B404,0))&gt;AC$5,OFFSET(AC401,-$B404,-AB$4+$B404)/OFFSET($I390,-$B404,0),OFFSET(AC401,-$B404,-AB$4+$B404)-SUM($I404:AB404)))</f>
        <v>0</v>
      </c>
      <c r="AD404" s="235">
        <f ca="1">IF(AD$5&lt;=$D404,0,IF(SUM($D404,OFFSET($I390,-$B404,0))&gt;AD$5,OFFSET(AD401,-$B404,-AC$4+$B404)/OFFSET($I390,-$B404,0),OFFSET(AD401,-$B404,-AC$4+$B404)-SUM($I404:AC404)))</f>
        <v>0</v>
      </c>
      <c r="AE404" s="235">
        <f ca="1">IF(AE$5&lt;=$D404,0,IF(SUM($D404,OFFSET($I390,-$B404,0))&gt;AE$5,OFFSET(AE401,-$B404,-AD$4+$B404)/OFFSET($I390,-$B404,0),OFFSET(AE401,-$B404,-AD$4+$B404)-SUM($I404:AD404)))</f>
        <v>0</v>
      </c>
      <c r="AF404" s="235">
        <f ca="1">IF(AF$5&lt;=$D404,0,IF(SUM($D404,OFFSET($I390,-$B404,0))&gt;AF$5,OFFSET(AF401,-$B404,-AE$4+$B404)/OFFSET($I390,-$B404,0),OFFSET(AF401,-$B404,-AE$4+$B404)-SUM($I404:AE404)))</f>
        <v>0</v>
      </c>
      <c r="AG404" s="235">
        <f ca="1">IF(AG$5&lt;=$D404,0,IF(SUM($D404,OFFSET($I390,-$B404,0))&gt;AG$5,OFFSET(AG401,-$B404,-AF$4+$B404)/OFFSET($I390,-$B404,0),OFFSET(AG401,-$B404,-AF$4+$B404)-SUM($I404:AF404)))</f>
        <v>0</v>
      </c>
      <c r="AH404" s="235">
        <f ca="1">IF(AH$5&lt;=$D404,0,IF(SUM($D404,OFFSET($I390,-$B404,0))&gt;AH$5,OFFSET(AH401,-$B404,-AG$4+$B404)/OFFSET($I390,-$B404,0),OFFSET(AH401,-$B404,-AG$4+$B404)-SUM($I404:AG404)))</f>
        <v>0</v>
      </c>
      <c r="AI404" s="235">
        <f ca="1">IF(AI$5&lt;=$D404,0,IF(SUM($D404,OFFSET($I390,-$B404,0))&gt;AI$5,OFFSET(AI401,-$B404,-AH$4+$B404)/OFFSET($I390,-$B404,0),OFFSET(AI401,-$B404,-AH$4+$B404)-SUM($I404:AH404)))</f>
        <v>0</v>
      </c>
      <c r="AJ404" s="235">
        <f ca="1">IF(AJ$5&lt;=$D404,0,IF(SUM($D404,OFFSET($I390,-$B404,0))&gt;AJ$5,OFFSET(AJ401,-$B404,-AI$4+$B404)/OFFSET($I390,-$B404,0),OFFSET(AJ401,-$B404,-AI$4+$B404)-SUM($I404:AI404)))</f>
        <v>0</v>
      </c>
      <c r="AK404" s="235">
        <f ca="1">IF(AK$5&lt;=$D404,0,IF(SUM($D404,OFFSET($I390,-$B404,0))&gt;AK$5,OFFSET(AK401,-$B404,-AJ$4+$B404)/OFFSET($I390,-$B404,0),OFFSET(AK401,-$B404,-AJ$4+$B404)-SUM($I404:AJ404)))</f>
        <v>0</v>
      </c>
      <c r="AL404" s="235">
        <f ca="1">IF(AL$5&lt;=$D404,0,IF(SUM($D404,OFFSET($I390,-$B404,0))&gt;AL$5,OFFSET(AL401,-$B404,-AK$4+$B404)/OFFSET($I390,-$B404,0),OFFSET(AL401,-$B404,-AK$4+$B404)-SUM($I404:AK404)))</f>
        <v>0</v>
      </c>
      <c r="AM404" s="235">
        <f ca="1">IF(AM$5&lt;=$D404,0,IF(SUM($D404,OFFSET($I390,-$B404,0))&gt;AM$5,OFFSET(AM401,-$B404,-AL$4+$B404)/OFFSET($I390,-$B404,0),OFFSET(AM401,-$B404,-AL$4+$B404)-SUM($I404:AL404)))</f>
        <v>0</v>
      </c>
      <c r="AN404" s="235">
        <f ca="1">IF(AN$5&lt;=$D404,0,IF(SUM($D404,OFFSET($I390,-$B404,0))&gt;AN$5,OFFSET(AN401,-$B404,-AM$4+$B404)/OFFSET($I390,-$B404,0),OFFSET(AN401,-$B404,-AM$4+$B404)-SUM($I404:AM404)))</f>
        <v>0</v>
      </c>
      <c r="AO404" s="235">
        <f ca="1">IF(AO$5&lt;=$D404,0,IF(SUM($D404,OFFSET($I390,-$B404,0))&gt;AO$5,OFFSET(AO401,-$B404,-AN$4+$B404)/OFFSET($I390,-$B404,0),OFFSET(AO401,-$B404,-AN$4+$B404)-SUM($I404:AN404)))</f>
        <v>0</v>
      </c>
      <c r="AP404" s="235">
        <f ca="1">IF(AP$5&lt;=$D404,0,IF(SUM($D404,OFFSET($I390,-$B404,0))&gt;AP$5,OFFSET(AP401,-$B404,-AO$4+$B404)/OFFSET($I390,-$B404,0),OFFSET(AP401,-$B404,-AO$4+$B404)-SUM($I404:AO404)))</f>
        <v>0</v>
      </c>
      <c r="AQ404" s="235">
        <f ca="1">IF(AQ$5&lt;=$D404,0,IF(SUM($D404,OFFSET($I390,-$B404,0))&gt;AQ$5,OFFSET(AQ401,-$B404,-AP$4+$B404)/OFFSET($I390,-$B404,0),OFFSET(AQ401,-$B404,-AP$4+$B404)-SUM($I404:AP404)))</f>
        <v>0</v>
      </c>
      <c r="AR404" s="235">
        <f ca="1">IF(AR$5&lt;=$D404,0,IF(SUM($D404,OFFSET($I390,-$B404,0))&gt;AR$5,OFFSET(AR401,-$B404,-AQ$4+$B404)/OFFSET($I390,-$B404,0),OFFSET(AR401,-$B404,-AQ$4+$B404)-SUM($I404:AQ404)))</f>
        <v>0</v>
      </c>
      <c r="AS404" s="235">
        <f ca="1">IF(AS$5&lt;=$D404,0,IF(SUM($D404,OFFSET($I390,-$B404,0))&gt;AS$5,OFFSET(AS401,-$B404,-AR$4+$B404)/OFFSET($I390,-$B404,0),OFFSET(AS401,-$B404,-AR$4+$B404)-SUM($I404:AR404)))</f>
        <v>0</v>
      </c>
      <c r="AT404" s="235">
        <f ca="1">IF(AT$5&lt;=$D404,0,IF(SUM($D404,OFFSET($I390,-$B404,0))&gt;AT$5,OFFSET(AT401,-$B404,-AS$4+$B404)/OFFSET($I390,-$B404,0),OFFSET(AT401,-$B404,-AS$4+$B404)-SUM($I404:AS404)))</f>
        <v>0</v>
      </c>
      <c r="AU404" s="235">
        <f ca="1">IF(AU$5&lt;=$D404,0,IF(SUM($D404,OFFSET($I390,-$B404,0))&gt;AU$5,OFFSET(AU401,-$B404,-AT$4+$B404)/OFFSET($I390,-$B404,0),OFFSET(AU401,-$B404,-AT$4+$B404)-SUM($I404:AT404)))</f>
        <v>0</v>
      </c>
      <c r="AV404" s="235">
        <f ca="1">IF(AV$5&lt;=$D404,0,IF(SUM($D404,OFFSET($I390,-$B404,0))&gt;AV$5,OFFSET(AV401,-$B404,-AU$4+$B404)/OFFSET($I390,-$B404,0),OFFSET(AV401,-$B404,-AU$4+$B404)-SUM($I404:AU404)))</f>
        <v>0</v>
      </c>
      <c r="AW404" s="235">
        <f ca="1">IF(AW$5&lt;=$D404,0,IF(SUM($D404,OFFSET($I390,-$B404,0))&gt;AW$5,OFFSET(AW401,-$B404,-AV$4+$B404)/OFFSET($I390,-$B404,0),OFFSET(AW401,-$B404,-AV$4+$B404)-SUM($I404:AV404)))</f>
        <v>0</v>
      </c>
      <c r="AX404" s="235">
        <f ca="1">IF(AX$5&lt;=$D404,0,IF(SUM($D404,OFFSET($I390,-$B404,0))&gt;AX$5,OFFSET(AX401,-$B404,-AW$4+$B404)/OFFSET($I390,-$B404,0),OFFSET(AX401,-$B404,-AW$4+$B404)-SUM($I404:AW404)))</f>
        <v>0</v>
      </c>
      <c r="AY404" s="235">
        <f ca="1">IF(AY$5&lt;=$D404,0,IF(SUM($D404,OFFSET($I390,-$B404,0))&gt;AY$5,OFFSET(AY401,-$B404,-AX$4+$B404)/OFFSET($I390,-$B404,0),OFFSET(AY401,-$B404,-AX$4+$B404)-SUM($I404:AX404)))</f>
        <v>0</v>
      </c>
      <c r="AZ404" s="235">
        <f ca="1">IF(AZ$5&lt;=$D404,0,IF(SUM($D404,OFFSET($I390,-$B404,0))&gt;AZ$5,OFFSET(AZ401,-$B404,-AY$4+$B404)/OFFSET($I390,-$B404,0),OFFSET(AZ401,-$B404,-AY$4+$B404)-SUM($I404:AY404)))</f>
        <v>0</v>
      </c>
      <c r="BA404" s="235">
        <f ca="1">IF(BA$5&lt;=$D404,0,IF(SUM($D404,OFFSET($I390,-$B404,0))&gt;BA$5,OFFSET(BA401,-$B404,-AZ$4+$B404)/OFFSET($I390,-$B404,0),OFFSET(BA401,-$B404,-AZ$4+$B404)-SUM($I404:AZ404)))</f>
        <v>0</v>
      </c>
      <c r="BB404" s="235">
        <f ca="1">IF(BB$5&lt;=$D404,0,IF(SUM($D404,OFFSET($I390,-$B404,0))&gt;BB$5,OFFSET(BB401,-$B404,-BA$4+$B404)/OFFSET($I390,-$B404,0),OFFSET(BB401,-$B404,-BA$4+$B404)-SUM($I404:BA404)))</f>
        <v>0</v>
      </c>
      <c r="BC404" s="235">
        <f ca="1">IF(BC$5&lt;=$D404,0,IF(SUM($D404,OFFSET($I390,-$B404,0))&gt;BC$5,OFFSET(BC401,-$B404,-BB$4+$B404)/OFFSET($I390,-$B404,0),OFFSET(BC401,-$B404,-BB$4+$B404)-SUM($I404:BB404)))</f>
        <v>0</v>
      </c>
      <c r="BD404" s="235">
        <f ca="1">IF(BD$5&lt;=$D404,0,IF(SUM($D404,OFFSET($I390,-$B404,0))&gt;BD$5,OFFSET(BD401,-$B404,-BC$4+$B404)/OFFSET($I390,-$B404,0),OFFSET(BD401,-$B404,-BC$4+$B404)-SUM($I404:BC404)))</f>
        <v>0</v>
      </c>
      <c r="BE404" s="235">
        <f ca="1">IF(BE$5&lt;=$D404,0,IF(SUM($D404,OFFSET($I390,-$B404,0))&gt;BE$5,OFFSET(BE401,-$B404,-BD$4+$B404)/OFFSET($I390,-$B404,0),OFFSET(BE401,-$B404,-BD$4+$B404)-SUM($I404:BD404)))</f>
        <v>0</v>
      </c>
      <c r="BF404" s="235">
        <f ca="1">IF(BF$5&lt;=$D404,0,IF(SUM($D404,OFFSET($I390,-$B404,0))&gt;BF$5,OFFSET(BF401,-$B404,-BE$4+$B404)/OFFSET($I390,-$B404,0),OFFSET(BF401,-$B404,-BE$4+$B404)-SUM($I404:BE404)))</f>
        <v>0</v>
      </c>
      <c r="BG404" s="235">
        <f ca="1">IF(BG$5&lt;=$D404,0,IF(SUM($D404,OFFSET($I390,-$B404,0))&gt;BG$5,OFFSET(BG401,-$B404,-BF$4+$B404)/OFFSET($I390,-$B404,0),OFFSET(BG401,-$B404,-BF$4+$B404)-SUM($I404:BF404)))</f>
        <v>0</v>
      </c>
      <c r="BH404" s="235">
        <f ca="1">IF(BH$5&lt;=$D404,0,IF(SUM($D404,OFFSET($I390,-$B404,0))&gt;BH$5,OFFSET(BH401,-$B404,-BG$4+$B404)/OFFSET($I390,-$B404,0),OFFSET(BH401,-$B404,-BG$4+$B404)-SUM($I404:BG404)))</f>
        <v>0</v>
      </c>
      <c r="BI404" s="235">
        <f ca="1">IF(BI$5&lt;=$D404,0,IF(SUM($D404,OFFSET($I390,-$B404,0))&gt;BI$5,OFFSET(BI401,-$B404,-BH$4+$B404)/OFFSET($I390,-$B404,0),OFFSET(BI401,-$B404,-BH$4+$B404)-SUM($I404:BH404)))</f>
        <v>0</v>
      </c>
      <c r="BJ404" s="235">
        <f ca="1">IF(BJ$5&lt;=$D404,0,IF(SUM($D404,OFFSET($I390,-$B404,0))&gt;BJ$5,OFFSET(BJ401,-$B404,-BI$4+$B404)/OFFSET($I390,-$B404,0),OFFSET(BJ401,-$B404,-BI$4+$B404)-SUM($I404:BI404)))</f>
        <v>0</v>
      </c>
      <c r="BK404" s="235">
        <f ca="1">IF(BK$5&lt;=$D404,0,IF(SUM($D404,OFFSET($I390,-$B404,0))&gt;BK$5,OFFSET(BK401,-$B404,-BJ$4+$B404)/OFFSET($I390,-$B404,0),OFFSET(BK401,-$B404,-BJ$4+$B404)-SUM($I404:BJ404)))</f>
        <v>0</v>
      </c>
      <c r="BL404" s="235">
        <f ca="1">IF(BL$5&lt;=$D404,0,IF(SUM($D404,OFFSET($I390,-$B404,0))&gt;BL$5,OFFSET(BL401,-$B404,-BK$4+$B404)/OFFSET($I390,-$B404,0),OFFSET(BL401,-$B404,-BK$4+$B404)-SUM($I404:BK404)))</f>
        <v>0</v>
      </c>
      <c r="BM404" s="235">
        <f ca="1">IF(BM$5&lt;=$D404,0,IF(SUM($D404,OFFSET($I390,-$B404,0))&gt;BM$5,OFFSET(BM401,-$B404,-BL$4+$B404)/OFFSET($I390,-$B404,0),OFFSET(BM401,-$B404,-BL$4+$B404)-SUM($I404:BL404)))</f>
        <v>0</v>
      </c>
      <c r="BN404" s="235">
        <f ca="1">IF(BN$5&lt;=$D404,0,IF(SUM($D404,OFFSET($I390,-$B404,0))&gt;BN$5,OFFSET(BN401,-$B404,-BM$4+$B404)/OFFSET($I390,-$B404,0),OFFSET(BN401,-$B404,-BM$4+$B404)-SUM($I404:BM404)))</f>
        <v>0</v>
      </c>
      <c r="BO404" s="235">
        <f ca="1">IF(BO$5&lt;=$D404,0,IF(SUM($D404,OFFSET($I390,-$B404,0))&gt;BO$5,OFFSET(BO401,-$B404,-BN$4+$B404)/OFFSET($I390,-$B404,0),OFFSET(BO401,-$B404,-BN$4+$B404)-SUM($I404:BN404)))</f>
        <v>0</v>
      </c>
      <c r="BP404" s="235">
        <f ca="1">IF(BP$5&lt;=$D404,0,IF(SUM($D404,OFFSET($I390,-$B404,0))&gt;BP$5,OFFSET(BP401,-$B404,-BO$4+$B404)/OFFSET($I390,-$B404,0),OFFSET(BP401,-$B404,-BO$4+$B404)-SUM($I404:BO404)))</f>
        <v>0</v>
      </c>
      <c r="BQ404" s="235">
        <f ca="1">IF(BQ$5&lt;=$D404,0,IF(SUM($D404,OFFSET($I390,-$B404,0))&gt;BQ$5,OFFSET(BQ401,-$B404,-BP$4+$B404)/OFFSET($I390,-$B404,0),OFFSET(BQ401,-$B404,-BP$4+$B404)-SUM($I404:BP404)))</f>
        <v>0</v>
      </c>
      <c r="BR404" s="211">
        <f ca="1">IF(BR$5&lt;=$D404,0,IF(SUM($D404,OFFSET($I390,-$B404,0))&gt;BR$5,OFFSET(BR401,-$B404,-BQ$4+$B404)/OFFSET($I390,-$B404,0),OFFSET(BR401,-$B404,-BQ$4+$B404)-SUM($I404:BQ404)))</f>
        <v>0</v>
      </c>
      <c r="BS404" s="211">
        <f ca="1">IF(BS$5&lt;=$D404,0,IF(SUM($D404,OFFSET($I390,-$B404,0))&gt;BS$5,OFFSET(BS401,-$B404,-BR$4+$B404)/OFFSET($I390,-$B404,0),OFFSET(BS401,-$B404,-BR$4+$B404)-SUM($I404:BR404)))</f>
        <v>0</v>
      </c>
      <c r="BT404" s="211">
        <f ca="1">IF(BT$5&lt;=$D404,0,IF(SUM($D404,OFFSET($I390,-$B404,0))&gt;BT$5,OFFSET(BT401,-$B404,-BS$4+$B404)/OFFSET($I390,-$B404,0),OFFSET(BT401,-$B404,-BS$4+$B404)-SUM($I404:BS404)))</f>
        <v>0</v>
      </c>
      <c r="BU404" s="211">
        <f ca="1">IF(BU$5&lt;=$D404,0,IF(SUM($D404,OFFSET($I390,-$B404,0))&gt;BU$5,OFFSET(BU401,-$B404,-BT$4+$B404)/OFFSET($I390,-$B404,0),OFFSET(BU401,-$B404,-BT$4+$B404)-SUM($I404:BT404)))</f>
        <v>0</v>
      </c>
      <c r="BV404" s="211">
        <f ca="1">IF(BV$5&lt;=$D404,0,IF(SUM($D404,OFFSET($I390,-$B404,0))&gt;BV$5,OFFSET(BV401,-$B404,-BU$4+$B404)/OFFSET($I390,-$B404,0),OFFSET(BV401,-$B404,-BU$4+$B404)-SUM($I404:BU404)))</f>
        <v>0</v>
      </c>
      <c r="BW404" s="211">
        <f ca="1">IF(BW$5&lt;=$D404,0,IF(SUM($D404,OFFSET($I390,-$B404,0))&gt;BW$5,OFFSET(BW401,-$B404,-BV$4+$B404)/OFFSET($I390,-$B404,0),OFFSET(BW401,-$B404,-BV$4+$B404)-SUM($I404:BV404)))</f>
        <v>0</v>
      </c>
    </row>
    <row r="405" spans="1:75" ht="12.75" customHeight="1">
      <c r="A405" s="8"/>
      <c r="B405" s="244">
        <v>8</v>
      </c>
      <c r="C405" s="8"/>
      <c r="D405" s="245">
        <f t="shared" si="677"/>
        <v>2021</v>
      </c>
      <c r="E405" s="8" t="str">
        <f t="shared" si="676"/>
        <v>$m Real (2012)</v>
      </c>
      <c r="F405" s="8"/>
      <c r="G405" s="8"/>
      <c r="H405" s="8"/>
      <c r="I405" s="32"/>
      <c r="J405" s="235">
        <f ca="1">IF(J$5&lt;=$D405,0,IF(SUM($D405,OFFSET($I391,-$B405,0))&gt;J$5,OFFSET(J402,-$B405,-I$4+$B405)/OFFSET($I391,-$B405,0),OFFSET(J402,-$B405,-I$4+$B405)-SUM($I405:I405)))</f>
        <v>0</v>
      </c>
      <c r="K405" s="235">
        <f ca="1">IF(K$5&lt;=$D405,0,IF(SUM($D405,OFFSET($I391,-$B405,0))&gt;K$5,OFFSET(K402,-$B405,-J$4+$B405)/OFFSET($I391,-$B405,0),OFFSET(K402,-$B405,-J$4+$B405)-SUM($I405:J405)))</f>
        <v>0</v>
      </c>
      <c r="L405" s="235">
        <f ca="1">IF(L$5&lt;=$D405,0,IF(SUM($D405,OFFSET($I391,-$B405,0))&gt;L$5,OFFSET(L402,-$B405,-K$4+$B405)/OFFSET($I391,-$B405,0),OFFSET(L402,-$B405,-K$4+$B405)-SUM($I405:K405)))</f>
        <v>0</v>
      </c>
      <c r="M405" s="235">
        <f ca="1">IF(M$5&lt;=$D405,0,IF(SUM($D405,OFFSET($I391,-$B405,0))&gt;M$5,OFFSET(M402,-$B405,-L$4+$B405)/OFFSET($I391,-$B405,0),OFFSET(M402,-$B405,-L$4+$B405)-SUM($I405:L405)))</f>
        <v>0</v>
      </c>
      <c r="N405" s="235">
        <f ca="1">IF(N$5&lt;=$D405,0,IF(SUM($D405,OFFSET($I391,-$B405,0))&gt;N$5,OFFSET(N402,-$B405,-M$4+$B405)/OFFSET($I391,-$B405,0),OFFSET(N402,-$B405,-M$4+$B405)-SUM($I405:M405)))</f>
        <v>0</v>
      </c>
      <c r="O405" s="235">
        <f ca="1">IF(O$5&lt;=$D405,0,IF(SUM($D405,OFFSET($I391,-$B405,0))&gt;O$5,OFFSET(O402,-$B405,-N$4+$B405)/OFFSET($I391,-$B405,0),OFFSET(O402,-$B405,-N$4+$B405)-SUM($I405:N405)))</f>
        <v>0</v>
      </c>
      <c r="P405" s="235">
        <f ca="1">IF(P$5&lt;=$D405,0,IF(SUM($D405,OFFSET($I391,-$B405,0))&gt;P$5,OFFSET(P402,-$B405,-O$4+$B405)/OFFSET($I391,-$B405,0),OFFSET(P402,-$B405,-O$4+$B405)-SUM($I405:O405)))</f>
        <v>0</v>
      </c>
      <c r="Q405" s="235">
        <f ca="1">IF(Q$5&lt;=$D405,0,IF(SUM($D405,OFFSET($I391,-$B405,0))&gt;Q$5,OFFSET(Q402,-$B405,-P$4+$B405)/OFFSET($I391,-$B405,0),OFFSET(Q402,-$B405,-P$4+$B405)-SUM($I405:P405)))</f>
        <v>0</v>
      </c>
      <c r="R405" s="235">
        <f ca="1">IF(R$5&lt;=$D405,0,IF(SUM($D405,OFFSET($I391,-$B405,0))&gt;R$5,OFFSET(R402,-$B405,-Q$4+$B405)/OFFSET($I391,-$B405,0),OFFSET(R402,-$B405,-Q$4+$B405)-SUM($I405:Q405)))</f>
        <v>0</v>
      </c>
      <c r="S405" s="235">
        <f ca="1">IF(S$5&lt;=$D405,0,IF(SUM($D405,OFFSET($I391,-$B405,0))&gt;S$5,OFFSET(S402,-$B405,-R$4+$B405)/OFFSET($I391,-$B405,0),OFFSET(S402,-$B405,-R$4+$B405)-SUM($I405:R405)))</f>
        <v>0</v>
      </c>
      <c r="T405" s="235">
        <f ca="1">IF(T$5&lt;=$D405,0,IF(SUM($D405,OFFSET($I391,-$B405,0))&gt;T$5,OFFSET(T402,-$B405,-S$4+$B405)/OFFSET($I391,-$B405,0),OFFSET(T402,-$B405,-S$4+$B405)-SUM($I405:S405)))</f>
        <v>0</v>
      </c>
      <c r="U405" s="235">
        <f ca="1">IF(U$5&lt;=$D405,0,IF(SUM($D405,OFFSET($I391,-$B405,0))&gt;U$5,OFFSET(U402,-$B405,-T$4+$B405)/OFFSET($I391,-$B405,0),OFFSET(U402,-$B405,-T$4+$B405)-SUM($I405:T405)))</f>
        <v>0</v>
      </c>
      <c r="V405" s="235">
        <f ca="1">IF(V$5&lt;=$D405,0,IF(SUM($D405,OFFSET($I391,-$B405,0))&gt;V$5,OFFSET(V402,-$B405,-U$4+$B405)/OFFSET($I391,-$B405,0),OFFSET(V402,-$B405,-U$4+$B405)-SUM($I405:U405)))</f>
        <v>0</v>
      </c>
      <c r="W405" s="235">
        <f ca="1">IF(W$5&lt;=$D405,0,IF(SUM($D405,OFFSET($I391,-$B405,0))&gt;W$5,OFFSET(W402,-$B405,-V$4+$B405)/OFFSET($I391,-$B405,0),OFFSET(W402,-$B405,-V$4+$B405)-SUM($I405:V405)))</f>
        <v>0</v>
      </c>
      <c r="X405" s="235">
        <f ca="1">IF(X$5&lt;=$D405,0,IF(SUM($D405,OFFSET($I391,-$B405,0))&gt;X$5,OFFSET(X402,-$B405,-W$4+$B405)/OFFSET($I391,-$B405,0),OFFSET(X402,-$B405,-W$4+$B405)-SUM($I405:W405)))</f>
        <v>0</v>
      </c>
      <c r="Y405" s="235">
        <f ca="1">IF(Y$5&lt;=$D405,0,IF(SUM($D405,OFFSET($I391,-$B405,0))&gt;Y$5,OFFSET(Y402,-$B405,-X$4+$B405)/OFFSET($I391,-$B405,0),OFFSET(Y402,-$B405,-X$4+$B405)-SUM($I405:X405)))</f>
        <v>0</v>
      </c>
      <c r="Z405" s="235">
        <f ca="1">IF(Z$5&lt;=$D405,0,IF(SUM($D405,OFFSET($I391,-$B405,0))&gt;Z$5,OFFSET(Z402,-$B405,-Y$4+$B405)/OFFSET($I391,-$B405,0),OFFSET(Z402,-$B405,-Y$4+$B405)-SUM($I405:Y405)))</f>
        <v>0</v>
      </c>
      <c r="AA405" s="235">
        <f ca="1">IF(AA$5&lt;=$D405,0,IF(SUM($D405,OFFSET($I391,-$B405,0))&gt;AA$5,OFFSET(AA402,-$B405,-Z$4+$B405)/OFFSET($I391,-$B405,0),OFFSET(AA402,-$B405,-Z$4+$B405)-SUM($I405:Z405)))</f>
        <v>0</v>
      </c>
      <c r="AB405" s="235">
        <f ca="1">IF(AB$5&lt;=$D405,0,IF(SUM($D405,OFFSET($I391,-$B405,0))&gt;AB$5,OFFSET(AB402,-$B405,-AA$4+$B405)/OFFSET($I391,-$B405,0),OFFSET(AB402,-$B405,-AA$4+$B405)-SUM($I405:AA405)))</f>
        <v>0</v>
      </c>
      <c r="AC405" s="235">
        <f ca="1">IF(AC$5&lt;=$D405,0,IF(SUM($D405,OFFSET($I391,-$B405,0))&gt;AC$5,OFFSET(AC402,-$B405,-AB$4+$B405)/OFFSET($I391,-$B405,0),OFFSET(AC402,-$B405,-AB$4+$B405)-SUM($I405:AB405)))</f>
        <v>0</v>
      </c>
      <c r="AD405" s="235">
        <f ca="1">IF(AD$5&lt;=$D405,0,IF(SUM($D405,OFFSET($I391,-$B405,0))&gt;AD$5,OFFSET(AD402,-$B405,-AC$4+$B405)/OFFSET($I391,-$B405,0),OFFSET(AD402,-$B405,-AC$4+$B405)-SUM($I405:AC405)))</f>
        <v>0</v>
      </c>
      <c r="AE405" s="235">
        <f ca="1">IF(AE$5&lt;=$D405,0,IF(SUM($D405,OFFSET($I391,-$B405,0))&gt;AE$5,OFFSET(AE402,-$B405,-AD$4+$B405)/OFFSET($I391,-$B405,0),OFFSET(AE402,-$B405,-AD$4+$B405)-SUM($I405:AD405)))</f>
        <v>0</v>
      </c>
      <c r="AF405" s="235">
        <f ca="1">IF(AF$5&lt;=$D405,0,IF(SUM($D405,OFFSET($I391,-$B405,0))&gt;AF$5,OFFSET(AF402,-$B405,-AE$4+$B405)/OFFSET($I391,-$B405,0),OFFSET(AF402,-$B405,-AE$4+$B405)-SUM($I405:AE405)))</f>
        <v>0</v>
      </c>
      <c r="AG405" s="235">
        <f ca="1">IF(AG$5&lt;=$D405,0,IF(SUM($D405,OFFSET($I391,-$B405,0))&gt;AG$5,OFFSET(AG402,-$B405,-AF$4+$B405)/OFFSET($I391,-$B405,0),OFFSET(AG402,-$B405,-AF$4+$B405)-SUM($I405:AF405)))</f>
        <v>0</v>
      </c>
      <c r="AH405" s="235">
        <f ca="1">IF(AH$5&lt;=$D405,0,IF(SUM($D405,OFFSET($I391,-$B405,0))&gt;AH$5,OFFSET(AH402,-$B405,-AG$4+$B405)/OFFSET($I391,-$B405,0),OFFSET(AH402,-$B405,-AG$4+$B405)-SUM($I405:AG405)))</f>
        <v>0</v>
      </c>
      <c r="AI405" s="235">
        <f ca="1">IF(AI$5&lt;=$D405,0,IF(SUM($D405,OFFSET($I391,-$B405,0))&gt;AI$5,OFFSET(AI402,-$B405,-AH$4+$B405)/OFFSET($I391,-$B405,0),OFFSET(AI402,-$B405,-AH$4+$B405)-SUM($I405:AH405)))</f>
        <v>0</v>
      </c>
      <c r="AJ405" s="235">
        <f ca="1">IF(AJ$5&lt;=$D405,0,IF(SUM($D405,OFFSET($I391,-$B405,0))&gt;AJ$5,OFFSET(AJ402,-$B405,-AI$4+$B405)/OFFSET($I391,-$B405,0),OFFSET(AJ402,-$B405,-AI$4+$B405)-SUM($I405:AI405)))</f>
        <v>0</v>
      </c>
      <c r="AK405" s="235">
        <f ca="1">IF(AK$5&lt;=$D405,0,IF(SUM($D405,OFFSET($I391,-$B405,0))&gt;AK$5,OFFSET(AK402,-$B405,-AJ$4+$B405)/OFFSET($I391,-$B405,0),OFFSET(AK402,-$B405,-AJ$4+$B405)-SUM($I405:AJ405)))</f>
        <v>0</v>
      </c>
      <c r="AL405" s="235">
        <f ca="1">IF(AL$5&lt;=$D405,0,IF(SUM($D405,OFFSET($I391,-$B405,0))&gt;AL$5,OFFSET(AL402,-$B405,-AK$4+$B405)/OFFSET($I391,-$B405,0),OFFSET(AL402,-$B405,-AK$4+$B405)-SUM($I405:AK405)))</f>
        <v>0</v>
      </c>
      <c r="AM405" s="235">
        <f ca="1">IF(AM$5&lt;=$D405,0,IF(SUM($D405,OFFSET($I391,-$B405,0))&gt;AM$5,OFFSET(AM402,-$B405,-AL$4+$B405)/OFFSET($I391,-$B405,0),OFFSET(AM402,-$B405,-AL$4+$B405)-SUM($I405:AL405)))</f>
        <v>0</v>
      </c>
      <c r="AN405" s="235">
        <f ca="1">IF(AN$5&lt;=$D405,0,IF(SUM($D405,OFFSET($I391,-$B405,0))&gt;AN$5,OFFSET(AN402,-$B405,-AM$4+$B405)/OFFSET($I391,-$B405,0),OFFSET(AN402,-$B405,-AM$4+$B405)-SUM($I405:AM405)))</f>
        <v>0</v>
      </c>
      <c r="AO405" s="235">
        <f ca="1">IF(AO$5&lt;=$D405,0,IF(SUM($D405,OFFSET($I391,-$B405,0))&gt;AO$5,OFFSET(AO402,-$B405,-AN$4+$B405)/OFFSET($I391,-$B405,0),OFFSET(AO402,-$B405,-AN$4+$B405)-SUM($I405:AN405)))</f>
        <v>0</v>
      </c>
      <c r="AP405" s="235">
        <f ca="1">IF(AP$5&lt;=$D405,0,IF(SUM($D405,OFFSET($I391,-$B405,0))&gt;AP$5,OFFSET(AP402,-$B405,-AO$4+$B405)/OFFSET($I391,-$B405,0),OFFSET(AP402,-$B405,-AO$4+$B405)-SUM($I405:AO405)))</f>
        <v>0</v>
      </c>
      <c r="AQ405" s="235">
        <f ca="1">IF(AQ$5&lt;=$D405,0,IF(SUM($D405,OFFSET($I391,-$B405,0))&gt;AQ$5,OFFSET(AQ402,-$B405,-AP$4+$B405)/OFFSET($I391,-$B405,0),OFFSET(AQ402,-$B405,-AP$4+$B405)-SUM($I405:AP405)))</f>
        <v>0</v>
      </c>
      <c r="AR405" s="235">
        <f ca="1">IF(AR$5&lt;=$D405,0,IF(SUM($D405,OFFSET($I391,-$B405,0))&gt;AR$5,OFFSET(AR402,-$B405,-AQ$4+$B405)/OFFSET($I391,-$B405,0),OFFSET(AR402,-$B405,-AQ$4+$B405)-SUM($I405:AQ405)))</f>
        <v>0</v>
      </c>
      <c r="AS405" s="235">
        <f ca="1">IF(AS$5&lt;=$D405,0,IF(SUM($D405,OFFSET($I391,-$B405,0))&gt;AS$5,OFFSET(AS402,-$B405,-AR$4+$B405)/OFFSET($I391,-$B405,0),OFFSET(AS402,-$B405,-AR$4+$B405)-SUM($I405:AR405)))</f>
        <v>0</v>
      </c>
      <c r="AT405" s="235">
        <f ca="1">IF(AT$5&lt;=$D405,0,IF(SUM($D405,OFFSET($I391,-$B405,0))&gt;AT$5,OFFSET(AT402,-$B405,-AS$4+$B405)/OFFSET($I391,-$B405,0),OFFSET(AT402,-$B405,-AS$4+$B405)-SUM($I405:AS405)))</f>
        <v>0</v>
      </c>
      <c r="AU405" s="235">
        <f ca="1">IF(AU$5&lt;=$D405,0,IF(SUM($D405,OFFSET($I391,-$B405,0))&gt;AU$5,OFFSET(AU402,-$B405,-AT$4+$B405)/OFFSET($I391,-$B405,0),OFFSET(AU402,-$B405,-AT$4+$B405)-SUM($I405:AT405)))</f>
        <v>0</v>
      </c>
      <c r="AV405" s="235">
        <f ca="1">IF(AV$5&lt;=$D405,0,IF(SUM($D405,OFFSET($I391,-$B405,0))&gt;AV$5,OFFSET(AV402,-$B405,-AU$4+$B405)/OFFSET($I391,-$B405,0),OFFSET(AV402,-$B405,-AU$4+$B405)-SUM($I405:AU405)))</f>
        <v>0</v>
      </c>
      <c r="AW405" s="235">
        <f ca="1">IF(AW$5&lt;=$D405,0,IF(SUM($D405,OFFSET($I391,-$B405,0))&gt;AW$5,OFFSET(AW402,-$B405,-AV$4+$B405)/OFFSET($I391,-$B405,0),OFFSET(AW402,-$B405,-AV$4+$B405)-SUM($I405:AV405)))</f>
        <v>0</v>
      </c>
      <c r="AX405" s="235">
        <f ca="1">IF(AX$5&lt;=$D405,0,IF(SUM($D405,OFFSET($I391,-$B405,0))&gt;AX$5,OFFSET(AX402,-$B405,-AW$4+$B405)/OFFSET($I391,-$B405,0),OFFSET(AX402,-$B405,-AW$4+$B405)-SUM($I405:AW405)))</f>
        <v>0</v>
      </c>
      <c r="AY405" s="235">
        <f ca="1">IF(AY$5&lt;=$D405,0,IF(SUM($D405,OFFSET($I391,-$B405,0))&gt;AY$5,OFFSET(AY402,-$B405,-AX$4+$B405)/OFFSET($I391,-$B405,0),OFFSET(AY402,-$B405,-AX$4+$B405)-SUM($I405:AX405)))</f>
        <v>0</v>
      </c>
      <c r="AZ405" s="235">
        <f ca="1">IF(AZ$5&lt;=$D405,0,IF(SUM($D405,OFFSET($I391,-$B405,0))&gt;AZ$5,OFFSET(AZ402,-$B405,-AY$4+$B405)/OFFSET($I391,-$B405,0),OFFSET(AZ402,-$B405,-AY$4+$B405)-SUM($I405:AY405)))</f>
        <v>0</v>
      </c>
      <c r="BA405" s="235">
        <f ca="1">IF(BA$5&lt;=$D405,0,IF(SUM($D405,OFFSET($I391,-$B405,0))&gt;BA$5,OFFSET(BA402,-$B405,-AZ$4+$B405)/OFFSET($I391,-$B405,0),OFFSET(BA402,-$B405,-AZ$4+$B405)-SUM($I405:AZ405)))</f>
        <v>0</v>
      </c>
      <c r="BB405" s="235">
        <f ca="1">IF(BB$5&lt;=$D405,0,IF(SUM($D405,OFFSET($I391,-$B405,0))&gt;BB$5,OFFSET(BB402,-$B405,-BA$4+$B405)/OFFSET($I391,-$B405,0),OFFSET(BB402,-$B405,-BA$4+$B405)-SUM($I405:BA405)))</f>
        <v>0</v>
      </c>
      <c r="BC405" s="235">
        <f ca="1">IF(BC$5&lt;=$D405,0,IF(SUM($D405,OFFSET($I391,-$B405,0))&gt;BC$5,OFFSET(BC402,-$B405,-BB$4+$B405)/OFFSET($I391,-$B405,0),OFFSET(BC402,-$B405,-BB$4+$B405)-SUM($I405:BB405)))</f>
        <v>0</v>
      </c>
      <c r="BD405" s="235">
        <f ca="1">IF(BD$5&lt;=$D405,0,IF(SUM($D405,OFFSET($I391,-$B405,0))&gt;BD$5,OFFSET(BD402,-$B405,-BC$4+$B405)/OFFSET($I391,-$B405,0),OFFSET(BD402,-$B405,-BC$4+$B405)-SUM($I405:BC405)))</f>
        <v>0</v>
      </c>
      <c r="BE405" s="235">
        <f ca="1">IF(BE$5&lt;=$D405,0,IF(SUM($D405,OFFSET($I391,-$B405,0))&gt;BE$5,OFFSET(BE402,-$B405,-BD$4+$B405)/OFFSET($I391,-$B405,0),OFFSET(BE402,-$B405,-BD$4+$B405)-SUM($I405:BD405)))</f>
        <v>0</v>
      </c>
      <c r="BF405" s="235">
        <f ca="1">IF(BF$5&lt;=$D405,0,IF(SUM($D405,OFFSET($I391,-$B405,0))&gt;BF$5,OFFSET(BF402,-$B405,-BE$4+$B405)/OFFSET($I391,-$B405,0),OFFSET(BF402,-$B405,-BE$4+$B405)-SUM($I405:BE405)))</f>
        <v>0</v>
      </c>
      <c r="BG405" s="235">
        <f ca="1">IF(BG$5&lt;=$D405,0,IF(SUM($D405,OFFSET($I391,-$B405,0))&gt;BG$5,OFFSET(BG402,-$B405,-BF$4+$B405)/OFFSET($I391,-$B405,0),OFFSET(BG402,-$B405,-BF$4+$B405)-SUM($I405:BF405)))</f>
        <v>0</v>
      </c>
      <c r="BH405" s="235">
        <f ca="1">IF(BH$5&lt;=$D405,0,IF(SUM($D405,OFFSET($I391,-$B405,0))&gt;BH$5,OFFSET(BH402,-$B405,-BG$4+$B405)/OFFSET($I391,-$B405,0),OFFSET(BH402,-$B405,-BG$4+$B405)-SUM($I405:BG405)))</f>
        <v>0</v>
      </c>
      <c r="BI405" s="235">
        <f ca="1">IF(BI$5&lt;=$D405,0,IF(SUM($D405,OFFSET($I391,-$B405,0))&gt;BI$5,OFFSET(BI402,-$B405,-BH$4+$B405)/OFFSET($I391,-$B405,0),OFFSET(BI402,-$B405,-BH$4+$B405)-SUM($I405:BH405)))</f>
        <v>0</v>
      </c>
      <c r="BJ405" s="235">
        <f ca="1">IF(BJ$5&lt;=$D405,0,IF(SUM($D405,OFFSET($I391,-$B405,0))&gt;BJ$5,OFFSET(BJ402,-$B405,-BI$4+$B405)/OFFSET($I391,-$B405,0),OFFSET(BJ402,-$B405,-BI$4+$B405)-SUM($I405:BI405)))</f>
        <v>0</v>
      </c>
      <c r="BK405" s="235">
        <f ca="1">IF(BK$5&lt;=$D405,0,IF(SUM($D405,OFFSET($I391,-$B405,0))&gt;BK$5,OFFSET(BK402,-$B405,-BJ$4+$B405)/OFFSET($I391,-$B405,0),OFFSET(BK402,-$B405,-BJ$4+$B405)-SUM($I405:BJ405)))</f>
        <v>0</v>
      </c>
      <c r="BL405" s="235">
        <f ca="1">IF(BL$5&lt;=$D405,0,IF(SUM($D405,OFFSET($I391,-$B405,0))&gt;BL$5,OFFSET(BL402,-$B405,-BK$4+$B405)/OFFSET($I391,-$B405,0),OFFSET(BL402,-$B405,-BK$4+$B405)-SUM($I405:BK405)))</f>
        <v>0</v>
      </c>
      <c r="BM405" s="235">
        <f ca="1">IF(BM$5&lt;=$D405,0,IF(SUM($D405,OFFSET($I391,-$B405,0))&gt;BM$5,OFFSET(BM402,-$B405,-BL$4+$B405)/OFFSET($I391,-$B405,0),OFFSET(BM402,-$B405,-BL$4+$B405)-SUM($I405:BL405)))</f>
        <v>0</v>
      </c>
      <c r="BN405" s="235">
        <f ca="1">IF(BN$5&lt;=$D405,0,IF(SUM($D405,OFFSET($I391,-$B405,0))&gt;BN$5,OFFSET(BN402,-$B405,-BM$4+$B405)/OFFSET($I391,-$B405,0),OFFSET(BN402,-$B405,-BM$4+$B405)-SUM($I405:BM405)))</f>
        <v>0</v>
      </c>
      <c r="BO405" s="235">
        <f ca="1">IF(BO$5&lt;=$D405,0,IF(SUM($D405,OFFSET($I391,-$B405,0))&gt;BO$5,OFFSET(BO402,-$B405,-BN$4+$B405)/OFFSET($I391,-$B405,0),OFFSET(BO402,-$B405,-BN$4+$B405)-SUM($I405:BN405)))</f>
        <v>0</v>
      </c>
      <c r="BP405" s="235">
        <f ca="1">IF(BP$5&lt;=$D405,0,IF(SUM($D405,OFFSET($I391,-$B405,0))&gt;BP$5,OFFSET(BP402,-$B405,-BO$4+$B405)/OFFSET($I391,-$B405,0),OFFSET(BP402,-$B405,-BO$4+$B405)-SUM($I405:BO405)))</f>
        <v>0</v>
      </c>
      <c r="BQ405" s="235">
        <f ca="1">IF(BQ$5&lt;=$D405,0,IF(SUM($D405,OFFSET($I391,-$B405,0))&gt;BQ$5,OFFSET(BQ402,-$B405,-BP$4+$B405)/OFFSET($I391,-$B405,0),OFFSET(BQ402,-$B405,-BP$4+$B405)-SUM($I405:BP405)))</f>
        <v>0</v>
      </c>
      <c r="BR405" s="211">
        <f ca="1">IF(BR$5&lt;=$D405,0,IF(SUM($D405,OFFSET($I391,-$B405,0))&gt;BR$5,OFFSET(BR402,-$B405,-BQ$4+$B405)/OFFSET($I391,-$B405,0),OFFSET(BR402,-$B405,-BQ$4+$B405)-SUM($I405:BQ405)))</f>
        <v>0</v>
      </c>
      <c r="BS405" s="211">
        <f ca="1">IF(BS$5&lt;=$D405,0,IF(SUM($D405,OFFSET($I391,-$B405,0))&gt;BS$5,OFFSET(BS402,-$B405,-BR$4+$B405)/OFFSET($I391,-$B405,0),OFFSET(BS402,-$B405,-BR$4+$B405)-SUM($I405:BR405)))</f>
        <v>0</v>
      </c>
      <c r="BT405" s="211">
        <f ca="1">IF(BT$5&lt;=$D405,0,IF(SUM($D405,OFFSET($I391,-$B405,0))&gt;BT$5,OFFSET(BT402,-$B405,-BS$4+$B405)/OFFSET($I391,-$B405,0),OFFSET(BT402,-$B405,-BS$4+$B405)-SUM($I405:BS405)))</f>
        <v>0</v>
      </c>
      <c r="BU405" s="211">
        <f ca="1">IF(BU$5&lt;=$D405,0,IF(SUM($D405,OFFSET($I391,-$B405,0))&gt;BU$5,OFFSET(BU402,-$B405,-BT$4+$B405)/OFFSET($I391,-$B405,0),OFFSET(BU402,-$B405,-BT$4+$B405)-SUM($I405:BT405)))</f>
        <v>0</v>
      </c>
      <c r="BV405" s="211">
        <f ca="1">IF(BV$5&lt;=$D405,0,IF(SUM($D405,OFFSET($I391,-$B405,0))&gt;BV$5,OFFSET(BV402,-$B405,-BU$4+$B405)/OFFSET($I391,-$B405,0),OFFSET(BV402,-$B405,-BU$4+$B405)-SUM($I405:BU405)))</f>
        <v>0</v>
      </c>
      <c r="BW405" s="211">
        <f ca="1">IF(BW$5&lt;=$D405,0,IF(SUM($D405,OFFSET($I391,-$B405,0))&gt;BW$5,OFFSET(BW402,-$B405,-BV$4+$B405)/OFFSET($I391,-$B405,0),OFFSET(BW402,-$B405,-BV$4+$B405)-SUM($I405:BV405)))</f>
        <v>0</v>
      </c>
    </row>
    <row r="406" spans="1:75" ht="12.75" customHeight="1">
      <c r="A406" s="8"/>
      <c r="B406" s="244">
        <v>9</v>
      </c>
      <c r="C406" s="8"/>
      <c r="D406" s="245">
        <f t="shared" si="677"/>
        <v>2022</v>
      </c>
      <c r="E406" s="8" t="str">
        <f t="shared" si="676"/>
        <v>$m Real (2012)</v>
      </c>
      <c r="F406" s="8"/>
      <c r="G406" s="8"/>
      <c r="H406" s="8"/>
      <c r="I406" s="32"/>
      <c r="J406" s="235">
        <f ca="1">IF(J$5&lt;=$D406,0,IF(SUM($D406,OFFSET($I392,-$B406,0))&gt;J$5,OFFSET(J403,-$B406,-I$4+$B406)/OFFSET($I392,-$B406,0),OFFSET(J403,-$B406,-I$4+$B406)-SUM($I406:I406)))</f>
        <v>0</v>
      </c>
      <c r="K406" s="235">
        <f ca="1">IF(K$5&lt;=$D406,0,IF(SUM($D406,OFFSET($I392,-$B406,0))&gt;K$5,OFFSET(K403,-$B406,-J$4+$B406)/OFFSET($I392,-$B406,0),OFFSET(K403,-$B406,-J$4+$B406)-SUM($I406:J406)))</f>
        <v>0</v>
      </c>
      <c r="L406" s="235">
        <f ca="1">IF(L$5&lt;=$D406,0,IF(SUM($D406,OFFSET($I392,-$B406,0))&gt;L$5,OFFSET(L403,-$B406,-K$4+$B406)/OFFSET($I392,-$B406,0),OFFSET(L403,-$B406,-K$4+$B406)-SUM($I406:K406)))</f>
        <v>0</v>
      </c>
      <c r="M406" s="235">
        <f ca="1">IF(M$5&lt;=$D406,0,IF(SUM($D406,OFFSET($I392,-$B406,0))&gt;M$5,OFFSET(M403,-$B406,-L$4+$B406)/OFFSET($I392,-$B406,0),OFFSET(M403,-$B406,-L$4+$B406)-SUM($I406:L406)))</f>
        <v>0</v>
      </c>
      <c r="N406" s="235">
        <f ca="1">IF(N$5&lt;=$D406,0,IF(SUM($D406,OFFSET($I392,-$B406,0))&gt;N$5,OFFSET(N403,-$B406,-M$4+$B406)/OFFSET($I392,-$B406,0),OFFSET(N403,-$B406,-M$4+$B406)-SUM($I406:M406)))</f>
        <v>0</v>
      </c>
      <c r="O406" s="235">
        <f ca="1">IF(O$5&lt;=$D406,0,IF(SUM($D406,OFFSET($I392,-$B406,0))&gt;O$5,OFFSET(O403,-$B406,-N$4+$B406)/OFFSET($I392,-$B406,0),OFFSET(O403,-$B406,-N$4+$B406)-SUM($I406:N406)))</f>
        <v>0</v>
      </c>
      <c r="P406" s="235">
        <f ca="1">IF(P$5&lt;=$D406,0,IF(SUM($D406,OFFSET($I392,-$B406,0))&gt;P$5,OFFSET(P403,-$B406,-O$4+$B406)/OFFSET($I392,-$B406,0),OFFSET(P403,-$B406,-O$4+$B406)-SUM($I406:O406)))</f>
        <v>0</v>
      </c>
      <c r="Q406" s="235">
        <f ca="1">IF(Q$5&lt;=$D406,0,IF(SUM($D406,OFFSET($I392,-$B406,0))&gt;Q$5,OFFSET(Q403,-$B406,-P$4+$B406)/OFFSET($I392,-$B406,0),OFFSET(Q403,-$B406,-P$4+$B406)-SUM($I406:P406)))</f>
        <v>0</v>
      </c>
      <c r="R406" s="235">
        <f ca="1">IF(R$5&lt;=$D406,0,IF(SUM($D406,OFFSET($I392,-$B406,0))&gt;R$5,OFFSET(R403,-$B406,-Q$4+$B406)/OFFSET($I392,-$B406,0),OFFSET(R403,-$B406,-Q$4+$B406)-SUM($I406:Q406)))</f>
        <v>0</v>
      </c>
      <c r="S406" s="235">
        <f ca="1">IF(S$5&lt;=$D406,0,IF(SUM($D406,OFFSET($I392,-$B406,0))&gt;S$5,OFFSET(S403,-$B406,-R$4+$B406)/OFFSET($I392,-$B406,0),OFFSET(S403,-$B406,-R$4+$B406)-SUM($I406:R406)))</f>
        <v>0</v>
      </c>
      <c r="T406" s="235">
        <f ca="1">IF(T$5&lt;=$D406,0,IF(SUM($D406,OFFSET($I392,-$B406,0))&gt;T$5,OFFSET(T403,-$B406,-S$4+$B406)/OFFSET($I392,-$B406,0),OFFSET(T403,-$B406,-S$4+$B406)-SUM($I406:S406)))</f>
        <v>0</v>
      </c>
      <c r="U406" s="235">
        <f ca="1">IF(U$5&lt;=$D406,0,IF(SUM($D406,OFFSET($I392,-$B406,0))&gt;U$5,OFFSET(U403,-$B406,-T$4+$B406)/OFFSET($I392,-$B406,0),OFFSET(U403,-$B406,-T$4+$B406)-SUM($I406:T406)))</f>
        <v>0</v>
      </c>
      <c r="V406" s="235">
        <f ca="1">IF(V$5&lt;=$D406,0,IF(SUM($D406,OFFSET($I392,-$B406,0))&gt;V$5,OFFSET(V403,-$B406,-U$4+$B406)/OFFSET($I392,-$B406,0),OFFSET(V403,-$B406,-U$4+$B406)-SUM($I406:U406)))</f>
        <v>0</v>
      </c>
      <c r="W406" s="235">
        <f ca="1">IF(W$5&lt;=$D406,0,IF(SUM($D406,OFFSET($I392,-$B406,0))&gt;W$5,OFFSET(W403,-$B406,-V$4+$B406)/OFFSET($I392,-$B406,0),OFFSET(W403,-$B406,-V$4+$B406)-SUM($I406:V406)))</f>
        <v>0</v>
      </c>
      <c r="X406" s="235">
        <f ca="1">IF(X$5&lt;=$D406,0,IF(SUM($D406,OFFSET($I392,-$B406,0))&gt;X$5,OFFSET(X403,-$B406,-W$4+$B406)/OFFSET($I392,-$B406,0),OFFSET(X403,-$B406,-W$4+$B406)-SUM($I406:W406)))</f>
        <v>0</v>
      </c>
      <c r="Y406" s="235">
        <f ca="1">IF(Y$5&lt;=$D406,0,IF(SUM($D406,OFFSET($I392,-$B406,0))&gt;Y$5,OFFSET(Y403,-$B406,-X$4+$B406)/OFFSET($I392,-$B406,0),OFFSET(Y403,-$B406,-X$4+$B406)-SUM($I406:X406)))</f>
        <v>0</v>
      </c>
      <c r="Z406" s="235">
        <f ca="1">IF(Z$5&lt;=$D406,0,IF(SUM($D406,OFFSET($I392,-$B406,0))&gt;Z$5,OFFSET(Z403,-$B406,-Y$4+$B406)/OFFSET($I392,-$B406,0),OFFSET(Z403,-$B406,-Y$4+$B406)-SUM($I406:Y406)))</f>
        <v>0</v>
      </c>
      <c r="AA406" s="235">
        <f ca="1">IF(AA$5&lt;=$D406,0,IF(SUM($D406,OFFSET($I392,-$B406,0))&gt;AA$5,OFFSET(AA403,-$B406,-Z$4+$B406)/OFFSET($I392,-$B406,0),OFFSET(AA403,-$B406,-Z$4+$B406)-SUM($I406:Z406)))</f>
        <v>0</v>
      </c>
      <c r="AB406" s="235">
        <f ca="1">IF(AB$5&lt;=$D406,0,IF(SUM($D406,OFFSET($I392,-$B406,0))&gt;AB$5,OFFSET(AB403,-$B406,-AA$4+$B406)/OFFSET($I392,-$B406,0),OFFSET(AB403,-$B406,-AA$4+$B406)-SUM($I406:AA406)))</f>
        <v>0</v>
      </c>
      <c r="AC406" s="235">
        <f ca="1">IF(AC$5&lt;=$D406,0,IF(SUM($D406,OFFSET($I392,-$B406,0))&gt;AC$5,OFFSET(AC403,-$B406,-AB$4+$B406)/OFFSET($I392,-$B406,0),OFFSET(AC403,-$B406,-AB$4+$B406)-SUM($I406:AB406)))</f>
        <v>0</v>
      </c>
      <c r="AD406" s="235">
        <f ca="1">IF(AD$5&lt;=$D406,0,IF(SUM($D406,OFFSET($I392,-$B406,0))&gt;AD$5,OFFSET(AD403,-$B406,-AC$4+$B406)/OFFSET($I392,-$B406,0),OFFSET(AD403,-$B406,-AC$4+$B406)-SUM($I406:AC406)))</f>
        <v>0</v>
      </c>
      <c r="AE406" s="235">
        <f ca="1">IF(AE$5&lt;=$D406,0,IF(SUM($D406,OFFSET($I392,-$B406,0))&gt;AE$5,OFFSET(AE403,-$B406,-AD$4+$B406)/OFFSET($I392,-$B406,0),OFFSET(AE403,-$B406,-AD$4+$B406)-SUM($I406:AD406)))</f>
        <v>0</v>
      </c>
      <c r="AF406" s="235">
        <f ca="1">IF(AF$5&lt;=$D406,0,IF(SUM($D406,OFFSET($I392,-$B406,0))&gt;AF$5,OFFSET(AF403,-$B406,-AE$4+$B406)/OFFSET($I392,-$B406,0),OFFSET(AF403,-$B406,-AE$4+$B406)-SUM($I406:AE406)))</f>
        <v>0</v>
      </c>
      <c r="AG406" s="235">
        <f ca="1">IF(AG$5&lt;=$D406,0,IF(SUM($D406,OFFSET($I392,-$B406,0))&gt;AG$5,OFFSET(AG403,-$B406,-AF$4+$B406)/OFFSET($I392,-$B406,0),OFFSET(AG403,-$B406,-AF$4+$B406)-SUM($I406:AF406)))</f>
        <v>0</v>
      </c>
      <c r="AH406" s="235">
        <f ca="1">IF(AH$5&lt;=$D406,0,IF(SUM($D406,OFFSET($I392,-$B406,0))&gt;AH$5,OFFSET(AH403,-$B406,-AG$4+$B406)/OFFSET($I392,-$B406,0),OFFSET(AH403,-$B406,-AG$4+$B406)-SUM($I406:AG406)))</f>
        <v>0</v>
      </c>
      <c r="AI406" s="235">
        <f ca="1">IF(AI$5&lt;=$D406,0,IF(SUM($D406,OFFSET($I392,-$B406,0))&gt;AI$5,OFFSET(AI403,-$B406,-AH$4+$B406)/OFFSET($I392,-$B406,0),OFFSET(AI403,-$B406,-AH$4+$B406)-SUM($I406:AH406)))</f>
        <v>0</v>
      </c>
      <c r="AJ406" s="235">
        <f ca="1">IF(AJ$5&lt;=$D406,0,IF(SUM($D406,OFFSET($I392,-$B406,0))&gt;AJ$5,OFFSET(AJ403,-$B406,-AI$4+$B406)/OFFSET($I392,-$B406,0),OFFSET(AJ403,-$B406,-AI$4+$B406)-SUM($I406:AI406)))</f>
        <v>0</v>
      </c>
      <c r="AK406" s="235">
        <f ca="1">IF(AK$5&lt;=$D406,0,IF(SUM($D406,OFFSET($I392,-$B406,0))&gt;AK$5,OFFSET(AK403,-$B406,-AJ$4+$B406)/OFFSET($I392,-$B406,0),OFFSET(AK403,-$B406,-AJ$4+$B406)-SUM($I406:AJ406)))</f>
        <v>0</v>
      </c>
      <c r="AL406" s="235">
        <f ca="1">IF(AL$5&lt;=$D406,0,IF(SUM($D406,OFFSET($I392,-$B406,0))&gt;AL$5,OFFSET(AL403,-$B406,-AK$4+$B406)/OFFSET($I392,-$B406,0),OFFSET(AL403,-$B406,-AK$4+$B406)-SUM($I406:AK406)))</f>
        <v>0</v>
      </c>
      <c r="AM406" s="235">
        <f ca="1">IF(AM$5&lt;=$D406,0,IF(SUM($D406,OFFSET($I392,-$B406,0))&gt;AM$5,OFFSET(AM403,-$B406,-AL$4+$B406)/OFFSET($I392,-$B406,0),OFFSET(AM403,-$B406,-AL$4+$B406)-SUM($I406:AL406)))</f>
        <v>0</v>
      </c>
      <c r="AN406" s="235">
        <f ca="1">IF(AN$5&lt;=$D406,0,IF(SUM($D406,OFFSET($I392,-$B406,0))&gt;AN$5,OFFSET(AN403,-$B406,-AM$4+$B406)/OFFSET($I392,-$B406,0),OFFSET(AN403,-$B406,-AM$4+$B406)-SUM($I406:AM406)))</f>
        <v>0</v>
      </c>
      <c r="AO406" s="235">
        <f ca="1">IF(AO$5&lt;=$D406,0,IF(SUM($D406,OFFSET($I392,-$B406,0))&gt;AO$5,OFFSET(AO403,-$B406,-AN$4+$B406)/OFFSET($I392,-$B406,0),OFFSET(AO403,-$B406,-AN$4+$B406)-SUM($I406:AN406)))</f>
        <v>0</v>
      </c>
      <c r="AP406" s="235">
        <f ca="1">IF(AP$5&lt;=$D406,0,IF(SUM($D406,OFFSET($I392,-$B406,0))&gt;AP$5,OFFSET(AP403,-$B406,-AO$4+$B406)/OFFSET($I392,-$B406,0),OFFSET(AP403,-$B406,-AO$4+$B406)-SUM($I406:AO406)))</f>
        <v>0</v>
      </c>
      <c r="AQ406" s="235">
        <f ca="1">IF(AQ$5&lt;=$D406,0,IF(SUM($D406,OFFSET($I392,-$B406,0))&gt;AQ$5,OFFSET(AQ403,-$B406,-AP$4+$B406)/OFFSET($I392,-$B406,0),OFFSET(AQ403,-$B406,-AP$4+$B406)-SUM($I406:AP406)))</f>
        <v>0</v>
      </c>
      <c r="AR406" s="235">
        <f ca="1">IF(AR$5&lt;=$D406,0,IF(SUM($D406,OFFSET($I392,-$B406,0))&gt;AR$5,OFFSET(AR403,-$B406,-AQ$4+$B406)/OFFSET($I392,-$B406,0),OFFSET(AR403,-$B406,-AQ$4+$B406)-SUM($I406:AQ406)))</f>
        <v>0</v>
      </c>
      <c r="AS406" s="235">
        <f ca="1">IF(AS$5&lt;=$D406,0,IF(SUM($D406,OFFSET($I392,-$B406,0))&gt;AS$5,OFFSET(AS403,-$B406,-AR$4+$B406)/OFFSET($I392,-$B406,0),OFFSET(AS403,-$B406,-AR$4+$B406)-SUM($I406:AR406)))</f>
        <v>0</v>
      </c>
      <c r="AT406" s="235">
        <f ca="1">IF(AT$5&lt;=$D406,0,IF(SUM($D406,OFFSET($I392,-$B406,0))&gt;AT$5,OFFSET(AT403,-$B406,-AS$4+$B406)/OFFSET($I392,-$B406,0),OFFSET(AT403,-$B406,-AS$4+$B406)-SUM($I406:AS406)))</f>
        <v>0</v>
      </c>
      <c r="AU406" s="235">
        <f ca="1">IF(AU$5&lt;=$D406,0,IF(SUM($D406,OFFSET($I392,-$B406,0))&gt;AU$5,OFFSET(AU403,-$B406,-AT$4+$B406)/OFFSET($I392,-$B406,0),OFFSET(AU403,-$B406,-AT$4+$B406)-SUM($I406:AT406)))</f>
        <v>0</v>
      </c>
      <c r="AV406" s="235">
        <f ca="1">IF(AV$5&lt;=$D406,0,IF(SUM($D406,OFFSET($I392,-$B406,0))&gt;AV$5,OFFSET(AV403,-$B406,-AU$4+$B406)/OFFSET($I392,-$B406,0),OFFSET(AV403,-$B406,-AU$4+$B406)-SUM($I406:AU406)))</f>
        <v>0</v>
      </c>
      <c r="AW406" s="235">
        <f ca="1">IF(AW$5&lt;=$D406,0,IF(SUM($D406,OFFSET($I392,-$B406,0))&gt;AW$5,OFFSET(AW403,-$B406,-AV$4+$B406)/OFFSET($I392,-$B406,0),OFFSET(AW403,-$B406,-AV$4+$B406)-SUM($I406:AV406)))</f>
        <v>0</v>
      </c>
      <c r="AX406" s="235">
        <f ca="1">IF(AX$5&lt;=$D406,0,IF(SUM($D406,OFFSET($I392,-$B406,0))&gt;AX$5,OFFSET(AX403,-$B406,-AW$4+$B406)/OFFSET($I392,-$B406,0),OFFSET(AX403,-$B406,-AW$4+$B406)-SUM($I406:AW406)))</f>
        <v>0</v>
      </c>
      <c r="AY406" s="235">
        <f ca="1">IF(AY$5&lt;=$D406,0,IF(SUM($D406,OFFSET($I392,-$B406,0))&gt;AY$5,OFFSET(AY403,-$B406,-AX$4+$B406)/OFFSET($I392,-$B406,0),OFFSET(AY403,-$B406,-AX$4+$B406)-SUM($I406:AX406)))</f>
        <v>0</v>
      </c>
      <c r="AZ406" s="235">
        <f ca="1">IF(AZ$5&lt;=$D406,0,IF(SUM($D406,OFFSET($I392,-$B406,0))&gt;AZ$5,OFFSET(AZ403,-$B406,-AY$4+$B406)/OFFSET($I392,-$B406,0),OFFSET(AZ403,-$B406,-AY$4+$B406)-SUM($I406:AY406)))</f>
        <v>0</v>
      </c>
      <c r="BA406" s="235">
        <f ca="1">IF(BA$5&lt;=$D406,0,IF(SUM($D406,OFFSET($I392,-$B406,0))&gt;BA$5,OFFSET(BA403,-$B406,-AZ$4+$B406)/OFFSET($I392,-$B406,0),OFFSET(BA403,-$B406,-AZ$4+$B406)-SUM($I406:AZ406)))</f>
        <v>0</v>
      </c>
      <c r="BB406" s="235">
        <f ca="1">IF(BB$5&lt;=$D406,0,IF(SUM($D406,OFFSET($I392,-$B406,0))&gt;BB$5,OFFSET(BB403,-$B406,-BA$4+$B406)/OFFSET($I392,-$B406,0),OFFSET(BB403,-$B406,-BA$4+$B406)-SUM($I406:BA406)))</f>
        <v>0</v>
      </c>
      <c r="BC406" s="235">
        <f ca="1">IF(BC$5&lt;=$D406,0,IF(SUM($D406,OFFSET($I392,-$B406,0))&gt;BC$5,OFFSET(BC403,-$B406,-BB$4+$B406)/OFFSET($I392,-$B406,0),OFFSET(BC403,-$B406,-BB$4+$B406)-SUM($I406:BB406)))</f>
        <v>0</v>
      </c>
      <c r="BD406" s="235">
        <f ca="1">IF(BD$5&lt;=$D406,0,IF(SUM($D406,OFFSET($I392,-$B406,0))&gt;BD$5,OFFSET(BD403,-$B406,-BC$4+$B406)/OFFSET($I392,-$B406,0),OFFSET(BD403,-$B406,-BC$4+$B406)-SUM($I406:BC406)))</f>
        <v>0</v>
      </c>
      <c r="BE406" s="235">
        <f ca="1">IF(BE$5&lt;=$D406,0,IF(SUM($D406,OFFSET($I392,-$B406,0))&gt;BE$5,OFFSET(BE403,-$B406,-BD$4+$B406)/OFFSET($I392,-$B406,0),OFFSET(BE403,-$B406,-BD$4+$B406)-SUM($I406:BD406)))</f>
        <v>0</v>
      </c>
      <c r="BF406" s="235">
        <f ca="1">IF(BF$5&lt;=$D406,0,IF(SUM($D406,OFFSET($I392,-$B406,0))&gt;BF$5,OFFSET(BF403,-$B406,-BE$4+$B406)/OFFSET($I392,-$B406,0),OFFSET(BF403,-$B406,-BE$4+$B406)-SUM($I406:BE406)))</f>
        <v>0</v>
      </c>
      <c r="BG406" s="235">
        <f ca="1">IF(BG$5&lt;=$D406,0,IF(SUM($D406,OFFSET($I392,-$B406,0))&gt;BG$5,OFFSET(BG403,-$B406,-BF$4+$B406)/OFFSET($I392,-$B406,0),OFFSET(BG403,-$B406,-BF$4+$B406)-SUM($I406:BF406)))</f>
        <v>0</v>
      </c>
      <c r="BH406" s="235">
        <f ca="1">IF(BH$5&lt;=$D406,0,IF(SUM($D406,OFFSET($I392,-$B406,0))&gt;BH$5,OFFSET(BH403,-$B406,-BG$4+$B406)/OFFSET($I392,-$B406,0),OFFSET(BH403,-$B406,-BG$4+$B406)-SUM($I406:BG406)))</f>
        <v>0</v>
      </c>
      <c r="BI406" s="235">
        <f ca="1">IF(BI$5&lt;=$D406,0,IF(SUM($D406,OFFSET($I392,-$B406,0))&gt;BI$5,OFFSET(BI403,-$B406,-BH$4+$B406)/OFFSET($I392,-$B406,0),OFFSET(BI403,-$B406,-BH$4+$B406)-SUM($I406:BH406)))</f>
        <v>0</v>
      </c>
      <c r="BJ406" s="235">
        <f ca="1">IF(BJ$5&lt;=$D406,0,IF(SUM($D406,OFFSET($I392,-$B406,0))&gt;BJ$5,OFFSET(BJ403,-$B406,-BI$4+$B406)/OFFSET($I392,-$B406,0),OFFSET(BJ403,-$B406,-BI$4+$B406)-SUM($I406:BI406)))</f>
        <v>0</v>
      </c>
      <c r="BK406" s="235">
        <f ca="1">IF(BK$5&lt;=$D406,0,IF(SUM($D406,OFFSET($I392,-$B406,0))&gt;BK$5,OFFSET(BK403,-$B406,-BJ$4+$B406)/OFFSET($I392,-$B406,0),OFFSET(BK403,-$B406,-BJ$4+$B406)-SUM($I406:BJ406)))</f>
        <v>0</v>
      </c>
      <c r="BL406" s="235">
        <f ca="1">IF(BL$5&lt;=$D406,0,IF(SUM($D406,OFFSET($I392,-$B406,0))&gt;BL$5,OFFSET(BL403,-$B406,-BK$4+$B406)/OFFSET($I392,-$B406,0),OFFSET(BL403,-$B406,-BK$4+$B406)-SUM($I406:BK406)))</f>
        <v>0</v>
      </c>
      <c r="BM406" s="235">
        <f ca="1">IF(BM$5&lt;=$D406,0,IF(SUM($D406,OFFSET($I392,-$B406,0))&gt;BM$5,OFFSET(BM403,-$B406,-BL$4+$B406)/OFFSET($I392,-$B406,0),OFFSET(BM403,-$B406,-BL$4+$B406)-SUM($I406:BL406)))</f>
        <v>0</v>
      </c>
      <c r="BN406" s="235">
        <f ca="1">IF(BN$5&lt;=$D406,0,IF(SUM($D406,OFFSET($I392,-$B406,0))&gt;BN$5,OFFSET(BN403,-$B406,-BM$4+$B406)/OFFSET($I392,-$B406,0),OFFSET(BN403,-$B406,-BM$4+$B406)-SUM($I406:BM406)))</f>
        <v>0</v>
      </c>
      <c r="BO406" s="235">
        <f ca="1">IF(BO$5&lt;=$D406,0,IF(SUM($D406,OFFSET($I392,-$B406,0))&gt;BO$5,OFFSET(BO403,-$B406,-BN$4+$B406)/OFFSET($I392,-$B406,0),OFFSET(BO403,-$B406,-BN$4+$B406)-SUM($I406:BN406)))</f>
        <v>0</v>
      </c>
      <c r="BP406" s="235">
        <f ca="1">IF(BP$5&lt;=$D406,0,IF(SUM($D406,OFFSET($I392,-$B406,0))&gt;BP$5,OFFSET(BP403,-$B406,-BO$4+$B406)/OFFSET($I392,-$B406,0),OFFSET(BP403,-$B406,-BO$4+$B406)-SUM($I406:BO406)))</f>
        <v>0</v>
      </c>
      <c r="BQ406" s="235">
        <f ca="1">IF(BQ$5&lt;=$D406,0,IF(SUM($D406,OFFSET($I392,-$B406,0))&gt;BQ$5,OFFSET(BQ403,-$B406,-BP$4+$B406)/OFFSET($I392,-$B406,0),OFFSET(BQ403,-$B406,-BP$4+$B406)-SUM($I406:BP406)))</f>
        <v>0</v>
      </c>
      <c r="BR406" s="211">
        <f ca="1">IF(BR$5&lt;=$D406,0,IF(SUM($D406,OFFSET($I392,-$B406,0))&gt;BR$5,OFFSET(BR403,-$B406,-BQ$4+$B406)/OFFSET($I392,-$B406,0),OFFSET(BR403,-$B406,-BQ$4+$B406)-SUM($I406:BQ406)))</f>
        <v>0</v>
      </c>
      <c r="BS406" s="211">
        <f ca="1">IF(BS$5&lt;=$D406,0,IF(SUM($D406,OFFSET($I392,-$B406,0))&gt;BS$5,OFFSET(BS403,-$B406,-BR$4+$B406)/OFFSET($I392,-$B406,0),OFFSET(BS403,-$B406,-BR$4+$B406)-SUM($I406:BR406)))</f>
        <v>0</v>
      </c>
      <c r="BT406" s="211">
        <f ca="1">IF(BT$5&lt;=$D406,0,IF(SUM($D406,OFFSET($I392,-$B406,0))&gt;BT$5,OFFSET(BT403,-$B406,-BS$4+$B406)/OFFSET($I392,-$B406,0),OFFSET(BT403,-$B406,-BS$4+$B406)-SUM($I406:BS406)))</f>
        <v>0</v>
      </c>
      <c r="BU406" s="211">
        <f ca="1">IF(BU$5&lt;=$D406,0,IF(SUM($D406,OFFSET($I392,-$B406,0))&gt;BU$5,OFFSET(BU403,-$B406,-BT$4+$B406)/OFFSET($I392,-$B406,0),OFFSET(BU403,-$B406,-BT$4+$B406)-SUM($I406:BT406)))</f>
        <v>0</v>
      </c>
      <c r="BV406" s="211">
        <f ca="1">IF(BV$5&lt;=$D406,0,IF(SUM($D406,OFFSET($I392,-$B406,0))&gt;BV$5,OFFSET(BV403,-$B406,-BU$4+$B406)/OFFSET($I392,-$B406,0),OFFSET(BV403,-$B406,-BU$4+$B406)-SUM($I406:BU406)))</f>
        <v>0</v>
      </c>
      <c r="BW406" s="211">
        <f ca="1">IF(BW$5&lt;=$D406,0,IF(SUM($D406,OFFSET($I392,-$B406,0))&gt;BW$5,OFFSET(BW403,-$B406,-BV$4+$B406)/OFFSET($I392,-$B406,0),OFFSET(BW403,-$B406,-BV$4+$B406)-SUM($I406:BV406)))</f>
        <v>0</v>
      </c>
    </row>
    <row r="407" spans="1:75" ht="12.75" customHeight="1">
      <c r="A407" s="8"/>
      <c r="B407" s="244">
        <v>10</v>
      </c>
      <c r="C407" s="8"/>
      <c r="D407" s="245">
        <f t="shared" si="677"/>
        <v>2023</v>
      </c>
      <c r="E407" s="8" t="str">
        <f t="shared" si="676"/>
        <v>$m Real (2012)</v>
      </c>
      <c r="F407" s="8"/>
      <c r="G407" s="8"/>
      <c r="H407" s="8"/>
      <c r="I407" s="32"/>
      <c r="J407" s="235">
        <f ca="1">IF(J$5&lt;=$D407,0,IF(SUM($D407,OFFSET($I393,-$B407,0))&gt;J$5,OFFSET(J404,-$B407,-I$4+$B407)/OFFSET($I393,-$B407,0),OFFSET(J404,-$B407,-I$4+$B407)-SUM($I407:I407)))</f>
        <v>0</v>
      </c>
      <c r="K407" s="235">
        <f ca="1">IF(K$5&lt;=$D407,0,IF(SUM($D407,OFFSET($I393,-$B407,0))&gt;K$5,OFFSET(K404,-$B407,-J$4+$B407)/OFFSET($I393,-$B407,0),OFFSET(K404,-$B407,-J$4+$B407)-SUM($I407:J407)))</f>
        <v>0</v>
      </c>
      <c r="L407" s="235">
        <f ca="1">IF(L$5&lt;=$D407,0,IF(SUM($D407,OFFSET($I393,-$B407,0))&gt;L$5,OFFSET(L404,-$B407,-K$4+$B407)/OFFSET($I393,-$B407,0),OFFSET(L404,-$B407,-K$4+$B407)-SUM($I407:K407)))</f>
        <v>0</v>
      </c>
      <c r="M407" s="235">
        <f ca="1">IF(M$5&lt;=$D407,0,IF(SUM($D407,OFFSET($I393,-$B407,0))&gt;M$5,OFFSET(M404,-$B407,-L$4+$B407)/OFFSET($I393,-$B407,0),OFFSET(M404,-$B407,-L$4+$B407)-SUM($I407:L407)))</f>
        <v>0</v>
      </c>
      <c r="N407" s="235">
        <f ca="1">IF(N$5&lt;=$D407,0,IF(SUM($D407,OFFSET($I393,-$B407,0))&gt;N$5,OFFSET(N404,-$B407,-M$4+$B407)/OFFSET($I393,-$B407,0),OFFSET(N404,-$B407,-M$4+$B407)-SUM($I407:M407)))</f>
        <v>0</v>
      </c>
      <c r="O407" s="235">
        <f ca="1">IF(O$5&lt;=$D407,0,IF(SUM($D407,OFFSET($I393,-$B407,0))&gt;O$5,OFFSET(O404,-$B407,-N$4+$B407)/OFFSET($I393,-$B407,0),OFFSET(O404,-$B407,-N$4+$B407)-SUM($I407:N407)))</f>
        <v>0</v>
      </c>
      <c r="P407" s="235">
        <f ca="1">IF(P$5&lt;=$D407,0,IF(SUM($D407,OFFSET($I393,-$B407,0))&gt;P$5,OFFSET(P404,-$B407,-O$4+$B407)/OFFSET($I393,-$B407,0),OFFSET(P404,-$B407,-O$4+$B407)-SUM($I407:O407)))</f>
        <v>0</v>
      </c>
      <c r="Q407" s="235">
        <f ca="1">IF(Q$5&lt;=$D407,0,IF(SUM($D407,OFFSET($I393,-$B407,0))&gt;Q$5,OFFSET(Q404,-$B407,-P$4+$B407)/OFFSET($I393,-$B407,0),OFFSET(Q404,-$B407,-P$4+$B407)-SUM($I407:P407)))</f>
        <v>0</v>
      </c>
      <c r="R407" s="235">
        <f ca="1">IF(R$5&lt;=$D407,0,IF(SUM($D407,OFFSET($I393,-$B407,0))&gt;R$5,OFFSET(R404,-$B407,-Q$4+$B407)/OFFSET($I393,-$B407,0),OFFSET(R404,-$B407,-Q$4+$B407)-SUM($I407:Q407)))</f>
        <v>0</v>
      </c>
      <c r="S407" s="235">
        <f ca="1">IF(S$5&lt;=$D407,0,IF(SUM($D407,OFFSET($I393,-$B407,0))&gt;S$5,OFFSET(S404,-$B407,-R$4+$B407)/OFFSET($I393,-$B407,0),OFFSET(S404,-$B407,-R$4+$B407)-SUM($I407:R407)))</f>
        <v>0</v>
      </c>
      <c r="T407" s="235">
        <f ca="1">IF(T$5&lt;=$D407,0,IF(SUM($D407,OFFSET($I393,-$B407,0))&gt;T$5,OFFSET(T404,-$B407,-S$4+$B407)/OFFSET($I393,-$B407,0),OFFSET(T404,-$B407,-S$4+$B407)-SUM($I407:S407)))</f>
        <v>0</v>
      </c>
      <c r="U407" s="235">
        <f ca="1">IF(U$5&lt;=$D407,0,IF(SUM($D407,OFFSET($I393,-$B407,0))&gt;U$5,OFFSET(U404,-$B407,-T$4+$B407)/OFFSET($I393,-$B407,0),OFFSET(U404,-$B407,-T$4+$B407)-SUM($I407:T407)))</f>
        <v>0</v>
      </c>
      <c r="V407" s="235">
        <f ca="1">IF(V$5&lt;=$D407,0,IF(SUM($D407,OFFSET($I393,-$B407,0))&gt;V$5,OFFSET(V404,-$B407,-U$4+$B407)/OFFSET($I393,-$B407,0),OFFSET(V404,-$B407,-U$4+$B407)-SUM($I407:U407)))</f>
        <v>0</v>
      </c>
      <c r="W407" s="235">
        <f ca="1">IF(W$5&lt;=$D407,0,IF(SUM($D407,OFFSET($I393,-$B407,0))&gt;W$5,OFFSET(W404,-$B407,-V$4+$B407)/OFFSET($I393,-$B407,0),OFFSET(W404,-$B407,-V$4+$B407)-SUM($I407:V407)))</f>
        <v>0</v>
      </c>
      <c r="X407" s="235">
        <f ca="1">IF(X$5&lt;=$D407,0,IF(SUM($D407,OFFSET($I393,-$B407,0))&gt;X$5,OFFSET(X404,-$B407,-W$4+$B407)/OFFSET($I393,-$B407,0),OFFSET(X404,-$B407,-W$4+$B407)-SUM($I407:W407)))</f>
        <v>0</v>
      </c>
      <c r="Y407" s="235">
        <f ca="1">IF(Y$5&lt;=$D407,0,IF(SUM($D407,OFFSET($I393,-$B407,0))&gt;Y$5,OFFSET(Y404,-$B407,-X$4+$B407)/OFFSET($I393,-$B407,0),OFFSET(Y404,-$B407,-X$4+$B407)-SUM($I407:X407)))</f>
        <v>0</v>
      </c>
      <c r="Z407" s="235">
        <f ca="1">IF(Z$5&lt;=$D407,0,IF(SUM($D407,OFFSET($I393,-$B407,0))&gt;Z$5,OFFSET(Z404,-$B407,-Y$4+$B407)/OFFSET($I393,-$B407,0),OFFSET(Z404,-$B407,-Y$4+$B407)-SUM($I407:Y407)))</f>
        <v>0</v>
      </c>
      <c r="AA407" s="235">
        <f ca="1">IF(AA$5&lt;=$D407,0,IF(SUM($D407,OFFSET($I393,-$B407,0))&gt;AA$5,OFFSET(AA404,-$B407,-Z$4+$B407)/OFFSET($I393,-$B407,0),OFFSET(AA404,-$B407,-Z$4+$B407)-SUM($I407:Z407)))</f>
        <v>0</v>
      </c>
      <c r="AB407" s="235">
        <f ca="1">IF(AB$5&lt;=$D407,0,IF(SUM($D407,OFFSET($I393,-$B407,0))&gt;AB$5,OFFSET(AB404,-$B407,-AA$4+$B407)/OFFSET($I393,-$B407,0),OFFSET(AB404,-$B407,-AA$4+$B407)-SUM($I407:AA407)))</f>
        <v>0</v>
      </c>
      <c r="AC407" s="235">
        <f ca="1">IF(AC$5&lt;=$D407,0,IF(SUM($D407,OFFSET($I393,-$B407,0))&gt;AC$5,OFFSET(AC404,-$B407,-AB$4+$B407)/OFFSET($I393,-$B407,0),OFFSET(AC404,-$B407,-AB$4+$B407)-SUM($I407:AB407)))</f>
        <v>0</v>
      </c>
      <c r="AD407" s="235">
        <f ca="1">IF(AD$5&lt;=$D407,0,IF(SUM($D407,OFFSET($I393,-$B407,0))&gt;AD$5,OFFSET(AD404,-$B407,-AC$4+$B407)/OFFSET($I393,-$B407,0),OFFSET(AD404,-$B407,-AC$4+$B407)-SUM($I407:AC407)))</f>
        <v>0</v>
      </c>
      <c r="AE407" s="235">
        <f ca="1">IF(AE$5&lt;=$D407,0,IF(SUM($D407,OFFSET($I393,-$B407,0))&gt;AE$5,OFFSET(AE404,-$B407,-AD$4+$B407)/OFFSET($I393,-$B407,0),OFFSET(AE404,-$B407,-AD$4+$B407)-SUM($I407:AD407)))</f>
        <v>0</v>
      </c>
      <c r="AF407" s="235">
        <f ca="1">IF(AF$5&lt;=$D407,0,IF(SUM($D407,OFFSET($I393,-$B407,0))&gt;AF$5,OFFSET(AF404,-$B407,-AE$4+$B407)/OFFSET($I393,-$B407,0),OFFSET(AF404,-$B407,-AE$4+$B407)-SUM($I407:AE407)))</f>
        <v>0</v>
      </c>
      <c r="AG407" s="235">
        <f ca="1">IF(AG$5&lt;=$D407,0,IF(SUM($D407,OFFSET($I393,-$B407,0))&gt;AG$5,OFFSET(AG404,-$B407,-AF$4+$B407)/OFFSET($I393,-$B407,0),OFFSET(AG404,-$B407,-AF$4+$B407)-SUM($I407:AF407)))</f>
        <v>0</v>
      </c>
      <c r="AH407" s="235">
        <f ca="1">IF(AH$5&lt;=$D407,0,IF(SUM($D407,OFFSET($I393,-$B407,0))&gt;AH$5,OFFSET(AH404,-$B407,-AG$4+$B407)/OFFSET($I393,-$B407,0),OFFSET(AH404,-$B407,-AG$4+$B407)-SUM($I407:AG407)))</f>
        <v>0</v>
      </c>
      <c r="AI407" s="235">
        <f ca="1">IF(AI$5&lt;=$D407,0,IF(SUM($D407,OFFSET($I393,-$B407,0))&gt;AI$5,OFFSET(AI404,-$B407,-AH$4+$B407)/OFFSET($I393,-$B407,0),OFFSET(AI404,-$B407,-AH$4+$B407)-SUM($I407:AH407)))</f>
        <v>0</v>
      </c>
      <c r="AJ407" s="235">
        <f ca="1">IF(AJ$5&lt;=$D407,0,IF(SUM($D407,OFFSET($I393,-$B407,0))&gt;AJ$5,OFFSET(AJ404,-$B407,-AI$4+$B407)/OFFSET($I393,-$B407,0),OFFSET(AJ404,-$B407,-AI$4+$B407)-SUM($I407:AI407)))</f>
        <v>0</v>
      </c>
      <c r="AK407" s="235">
        <f ca="1">IF(AK$5&lt;=$D407,0,IF(SUM($D407,OFFSET($I393,-$B407,0))&gt;AK$5,OFFSET(AK404,-$B407,-AJ$4+$B407)/OFFSET($I393,-$B407,0),OFFSET(AK404,-$B407,-AJ$4+$B407)-SUM($I407:AJ407)))</f>
        <v>0</v>
      </c>
      <c r="AL407" s="235">
        <f ca="1">IF(AL$5&lt;=$D407,0,IF(SUM($D407,OFFSET($I393,-$B407,0))&gt;AL$5,OFFSET(AL404,-$B407,-AK$4+$B407)/OFFSET($I393,-$B407,0),OFFSET(AL404,-$B407,-AK$4+$B407)-SUM($I407:AK407)))</f>
        <v>0</v>
      </c>
      <c r="AM407" s="235">
        <f ca="1">IF(AM$5&lt;=$D407,0,IF(SUM($D407,OFFSET($I393,-$B407,0))&gt;AM$5,OFFSET(AM404,-$B407,-AL$4+$B407)/OFFSET($I393,-$B407,0),OFFSET(AM404,-$B407,-AL$4+$B407)-SUM($I407:AL407)))</f>
        <v>0</v>
      </c>
      <c r="AN407" s="235">
        <f ca="1">IF(AN$5&lt;=$D407,0,IF(SUM($D407,OFFSET($I393,-$B407,0))&gt;AN$5,OFFSET(AN404,-$B407,-AM$4+$B407)/OFFSET($I393,-$B407,0),OFFSET(AN404,-$B407,-AM$4+$B407)-SUM($I407:AM407)))</f>
        <v>0</v>
      </c>
      <c r="AO407" s="235">
        <f ca="1">IF(AO$5&lt;=$D407,0,IF(SUM($D407,OFFSET($I393,-$B407,0))&gt;AO$5,OFFSET(AO404,-$B407,-AN$4+$B407)/OFFSET($I393,-$B407,0),OFFSET(AO404,-$B407,-AN$4+$B407)-SUM($I407:AN407)))</f>
        <v>0</v>
      </c>
      <c r="AP407" s="235">
        <f ca="1">IF(AP$5&lt;=$D407,0,IF(SUM($D407,OFFSET($I393,-$B407,0))&gt;AP$5,OFFSET(AP404,-$B407,-AO$4+$B407)/OFFSET($I393,-$B407,0),OFFSET(AP404,-$B407,-AO$4+$B407)-SUM($I407:AO407)))</f>
        <v>0</v>
      </c>
      <c r="AQ407" s="235">
        <f ca="1">IF(AQ$5&lt;=$D407,0,IF(SUM($D407,OFFSET($I393,-$B407,0))&gt;AQ$5,OFFSET(AQ404,-$B407,-AP$4+$B407)/OFFSET($I393,-$B407,0),OFFSET(AQ404,-$B407,-AP$4+$B407)-SUM($I407:AP407)))</f>
        <v>0</v>
      </c>
      <c r="AR407" s="235">
        <f ca="1">IF(AR$5&lt;=$D407,0,IF(SUM($D407,OFFSET($I393,-$B407,0))&gt;AR$5,OFFSET(AR404,-$B407,-AQ$4+$B407)/OFFSET($I393,-$B407,0),OFFSET(AR404,-$B407,-AQ$4+$B407)-SUM($I407:AQ407)))</f>
        <v>0</v>
      </c>
      <c r="AS407" s="235">
        <f ca="1">IF(AS$5&lt;=$D407,0,IF(SUM($D407,OFFSET($I393,-$B407,0))&gt;AS$5,OFFSET(AS404,-$B407,-AR$4+$B407)/OFFSET($I393,-$B407,0),OFFSET(AS404,-$B407,-AR$4+$B407)-SUM($I407:AR407)))</f>
        <v>0</v>
      </c>
      <c r="AT407" s="235">
        <f ca="1">IF(AT$5&lt;=$D407,0,IF(SUM($D407,OFFSET($I393,-$B407,0))&gt;AT$5,OFFSET(AT404,-$B407,-AS$4+$B407)/OFFSET($I393,-$B407,0),OFFSET(AT404,-$B407,-AS$4+$B407)-SUM($I407:AS407)))</f>
        <v>0</v>
      </c>
      <c r="AU407" s="235">
        <f ca="1">IF(AU$5&lt;=$D407,0,IF(SUM($D407,OFFSET($I393,-$B407,0))&gt;AU$5,OFFSET(AU404,-$B407,-AT$4+$B407)/OFFSET($I393,-$B407,0),OFFSET(AU404,-$B407,-AT$4+$B407)-SUM($I407:AT407)))</f>
        <v>0</v>
      </c>
      <c r="AV407" s="235">
        <f ca="1">IF(AV$5&lt;=$D407,0,IF(SUM($D407,OFFSET($I393,-$B407,0))&gt;AV$5,OFFSET(AV404,-$B407,-AU$4+$B407)/OFFSET($I393,-$B407,0),OFFSET(AV404,-$B407,-AU$4+$B407)-SUM($I407:AU407)))</f>
        <v>0</v>
      </c>
      <c r="AW407" s="235">
        <f ca="1">IF(AW$5&lt;=$D407,0,IF(SUM($D407,OFFSET($I393,-$B407,0))&gt;AW$5,OFFSET(AW404,-$B407,-AV$4+$B407)/OFFSET($I393,-$B407,0),OFFSET(AW404,-$B407,-AV$4+$B407)-SUM($I407:AV407)))</f>
        <v>0</v>
      </c>
      <c r="AX407" s="235">
        <f ca="1">IF(AX$5&lt;=$D407,0,IF(SUM($D407,OFFSET($I393,-$B407,0))&gt;AX$5,OFFSET(AX404,-$B407,-AW$4+$B407)/OFFSET($I393,-$B407,0),OFFSET(AX404,-$B407,-AW$4+$B407)-SUM($I407:AW407)))</f>
        <v>0</v>
      </c>
      <c r="AY407" s="235">
        <f ca="1">IF(AY$5&lt;=$D407,0,IF(SUM($D407,OFFSET($I393,-$B407,0))&gt;AY$5,OFFSET(AY404,-$B407,-AX$4+$B407)/OFFSET($I393,-$B407,0),OFFSET(AY404,-$B407,-AX$4+$B407)-SUM($I407:AX407)))</f>
        <v>0</v>
      </c>
      <c r="AZ407" s="235">
        <f ca="1">IF(AZ$5&lt;=$D407,0,IF(SUM($D407,OFFSET($I393,-$B407,0))&gt;AZ$5,OFFSET(AZ404,-$B407,-AY$4+$B407)/OFFSET($I393,-$B407,0),OFFSET(AZ404,-$B407,-AY$4+$B407)-SUM($I407:AY407)))</f>
        <v>0</v>
      </c>
      <c r="BA407" s="235">
        <f ca="1">IF(BA$5&lt;=$D407,0,IF(SUM($D407,OFFSET($I393,-$B407,0))&gt;BA$5,OFFSET(BA404,-$B407,-AZ$4+$B407)/OFFSET($I393,-$B407,0),OFFSET(BA404,-$B407,-AZ$4+$B407)-SUM($I407:AZ407)))</f>
        <v>0</v>
      </c>
      <c r="BB407" s="235">
        <f ca="1">IF(BB$5&lt;=$D407,0,IF(SUM($D407,OFFSET($I393,-$B407,0))&gt;BB$5,OFFSET(BB404,-$B407,-BA$4+$B407)/OFFSET($I393,-$B407,0),OFFSET(BB404,-$B407,-BA$4+$B407)-SUM($I407:BA407)))</f>
        <v>0</v>
      </c>
      <c r="BC407" s="235">
        <f ca="1">IF(BC$5&lt;=$D407,0,IF(SUM($D407,OFFSET($I393,-$B407,0))&gt;BC$5,OFFSET(BC404,-$B407,-BB$4+$B407)/OFFSET($I393,-$B407,0),OFFSET(BC404,-$B407,-BB$4+$B407)-SUM($I407:BB407)))</f>
        <v>0</v>
      </c>
      <c r="BD407" s="235">
        <f ca="1">IF(BD$5&lt;=$D407,0,IF(SUM($D407,OFFSET($I393,-$B407,0))&gt;BD$5,OFFSET(BD404,-$B407,-BC$4+$B407)/OFFSET($I393,-$B407,0),OFFSET(BD404,-$B407,-BC$4+$B407)-SUM($I407:BC407)))</f>
        <v>0</v>
      </c>
      <c r="BE407" s="235">
        <f ca="1">IF(BE$5&lt;=$D407,0,IF(SUM($D407,OFFSET($I393,-$B407,0))&gt;BE$5,OFFSET(BE404,-$B407,-BD$4+$B407)/OFFSET($I393,-$B407,0),OFFSET(BE404,-$B407,-BD$4+$B407)-SUM($I407:BD407)))</f>
        <v>0</v>
      </c>
      <c r="BF407" s="235">
        <f ca="1">IF(BF$5&lt;=$D407,0,IF(SUM($D407,OFFSET($I393,-$B407,0))&gt;BF$5,OFFSET(BF404,-$B407,-BE$4+$B407)/OFFSET($I393,-$B407,0),OFFSET(BF404,-$B407,-BE$4+$B407)-SUM($I407:BE407)))</f>
        <v>0</v>
      </c>
      <c r="BG407" s="235">
        <f ca="1">IF(BG$5&lt;=$D407,0,IF(SUM($D407,OFFSET($I393,-$B407,0))&gt;BG$5,OFFSET(BG404,-$B407,-BF$4+$B407)/OFFSET($I393,-$B407,0),OFFSET(BG404,-$B407,-BF$4+$B407)-SUM($I407:BF407)))</f>
        <v>0</v>
      </c>
      <c r="BH407" s="235">
        <f ca="1">IF(BH$5&lt;=$D407,0,IF(SUM($D407,OFFSET($I393,-$B407,0))&gt;BH$5,OFFSET(BH404,-$B407,-BG$4+$B407)/OFFSET($I393,-$B407,0),OFFSET(BH404,-$B407,-BG$4+$B407)-SUM($I407:BG407)))</f>
        <v>0</v>
      </c>
      <c r="BI407" s="235">
        <f ca="1">IF(BI$5&lt;=$D407,0,IF(SUM($D407,OFFSET($I393,-$B407,0))&gt;BI$5,OFFSET(BI404,-$B407,-BH$4+$B407)/OFFSET($I393,-$B407,0),OFFSET(BI404,-$B407,-BH$4+$B407)-SUM($I407:BH407)))</f>
        <v>0</v>
      </c>
      <c r="BJ407" s="235">
        <f ca="1">IF(BJ$5&lt;=$D407,0,IF(SUM($D407,OFFSET($I393,-$B407,0))&gt;BJ$5,OFFSET(BJ404,-$B407,-BI$4+$B407)/OFFSET($I393,-$B407,0),OFFSET(BJ404,-$B407,-BI$4+$B407)-SUM($I407:BI407)))</f>
        <v>0</v>
      </c>
      <c r="BK407" s="235">
        <f ca="1">IF(BK$5&lt;=$D407,0,IF(SUM($D407,OFFSET($I393,-$B407,0))&gt;BK$5,OFFSET(BK404,-$B407,-BJ$4+$B407)/OFFSET($I393,-$B407,0),OFFSET(BK404,-$B407,-BJ$4+$B407)-SUM($I407:BJ407)))</f>
        <v>0</v>
      </c>
      <c r="BL407" s="235">
        <f ca="1">IF(BL$5&lt;=$D407,0,IF(SUM($D407,OFFSET($I393,-$B407,0))&gt;BL$5,OFFSET(BL404,-$B407,-BK$4+$B407)/OFFSET($I393,-$B407,0),OFFSET(BL404,-$B407,-BK$4+$B407)-SUM($I407:BK407)))</f>
        <v>0</v>
      </c>
      <c r="BM407" s="235">
        <f ca="1">IF(BM$5&lt;=$D407,0,IF(SUM($D407,OFFSET($I393,-$B407,0))&gt;BM$5,OFFSET(BM404,-$B407,-BL$4+$B407)/OFFSET($I393,-$B407,0),OFFSET(BM404,-$B407,-BL$4+$B407)-SUM($I407:BL407)))</f>
        <v>0</v>
      </c>
      <c r="BN407" s="235">
        <f ca="1">IF(BN$5&lt;=$D407,0,IF(SUM($D407,OFFSET($I393,-$B407,0))&gt;BN$5,OFFSET(BN404,-$B407,-BM$4+$B407)/OFFSET($I393,-$B407,0),OFFSET(BN404,-$B407,-BM$4+$B407)-SUM($I407:BM407)))</f>
        <v>0</v>
      </c>
      <c r="BO407" s="235">
        <f ca="1">IF(BO$5&lt;=$D407,0,IF(SUM($D407,OFFSET($I393,-$B407,0))&gt;BO$5,OFFSET(BO404,-$B407,-BN$4+$B407)/OFFSET($I393,-$B407,0),OFFSET(BO404,-$B407,-BN$4+$B407)-SUM($I407:BN407)))</f>
        <v>0</v>
      </c>
      <c r="BP407" s="235">
        <f ca="1">IF(BP$5&lt;=$D407,0,IF(SUM($D407,OFFSET($I393,-$B407,0))&gt;BP$5,OFFSET(BP404,-$B407,-BO$4+$B407)/OFFSET($I393,-$B407,0),OFFSET(BP404,-$B407,-BO$4+$B407)-SUM($I407:BO407)))</f>
        <v>0</v>
      </c>
      <c r="BQ407" s="235">
        <f ca="1">IF(BQ$5&lt;=$D407,0,IF(SUM($D407,OFFSET($I393,-$B407,0))&gt;BQ$5,OFFSET(BQ404,-$B407,-BP$4+$B407)/OFFSET($I393,-$B407,0),OFFSET(BQ404,-$B407,-BP$4+$B407)-SUM($I407:BP407)))</f>
        <v>0</v>
      </c>
      <c r="BR407" s="211">
        <f ca="1">IF(BR$5&lt;=$D407,0,IF(SUM($D407,OFFSET($I393,-$B407,0))&gt;BR$5,OFFSET(BR404,-$B407,-BQ$4+$B407)/OFFSET($I393,-$B407,0),OFFSET(BR404,-$B407,-BQ$4+$B407)-SUM($I407:BQ407)))</f>
        <v>0</v>
      </c>
      <c r="BS407" s="211">
        <f ca="1">IF(BS$5&lt;=$D407,0,IF(SUM($D407,OFFSET($I393,-$B407,0))&gt;BS$5,OFFSET(BS404,-$B407,-BR$4+$B407)/OFFSET($I393,-$B407,0),OFFSET(BS404,-$B407,-BR$4+$B407)-SUM($I407:BR407)))</f>
        <v>0</v>
      </c>
      <c r="BT407" s="211">
        <f ca="1">IF(BT$5&lt;=$D407,0,IF(SUM($D407,OFFSET($I393,-$B407,0))&gt;BT$5,OFFSET(BT404,-$B407,-BS$4+$B407)/OFFSET($I393,-$B407,0),OFFSET(BT404,-$B407,-BS$4+$B407)-SUM($I407:BS407)))</f>
        <v>0</v>
      </c>
      <c r="BU407" s="211">
        <f ca="1">IF(BU$5&lt;=$D407,0,IF(SUM($D407,OFFSET($I393,-$B407,0))&gt;BU$5,OFFSET(BU404,-$B407,-BT$4+$B407)/OFFSET($I393,-$B407,0),OFFSET(BU404,-$B407,-BT$4+$B407)-SUM($I407:BT407)))</f>
        <v>0</v>
      </c>
      <c r="BV407" s="211">
        <f ca="1">IF(BV$5&lt;=$D407,0,IF(SUM($D407,OFFSET($I393,-$B407,0))&gt;BV$5,OFFSET(BV404,-$B407,-BU$4+$B407)/OFFSET($I393,-$B407,0),OFFSET(BV404,-$B407,-BU$4+$B407)-SUM($I407:BU407)))</f>
        <v>0</v>
      </c>
      <c r="BW407" s="211">
        <f ca="1">IF(BW$5&lt;=$D407,0,IF(SUM($D407,OFFSET($I393,-$B407,0))&gt;BW$5,OFFSET(BW404,-$B407,-BV$4+$B407)/OFFSET($I393,-$B407,0),OFFSET(BW404,-$B407,-BV$4+$B407)-SUM($I407:BV407)))</f>
        <v>0</v>
      </c>
    </row>
    <row r="408" spans="1:75" ht="12.75" customHeight="1">
      <c r="A408" s="8"/>
      <c r="B408" s="244">
        <v>11</v>
      </c>
      <c r="C408" s="8"/>
      <c r="D408" s="245">
        <f t="shared" si="677"/>
        <v>2024</v>
      </c>
      <c r="E408" s="8" t="str">
        <f t="shared" si="676"/>
        <v>$m Real (2012)</v>
      </c>
      <c r="F408" s="8"/>
      <c r="G408" s="8"/>
      <c r="H408" s="8"/>
      <c r="I408" s="32"/>
      <c r="J408" s="235">
        <f ca="1">IF(J$5&lt;=$D408,0,IF(SUM($D408,OFFSET($I394,-$B408,0))&gt;J$5,OFFSET(J405,-$B408,-I$4+$B408)/OFFSET($I394,-$B408,0),OFFSET(J405,-$B408,-I$4+$B408)-SUM($I408:I408)))</f>
        <v>0</v>
      </c>
      <c r="K408" s="235">
        <f ca="1">IF(K$5&lt;=$D408,0,IF(SUM($D408,OFFSET($I394,-$B408,0))&gt;K$5,OFFSET(K405,-$B408,-J$4+$B408)/OFFSET($I394,-$B408,0),OFFSET(K405,-$B408,-J$4+$B408)-SUM($I408:J408)))</f>
        <v>0</v>
      </c>
      <c r="L408" s="235">
        <f ca="1">IF(L$5&lt;=$D408,0,IF(SUM($D408,OFFSET($I394,-$B408,0))&gt;L$5,OFFSET(L405,-$B408,-K$4+$B408)/OFFSET($I394,-$B408,0),OFFSET(L405,-$B408,-K$4+$B408)-SUM($I408:K408)))</f>
        <v>0</v>
      </c>
      <c r="M408" s="235">
        <f ca="1">IF(M$5&lt;=$D408,0,IF(SUM($D408,OFFSET($I394,-$B408,0))&gt;M$5,OFFSET(M405,-$B408,-L$4+$B408)/OFFSET($I394,-$B408,0),OFFSET(M405,-$B408,-L$4+$B408)-SUM($I408:L408)))</f>
        <v>0</v>
      </c>
      <c r="N408" s="235">
        <f ca="1">IF(N$5&lt;=$D408,0,IF(SUM($D408,OFFSET($I394,-$B408,0))&gt;N$5,OFFSET(N405,-$B408,-M$4+$B408)/OFFSET($I394,-$B408,0),OFFSET(N405,-$B408,-M$4+$B408)-SUM($I408:M408)))</f>
        <v>0</v>
      </c>
      <c r="O408" s="235">
        <f ca="1">IF(O$5&lt;=$D408,0,IF(SUM($D408,OFFSET($I394,-$B408,0))&gt;O$5,OFFSET(O405,-$B408,-N$4+$B408)/OFFSET($I394,-$B408,0),OFFSET(O405,-$B408,-N$4+$B408)-SUM($I408:N408)))</f>
        <v>0</v>
      </c>
      <c r="P408" s="235">
        <f ca="1">IF(P$5&lt;=$D408,0,IF(SUM($D408,OFFSET($I394,-$B408,0))&gt;P$5,OFFSET(P405,-$B408,-O$4+$B408)/OFFSET($I394,-$B408,0),OFFSET(P405,-$B408,-O$4+$B408)-SUM($I408:O408)))</f>
        <v>0</v>
      </c>
      <c r="Q408" s="235">
        <f ca="1">IF(Q$5&lt;=$D408,0,IF(SUM($D408,OFFSET($I394,-$B408,0))&gt;Q$5,OFFSET(Q405,-$B408,-P$4+$B408)/OFFSET($I394,-$B408,0),OFFSET(Q405,-$B408,-P$4+$B408)-SUM($I408:P408)))</f>
        <v>0</v>
      </c>
      <c r="R408" s="235">
        <f ca="1">IF(R$5&lt;=$D408,0,IF(SUM($D408,OFFSET($I394,-$B408,0))&gt;R$5,OFFSET(R405,-$B408,-Q$4+$B408)/OFFSET($I394,-$B408,0),OFFSET(R405,-$B408,-Q$4+$B408)-SUM($I408:Q408)))</f>
        <v>0</v>
      </c>
      <c r="S408" s="235">
        <f ca="1">IF(S$5&lt;=$D408,0,IF(SUM($D408,OFFSET($I394,-$B408,0))&gt;S$5,OFFSET(S405,-$B408,-R$4+$B408)/OFFSET($I394,-$B408,0),OFFSET(S405,-$B408,-R$4+$B408)-SUM($I408:R408)))</f>
        <v>0</v>
      </c>
      <c r="T408" s="235">
        <f ca="1">IF(T$5&lt;=$D408,0,IF(SUM($D408,OFFSET($I394,-$B408,0))&gt;T$5,OFFSET(T405,-$B408,-S$4+$B408)/OFFSET($I394,-$B408,0),OFFSET(T405,-$B408,-S$4+$B408)-SUM($I408:S408)))</f>
        <v>0</v>
      </c>
      <c r="U408" s="235">
        <f ca="1">IF(U$5&lt;=$D408,0,IF(SUM($D408,OFFSET($I394,-$B408,0))&gt;U$5,OFFSET(U405,-$B408,-T$4+$B408)/OFFSET($I394,-$B408,0),OFFSET(U405,-$B408,-T$4+$B408)-SUM($I408:T408)))</f>
        <v>0</v>
      </c>
      <c r="V408" s="235">
        <f ca="1">IF(V$5&lt;=$D408,0,IF(SUM($D408,OFFSET($I394,-$B408,0))&gt;V$5,OFFSET(V405,-$B408,-U$4+$B408)/OFFSET($I394,-$B408,0),OFFSET(V405,-$B408,-U$4+$B408)-SUM($I408:U408)))</f>
        <v>0</v>
      </c>
      <c r="W408" s="235">
        <f ca="1">IF(W$5&lt;=$D408,0,IF(SUM($D408,OFFSET($I394,-$B408,0))&gt;W$5,OFFSET(W405,-$B408,-V$4+$B408)/OFFSET($I394,-$B408,0),OFFSET(W405,-$B408,-V$4+$B408)-SUM($I408:V408)))</f>
        <v>0</v>
      </c>
      <c r="X408" s="235">
        <f ca="1">IF(X$5&lt;=$D408,0,IF(SUM($D408,OFFSET($I394,-$B408,0))&gt;X$5,OFFSET(X405,-$B408,-W$4+$B408)/OFFSET($I394,-$B408,0),OFFSET(X405,-$B408,-W$4+$B408)-SUM($I408:W408)))</f>
        <v>0</v>
      </c>
      <c r="Y408" s="235">
        <f ca="1">IF(Y$5&lt;=$D408,0,IF(SUM($D408,OFFSET($I394,-$B408,0))&gt;Y$5,OFFSET(Y405,-$B408,-X$4+$B408)/OFFSET($I394,-$B408,0),OFFSET(Y405,-$B408,-X$4+$B408)-SUM($I408:X408)))</f>
        <v>0</v>
      </c>
      <c r="Z408" s="235">
        <f ca="1">IF(Z$5&lt;=$D408,0,IF(SUM($D408,OFFSET($I394,-$B408,0))&gt;Z$5,OFFSET(Z405,-$B408,-Y$4+$B408)/OFFSET($I394,-$B408,0),OFFSET(Z405,-$B408,-Y$4+$B408)-SUM($I408:Y408)))</f>
        <v>0</v>
      </c>
      <c r="AA408" s="235">
        <f ca="1">IF(AA$5&lt;=$D408,0,IF(SUM($D408,OFFSET($I394,-$B408,0))&gt;AA$5,OFFSET(AA405,-$B408,-Z$4+$B408)/OFFSET($I394,-$B408,0),OFFSET(AA405,-$B408,-Z$4+$B408)-SUM($I408:Z408)))</f>
        <v>0</v>
      </c>
      <c r="AB408" s="235">
        <f ca="1">IF(AB$5&lt;=$D408,0,IF(SUM($D408,OFFSET($I394,-$B408,0))&gt;AB$5,OFFSET(AB405,-$B408,-AA$4+$B408)/OFFSET($I394,-$B408,0),OFFSET(AB405,-$B408,-AA$4+$B408)-SUM($I408:AA408)))</f>
        <v>0</v>
      </c>
      <c r="AC408" s="235">
        <f ca="1">IF(AC$5&lt;=$D408,0,IF(SUM($D408,OFFSET($I394,-$B408,0))&gt;AC$5,OFFSET(AC405,-$B408,-AB$4+$B408)/OFFSET($I394,-$B408,0),OFFSET(AC405,-$B408,-AB$4+$B408)-SUM($I408:AB408)))</f>
        <v>0</v>
      </c>
      <c r="AD408" s="235">
        <f ca="1">IF(AD$5&lt;=$D408,0,IF(SUM($D408,OFFSET($I394,-$B408,0))&gt;AD$5,OFFSET(AD405,-$B408,-AC$4+$B408)/OFFSET($I394,-$B408,0),OFFSET(AD405,-$B408,-AC$4+$B408)-SUM($I408:AC408)))</f>
        <v>0</v>
      </c>
      <c r="AE408" s="235">
        <f ca="1">IF(AE$5&lt;=$D408,0,IF(SUM($D408,OFFSET($I394,-$B408,0))&gt;AE$5,OFFSET(AE405,-$B408,-AD$4+$B408)/OFFSET($I394,-$B408,0),OFFSET(AE405,-$B408,-AD$4+$B408)-SUM($I408:AD408)))</f>
        <v>0</v>
      </c>
      <c r="AF408" s="235">
        <f ca="1">IF(AF$5&lt;=$D408,0,IF(SUM($D408,OFFSET($I394,-$B408,0))&gt;AF$5,OFFSET(AF405,-$B408,-AE$4+$B408)/OFFSET($I394,-$B408,0),OFFSET(AF405,-$B408,-AE$4+$B408)-SUM($I408:AE408)))</f>
        <v>0</v>
      </c>
      <c r="AG408" s="235">
        <f ca="1">IF(AG$5&lt;=$D408,0,IF(SUM($D408,OFFSET($I394,-$B408,0))&gt;AG$5,OFFSET(AG405,-$B408,-AF$4+$B408)/OFFSET($I394,-$B408,0),OFFSET(AG405,-$B408,-AF$4+$B408)-SUM($I408:AF408)))</f>
        <v>0</v>
      </c>
      <c r="AH408" s="235">
        <f ca="1">IF(AH$5&lt;=$D408,0,IF(SUM($D408,OFFSET($I394,-$B408,0))&gt;AH$5,OFFSET(AH405,-$B408,-AG$4+$B408)/OFFSET($I394,-$B408,0),OFFSET(AH405,-$B408,-AG$4+$B408)-SUM($I408:AG408)))</f>
        <v>0</v>
      </c>
      <c r="AI408" s="235">
        <f ca="1">IF(AI$5&lt;=$D408,0,IF(SUM($D408,OFFSET($I394,-$B408,0))&gt;AI$5,OFFSET(AI405,-$B408,-AH$4+$B408)/OFFSET($I394,-$B408,0),OFFSET(AI405,-$B408,-AH$4+$B408)-SUM($I408:AH408)))</f>
        <v>0</v>
      </c>
      <c r="AJ408" s="235">
        <f ca="1">IF(AJ$5&lt;=$D408,0,IF(SUM($D408,OFFSET($I394,-$B408,0))&gt;AJ$5,OFFSET(AJ405,-$B408,-AI$4+$B408)/OFFSET($I394,-$B408,0),OFFSET(AJ405,-$B408,-AI$4+$B408)-SUM($I408:AI408)))</f>
        <v>0</v>
      </c>
      <c r="AK408" s="235">
        <f ca="1">IF(AK$5&lt;=$D408,0,IF(SUM($D408,OFFSET($I394,-$B408,0))&gt;AK$5,OFFSET(AK405,-$B408,-AJ$4+$B408)/OFFSET($I394,-$B408,0),OFFSET(AK405,-$B408,-AJ$4+$B408)-SUM($I408:AJ408)))</f>
        <v>0</v>
      </c>
      <c r="AL408" s="235">
        <f ca="1">IF(AL$5&lt;=$D408,0,IF(SUM($D408,OFFSET($I394,-$B408,0))&gt;AL$5,OFFSET(AL405,-$B408,-AK$4+$B408)/OFFSET($I394,-$B408,0),OFFSET(AL405,-$B408,-AK$4+$B408)-SUM($I408:AK408)))</f>
        <v>0</v>
      </c>
      <c r="AM408" s="235">
        <f ca="1">IF(AM$5&lt;=$D408,0,IF(SUM($D408,OFFSET($I394,-$B408,0))&gt;AM$5,OFFSET(AM405,-$B408,-AL$4+$B408)/OFFSET($I394,-$B408,0),OFFSET(AM405,-$B408,-AL$4+$B408)-SUM($I408:AL408)))</f>
        <v>0</v>
      </c>
      <c r="AN408" s="235">
        <f ca="1">IF(AN$5&lt;=$D408,0,IF(SUM($D408,OFFSET($I394,-$B408,0))&gt;AN$5,OFFSET(AN405,-$B408,-AM$4+$B408)/OFFSET($I394,-$B408,0),OFFSET(AN405,-$B408,-AM$4+$B408)-SUM($I408:AM408)))</f>
        <v>0</v>
      </c>
      <c r="AO408" s="235">
        <f ca="1">IF(AO$5&lt;=$D408,0,IF(SUM($D408,OFFSET($I394,-$B408,0))&gt;AO$5,OFFSET(AO405,-$B408,-AN$4+$B408)/OFFSET($I394,-$B408,0),OFFSET(AO405,-$B408,-AN$4+$B408)-SUM($I408:AN408)))</f>
        <v>0</v>
      </c>
      <c r="AP408" s="235">
        <f ca="1">IF(AP$5&lt;=$D408,0,IF(SUM($D408,OFFSET($I394,-$B408,0))&gt;AP$5,OFFSET(AP405,-$B408,-AO$4+$B408)/OFFSET($I394,-$B408,0),OFFSET(AP405,-$B408,-AO$4+$B408)-SUM($I408:AO408)))</f>
        <v>0</v>
      </c>
      <c r="AQ408" s="235">
        <f ca="1">IF(AQ$5&lt;=$D408,0,IF(SUM($D408,OFFSET($I394,-$B408,0))&gt;AQ$5,OFFSET(AQ405,-$B408,-AP$4+$B408)/OFFSET($I394,-$B408,0),OFFSET(AQ405,-$B408,-AP$4+$B408)-SUM($I408:AP408)))</f>
        <v>0</v>
      </c>
      <c r="AR408" s="235">
        <f ca="1">IF(AR$5&lt;=$D408,0,IF(SUM($D408,OFFSET($I394,-$B408,0))&gt;AR$5,OFFSET(AR405,-$B408,-AQ$4+$B408)/OFFSET($I394,-$B408,0),OFFSET(AR405,-$B408,-AQ$4+$B408)-SUM($I408:AQ408)))</f>
        <v>0</v>
      </c>
      <c r="AS408" s="235">
        <f ca="1">IF(AS$5&lt;=$D408,0,IF(SUM($D408,OFFSET($I394,-$B408,0))&gt;AS$5,OFFSET(AS405,-$B408,-AR$4+$B408)/OFFSET($I394,-$B408,0),OFFSET(AS405,-$B408,-AR$4+$B408)-SUM($I408:AR408)))</f>
        <v>0</v>
      </c>
      <c r="AT408" s="235">
        <f ca="1">IF(AT$5&lt;=$D408,0,IF(SUM($D408,OFFSET($I394,-$B408,0))&gt;AT$5,OFFSET(AT405,-$B408,-AS$4+$B408)/OFFSET($I394,-$B408,0),OFFSET(AT405,-$B408,-AS$4+$B408)-SUM($I408:AS408)))</f>
        <v>0</v>
      </c>
      <c r="AU408" s="235">
        <f ca="1">IF(AU$5&lt;=$D408,0,IF(SUM($D408,OFFSET($I394,-$B408,0))&gt;AU$5,OFFSET(AU405,-$B408,-AT$4+$B408)/OFFSET($I394,-$B408,0),OFFSET(AU405,-$B408,-AT$4+$B408)-SUM($I408:AT408)))</f>
        <v>0</v>
      </c>
      <c r="AV408" s="235">
        <f ca="1">IF(AV$5&lt;=$D408,0,IF(SUM($D408,OFFSET($I394,-$B408,0))&gt;AV$5,OFFSET(AV405,-$B408,-AU$4+$B408)/OFFSET($I394,-$B408,0),OFFSET(AV405,-$B408,-AU$4+$B408)-SUM($I408:AU408)))</f>
        <v>0</v>
      </c>
      <c r="AW408" s="235">
        <f ca="1">IF(AW$5&lt;=$D408,0,IF(SUM($D408,OFFSET($I394,-$B408,0))&gt;AW$5,OFFSET(AW405,-$B408,-AV$4+$B408)/OFFSET($I394,-$B408,0),OFFSET(AW405,-$B408,-AV$4+$B408)-SUM($I408:AV408)))</f>
        <v>0</v>
      </c>
      <c r="AX408" s="235">
        <f ca="1">IF(AX$5&lt;=$D408,0,IF(SUM($D408,OFFSET($I394,-$B408,0))&gt;AX$5,OFFSET(AX405,-$B408,-AW$4+$B408)/OFFSET($I394,-$B408,0),OFFSET(AX405,-$B408,-AW$4+$B408)-SUM($I408:AW408)))</f>
        <v>0</v>
      </c>
      <c r="AY408" s="235">
        <f ca="1">IF(AY$5&lt;=$D408,0,IF(SUM($D408,OFFSET($I394,-$B408,0))&gt;AY$5,OFFSET(AY405,-$B408,-AX$4+$B408)/OFFSET($I394,-$B408,0),OFFSET(AY405,-$B408,-AX$4+$B408)-SUM($I408:AX408)))</f>
        <v>0</v>
      </c>
      <c r="AZ408" s="235">
        <f ca="1">IF(AZ$5&lt;=$D408,0,IF(SUM($D408,OFFSET($I394,-$B408,0))&gt;AZ$5,OFFSET(AZ405,-$B408,-AY$4+$B408)/OFFSET($I394,-$B408,0),OFFSET(AZ405,-$B408,-AY$4+$B408)-SUM($I408:AY408)))</f>
        <v>0</v>
      </c>
      <c r="BA408" s="235">
        <f ca="1">IF(BA$5&lt;=$D408,0,IF(SUM($D408,OFFSET($I394,-$B408,0))&gt;BA$5,OFFSET(BA405,-$B408,-AZ$4+$B408)/OFFSET($I394,-$B408,0),OFFSET(BA405,-$B408,-AZ$4+$B408)-SUM($I408:AZ408)))</f>
        <v>0</v>
      </c>
      <c r="BB408" s="235">
        <f ca="1">IF(BB$5&lt;=$D408,0,IF(SUM($D408,OFFSET($I394,-$B408,0))&gt;BB$5,OFFSET(BB405,-$B408,-BA$4+$B408)/OFFSET($I394,-$B408,0),OFFSET(BB405,-$B408,-BA$4+$B408)-SUM($I408:BA408)))</f>
        <v>0</v>
      </c>
      <c r="BC408" s="235">
        <f ca="1">IF(BC$5&lt;=$D408,0,IF(SUM($D408,OFFSET($I394,-$B408,0))&gt;BC$5,OFFSET(BC405,-$B408,-BB$4+$B408)/OFFSET($I394,-$B408,0),OFFSET(BC405,-$B408,-BB$4+$B408)-SUM($I408:BB408)))</f>
        <v>0</v>
      </c>
      <c r="BD408" s="235">
        <f ca="1">IF(BD$5&lt;=$D408,0,IF(SUM($D408,OFFSET($I394,-$B408,0))&gt;BD$5,OFFSET(BD405,-$B408,-BC$4+$B408)/OFFSET($I394,-$B408,0),OFFSET(BD405,-$B408,-BC$4+$B408)-SUM($I408:BC408)))</f>
        <v>0</v>
      </c>
      <c r="BE408" s="235">
        <f ca="1">IF(BE$5&lt;=$D408,0,IF(SUM($D408,OFFSET($I394,-$B408,0))&gt;BE$5,OFFSET(BE405,-$B408,-BD$4+$B408)/OFFSET($I394,-$B408,0),OFFSET(BE405,-$B408,-BD$4+$B408)-SUM($I408:BD408)))</f>
        <v>0</v>
      </c>
      <c r="BF408" s="235">
        <f ca="1">IF(BF$5&lt;=$D408,0,IF(SUM($D408,OFFSET($I394,-$B408,0))&gt;BF$5,OFFSET(BF405,-$B408,-BE$4+$B408)/OFFSET($I394,-$B408,0),OFFSET(BF405,-$B408,-BE$4+$B408)-SUM($I408:BE408)))</f>
        <v>0</v>
      </c>
      <c r="BG408" s="235">
        <f ca="1">IF(BG$5&lt;=$D408,0,IF(SUM($D408,OFFSET($I394,-$B408,0))&gt;BG$5,OFFSET(BG405,-$B408,-BF$4+$B408)/OFFSET($I394,-$B408,0),OFFSET(BG405,-$B408,-BF$4+$B408)-SUM($I408:BF408)))</f>
        <v>0</v>
      </c>
      <c r="BH408" s="235">
        <f ca="1">IF(BH$5&lt;=$D408,0,IF(SUM($D408,OFFSET($I394,-$B408,0))&gt;BH$5,OFFSET(BH405,-$B408,-BG$4+$B408)/OFFSET($I394,-$B408,0),OFFSET(BH405,-$B408,-BG$4+$B408)-SUM($I408:BG408)))</f>
        <v>0</v>
      </c>
      <c r="BI408" s="235">
        <f ca="1">IF(BI$5&lt;=$D408,0,IF(SUM($D408,OFFSET($I394,-$B408,0))&gt;BI$5,OFFSET(BI405,-$B408,-BH$4+$B408)/OFFSET($I394,-$B408,0),OFFSET(BI405,-$B408,-BH$4+$B408)-SUM($I408:BH408)))</f>
        <v>0</v>
      </c>
      <c r="BJ408" s="235">
        <f ca="1">IF(BJ$5&lt;=$D408,0,IF(SUM($D408,OFFSET($I394,-$B408,0))&gt;BJ$5,OFFSET(BJ405,-$B408,-BI$4+$B408)/OFFSET($I394,-$B408,0),OFFSET(BJ405,-$B408,-BI$4+$B408)-SUM($I408:BI408)))</f>
        <v>0</v>
      </c>
      <c r="BK408" s="235">
        <f ca="1">IF(BK$5&lt;=$D408,0,IF(SUM($D408,OFFSET($I394,-$B408,0))&gt;BK$5,OFFSET(BK405,-$B408,-BJ$4+$B408)/OFFSET($I394,-$B408,0),OFFSET(BK405,-$B408,-BJ$4+$B408)-SUM($I408:BJ408)))</f>
        <v>0</v>
      </c>
      <c r="BL408" s="235">
        <f ca="1">IF(BL$5&lt;=$D408,0,IF(SUM($D408,OFFSET($I394,-$B408,0))&gt;BL$5,OFFSET(BL405,-$B408,-BK$4+$B408)/OFFSET($I394,-$B408,0),OFFSET(BL405,-$B408,-BK$4+$B408)-SUM($I408:BK408)))</f>
        <v>0</v>
      </c>
      <c r="BM408" s="235">
        <f ca="1">IF(BM$5&lt;=$D408,0,IF(SUM($D408,OFFSET($I394,-$B408,0))&gt;BM$5,OFFSET(BM405,-$B408,-BL$4+$B408)/OFFSET($I394,-$B408,0),OFFSET(BM405,-$B408,-BL$4+$B408)-SUM($I408:BL408)))</f>
        <v>0</v>
      </c>
      <c r="BN408" s="235">
        <f ca="1">IF(BN$5&lt;=$D408,0,IF(SUM($D408,OFFSET($I394,-$B408,0))&gt;BN$5,OFFSET(BN405,-$B408,-BM$4+$B408)/OFFSET($I394,-$B408,0),OFFSET(BN405,-$B408,-BM$4+$B408)-SUM($I408:BM408)))</f>
        <v>0</v>
      </c>
      <c r="BO408" s="235">
        <f ca="1">IF(BO$5&lt;=$D408,0,IF(SUM($D408,OFFSET($I394,-$B408,0))&gt;BO$5,OFFSET(BO405,-$B408,-BN$4+$B408)/OFFSET($I394,-$B408,0),OFFSET(BO405,-$B408,-BN$4+$B408)-SUM($I408:BN408)))</f>
        <v>0</v>
      </c>
      <c r="BP408" s="235">
        <f ca="1">IF(BP$5&lt;=$D408,0,IF(SUM($D408,OFFSET($I394,-$B408,0))&gt;BP$5,OFFSET(BP405,-$B408,-BO$4+$B408)/OFFSET($I394,-$B408,0),OFFSET(BP405,-$B408,-BO$4+$B408)-SUM($I408:BO408)))</f>
        <v>0</v>
      </c>
      <c r="BQ408" s="235">
        <f ca="1">IF(BQ$5&lt;=$D408,0,IF(SUM($D408,OFFSET($I394,-$B408,0))&gt;BQ$5,OFFSET(BQ405,-$B408,-BP$4+$B408)/OFFSET($I394,-$B408,0),OFFSET(BQ405,-$B408,-BP$4+$B408)-SUM($I408:BP408)))</f>
        <v>0</v>
      </c>
      <c r="BR408" s="211">
        <f ca="1">IF(BR$5&lt;=$D408,0,IF(SUM($D408,OFFSET($I394,-$B408,0))&gt;BR$5,OFFSET(BR405,-$B408,-BQ$4+$B408)/OFFSET($I394,-$B408,0),OFFSET(BR405,-$B408,-BQ$4+$B408)-SUM($I408:BQ408)))</f>
        <v>0</v>
      </c>
      <c r="BS408" s="211">
        <f ca="1">IF(BS$5&lt;=$D408,0,IF(SUM($D408,OFFSET($I394,-$B408,0))&gt;BS$5,OFFSET(BS405,-$B408,-BR$4+$B408)/OFFSET($I394,-$B408,0),OFFSET(BS405,-$B408,-BR$4+$B408)-SUM($I408:BR408)))</f>
        <v>0</v>
      </c>
      <c r="BT408" s="211">
        <f ca="1">IF(BT$5&lt;=$D408,0,IF(SUM($D408,OFFSET($I394,-$B408,0))&gt;BT$5,OFFSET(BT405,-$B408,-BS$4+$B408)/OFFSET($I394,-$B408,0),OFFSET(BT405,-$B408,-BS$4+$B408)-SUM($I408:BS408)))</f>
        <v>0</v>
      </c>
      <c r="BU408" s="211">
        <f ca="1">IF(BU$5&lt;=$D408,0,IF(SUM($D408,OFFSET($I394,-$B408,0))&gt;BU$5,OFFSET(BU405,-$B408,-BT$4+$B408)/OFFSET($I394,-$B408,0),OFFSET(BU405,-$B408,-BT$4+$B408)-SUM($I408:BT408)))</f>
        <v>0</v>
      </c>
      <c r="BV408" s="211">
        <f ca="1">IF(BV$5&lt;=$D408,0,IF(SUM($D408,OFFSET($I394,-$B408,0))&gt;BV$5,OFFSET(BV405,-$B408,-BU$4+$B408)/OFFSET($I394,-$B408,0),OFFSET(BV405,-$B408,-BU$4+$B408)-SUM($I408:BU408)))</f>
        <v>0</v>
      </c>
      <c r="BW408" s="211">
        <f ca="1">IF(BW$5&lt;=$D408,0,IF(SUM($D408,OFFSET($I394,-$B408,0))&gt;BW$5,OFFSET(BW405,-$B408,-BV$4+$B408)/OFFSET($I394,-$B408,0),OFFSET(BW405,-$B408,-BV$4+$B408)-SUM($I408:BV408)))</f>
        <v>0</v>
      </c>
    </row>
    <row r="409" spans="1:75" ht="12.75" customHeight="1">
      <c r="A409" s="8"/>
      <c r="B409" s="244">
        <v>12</v>
      </c>
      <c r="C409" s="8"/>
      <c r="D409" s="245">
        <f t="shared" si="677"/>
        <v>2025</v>
      </c>
      <c r="E409" s="8" t="str">
        <f t="shared" si="676"/>
        <v>$m Real (2012)</v>
      </c>
      <c r="F409" s="8"/>
      <c r="G409" s="8"/>
      <c r="H409" s="8"/>
      <c r="I409" s="32"/>
      <c r="J409" s="235">
        <f ca="1">IF(J$5&lt;=$D409,0,IF(SUM($D409,OFFSET($I395,-$B409,0))&gt;J$5,OFFSET(J406,-$B409,-I$4+$B409)/OFFSET($I395,-$B409,0),OFFSET(J406,-$B409,-I$4+$B409)-SUM($I409:I409)))</f>
        <v>0</v>
      </c>
      <c r="K409" s="235">
        <f ca="1">IF(K$5&lt;=$D409,0,IF(SUM($D409,OFFSET($I395,-$B409,0))&gt;K$5,OFFSET(K406,-$B409,-J$4+$B409)/OFFSET($I395,-$B409,0),OFFSET(K406,-$B409,-J$4+$B409)-SUM($I409:J409)))</f>
        <v>0</v>
      </c>
      <c r="L409" s="235">
        <f ca="1">IF(L$5&lt;=$D409,0,IF(SUM($D409,OFFSET($I395,-$B409,0))&gt;L$5,OFFSET(L406,-$B409,-K$4+$B409)/OFFSET($I395,-$B409,0),OFFSET(L406,-$B409,-K$4+$B409)-SUM($I409:K409)))</f>
        <v>0</v>
      </c>
      <c r="M409" s="235">
        <f ca="1">IF(M$5&lt;=$D409,0,IF(SUM($D409,OFFSET($I395,-$B409,0))&gt;M$5,OFFSET(M406,-$B409,-L$4+$B409)/OFFSET($I395,-$B409,0),OFFSET(M406,-$B409,-L$4+$B409)-SUM($I409:L409)))</f>
        <v>0</v>
      </c>
      <c r="N409" s="235">
        <f ca="1">IF(N$5&lt;=$D409,0,IF(SUM($D409,OFFSET($I395,-$B409,0))&gt;N$5,OFFSET(N406,-$B409,-M$4+$B409)/OFFSET($I395,-$B409,0),OFFSET(N406,-$B409,-M$4+$B409)-SUM($I409:M409)))</f>
        <v>0</v>
      </c>
      <c r="O409" s="235">
        <f ca="1">IF(O$5&lt;=$D409,0,IF(SUM($D409,OFFSET($I395,-$B409,0))&gt;O$5,OFFSET(O406,-$B409,-N$4+$B409)/OFFSET($I395,-$B409,0),OFFSET(O406,-$B409,-N$4+$B409)-SUM($I409:N409)))</f>
        <v>0</v>
      </c>
      <c r="P409" s="235">
        <f ca="1">IF(P$5&lt;=$D409,0,IF(SUM($D409,OFFSET($I395,-$B409,0))&gt;P$5,OFFSET(P406,-$B409,-O$4+$B409)/OFFSET($I395,-$B409,0),OFFSET(P406,-$B409,-O$4+$B409)-SUM($I409:O409)))</f>
        <v>0</v>
      </c>
      <c r="Q409" s="235">
        <f ca="1">IF(Q$5&lt;=$D409,0,IF(SUM($D409,OFFSET($I395,-$B409,0))&gt;Q$5,OFFSET(Q406,-$B409,-P$4+$B409)/OFFSET($I395,-$B409,0),OFFSET(Q406,-$B409,-P$4+$B409)-SUM($I409:P409)))</f>
        <v>0</v>
      </c>
      <c r="R409" s="235">
        <f ca="1">IF(R$5&lt;=$D409,0,IF(SUM($D409,OFFSET($I395,-$B409,0))&gt;R$5,OFFSET(R406,-$B409,-Q$4+$B409)/OFFSET($I395,-$B409,0),OFFSET(R406,-$B409,-Q$4+$B409)-SUM($I409:Q409)))</f>
        <v>0</v>
      </c>
      <c r="S409" s="235">
        <f ca="1">IF(S$5&lt;=$D409,0,IF(SUM($D409,OFFSET($I395,-$B409,0))&gt;S$5,OFFSET(S406,-$B409,-R$4+$B409)/OFFSET($I395,-$B409,0),OFFSET(S406,-$B409,-R$4+$B409)-SUM($I409:R409)))</f>
        <v>0</v>
      </c>
      <c r="T409" s="235">
        <f ca="1">IF(T$5&lt;=$D409,0,IF(SUM($D409,OFFSET($I395,-$B409,0))&gt;T$5,OFFSET(T406,-$B409,-S$4+$B409)/OFFSET($I395,-$B409,0),OFFSET(T406,-$B409,-S$4+$B409)-SUM($I409:S409)))</f>
        <v>0</v>
      </c>
      <c r="U409" s="235">
        <f ca="1">IF(U$5&lt;=$D409,0,IF(SUM($D409,OFFSET($I395,-$B409,0))&gt;U$5,OFFSET(U406,-$B409,-T$4+$B409)/OFFSET($I395,-$B409,0),OFFSET(U406,-$B409,-T$4+$B409)-SUM($I409:T409)))</f>
        <v>0</v>
      </c>
      <c r="V409" s="235">
        <f ca="1">IF(V$5&lt;=$D409,0,IF(SUM($D409,OFFSET($I395,-$B409,0))&gt;V$5,OFFSET(V406,-$B409,-U$4+$B409)/OFFSET($I395,-$B409,0),OFFSET(V406,-$B409,-U$4+$B409)-SUM($I409:U409)))</f>
        <v>0</v>
      </c>
      <c r="W409" s="235">
        <f ca="1">IF(W$5&lt;=$D409,0,IF(SUM($D409,OFFSET($I395,-$B409,0))&gt;W$5,OFFSET(W406,-$B409,-V$4+$B409)/OFFSET($I395,-$B409,0),OFFSET(W406,-$B409,-V$4+$B409)-SUM($I409:V409)))</f>
        <v>0</v>
      </c>
      <c r="X409" s="235">
        <f ca="1">IF(X$5&lt;=$D409,0,IF(SUM($D409,OFFSET($I395,-$B409,0))&gt;X$5,OFFSET(X406,-$B409,-W$4+$B409)/OFFSET($I395,-$B409,0),OFFSET(X406,-$B409,-W$4+$B409)-SUM($I409:W409)))</f>
        <v>0</v>
      </c>
      <c r="Y409" s="235">
        <f ca="1">IF(Y$5&lt;=$D409,0,IF(SUM($D409,OFFSET($I395,-$B409,0))&gt;Y$5,OFFSET(Y406,-$B409,-X$4+$B409)/OFFSET($I395,-$B409,0),OFFSET(Y406,-$B409,-X$4+$B409)-SUM($I409:X409)))</f>
        <v>0</v>
      </c>
      <c r="Z409" s="235">
        <f ca="1">IF(Z$5&lt;=$D409,0,IF(SUM($D409,OFFSET($I395,-$B409,0))&gt;Z$5,OFFSET(Z406,-$B409,-Y$4+$B409)/OFFSET($I395,-$B409,0),OFFSET(Z406,-$B409,-Y$4+$B409)-SUM($I409:Y409)))</f>
        <v>0</v>
      </c>
      <c r="AA409" s="235">
        <f ca="1">IF(AA$5&lt;=$D409,0,IF(SUM($D409,OFFSET($I395,-$B409,0))&gt;AA$5,OFFSET(AA406,-$B409,-Z$4+$B409)/OFFSET($I395,-$B409,0),OFFSET(AA406,-$B409,-Z$4+$B409)-SUM($I409:Z409)))</f>
        <v>0</v>
      </c>
      <c r="AB409" s="235">
        <f ca="1">IF(AB$5&lt;=$D409,0,IF(SUM($D409,OFFSET($I395,-$B409,0))&gt;AB$5,OFFSET(AB406,-$B409,-AA$4+$B409)/OFFSET($I395,-$B409,0),OFFSET(AB406,-$B409,-AA$4+$B409)-SUM($I409:AA409)))</f>
        <v>0</v>
      </c>
      <c r="AC409" s="235">
        <f ca="1">IF(AC$5&lt;=$D409,0,IF(SUM($D409,OFFSET($I395,-$B409,0))&gt;AC$5,OFFSET(AC406,-$B409,-AB$4+$B409)/OFFSET($I395,-$B409,0),OFFSET(AC406,-$B409,-AB$4+$B409)-SUM($I409:AB409)))</f>
        <v>0</v>
      </c>
      <c r="AD409" s="235">
        <f ca="1">IF(AD$5&lt;=$D409,0,IF(SUM($D409,OFFSET($I395,-$B409,0))&gt;AD$5,OFFSET(AD406,-$B409,-AC$4+$B409)/OFFSET($I395,-$B409,0),OFFSET(AD406,-$B409,-AC$4+$B409)-SUM($I409:AC409)))</f>
        <v>0</v>
      </c>
      <c r="AE409" s="235">
        <f ca="1">IF(AE$5&lt;=$D409,0,IF(SUM($D409,OFFSET($I395,-$B409,0))&gt;AE$5,OFFSET(AE406,-$B409,-AD$4+$B409)/OFFSET($I395,-$B409,0),OFFSET(AE406,-$B409,-AD$4+$B409)-SUM($I409:AD409)))</f>
        <v>0</v>
      </c>
      <c r="AF409" s="235">
        <f ca="1">IF(AF$5&lt;=$D409,0,IF(SUM($D409,OFFSET($I395,-$B409,0))&gt;AF$5,OFFSET(AF406,-$B409,-AE$4+$B409)/OFFSET($I395,-$B409,0),OFFSET(AF406,-$B409,-AE$4+$B409)-SUM($I409:AE409)))</f>
        <v>0</v>
      </c>
      <c r="AG409" s="235">
        <f ca="1">IF(AG$5&lt;=$D409,0,IF(SUM($D409,OFFSET($I395,-$B409,0))&gt;AG$5,OFFSET(AG406,-$B409,-AF$4+$B409)/OFFSET($I395,-$B409,0),OFFSET(AG406,-$B409,-AF$4+$B409)-SUM($I409:AF409)))</f>
        <v>0</v>
      </c>
      <c r="AH409" s="235">
        <f ca="1">IF(AH$5&lt;=$D409,0,IF(SUM($D409,OFFSET($I395,-$B409,0))&gt;AH$5,OFFSET(AH406,-$B409,-AG$4+$B409)/OFFSET($I395,-$B409,0),OFFSET(AH406,-$B409,-AG$4+$B409)-SUM($I409:AG409)))</f>
        <v>0</v>
      </c>
      <c r="AI409" s="235">
        <f ca="1">IF(AI$5&lt;=$D409,0,IF(SUM($D409,OFFSET($I395,-$B409,0))&gt;AI$5,OFFSET(AI406,-$B409,-AH$4+$B409)/OFFSET($I395,-$B409,0),OFFSET(AI406,-$B409,-AH$4+$B409)-SUM($I409:AH409)))</f>
        <v>0</v>
      </c>
      <c r="AJ409" s="235">
        <f ca="1">IF(AJ$5&lt;=$D409,0,IF(SUM($D409,OFFSET($I395,-$B409,0))&gt;AJ$5,OFFSET(AJ406,-$B409,-AI$4+$B409)/OFFSET($I395,-$B409,0),OFFSET(AJ406,-$B409,-AI$4+$B409)-SUM($I409:AI409)))</f>
        <v>0</v>
      </c>
      <c r="AK409" s="235">
        <f ca="1">IF(AK$5&lt;=$D409,0,IF(SUM($D409,OFFSET($I395,-$B409,0))&gt;AK$5,OFFSET(AK406,-$B409,-AJ$4+$B409)/OFFSET($I395,-$B409,0),OFFSET(AK406,-$B409,-AJ$4+$B409)-SUM($I409:AJ409)))</f>
        <v>0</v>
      </c>
      <c r="AL409" s="235">
        <f ca="1">IF(AL$5&lt;=$D409,0,IF(SUM($D409,OFFSET($I395,-$B409,0))&gt;AL$5,OFFSET(AL406,-$B409,-AK$4+$B409)/OFFSET($I395,-$B409,0),OFFSET(AL406,-$B409,-AK$4+$B409)-SUM($I409:AK409)))</f>
        <v>0</v>
      </c>
      <c r="AM409" s="235">
        <f ca="1">IF(AM$5&lt;=$D409,0,IF(SUM($D409,OFFSET($I395,-$B409,0))&gt;AM$5,OFFSET(AM406,-$B409,-AL$4+$B409)/OFFSET($I395,-$B409,0),OFFSET(AM406,-$B409,-AL$4+$B409)-SUM($I409:AL409)))</f>
        <v>0</v>
      </c>
      <c r="AN409" s="235">
        <f ca="1">IF(AN$5&lt;=$D409,0,IF(SUM($D409,OFFSET($I395,-$B409,0))&gt;AN$5,OFFSET(AN406,-$B409,-AM$4+$B409)/OFFSET($I395,-$B409,0),OFFSET(AN406,-$B409,-AM$4+$B409)-SUM($I409:AM409)))</f>
        <v>0</v>
      </c>
      <c r="AO409" s="235">
        <f ca="1">IF(AO$5&lt;=$D409,0,IF(SUM($D409,OFFSET($I395,-$B409,0))&gt;AO$5,OFFSET(AO406,-$B409,-AN$4+$B409)/OFFSET($I395,-$B409,0),OFFSET(AO406,-$B409,-AN$4+$B409)-SUM($I409:AN409)))</f>
        <v>0</v>
      </c>
      <c r="AP409" s="235">
        <f ca="1">IF(AP$5&lt;=$D409,0,IF(SUM($D409,OFFSET($I395,-$B409,0))&gt;AP$5,OFFSET(AP406,-$B409,-AO$4+$B409)/OFFSET($I395,-$B409,0),OFFSET(AP406,-$B409,-AO$4+$B409)-SUM($I409:AO409)))</f>
        <v>0</v>
      </c>
      <c r="AQ409" s="235">
        <f ca="1">IF(AQ$5&lt;=$D409,0,IF(SUM($D409,OFFSET($I395,-$B409,0))&gt;AQ$5,OFFSET(AQ406,-$B409,-AP$4+$B409)/OFFSET($I395,-$B409,0),OFFSET(AQ406,-$B409,-AP$4+$B409)-SUM($I409:AP409)))</f>
        <v>0</v>
      </c>
      <c r="AR409" s="235">
        <f ca="1">IF(AR$5&lt;=$D409,0,IF(SUM($D409,OFFSET($I395,-$B409,0))&gt;AR$5,OFFSET(AR406,-$B409,-AQ$4+$B409)/OFFSET($I395,-$B409,0),OFFSET(AR406,-$B409,-AQ$4+$B409)-SUM($I409:AQ409)))</f>
        <v>0</v>
      </c>
      <c r="AS409" s="235">
        <f ca="1">IF(AS$5&lt;=$D409,0,IF(SUM($D409,OFFSET($I395,-$B409,0))&gt;AS$5,OFFSET(AS406,-$B409,-AR$4+$B409)/OFFSET($I395,-$B409,0),OFFSET(AS406,-$B409,-AR$4+$B409)-SUM($I409:AR409)))</f>
        <v>0</v>
      </c>
      <c r="AT409" s="235">
        <f ca="1">IF(AT$5&lt;=$D409,0,IF(SUM($D409,OFFSET($I395,-$B409,0))&gt;AT$5,OFFSET(AT406,-$B409,-AS$4+$B409)/OFFSET($I395,-$B409,0),OFFSET(AT406,-$B409,-AS$4+$B409)-SUM($I409:AS409)))</f>
        <v>0</v>
      </c>
      <c r="AU409" s="235">
        <f ca="1">IF(AU$5&lt;=$D409,0,IF(SUM($D409,OFFSET($I395,-$B409,0))&gt;AU$5,OFFSET(AU406,-$B409,-AT$4+$B409)/OFFSET($I395,-$B409,0),OFFSET(AU406,-$B409,-AT$4+$B409)-SUM($I409:AT409)))</f>
        <v>0</v>
      </c>
      <c r="AV409" s="235">
        <f ca="1">IF(AV$5&lt;=$D409,0,IF(SUM($D409,OFFSET($I395,-$B409,0))&gt;AV$5,OFFSET(AV406,-$B409,-AU$4+$B409)/OFFSET($I395,-$B409,0),OFFSET(AV406,-$B409,-AU$4+$B409)-SUM($I409:AU409)))</f>
        <v>0</v>
      </c>
      <c r="AW409" s="235">
        <f ca="1">IF(AW$5&lt;=$D409,0,IF(SUM($D409,OFFSET($I395,-$B409,0))&gt;AW$5,OFFSET(AW406,-$B409,-AV$4+$B409)/OFFSET($I395,-$B409,0),OFFSET(AW406,-$B409,-AV$4+$B409)-SUM($I409:AV409)))</f>
        <v>0</v>
      </c>
      <c r="AX409" s="235">
        <f ca="1">IF(AX$5&lt;=$D409,0,IF(SUM($D409,OFFSET($I395,-$B409,0))&gt;AX$5,OFFSET(AX406,-$B409,-AW$4+$B409)/OFFSET($I395,-$B409,0),OFFSET(AX406,-$B409,-AW$4+$B409)-SUM($I409:AW409)))</f>
        <v>0</v>
      </c>
      <c r="AY409" s="235">
        <f ca="1">IF(AY$5&lt;=$D409,0,IF(SUM($D409,OFFSET($I395,-$B409,0))&gt;AY$5,OFFSET(AY406,-$B409,-AX$4+$B409)/OFFSET($I395,-$B409,0),OFFSET(AY406,-$B409,-AX$4+$B409)-SUM($I409:AX409)))</f>
        <v>0</v>
      </c>
      <c r="AZ409" s="235">
        <f ca="1">IF(AZ$5&lt;=$D409,0,IF(SUM($D409,OFFSET($I395,-$B409,0))&gt;AZ$5,OFFSET(AZ406,-$B409,-AY$4+$B409)/OFFSET($I395,-$B409,0),OFFSET(AZ406,-$B409,-AY$4+$B409)-SUM($I409:AY409)))</f>
        <v>0</v>
      </c>
      <c r="BA409" s="235">
        <f ca="1">IF(BA$5&lt;=$D409,0,IF(SUM($D409,OFFSET($I395,-$B409,0))&gt;BA$5,OFFSET(BA406,-$B409,-AZ$4+$B409)/OFFSET($I395,-$B409,0),OFFSET(BA406,-$B409,-AZ$4+$B409)-SUM($I409:AZ409)))</f>
        <v>0</v>
      </c>
      <c r="BB409" s="235">
        <f ca="1">IF(BB$5&lt;=$D409,0,IF(SUM($D409,OFFSET($I395,-$B409,0))&gt;BB$5,OFFSET(BB406,-$B409,-BA$4+$B409)/OFFSET($I395,-$B409,0),OFFSET(BB406,-$B409,-BA$4+$B409)-SUM($I409:BA409)))</f>
        <v>0</v>
      </c>
      <c r="BC409" s="235">
        <f ca="1">IF(BC$5&lt;=$D409,0,IF(SUM($D409,OFFSET($I395,-$B409,0))&gt;BC$5,OFFSET(BC406,-$B409,-BB$4+$B409)/OFFSET($I395,-$B409,0),OFFSET(BC406,-$B409,-BB$4+$B409)-SUM($I409:BB409)))</f>
        <v>0</v>
      </c>
      <c r="BD409" s="235">
        <f ca="1">IF(BD$5&lt;=$D409,0,IF(SUM($D409,OFFSET($I395,-$B409,0))&gt;BD$5,OFFSET(BD406,-$B409,-BC$4+$B409)/OFFSET($I395,-$B409,0),OFFSET(BD406,-$B409,-BC$4+$B409)-SUM($I409:BC409)))</f>
        <v>0</v>
      </c>
      <c r="BE409" s="235">
        <f ca="1">IF(BE$5&lt;=$D409,0,IF(SUM($D409,OFFSET($I395,-$B409,0))&gt;BE$5,OFFSET(BE406,-$B409,-BD$4+$B409)/OFFSET($I395,-$B409,0),OFFSET(BE406,-$B409,-BD$4+$B409)-SUM($I409:BD409)))</f>
        <v>0</v>
      </c>
      <c r="BF409" s="235">
        <f ca="1">IF(BF$5&lt;=$D409,0,IF(SUM($D409,OFFSET($I395,-$B409,0))&gt;BF$5,OFFSET(BF406,-$B409,-BE$4+$B409)/OFFSET($I395,-$B409,0),OFFSET(BF406,-$B409,-BE$4+$B409)-SUM($I409:BE409)))</f>
        <v>0</v>
      </c>
      <c r="BG409" s="235">
        <f ca="1">IF(BG$5&lt;=$D409,0,IF(SUM($D409,OFFSET($I395,-$B409,0))&gt;BG$5,OFFSET(BG406,-$B409,-BF$4+$B409)/OFFSET($I395,-$B409,0),OFFSET(BG406,-$B409,-BF$4+$B409)-SUM($I409:BF409)))</f>
        <v>0</v>
      </c>
      <c r="BH409" s="235">
        <f ca="1">IF(BH$5&lt;=$D409,0,IF(SUM($D409,OFFSET($I395,-$B409,0))&gt;BH$5,OFFSET(BH406,-$B409,-BG$4+$B409)/OFFSET($I395,-$B409,0),OFFSET(BH406,-$B409,-BG$4+$B409)-SUM($I409:BG409)))</f>
        <v>0</v>
      </c>
      <c r="BI409" s="235">
        <f ca="1">IF(BI$5&lt;=$D409,0,IF(SUM($D409,OFFSET($I395,-$B409,0))&gt;BI$5,OFFSET(BI406,-$B409,-BH$4+$B409)/OFFSET($I395,-$B409,0),OFFSET(BI406,-$B409,-BH$4+$B409)-SUM($I409:BH409)))</f>
        <v>0</v>
      </c>
      <c r="BJ409" s="235">
        <f ca="1">IF(BJ$5&lt;=$D409,0,IF(SUM($D409,OFFSET($I395,-$B409,0))&gt;BJ$5,OFFSET(BJ406,-$B409,-BI$4+$B409)/OFFSET($I395,-$B409,0),OFFSET(BJ406,-$B409,-BI$4+$B409)-SUM($I409:BI409)))</f>
        <v>0</v>
      </c>
      <c r="BK409" s="235">
        <f ca="1">IF(BK$5&lt;=$D409,0,IF(SUM($D409,OFFSET($I395,-$B409,0))&gt;BK$5,OFFSET(BK406,-$B409,-BJ$4+$B409)/OFFSET($I395,-$B409,0),OFFSET(BK406,-$B409,-BJ$4+$B409)-SUM($I409:BJ409)))</f>
        <v>0</v>
      </c>
      <c r="BL409" s="235">
        <f ca="1">IF(BL$5&lt;=$D409,0,IF(SUM($D409,OFFSET($I395,-$B409,0))&gt;BL$5,OFFSET(BL406,-$B409,-BK$4+$B409)/OFFSET($I395,-$B409,0),OFFSET(BL406,-$B409,-BK$4+$B409)-SUM($I409:BK409)))</f>
        <v>0</v>
      </c>
      <c r="BM409" s="235">
        <f ca="1">IF(BM$5&lt;=$D409,0,IF(SUM($D409,OFFSET($I395,-$B409,0))&gt;BM$5,OFFSET(BM406,-$B409,-BL$4+$B409)/OFFSET($I395,-$B409,0),OFFSET(BM406,-$B409,-BL$4+$B409)-SUM($I409:BL409)))</f>
        <v>0</v>
      </c>
      <c r="BN409" s="235">
        <f ca="1">IF(BN$5&lt;=$D409,0,IF(SUM($D409,OFFSET($I395,-$B409,0))&gt;BN$5,OFFSET(BN406,-$B409,-BM$4+$B409)/OFFSET($I395,-$B409,0),OFFSET(BN406,-$B409,-BM$4+$B409)-SUM($I409:BM409)))</f>
        <v>0</v>
      </c>
      <c r="BO409" s="235">
        <f ca="1">IF(BO$5&lt;=$D409,0,IF(SUM($D409,OFFSET($I395,-$B409,0))&gt;BO$5,OFFSET(BO406,-$B409,-BN$4+$B409)/OFFSET($I395,-$B409,0),OFFSET(BO406,-$B409,-BN$4+$B409)-SUM($I409:BN409)))</f>
        <v>0</v>
      </c>
      <c r="BP409" s="235">
        <f ca="1">IF(BP$5&lt;=$D409,0,IF(SUM($D409,OFFSET($I395,-$B409,0))&gt;BP$5,OFFSET(BP406,-$B409,-BO$4+$B409)/OFFSET($I395,-$B409,0),OFFSET(BP406,-$B409,-BO$4+$B409)-SUM($I409:BO409)))</f>
        <v>0</v>
      </c>
      <c r="BQ409" s="235">
        <f ca="1">IF(BQ$5&lt;=$D409,0,IF(SUM($D409,OFFSET($I395,-$B409,0))&gt;BQ$5,OFFSET(BQ406,-$B409,-BP$4+$B409)/OFFSET($I395,-$B409,0),OFFSET(BQ406,-$B409,-BP$4+$B409)-SUM($I409:BP409)))</f>
        <v>0</v>
      </c>
      <c r="BR409" s="211">
        <f ca="1">IF(BR$5&lt;=$D409,0,IF(SUM($D409,OFFSET($I395,-$B409,0))&gt;BR$5,OFFSET(BR406,-$B409,-BQ$4+$B409)/OFFSET($I395,-$B409,0),OFFSET(BR406,-$B409,-BQ$4+$B409)-SUM($I409:BQ409)))</f>
        <v>0</v>
      </c>
      <c r="BS409" s="211">
        <f ca="1">IF(BS$5&lt;=$D409,0,IF(SUM($D409,OFFSET($I395,-$B409,0))&gt;BS$5,OFFSET(BS406,-$B409,-BR$4+$B409)/OFFSET($I395,-$B409,0),OFFSET(BS406,-$B409,-BR$4+$B409)-SUM($I409:BR409)))</f>
        <v>0</v>
      </c>
      <c r="BT409" s="211">
        <f ca="1">IF(BT$5&lt;=$D409,0,IF(SUM($D409,OFFSET($I395,-$B409,0))&gt;BT$5,OFFSET(BT406,-$B409,-BS$4+$B409)/OFFSET($I395,-$B409,0),OFFSET(BT406,-$B409,-BS$4+$B409)-SUM($I409:BS409)))</f>
        <v>0</v>
      </c>
      <c r="BU409" s="211">
        <f ca="1">IF(BU$5&lt;=$D409,0,IF(SUM($D409,OFFSET($I395,-$B409,0))&gt;BU$5,OFFSET(BU406,-$B409,-BT$4+$B409)/OFFSET($I395,-$B409,0),OFFSET(BU406,-$B409,-BT$4+$B409)-SUM($I409:BT409)))</f>
        <v>0</v>
      </c>
      <c r="BV409" s="211">
        <f ca="1">IF(BV$5&lt;=$D409,0,IF(SUM($D409,OFFSET($I395,-$B409,0))&gt;BV$5,OFFSET(BV406,-$B409,-BU$4+$B409)/OFFSET($I395,-$B409,0),OFFSET(BV406,-$B409,-BU$4+$B409)-SUM($I409:BU409)))</f>
        <v>0</v>
      </c>
      <c r="BW409" s="211">
        <f ca="1">IF(BW$5&lt;=$D409,0,IF(SUM($D409,OFFSET($I395,-$B409,0))&gt;BW$5,OFFSET(BW406,-$B409,-BV$4+$B409)/OFFSET($I395,-$B409,0),OFFSET(BW406,-$B409,-BV$4+$B409)-SUM($I409:BV409)))</f>
        <v>0</v>
      </c>
    </row>
    <row r="410" spans="1:75" ht="12.75" customHeight="1">
      <c r="A410" s="8"/>
      <c r="B410" s="244">
        <v>13</v>
      </c>
      <c r="C410" s="8"/>
      <c r="D410" s="245">
        <f t="shared" si="677"/>
        <v>2026</v>
      </c>
      <c r="E410" s="8" t="str">
        <f t="shared" si="676"/>
        <v>$m Real (2012)</v>
      </c>
      <c r="F410" s="8"/>
      <c r="G410" s="8"/>
      <c r="H410" s="8"/>
      <c r="I410" s="32"/>
      <c r="J410" s="235">
        <f ca="1">IF(J$5&lt;=$D410,0,IF(SUM($D410,OFFSET($I396,-$B410,0))&gt;J$5,OFFSET(J407,-$B410,-I$4+$B410)/OFFSET($I396,-$B410,0),OFFSET(J407,-$B410,-I$4+$B410)-SUM($I410:I410)))</f>
        <v>0</v>
      </c>
      <c r="K410" s="235">
        <f ca="1">IF(K$5&lt;=$D410,0,IF(SUM($D410,OFFSET($I396,-$B410,0))&gt;K$5,OFFSET(K407,-$B410,-J$4+$B410)/OFFSET($I396,-$B410,0),OFFSET(K407,-$B410,-J$4+$B410)-SUM($I410:J410)))</f>
        <v>0</v>
      </c>
      <c r="L410" s="235">
        <f ca="1">IF(L$5&lt;=$D410,0,IF(SUM($D410,OFFSET($I396,-$B410,0))&gt;L$5,OFFSET(L407,-$B410,-K$4+$B410)/OFFSET($I396,-$B410,0),OFFSET(L407,-$B410,-K$4+$B410)-SUM($I410:K410)))</f>
        <v>0</v>
      </c>
      <c r="M410" s="235">
        <f ca="1">IF(M$5&lt;=$D410,0,IF(SUM($D410,OFFSET($I396,-$B410,0))&gt;M$5,OFFSET(M407,-$B410,-L$4+$B410)/OFFSET($I396,-$B410,0),OFFSET(M407,-$B410,-L$4+$B410)-SUM($I410:L410)))</f>
        <v>0</v>
      </c>
      <c r="N410" s="235">
        <f ca="1">IF(N$5&lt;=$D410,0,IF(SUM($D410,OFFSET($I396,-$B410,0))&gt;N$5,OFFSET(N407,-$B410,-M$4+$B410)/OFFSET($I396,-$B410,0),OFFSET(N407,-$B410,-M$4+$B410)-SUM($I410:M410)))</f>
        <v>0</v>
      </c>
      <c r="O410" s="235">
        <f ca="1">IF(O$5&lt;=$D410,0,IF(SUM($D410,OFFSET($I396,-$B410,0))&gt;O$5,OFFSET(O407,-$B410,-N$4+$B410)/OFFSET($I396,-$B410,0),OFFSET(O407,-$B410,-N$4+$B410)-SUM($I410:N410)))</f>
        <v>0</v>
      </c>
      <c r="P410" s="235">
        <f ca="1">IF(P$5&lt;=$D410,0,IF(SUM($D410,OFFSET($I396,-$B410,0))&gt;P$5,OFFSET(P407,-$B410,-O$4+$B410)/OFFSET($I396,-$B410,0),OFFSET(P407,-$B410,-O$4+$B410)-SUM($I410:O410)))</f>
        <v>0</v>
      </c>
      <c r="Q410" s="235">
        <f ca="1">IF(Q$5&lt;=$D410,0,IF(SUM($D410,OFFSET($I396,-$B410,0))&gt;Q$5,OFFSET(Q407,-$B410,-P$4+$B410)/OFFSET($I396,-$B410,0),OFFSET(Q407,-$B410,-P$4+$B410)-SUM($I410:P410)))</f>
        <v>0</v>
      </c>
      <c r="R410" s="235">
        <f ca="1">IF(R$5&lt;=$D410,0,IF(SUM($D410,OFFSET($I396,-$B410,0))&gt;R$5,OFFSET(R407,-$B410,-Q$4+$B410)/OFFSET($I396,-$B410,0),OFFSET(R407,-$B410,-Q$4+$B410)-SUM($I410:Q410)))</f>
        <v>0</v>
      </c>
      <c r="S410" s="235">
        <f ca="1">IF(S$5&lt;=$D410,0,IF(SUM($D410,OFFSET($I396,-$B410,0))&gt;S$5,OFFSET(S407,-$B410,-R$4+$B410)/OFFSET($I396,-$B410,0),OFFSET(S407,-$B410,-R$4+$B410)-SUM($I410:R410)))</f>
        <v>0</v>
      </c>
      <c r="T410" s="235">
        <f ca="1">IF(T$5&lt;=$D410,0,IF(SUM($D410,OFFSET($I396,-$B410,0))&gt;T$5,OFFSET(T407,-$B410,-S$4+$B410)/OFFSET($I396,-$B410,0),OFFSET(T407,-$B410,-S$4+$B410)-SUM($I410:S410)))</f>
        <v>0</v>
      </c>
      <c r="U410" s="235">
        <f ca="1">IF(U$5&lt;=$D410,0,IF(SUM($D410,OFFSET($I396,-$B410,0))&gt;U$5,OFFSET(U407,-$B410,-T$4+$B410)/OFFSET($I396,-$B410,0),OFFSET(U407,-$B410,-T$4+$B410)-SUM($I410:T410)))</f>
        <v>0</v>
      </c>
      <c r="V410" s="235">
        <f ca="1">IF(V$5&lt;=$D410,0,IF(SUM($D410,OFFSET($I396,-$B410,0))&gt;V$5,OFFSET(V407,-$B410,-U$4+$B410)/OFFSET($I396,-$B410,0),OFFSET(V407,-$B410,-U$4+$B410)-SUM($I410:U410)))</f>
        <v>0</v>
      </c>
      <c r="W410" s="235">
        <f ca="1">IF(W$5&lt;=$D410,0,IF(SUM($D410,OFFSET($I396,-$B410,0))&gt;W$5,OFFSET(W407,-$B410,-V$4+$B410)/OFFSET($I396,-$B410,0),OFFSET(W407,-$B410,-V$4+$B410)-SUM($I410:V410)))</f>
        <v>0</v>
      </c>
      <c r="X410" s="235">
        <f ca="1">IF(X$5&lt;=$D410,0,IF(SUM($D410,OFFSET($I396,-$B410,0))&gt;X$5,OFFSET(X407,-$B410,-W$4+$B410)/OFFSET($I396,-$B410,0),OFFSET(X407,-$B410,-W$4+$B410)-SUM($I410:W410)))</f>
        <v>0</v>
      </c>
      <c r="Y410" s="235">
        <f ca="1">IF(Y$5&lt;=$D410,0,IF(SUM($D410,OFFSET($I396,-$B410,0))&gt;Y$5,OFFSET(Y407,-$B410,-X$4+$B410)/OFFSET($I396,-$B410,0),OFFSET(Y407,-$B410,-X$4+$B410)-SUM($I410:X410)))</f>
        <v>0</v>
      </c>
      <c r="Z410" s="235">
        <f ca="1">IF(Z$5&lt;=$D410,0,IF(SUM($D410,OFFSET($I396,-$B410,0))&gt;Z$5,OFFSET(Z407,-$B410,-Y$4+$B410)/OFFSET($I396,-$B410,0),OFFSET(Z407,-$B410,-Y$4+$B410)-SUM($I410:Y410)))</f>
        <v>0</v>
      </c>
      <c r="AA410" s="235">
        <f ca="1">IF(AA$5&lt;=$D410,0,IF(SUM($D410,OFFSET($I396,-$B410,0))&gt;AA$5,OFFSET(AA407,-$B410,-Z$4+$B410)/OFFSET($I396,-$B410,0),OFFSET(AA407,-$B410,-Z$4+$B410)-SUM($I410:Z410)))</f>
        <v>0</v>
      </c>
      <c r="AB410" s="235">
        <f ca="1">IF(AB$5&lt;=$D410,0,IF(SUM($D410,OFFSET($I396,-$B410,0))&gt;AB$5,OFFSET(AB407,-$B410,-AA$4+$B410)/OFFSET($I396,-$B410,0),OFFSET(AB407,-$B410,-AA$4+$B410)-SUM($I410:AA410)))</f>
        <v>0</v>
      </c>
      <c r="AC410" s="235">
        <f ca="1">IF(AC$5&lt;=$D410,0,IF(SUM($D410,OFFSET($I396,-$B410,0))&gt;AC$5,OFFSET(AC407,-$B410,-AB$4+$B410)/OFFSET($I396,-$B410,0),OFFSET(AC407,-$B410,-AB$4+$B410)-SUM($I410:AB410)))</f>
        <v>0</v>
      </c>
      <c r="AD410" s="235">
        <f ca="1">IF(AD$5&lt;=$D410,0,IF(SUM($D410,OFFSET($I396,-$B410,0))&gt;AD$5,OFFSET(AD407,-$B410,-AC$4+$B410)/OFFSET($I396,-$B410,0),OFFSET(AD407,-$B410,-AC$4+$B410)-SUM($I410:AC410)))</f>
        <v>0</v>
      </c>
      <c r="AE410" s="235">
        <f ca="1">IF(AE$5&lt;=$D410,0,IF(SUM($D410,OFFSET($I396,-$B410,0))&gt;AE$5,OFFSET(AE407,-$B410,-AD$4+$B410)/OFFSET($I396,-$B410,0),OFFSET(AE407,-$B410,-AD$4+$B410)-SUM($I410:AD410)))</f>
        <v>0</v>
      </c>
      <c r="AF410" s="235">
        <f ca="1">IF(AF$5&lt;=$D410,0,IF(SUM($D410,OFFSET($I396,-$B410,0))&gt;AF$5,OFFSET(AF407,-$B410,-AE$4+$B410)/OFFSET($I396,-$B410,0),OFFSET(AF407,-$B410,-AE$4+$B410)-SUM($I410:AE410)))</f>
        <v>0</v>
      </c>
      <c r="AG410" s="235">
        <f ca="1">IF(AG$5&lt;=$D410,0,IF(SUM($D410,OFFSET($I396,-$B410,0))&gt;AG$5,OFFSET(AG407,-$B410,-AF$4+$B410)/OFFSET($I396,-$B410,0),OFFSET(AG407,-$B410,-AF$4+$B410)-SUM($I410:AF410)))</f>
        <v>0</v>
      </c>
      <c r="AH410" s="235">
        <f ca="1">IF(AH$5&lt;=$D410,0,IF(SUM($D410,OFFSET($I396,-$B410,0))&gt;AH$5,OFFSET(AH407,-$B410,-AG$4+$B410)/OFFSET($I396,-$B410,0),OFFSET(AH407,-$B410,-AG$4+$B410)-SUM($I410:AG410)))</f>
        <v>0</v>
      </c>
      <c r="AI410" s="235">
        <f ca="1">IF(AI$5&lt;=$D410,0,IF(SUM($D410,OFFSET($I396,-$B410,0))&gt;AI$5,OFFSET(AI407,-$B410,-AH$4+$B410)/OFFSET($I396,-$B410,0),OFFSET(AI407,-$B410,-AH$4+$B410)-SUM($I410:AH410)))</f>
        <v>0</v>
      </c>
      <c r="AJ410" s="235">
        <f ca="1">IF(AJ$5&lt;=$D410,0,IF(SUM($D410,OFFSET($I396,-$B410,0))&gt;AJ$5,OFFSET(AJ407,-$B410,-AI$4+$B410)/OFFSET($I396,-$B410,0),OFFSET(AJ407,-$B410,-AI$4+$B410)-SUM($I410:AI410)))</f>
        <v>0</v>
      </c>
      <c r="AK410" s="235">
        <f ca="1">IF(AK$5&lt;=$D410,0,IF(SUM($D410,OFFSET($I396,-$B410,0))&gt;AK$5,OFFSET(AK407,-$B410,-AJ$4+$B410)/OFFSET($I396,-$B410,0),OFFSET(AK407,-$B410,-AJ$4+$B410)-SUM($I410:AJ410)))</f>
        <v>0</v>
      </c>
      <c r="AL410" s="235">
        <f ca="1">IF(AL$5&lt;=$D410,0,IF(SUM($D410,OFFSET($I396,-$B410,0))&gt;AL$5,OFFSET(AL407,-$B410,-AK$4+$B410)/OFFSET($I396,-$B410,0),OFFSET(AL407,-$B410,-AK$4+$B410)-SUM($I410:AK410)))</f>
        <v>0</v>
      </c>
      <c r="AM410" s="235">
        <f ca="1">IF(AM$5&lt;=$D410,0,IF(SUM($D410,OFFSET($I396,-$B410,0))&gt;AM$5,OFFSET(AM407,-$B410,-AL$4+$B410)/OFFSET($I396,-$B410,0),OFFSET(AM407,-$B410,-AL$4+$B410)-SUM($I410:AL410)))</f>
        <v>0</v>
      </c>
      <c r="AN410" s="235">
        <f ca="1">IF(AN$5&lt;=$D410,0,IF(SUM($D410,OFFSET($I396,-$B410,0))&gt;AN$5,OFFSET(AN407,-$B410,-AM$4+$B410)/OFFSET($I396,-$B410,0),OFFSET(AN407,-$B410,-AM$4+$B410)-SUM($I410:AM410)))</f>
        <v>0</v>
      </c>
      <c r="AO410" s="235">
        <f ca="1">IF(AO$5&lt;=$D410,0,IF(SUM($D410,OFFSET($I396,-$B410,0))&gt;AO$5,OFFSET(AO407,-$B410,-AN$4+$B410)/OFFSET($I396,-$B410,0),OFFSET(AO407,-$B410,-AN$4+$B410)-SUM($I410:AN410)))</f>
        <v>0</v>
      </c>
      <c r="AP410" s="235">
        <f ca="1">IF(AP$5&lt;=$D410,0,IF(SUM($D410,OFFSET($I396,-$B410,0))&gt;AP$5,OFFSET(AP407,-$B410,-AO$4+$B410)/OFFSET($I396,-$B410,0),OFFSET(AP407,-$B410,-AO$4+$B410)-SUM($I410:AO410)))</f>
        <v>0</v>
      </c>
      <c r="AQ410" s="235">
        <f ca="1">IF(AQ$5&lt;=$D410,0,IF(SUM($D410,OFFSET($I396,-$B410,0))&gt;AQ$5,OFFSET(AQ407,-$B410,-AP$4+$B410)/OFFSET($I396,-$B410,0),OFFSET(AQ407,-$B410,-AP$4+$B410)-SUM($I410:AP410)))</f>
        <v>0</v>
      </c>
      <c r="AR410" s="235">
        <f ca="1">IF(AR$5&lt;=$D410,0,IF(SUM($D410,OFFSET($I396,-$B410,0))&gt;AR$5,OFFSET(AR407,-$B410,-AQ$4+$B410)/OFFSET($I396,-$B410,0),OFFSET(AR407,-$B410,-AQ$4+$B410)-SUM($I410:AQ410)))</f>
        <v>0</v>
      </c>
      <c r="AS410" s="235">
        <f ca="1">IF(AS$5&lt;=$D410,0,IF(SUM($D410,OFFSET($I396,-$B410,0))&gt;AS$5,OFFSET(AS407,-$B410,-AR$4+$B410)/OFFSET($I396,-$B410,0),OFFSET(AS407,-$B410,-AR$4+$B410)-SUM($I410:AR410)))</f>
        <v>0</v>
      </c>
      <c r="AT410" s="235">
        <f ca="1">IF(AT$5&lt;=$D410,0,IF(SUM($D410,OFFSET($I396,-$B410,0))&gt;AT$5,OFFSET(AT407,-$B410,-AS$4+$B410)/OFFSET($I396,-$B410,0),OFFSET(AT407,-$B410,-AS$4+$B410)-SUM($I410:AS410)))</f>
        <v>0</v>
      </c>
      <c r="AU410" s="235">
        <f ca="1">IF(AU$5&lt;=$D410,0,IF(SUM($D410,OFFSET($I396,-$B410,0))&gt;AU$5,OFFSET(AU407,-$B410,-AT$4+$B410)/OFFSET($I396,-$B410,0),OFFSET(AU407,-$B410,-AT$4+$B410)-SUM($I410:AT410)))</f>
        <v>0</v>
      </c>
      <c r="AV410" s="235">
        <f ca="1">IF(AV$5&lt;=$D410,0,IF(SUM($D410,OFFSET($I396,-$B410,0))&gt;AV$5,OFFSET(AV407,-$B410,-AU$4+$B410)/OFFSET($I396,-$B410,0),OFFSET(AV407,-$B410,-AU$4+$B410)-SUM($I410:AU410)))</f>
        <v>0</v>
      </c>
      <c r="AW410" s="235">
        <f ca="1">IF(AW$5&lt;=$D410,0,IF(SUM($D410,OFFSET($I396,-$B410,0))&gt;AW$5,OFFSET(AW407,-$B410,-AV$4+$B410)/OFFSET($I396,-$B410,0),OFFSET(AW407,-$B410,-AV$4+$B410)-SUM($I410:AV410)))</f>
        <v>0</v>
      </c>
      <c r="AX410" s="235">
        <f ca="1">IF(AX$5&lt;=$D410,0,IF(SUM($D410,OFFSET($I396,-$B410,0))&gt;AX$5,OFFSET(AX407,-$B410,-AW$4+$B410)/OFFSET($I396,-$B410,0),OFFSET(AX407,-$B410,-AW$4+$B410)-SUM($I410:AW410)))</f>
        <v>0</v>
      </c>
      <c r="AY410" s="235">
        <f ca="1">IF(AY$5&lt;=$D410,0,IF(SUM($D410,OFFSET($I396,-$B410,0))&gt;AY$5,OFFSET(AY407,-$B410,-AX$4+$B410)/OFFSET($I396,-$B410,0),OFFSET(AY407,-$B410,-AX$4+$B410)-SUM($I410:AX410)))</f>
        <v>0</v>
      </c>
      <c r="AZ410" s="235">
        <f ca="1">IF(AZ$5&lt;=$D410,0,IF(SUM($D410,OFFSET($I396,-$B410,0))&gt;AZ$5,OFFSET(AZ407,-$B410,-AY$4+$B410)/OFFSET($I396,-$B410,0),OFFSET(AZ407,-$B410,-AY$4+$B410)-SUM($I410:AY410)))</f>
        <v>0</v>
      </c>
      <c r="BA410" s="235">
        <f ca="1">IF(BA$5&lt;=$D410,0,IF(SUM($D410,OFFSET($I396,-$B410,0))&gt;BA$5,OFFSET(BA407,-$B410,-AZ$4+$B410)/OFFSET($I396,-$B410,0),OFFSET(BA407,-$B410,-AZ$4+$B410)-SUM($I410:AZ410)))</f>
        <v>0</v>
      </c>
      <c r="BB410" s="235">
        <f ca="1">IF(BB$5&lt;=$D410,0,IF(SUM($D410,OFFSET($I396,-$B410,0))&gt;BB$5,OFFSET(BB407,-$B410,-BA$4+$B410)/OFFSET($I396,-$B410,0),OFFSET(BB407,-$B410,-BA$4+$B410)-SUM($I410:BA410)))</f>
        <v>0</v>
      </c>
      <c r="BC410" s="235">
        <f ca="1">IF(BC$5&lt;=$D410,0,IF(SUM($D410,OFFSET($I396,-$B410,0))&gt;BC$5,OFFSET(BC407,-$B410,-BB$4+$B410)/OFFSET($I396,-$B410,0),OFFSET(BC407,-$B410,-BB$4+$B410)-SUM($I410:BB410)))</f>
        <v>0</v>
      </c>
      <c r="BD410" s="235">
        <f ca="1">IF(BD$5&lt;=$D410,0,IF(SUM($D410,OFFSET($I396,-$B410,0))&gt;BD$5,OFFSET(BD407,-$B410,-BC$4+$B410)/OFFSET($I396,-$B410,0),OFFSET(BD407,-$B410,-BC$4+$B410)-SUM($I410:BC410)))</f>
        <v>0</v>
      </c>
      <c r="BE410" s="235">
        <f ca="1">IF(BE$5&lt;=$D410,0,IF(SUM($D410,OFFSET($I396,-$B410,0))&gt;BE$5,OFFSET(BE407,-$B410,-BD$4+$B410)/OFFSET($I396,-$B410,0),OFFSET(BE407,-$B410,-BD$4+$B410)-SUM($I410:BD410)))</f>
        <v>0</v>
      </c>
      <c r="BF410" s="235">
        <f ca="1">IF(BF$5&lt;=$D410,0,IF(SUM($D410,OFFSET($I396,-$B410,0))&gt;BF$5,OFFSET(BF407,-$B410,-BE$4+$B410)/OFFSET($I396,-$B410,0),OFFSET(BF407,-$B410,-BE$4+$B410)-SUM($I410:BE410)))</f>
        <v>0</v>
      </c>
      <c r="BG410" s="235">
        <f ca="1">IF(BG$5&lt;=$D410,0,IF(SUM($D410,OFFSET($I396,-$B410,0))&gt;BG$5,OFFSET(BG407,-$B410,-BF$4+$B410)/OFFSET($I396,-$B410,0),OFFSET(BG407,-$B410,-BF$4+$B410)-SUM($I410:BF410)))</f>
        <v>0</v>
      </c>
      <c r="BH410" s="235">
        <f ca="1">IF(BH$5&lt;=$D410,0,IF(SUM($D410,OFFSET($I396,-$B410,0))&gt;BH$5,OFFSET(BH407,-$B410,-BG$4+$B410)/OFFSET($I396,-$B410,0),OFFSET(BH407,-$B410,-BG$4+$B410)-SUM($I410:BG410)))</f>
        <v>0</v>
      </c>
      <c r="BI410" s="235">
        <f ca="1">IF(BI$5&lt;=$D410,0,IF(SUM($D410,OFFSET($I396,-$B410,0))&gt;BI$5,OFFSET(BI407,-$B410,-BH$4+$B410)/OFFSET($I396,-$B410,0),OFFSET(BI407,-$B410,-BH$4+$B410)-SUM($I410:BH410)))</f>
        <v>0</v>
      </c>
      <c r="BJ410" s="235">
        <f ca="1">IF(BJ$5&lt;=$D410,0,IF(SUM($D410,OFFSET($I396,-$B410,0))&gt;BJ$5,OFFSET(BJ407,-$B410,-BI$4+$B410)/OFFSET($I396,-$B410,0),OFFSET(BJ407,-$B410,-BI$4+$B410)-SUM($I410:BI410)))</f>
        <v>0</v>
      </c>
      <c r="BK410" s="235">
        <f ca="1">IF(BK$5&lt;=$D410,0,IF(SUM($D410,OFFSET($I396,-$B410,0))&gt;BK$5,OFFSET(BK407,-$B410,-BJ$4+$B410)/OFFSET($I396,-$B410,0),OFFSET(BK407,-$B410,-BJ$4+$B410)-SUM($I410:BJ410)))</f>
        <v>0</v>
      </c>
      <c r="BL410" s="235">
        <f ca="1">IF(BL$5&lt;=$D410,0,IF(SUM($D410,OFFSET($I396,-$B410,0))&gt;BL$5,OFFSET(BL407,-$B410,-BK$4+$B410)/OFFSET($I396,-$B410,0),OFFSET(BL407,-$B410,-BK$4+$B410)-SUM($I410:BK410)))</f>
        <v>0</v>
      </c>
      <c r="BM410" s="235">
        <f ca="1">IF(BM$5&lt;=$D410,0,IF(SUM($D410,OFFSET($I396,-$B410,0))&gt;BM$5,OFFSET(BM407,-$B410,-BL$4+$B410)/OFFSET($I396,-$B410,0),OFFSET(BM407,-$B410,-BL$4+$B410)-SUM($I410:BL410)))</f>
        <v>0</v>
      </c>
      <c r="BN410" s="235">
        <f ca="1">IF(BN$5&lt;=$D410,0,IF(SUM($D410,OFFSET($I396,-$B410,0))&gt;BN$5,OFFSET(BN407,-$B410,-BM$4+$B410)/OFFSET($I396,-$B410,0),OFFSET(BN407,-$B410,-BM$4+$B410)-SUM($I410:BM410)))</f>
        <v>0</v>
      </c>
      <c r="BO410" s="235">
        <f ca="1">IF(BO$5&lt;=$D410,0,IF(SUM($D410,OFFSET($I396,-$B410,0))&gt;BO$5,OFFSET(BO407,-$B410,-BN$4+$B410)/OFFSET($I396,-$B410,0),OFFSET(BO407,-$B410,-BN$4+$B410)-SUM($I410:BN410)))</f>
        <v>0</v>
      </c>
      <c r="BP410" s="235">
        <f ca="1">IF(BP$5&lt;=$D410,0,IF(SUM($D410,OFFSET($I396,-$B410,0))&gt;BP$5,OFFSET(BP407,-$B410,-BO$4+$B410)/OFFSET($I396,-$B410,0),OFFSET(BP407,-$B410,-BO$4+$B410)-SUM($I410:BO410)))</f>
        <v>0</v>
      </c>
      <c r="BQ410" s="235">
        <f ca="1">IF(BQ$5&lt;=$D410,0,IF(SUM($D410,OFFSET($I396,-$B410,0))&gt;BQ$5,OFFSET(BQ407,-$B410,-BP$4+$B410)/OFFSET($I396,-$B410,0),OFFSET(BQ407,-$B410,-BP$4+$B410)-SUM($I410:BP410)))</f>
        <v>0</v>
      </c>
      <c r="BR410" s="211">
        <f ca="1">IF(BR$5&lt;=$D410,0,IF(SUM($D410,OFFSET($I396,-$B410,0))&gt;BR$5,OFFSET(BR407,-$B410,-BQ$4+$B410)/OFFSET($I396,-$B410,0),OFFSET(BR407,-$B410,-BQ$4+$B410)-SUM($I410:BQ410)))</f>
        <v>0</v>
      </c>
      <c r="BS410" s="211">
        <f ca="1">IF(BS$5&lt;=$D410,0,IF(SUM($D410,OFFSET($I396,-$B410,0))&gt;BS$5,OFFSET(BS407,-$B410,-BR$4+$B410)/OFFSET($I396,-$B410,0),OFFSET(BS407,-$B410,-BR$4+$B410)-SUM($I410:BR410)))</f>
        <v>0</v>
      </c>
      <c r="BT410" s="211">
        <f ca="1">IF(BT$5&lt;=$D410,0,IF(SUM($D410,OFFSET($I396,-$B410,0))&gt;BT$5,OFFSET(BT407,-$B410,-BS$4+$B410)/OFFSET($I396,-$B410,0),OFFSET(BT407,-$B410,-BS$4+$B410)-SUM($I410:BS410)))</f>
        <v>0</v>
      </c>
      <c r="BU410" s="211">
        <f ca="1">IF(BU$5&lt;=$D410,0,IF(SUM($D410,OFFSET($I396,-$B410,0))&gt;BU$5,OFFSET(BU407,-$B410,-BT$4+$B410)/OFFSET($I396,-$B410,0),OFFSET(BU407,-$B410,-BT$4+$B410)-SUM($I410:BT410)))</f>
        <v>0</v>
      </c>
      <c r="BV410" s="211">
        <f ca="1">IF(BV$5&lt;=$D410,0,IF(SUM($D410,OFFSET($I396,-$B410,0))&gt;BV$5,OFFSET(BV407,-$B410,-BU$4+$B410)/OFFSET($I396,-$B410,0),OFFSET(BV407,-$B410,-BU$4+$B410)-SUM($I410:BU410)))</f>
        <v>0</v>
      </c>
      <c r="BW410" s="211">
        <f ca="1">IF(BW$5&lt;=$D410,0,IF(SUM($D410,OFFSET($I396,-$B410,0))&gt;BW$5,OFFSET(BW407,-$B410,-BV$4+$B410)/OFFSET($I396,-$B410,0),OFFSET(BW407,-$B410,-BV$4+$B410)-SUM($I410:BV410)))</f>
        <v>0</v>
      </c>
    </row>
    <row r="411" spans="1:75" ht="12.75" customHeight="1">
      <c r="A411" s="8"/>
      <c r="B411" s="244">
        <v>14</v>
      </c>
      <c r="C411" s="8"/>
      <c r="D411" s="245">
        <f t="shared" si="677"/>
        <v>2027</v>
      </c>
      <c r="E411" s="8" t="str">
        <f t="shared" si="676"/>
        <v>$m Real (2012)</v>
      </c>
      <c r="F411" s="8"/>
      <c r="G411" s="8"/>
      <c r="H411" s="8"/>
      <c r="I411" s="32"/>
      <c r="J411" s="235">
        <f ca="1">IF(J$5&lt;=$D411,0,IF(SUM($D411,OFFSET($I397,-$B411,0))&gt;J$5,OFFSET(J408,-$B411,-I$4+$B411)/OFFSET($I397,-$B411,0),OFFSET(J408,-$B411,-I$4+$B411)-SUM($I411:I411)))</f>
        <v>0</v>
      </c>
      <c r="K411" s="235">
        <f ca="1">IF(K$5&lt;=$D411,0,IF(SUM($D411,OFFSET($I397,-$B411,0))&gt;K$5,OFFSET(K408,-$B411,-J$4+$B411)/OFFSET($I397,-$B411,0),OFFSET(K408,-$B411,-J$4+$B411)-SUM($I411:J411)))</f>
        <v>0</v>
      </c>
      <c r="L411" s="235">
        <f ca="1">IF(L$5&lt;=$D411,0,IF(SUM($D411,OFFSET($I397,-$B411,0))&gt;L$5,OFFSET(L408,-$B411,-K$4+$B411)/OFFSET($I397,-$B411,0),OFFSET(L408,-$B411,-K$4+$B411)-SUM($I411:K411)))</f>
        <v>0</v>
      </c>
      <c r="M411" s="235">
        <f ca="1">IF(M$5&lt;=$D411,0,IF(SUM($D411,OFFSET($I397,-$B411,0))&gt;M$5,OFFSET(M408,-$B411,-L$4+$B411)/OFFSET($I397,-$B411,0),OFFSET(M408,-$B411,-L$4+$B411)-SUM($I411:L411)))</f>
        <v>0</v>
      </c>
      <c r="N411" s="235">
        <f ca="1">IF(N$5&lt;=$D411,0,IF(SUM($D411,OFFSET($I397,-$B411,0))&gt;N$5,OFFSET(N408,-$B411,-M$4+$B411)/OFFSET($I397,-$B411,0),OFFSET(N408,-$B411,-M$4+$B411)-SUM($I411:M411)))</f>
        <v>0</v>
      </c>
      <c r="O411" s="235">
        <f ca="1">IF(O$5&lt;=$D411,0,IF(SUM($D411,OFFSET($I397,-$B411,0))&gt;O$5,OFFSET(O408,-$B411,-N$4+$B411)/OFFSET($I397,-$B411,0),OFFSET(O408,-$B411,-N$4+$B411)-SUM($I411:N411)))</f>
        <v>0</v>
      </c>
      <c r="P411" s="235">
        <f ca="1">IF(P$5&lt;=$D411,0,IF(SUM($D411,OFFSET($I397,-$B411,0))&gt;P$5,OFFSET(P408,-$B411,-O$4+$B411)/OFFSET($I397,-$B411,0),OFFSET(P408,-$B411,-O$4+$B411)-SUM($I411:O411)))</f>
        <v>0</v>
      </c>
      <c r="Q411" s="235">
        <f ca="1">IF(Q$5&lt;=$D411,0,IF(SUM($D411,OFFSET($I397,-$B411,0))&gt;Q$5,OFFSET(Q408,-$B411,-P$4+$B411)/OFFSET($I397,-$B411,0),OFFSET(Q408,-$B411,-P$4+$B411)-SUM($I411:P411)))</f>
        <v>0</v>
      </c>
      <c r="R411" s="235">
        <f ca="1">IF(R$5&lt;=$D411,0,IF(SUM($D411,OFFSET($I397,-$B411,0))&gt;R$5,OFFSET(R408,-$B411,-Q$4+$B411)/OFFSET($I397,-$B411,0),OFFSET(R408,-$B411,-Q$4+$B411)-SUM($I411:Q411)))</f>
        <v>0</v>
      </c>
      <c r="S411" s="235">
        <f ca="1">IF(S$5&lt;=$D411,0,IF(SUM($D411,OFFSET($I397,-$B411,0))&gt;S$5,OFFSET(S408,-$B411,-R$4+$B411)/OFFSET($I397,-$B411,0),OFFSET(S408,-$B411,-R$4+$B411)-SUM($I411:R411)))</f>
        <v>0</v>
      </c>
      <c r="T411" s="235">
        <f ca="1">IF(T$5&lt;=$D411,0,IF(SUM($D411,OFFSET($I397,-$B411,0))&gt;T$5,OFFSET(T408,-$B411,-S$4+$B411)/OFFSET($I397,-$B411,0),OFFSET(T408,-$B411,-S$4+$B411)-SUM($I411:S411)))</f>
        <v>0</v>
      </c>
      <c r="U411" s="235">
        <f ca="1">IF(U$5&lt;=$D411,0,IF(SUM($D411,OFFSET($I397,-$B411,0))&gt;U$5,OFFSET(U408,-$B411,-T$4+$B411)/OFFSET($I397,-$B411,0),OFFSET(U408,-$B411,-T$4+$B411)-SUM($I411:T411)))</f>
        <v>0</v>
      </c>
      <c r="V411" s="235">
        <f ca="1">IF(V$5&lt;=$D411,0,IF(SUM($D411,OFFSET($I397,-$B411,0))&gt;V$5,OFFSET(V408,-$B411,-U$4+$B411)/OFFSET($I397,-$B411,0),OFFSET(V408,-$B411,-U$4+$B411)-SUM($I411:U411)))</f>
        <v>0</v>
      </c>
      <c r="W411" s="235">
        <f ca="1">IF(W$5&lt;=$D411,0,IF(SUM($D411,OFFSET($I397,-$B411,0))&gt;W$5,OFFSET(W408,-$B411,-V$4+$B411)/OFFSET($I397,-$B411,0),OFFSET(W408,-$B411,-V$4+$B411)-SUM($I411:V411)))</f>
        <v>0</v>
      </c>
      <c r="X411" s="235">
        <f ca="1">IF(X$5&lt;=$D411,0,IF(SUM($D411,OFFSET($I397,-$B411,0))&gt;X$5,OFFSET(X408,-$B411,-W$4+$B411)/OFFSET($I397,-$B411,0),OFFSET(X408,-$B411,-W$4+$B411)-SUM($I411:W411)))</f>
        <v>0</v>
      </c>
      <c r="Y411" s="235">
        <f ca="1">IF(Y$5&lt;=$D411,0,IF(SUM($D411,OFFSET($I397,-$B411,0))&gt;Y$5,OFFSET(Y408,-$B411,-X$4+$B411)/OFFSET($I397,-$B411,0),OFFSET(Y408,-$B411,-X$4+$B411)-SUM($I411:X411)))</f>
        <v>0</v>
      </c>
      <c r="Z411" s="235">
        <f ca="1">IF(Z$5&lt;=$D411,0,IF(SUM($D411,OFFSET($I397,-$B411,0))&gt;Z$5,OFFSET(Z408,-$B411,-Y$4+$B411)/OFFSET($I397,-$B411,0),OFFSET(Z408,-$B411,-Y$4+$B411)-SUM($I411:Y411)))</f>
        <v>0</v>
      </c>
      <c r="AA411" s="235">
        <f ca="1">IF(AA$5&lt;=$D411,0,IF(SUM($D411,OFFSET($I397,-$B411,0))&gt;AA$5,OFFSET(AA408,-$B411,-Z$4+$B411)/OFFSET($I397,-$B411,0),OFFSET(AA408,-$B411,-Z$4+$B411)-SUM($I411:Z411)))</f>
        <v>0</v>
      </c>
      <c r="AB411" s="235">
        <f ca="1">IF(AB$5&lt;=$D411,0,IF(SUM($D411,OFFSET($I397,-$B411,0))&gt;AB$5,OFFSET(AB408,-$B411,-AA$4+$B411)/OFFSET($I397,-$B411,0),OFFSET(AB408,-$B411,-AA$4+$B411)-SUM($I411:AA411)))</f>
        <v>0</v>
      </c>
      <c r="AC411" s="235">
        <f ca="1">IF(AC$5&lt;=$D411,0,IF(SUM($D411,OFFSET($I397,-$B411,0))&gt;AC$5,OFFSET(AC408,-$B411,-AB$4+$B411)/OFFSET($I397,-$B411,0),OFFSET(AC408,-$B411,-AB$4+$B411)-SUM($I411:AB411)))</f>
        <v>0</v>
      </c>
      <c r="AD411" s="235">
        <f ca="1">IF(AD$5&lt;=$D411,0,IF(SUM($D411,OFFSET($I397,-$B411,0))&gt;AD$5,OFFSET(AD408,-$B411,-AC$4+$B411)/OFFSET($I397,-$B411,0),OFFSET(AD408,-$B411,-AC$4+$B411)-SUM($I411:AC411)))</f>
        <v>0</v>
      </c>
      <c r="AE411" s="235">
        <f ca="1">IF(AE$5&lt;=$D411,0,IF(SUM($D411,OFFSET($I397,-$B411,0))&gt;AE$5,OFFSET(AE408,-$B411,-AD$4+$B411)/OFFSET($I397,-$B411,0),OFFSET(AE408,-$B411,-AD$4+$B411)-SUM($I411:AD411)))</f>
        <v>0</v>
      </c>
      <c r="AF411" s="235">
        <f ca="1">IF(AF$5&lt;=$D411,0,IF(SUM($D411,OFFSET($I397,-$B411,0))&gt;AF$5,OFFSET(AF408,-$B411,-AE$4+$B411)/OFFSET($I397,-$B411,0),OFFSET(AF408,-$B411,-AE$4+$B411)-SUM($I411:AE411)))</f>
        <v>0</v>
      </c>
      <c r="AG411" s="235">
        <f ca="1">IF(AG$5&lt;=$D411,0,IF(SUM($D411,OFFSET($I397,-$B411,0))&gt;AG$5,OFFSET(AG408,-$B411,-AF$4+$B411)/OFFSET($I397,-$B411,0),OFFSET(AG408,-$B411,-AF$4+$B411)-SUM($I411:AF411)))</f>
        <v>0</v>
      </c>
      <c r="AH411" s="235">
        <f ca="1">IF(AH$5&lt;=$D411,0,IF(SUM($D411,OFFSET($I397,-$B411,0))&gt;AH$5,OFFSET(AH408,-$B411,-AG$4+$B411)/OFFSET($I397,-$B411,0),OFFSET(AH408,-$B411,-AG$4+$B411)-SUM($I411:AG411)))</f>
        <v>0</v>
      </c>
      <c r="AI411" s="235">
        <f ca="1">IF(AI$5&lt;=$D411,0,IF(SUM($D411,OFFSET($I397,-$B411,0))&gt;AI$5,OFFSET(AI408,-$B411,-AH$4+$B411)/OFFSET($I397,-$B411,0),OFFSET(AI408,-$B411,-AH$4+$B411)-SUM($I411:AH411)))</f>
        <v>0</v>
      </c>
      <c r="AJ411" s="235">
        <f ca="1">IF(AJ$5&lt;=$D411,0,IF(SUM($D411,OFFSET($I397,-$B411,0))&gt;AJ$5,OFFSET(AJ408,-$B411,-AI$4+$B411)/OFFSET($I397,-$B411,0),OFFSET(AJ408,-$B411,-AI$4+$B411)-SUM($I411:AI411)))</f>
        <v>0</v>
      </c>
      <c r="AK411" s="235">
        <f ca="1">IF(AK$5&lt;=$D411,0,IF(SUM($D411,OFFSET($I397,-$B411,0))&gt;AK$5,OFFSET(AK408,-$B411,-AJ$4+$B411)/OFFSET($I397,-$B411,0),OFFSET(AK408,-$B411,-AJ$4+$B411)-SUM($I411:AJ411)))</f>
        <v>0</v>
      </c>
      <c r="AL411" s="235">
        <f ca="1">IF(AL$5&lt;=$D411,0,IF(SUM($D411,OFFSET($I397,-$B411,0))&gt;AL$5,OFFSET(AL408,-$B411,-AK$4+$B411)/OFFSET($I397,-$B411,0),OFFSET(AL408,-$B411,-AK$4+$B411)-SUM($I411:AK411)))</f>
        <v>0</v>
      </c>
      <c r="AM411" s="235">
        <f ca="1">IF(AM$5&lt;=$D411,0,IF(SUM($D411,OFFSET($I397,-$B411,0))&gt;AM$5,OFFSET(AM408,-$B411,-AL$4+$B411)/OFFSET($I397,-$B411,0),OFFSET(AM408,-$B411,-AL$4+$B411)-SUM($I411:AL411)))</f>
        <v>0</v>
      </c>
      <c r="AN411" s="235">
        <f ca="1">IF(AN$5&lt;=$D411,0,IF(SUM($D411,OFFSET($I397,-$B411,0))&gt;AN$5,OFFSET(AN408,-$B411,-AM$4+$B411)/OFFSET($I397,-$B411,0),OFFSET(AN408,-$B411,-AM$4+$B411)-SUM($I411:AM411)))</f>
        <v>0</v>
      </c>
      <c r="AO411" s="235">
        <f ca="1">IF(AO$5&lt;=$D411,0,IF(SUM($D411,OFFSET($I397,-$B411,0))&gt;AO$5,OFFSET(AO408,-$B411,-AN$4+$B411)/OFFSET($I397,-$B411,0),OFFSET(AO408,-$B411,-AN$4+$B411)-SUM($I411:AN411)))</f>
        <v>0</v>
      </c>
      <c r="AP411" s="235">
        <f ca="1">IF(AP$5&lt;=$D411,0,IF(SUM($D411,OFFSET($I397,-$B411,0))&gt;AP$5,OFFSET(AP408,-$B411,-AO$4+$B411)/OFFSET($I397,-$B411,0),OFFSET(AP408,-$B411,-AO$4+$B411)-SUM($I411:AO411)))</f>
        <v>0</v>
      </c>
      <c r="AQ411" s="235">
        <f ca="1">IF(AQ$5&lt;=$D411,0,IF(SUM($D411,OFFSET($I397,-$B411,0))&gt;AQ$5,OFFSET(AQ408,-$B411,-AP$4+$B411)/OFFSET($I397,-$B411,0),OFFSET(AQ408,-$B411,-AP$4+$B411)-SUM($I411:AP411)))</f>
        <v>0</v>
      </c>
      <c r="AR411" s="235">
        <f ca="1">IF(AR$5&lt;=$D411,0,IF(SUM($D411,OFFSET($I397,-$B411,0))&gt;AR$5,OFFSET(AR408,-$B411,-AQ$4+$B411)/OFFSET($I397,-$B411,0),OFFSET(AR408,-$B411,-AQ$4+$B411)-SUM($I411:AQ411)))</f>
        <v>0</v>
      </c>
      <c r="AS411" s="235">
        <f ca="1">IF(AS$5&lt;=$D411,0,IF(SUM($D411,OFFSET($I397,-$B411,0))&gt;AS$5,OFFSET(AS408,-$B411,-AR$4+$B411)/OFFSET($I397,-$B411,0),OFFSET(AS408,-$B411,-AR$4+$B411)-SUM($I411:AR411)))</f>
        <v>0</v>
      </c>
      <c r="AT411" s="235">
        <f ca="1">IF(AT$5&lt;=$D411,0,IF(SUM($D411,OFFSET($I397,-$B411,0))&gt;AT$5,OFFSET(AT408,-$B411,-AS$4+$B411)/OFFSET($I397,-$B411,0),OFFSET(AT408,-$B411,-AS$4+$B411)-SUM($I411:AS411)))</f>
        <v>0</v>
      </c>
      <c r="AU411" s="235">
        <f ca="1">IF(AU$5&lt;=$D411,0,IF(SUM($D411,OFFSET($I397,-$B411,0))&gt;AU$5,OFFSET(AU408,-$B411,-AT$4+$B411)/OFFSET($I397,-$B411,0),OFFSET(AU408,-$B411,-AT$4+$B411)-SUM($I411:AT411)))</f>
        <v>0</v>
      </c>
      <c r="AV411" s="235">
        <f ca="1">IF(AV$5&lt;=$D411,0,IF(SUM($D411,OFFSET($I397,-$B411,0))&gt;AV$5,OFFSET(AV408,-$B411,-AU$4+$B411)/OFFSET($I397,-$B411,0),OFFSET(AV408,-$B411,-AU$4+$B411)-SUM($I411:AU411)))</f>
        <v>0</v>
      </c>
      <c r="AW411" s="235">
        <f ca="1">IF(AW$5&lt;=$D411,0,IF(SUM($D411,OFFSET($I397,-$B411,0))&gt;AW$5,OFFSET(AW408,-$B411,-AV$4+$B411)/OFFSET($I397,-$B411,0),OFFSET(AW408,-$B411,-AV$4+$B411)-SUM($I411:AV411)))</f>
        <v>0</v>
      </c>
      <c r="AX411" s="235">
        <f ca="1">IF(AX$5&lt;=$D411,0,IF(SUM($D411,OFFSET($I397,-$B411,0))&gt;AX$5,OFFSET(AX408,-$B411,-AW$4+$B411)/OFFSET($I397,-$B411,0),OFFSET(AX408,-$B411,-AW$4+$B411)-SUM($I411:AW411)))</f>
        <v>0</v>
      </c>
      <c r="AY411" s="235">
        <f ca="1">IF(AY$5&lt;=$D411,0,IF(SUM($D411,OFFSET($I397,-$B411,0))&gt;AY$5,OFFSET(AY408,-$B411,-AX$4+$B411)/OFFSET($I397,-$B411,0),OFFSET(AY408,-$B411,-AX$4+$B411)-SUM($I411:AX411)))</f>
        <v>0</v>
      </c>
      <c r="AZ411" s="235">
        <f ca="1">IF(AZ$5&lt;=$D411,0,IF(SUM($D411,OFFSET($I397,-$B411,0))&gt;AZ$5,OFFSET(AZ408,-$B411,-AY$4+$B411)/OFFSET($I397,-$B411,0),OFFSET(AZ408,-$B411,-AY$4+$B411)-SUM($I411:AY411)))</f>
        <v>0</v>
      </c>
      <c r="BA411" s="235">
        <f ca="1">IF(BA$5&lt;=$D411,0,IF(SUM($D411,OFFSET($I397,-$B411,0))&gt;BA$5,OFFSET(BA408,-$B411,-AZ$4+$B411)/OFFSET($I397,-$B411,0),OFFSET(BA408,-$B411,-AZ$4+$B411)-SUM($I411:AZ411)))</f>
        <v>0</v>
      </c>
      <c r="BB411" s="235">
        <f ca="1">IF(BB$5&lt;=$D411,0,IF(SUM($D411,OFFSET($I397,-$B411,0))&gt;BB$5,OFFSET(BB408,-$B411,-BA$4+$B411)/OFFSET($I397,-$B411,0),OFFSET(BB408,-$B411,-BA$4+$B411)-SUM($I411:BA411)))</f>
        <v>0</v>
      </c>
      <c r="BC411" s="235">
        <f ca="1">IF(BC$5&lt;=$D411,0,IF(SUM($D411,OFFSET($I397,-$B411,0))&gt;BC$5,OFFSET(BC408,-$B411,-BB$4+$B411)/OFFSET($I397,-$B411,0),OFFSET(BC408,-$B411,-BB$4+$B411)-SUM($I411:BB411)))</f>
        <v>0</v>
      </c>
      <c r="BD411" s="235">
        <f ca="1">IF(BD$5&lt;=$D411,0,IF(SUM($D411,OFFSET($I397,-$B411,0))&gt;BD$5,OFFSET(BD408,-$B411,-BC$4+$B411)/OFFSET($I397,-$B411,0),OFFSET(BD408,-$B411,-BC$4+$B411)-SUM($I411:BC411)))</f>
        <v>0</v>
      </c>
      <c r="BE411" s="235">
        <f ca="1">IF(BE$5&lt;=$D411,0,IF(SUM($D411,OFFSET($I397,-$B411,0))&gt;BE$5,OFFSET(BE408,-$B411,-BD$4+$B411)/OFFSET($I397,-$B411,0),OFFSET(BE408,-$B411,-BD$4+$B411)-SUM($I411:BD411)))</f>
        <v>0</v>
      </c>
      <c r="BF411" s="235">
        <f ca="1">IF(BF$5&lt;=$D411,0,IF(SUM($D411,OFFSET($I397,-$B411,0))&gt;BF$5,OFFSET(BF408,-$B411,-BE$4+$B411)/OFFSET($I397,-$B411,0),OFFSET(BF408,-$B411,-BE$4+$B411)-SUM($I411:BE411)))</f>
        <v>0</v>
      </c>
      <c r="BG411" s="235">
        <f ca="1">IF(BG$5&lt;=$D411,0,IF(SUM($D411,OFFSET($I397,-$B411,0))&gt;BG$5,OFFSET(BG408,-$B411,-BF$4+$B411)/OFFSET($I397,-$B411,0),OFFSET(BG408,-$B411,-BF$4+$B411)-SUM($I411:BF411)))</f>
        <v>0</v>
      </c>
      <c r="BH411" s="235">
        <f ca="1">IF(BH$5&lt;=$D411,0,IF(SUM($D411,OFFSET($I397,-$B411,0))&gt;BH$5,OFFSET(BH408,-$B411,-BG$4+$B411)/OFFSET($I397,-$B411,0),OFFSET(BH408,-$B411,-BG$4+$B411)-SUM($I411:BG411)))</f>
        <v>0</v>
      </c>
      <c r="BI411" s="235">
        <f ca="1">IF(BI$5&lt;=$D411,0,IF(SUM($D411,OFFSET($I397,-$B411,0))&gt;BI$5,OFFSET(BI408,-$B411,-BH$4+$B411)/OFFSET($I397,-$B411,0),OFFSET(BI408,-$B411,-BH$4+$B411)-SUM($I411:BH411)))</f>
        <v>0</v>
      </c>
      <c r="BJ411" s="235">
        <f ca="1">IF(BJ$5&lt;=$D411,0,IF(SUM($D411,OFFSET($I397,-$B411,0))&gt;BJ$5,OFFSET(BJ408,-$B411,-BI$4+$B411)/OFFSET($I397,-$B411,0),OFFSET(BJ408,-$B411,-BI$4+$B411)-SUM($I411:BI411)))</f>
        <v>0</v>
      </c>
      <c r="BK411" s="235">
        <f ca="1">IF(BK$5&lt;=$D411,0,IF(SUM($D411,OFFSET($I397,-$B411,0))&gt;BK$5,OFFSET(BK408,-$B411,-BJ$4+$B411)/OFFSET($I397,-$B411,0),OFFSET(BK408,-$B411,-BJ$4+$B411)-SUM($I411:BJ411)))</f>
        <v>0</v>
      </c>
      <c r="BL411" s="235">
        <f ca="1">IF(BL$5&lt;=$D411,0,IF(SUM($D411,OFFSET($I397,-$B411,0))&gt;BL$5,OFFSET(BL408,-$B411,-BK$4+$B411)/OFFSET($I397,-$B411,0),OFFSET(BL408,-$B411,-BK$4+$B411)-SUM($I411:BK411)))</f>
        <v>0</v>
      </c>
      <c r="BM411" s="235">
        <f ca="1">IF(BM$5&lt;=$D411,0,IF(SUM($D411,OFFSET($I397,-$B411,0))&gt;BM$5,OFFSET(BM408,-$B411,-BL$4+$B411)/OFFSET($I397,-$B411,0),OFFSET(BM408,-$B411,-BL$4+$B411)-SUM($I411:BL411)))</f>
        <v>0</v>
      </c>
      <c r="BN411" s="235">
        <f ca="1">IF(BN$5&lt;=$D411,0,IF(SUM($D411,OFFSET($I397,-$B411,0))&gt;BN$5,OFFSET(BN408,-$B411,-BM$4+$B411)/OFFSET($I397,-$B411,0),OFFSET(BN408,-$B411,-BM$4+$B411)-SUM($I411:BM411)))</f>
        <v>0</v>
      </c>
      <c r="BO411" s="235">
        <f ca="1">IF(BO$5&lt;=$D411,0,IF(SUM($D411,OFFSET($I397,-$B411,0))&gt;BO$5,OFFSET(BO408,-$B411,-BN$4+$B411)/OFFSET($I397,-$B411,0),OFFSET(BO408,-$B411,-BN$4+$B411)-SUM($I411:BN411)))</f>
        <v>0</v>
      </c>
      <c r="BP411" s="235">
        <f ca="1">IF(BP$5&lt;=$D411,0,IF(SUM($D411,OFFSET($I397,-$B411,0))&gt;BP$5,OFFSET(BP408,-$B411,-BO$4+$B411)/OFFSET($I397,-$B411,0),OFFSET(BP408,-$B411,-BO$4+$B411)-SUM($I411:BO411)))</f>
        <v>0</v>
      </c>
      <c r="BQ411" s="235">
        <f ca="1">IF(BQ$5&lt;=$D411,0,IF(SUM($D411,OFFSET($I397,-$B411,0))&gt;BQ$5,OFFSET(BQ408,-$B411,-BP$4+$B411)/OFFSET($I397,-$B411,0),OFFSET(BQ408,-$B411,-BP$4+$B411)-SUM($I411:BP411)))</f>
        <v>0</v>
      </c>
      <c r="BR411" s="211">
        <f ca="1">IF(BR$5&lt;=$D411,0,IF(SUM($D411,OFFSET($I397,-$B411,0))&gt;BR$5,OFFSET(BR408,-$B411,-BQ$4+$B411)/OFFSET($I397,-$B411,0),OFFSET(BR408,-$B411,-BQ$4+$B411)-SUM($I411:BQ411)))</f>
        <v>0</v>
      </c>
      <c r="BS411" s="211">
        <f ca="1">IF(BS$5&lt;=$D411,0,IF(SUM($D411,OFFSET($I397,-$B411,0))&gt;BS$5,OFFSET(BS408,-$B411,-BR$4+$B411)/OFFSET($I397,-$B411,0),OFFSET(BS408,-$B411,-BR$4+$B411)-SUM($I411:BR411)))</f>
        <v>0</v>
      </c>
      <c r="BT411" s="211">
        <f ca="1">IF(BT$5&lt;=$D411,0,IF(SUM($D411,OFFSET($I397,-$B411,0))&gt;BT$5,OFFSET(BT408,-$B411,-BS$4+$B411)/OFFSET($I397,-$B411,0),OFFSET(BT408,-$B411,-BS$4+$B411)-SUM($I411:BS411)))</f>
        <v>0</v>
      </c>
      <c r="BU411" s="211">
        <f ca="1">IF(BU$5&lt;=$D411,0,IF(SUM($D411,OFFSET($I397,-$B411,0))&gt;BU$5,OFFSET(BU408,-$B411,-BT$4+$B411)/OFFSET($I397,-$B411,0),OFFSET(BU408,-$B411,-BT$4+$B411)-SUM($I411:BT411)))</f>
        <v>0</v>
      </c>
      <c r="BV411" s="211">
        <f ca="1">IF(BV$5&lt;=$D411,0,IF(SUM($D411,OFFSET($I397,-$B411,0))&gt;BV$5,OFFSET(BV408,-$B411,-BU$4+$B411)/OFFSET($I397,-$B411,0),OFFSET(BV408,-$B411,-BU$4+$B411)-SUM($I411:BU411)))</f>
        <v>0</v>
      </c>
      <c r="BW411" s="211">
        <f ca="1">IF(BW$5&lt;=$D411,0,IF(SUM($D411,OFFSET($I397,-$B411,0))&gt;BW$5,OFFSET(BW408,-$B411,-BV$4+$B411)/OFFSET($I397,-$B411,0),OFFSET(BW408,-$B411,-BV$4+$B411)-SUM($I411:BV411)))</f>
        <v>0</v>
      </c>
    </row>
    <row r="412" spans="1:75" ht="12.75" customHeight="1">
      <c r="A412" s="8"/>
      <c r="B412" s="244">
        <v>15</v>
      </c>
      <c r="C412" s="8"/>
      <c r="D412" s="245">
        <f t="shared" si="677"/>
        <v>2028</v>
      </c>
      <c r="E412" s="8" t="str">
        <f t="shared" si="676"/>
        <v>$m Real (2012)</v>
      </c>
      <c r="F412" s="8"/>
      <c r="G412" s="8"/>
      <c r="H412" s="8"/>
      <c r="I412" s="32"/>
      <c r="J412" s="235">
        <f ca="1">IF(J$5&lt;=$D412,0,IF(SUM($D412,OFFSET($I398,-$B412,0))&gt;J$5,OFFSET(J409,-$B412,-I$4+$B412)/OFFSET($I398,-$B412,0),OFFSET(J409,-$B412,-I$4+$B412)-SUM($I412:I412)))</f>
        <v>0</v>
      </c>
      <c r="K412" s="235">
        <f ca="1">IF(K$5&lt;=$D412,0,IF(SUM($D412,OFFSET($I398,-$B412,0))&gt;K$5,OFFSET(K409,-$B412,-J$4+$B412)/OFFSET($I398,-$B412,0),OFFSET(K409,-$B412,-J$4+$B412)-SUM($I412:J412)))</f>
        <v>0</v>
      </c>
      <c r="L412" s="235">
        <f ca="1">IF(L$5&lt;=$D412,0,IF(SUM($D412,OFFSET($I398,-$B412,0))&gt;L$5,OFFSET(L409,-$B412,-K$4+$B412)/OFFSET($I398,-$B412,0),OFFSET(L409,-$B412,-K$4+$B412)-SUM($I412:K412)))</f>
        <v>0</v>
      </c>
      <c r="M412" s="235">
        <f ca="1">IF(M$5&lt;=$D412,0,IF(SUM($D412,OFFSET($I398,-$B412,0))&gt;M$5,OFFSET(M409,-$B412,-L$4+$B412)/OFFSET($I398,-$B412,0),OFFSET(M409,-$B412,-L$4+$B412)-SUM($I412:L412)))</f>
        <v>0</v>
      </c>
      <c r="N412" s="235">
        <f ca="1">IF(N$5&lt;=$D412,0,IF(SUM($D412,OFFSET($I398,-$B412,0))&gt;N$5,OFFSET(N409,-$B412,-M$4+$B412)/OFFSET($I398,-$B412,0),OFFSET(N409,-$B412,-M$4+$B412)-SUM($I412:M412)))</f>
        <v>0</v>
      </c>
      <c r="O412" s="235">
        <f ca="1">IF(O$5&lt;=$D412,0,IF(SUM($D412,OFFSET($I398,-$B412,0))&gt;O$5,OFFSET(O409,-$B412,-N$4+$B412)/OFFSET($I398,-$B412,0),OFFSET(O409,-$B412,-N$4+$B412)-SUM($I412:N412)))</f>
        <v>0</v>
      </c>
      <c r="P412" s="235">
        <f ca="1">IF(P$5&lt;=$D412,0,IF(SUM($D412,OFFSET($I398,-$B412,0))&gt;P$5,OFFSET(P409,-$B412,-O$4+$B412)/OFFSET($I398,-$B412,0),OFFSET(P409,-$B412,-O$4+$B412)-SUM($I412:O412)))</f>
        <v>0</v>
      </c>
      <c r="Q412" s="235">
        <f ca="1">IF(Q$5&lt;=$D412,0,IF(SUM($D412,OFFSET($I398,-$B412,0))&gt;Q$5,OFFSET(Q409,-$B412,-P$4+$B412)/OFFSET($I398,-$B412,0),OFFSET(Q409,-$B412,-P$4+$B412)-SUM($I412:P412)))</f>
        <v>0</v>
      </c>
      <c r="R412" s="235">
        <f ca="1">IF(R$5&lt;=$D412,0,IF(SUM($D412,OFFSET($I398,-$B412,0))&gt;R$5,OFFSET(R409,-$B412,-Q$4+$B412)/OFFSET($I398,-$B412,0),OFFSET(R409,-$B412,-Q$4+$B412)-SUM($I412:Q412)))</f>
        <v>0</v>
      </c>
      <c r="S412" s="235">
        <f ca="1">IF(S$5&lt;=$D412,0,IF(SUM($D412,OFFSET($I398,-$B412,0))&gt;S$5,OFFSET(S409,-$B412,-R$4+$B412)/OFFSET($I398,-$B412,0),OFFSET(S409,-$B412,-R$4+$B412)-SUM($I412:R412)))</f>
        <v>0</v>
      </c>
      <c r="T412" s="235">
        <f ca="1">IF(T$5&lt;=$D412,0,IF(SUM($D412,OFFSET($I398,-$B412,0))&gt;T$5,OFFSET(T409,-$B412,-S$4+$B412)/OFFSET($I398,-$B412,0),OFFSET(T409,-$B412,-S$4+$B412)-SUM($I412:S412)))</f>
        <v>0</v>
      </c>
      <c r="U412" s="235">
        <f ca="1">IF(U$5&lt;=$D412,0,IF(SUM($D412,OFFSET($I398,-$B412,0))&gt;U$5,OFFSET(U409,-$B412,-T$4+$B412)/OFFSET($I398,-$B412,0),OFFSET(U409,-$B412,-T$4+$B412)-SUM($I412:T412)))</f>
        <v>0</v>
      </c>
      <c r="V412" s="235">
        <f ca="1">IF(V$5&lt;=$D412,0,IF(SUM($D412,OFFSET($I398,-$B412,0))&gt;V$5,OFFSET(V409,-$B412,-U$4+$B412)/OFFSET($I398,-$B412,0),OFFSET(V409,-$B412,-U$4+$B412)-SUM($I412:U412)))</f>
        <v>0</v>
      </c>
      <c r="W412" s="235">
        <f ca="1">IF(W$5&lt;=$D412,0,IF(SUM($D412,OFFSET($I398,-$B412,0))&gt;W$5,OFFSET(W409,-$B412,-V$4+$B412)/OFFSET($I398,-$B412,0),OFFSET(W409,-$B412,-V$4+$B412)-SUM($I412:V412)))</f>
        <v>0</v>
      </c>
      <c r="X412" s="235">
        <f ca="1">IF(X$5&lt;=$D412,0,IF(SUM($D412,OFFSET($I398,-$B412,0))&gt;X$5,OFFSET(X409,-$B412,-W$4+$B412)/OFFSET($I398,-$B412,0),OFFSET(X409,-$B412,-W$4+$B412)-SUM($I412:W412)))</f>
        <v>0</v>
      </c>
      <c r="Y412" s="235">
        <f ca="1">IF(Y$5&lt;=$D412,0,IF(SUM($D412,OFFSET($I398,-$B412,0))&gt;Y$5,OFFSET(Y409,-$B412,-X$4+$B412)/OFFSET($I398,-$B412,0),OFFSET(Y409,-$B412,-X$4+$B412)-SUM($I412:X412)))</f>
        <v>0</v>
      </c>
      <c r="Z412" s="235">
        <f ca="1">IF(Z$5&lt;=$D412,0,IF(SUM($D412,OFFSET($I398,-$B412,0))&gt;Z$5,OFFSET(Z409,-$B412,-Y$4+$B412)/OFFSET($I398,-$B412,0),OFFSET(Z409,-$B412,-Y$4+$B412)-SUM($I412:Y412)))</f>
        <v>0</v>
      </c>
      <c r="AA412" s="235">
        <f ca="1">IF(AA$5&lt;=$D412,0,IF(SUM($D412,OFFSET($I398,-$B412,0))&gt;AA$5,OFFSET(AA409,-$B412,-Z$4+$B412)/OFFSET($I398,-$B412,0),OFFSET(AA409,-$B412,-Z$4+$B412)-SUM($I412:Z412)))</f>
        <v>0</v>
      </c>
      <c r="AB412" s="235">
        <f ca="1">IF(AB$5&lt;=$D412,0,IF(SUM($D412,OFFSET($I398,-$B412,0))&gt;AB$5,OFFSET(AB409,-$B412,-AA$4+$B412)/OFFSET($I398,-$B412,0),OFFSET(AB409,-$B412,-AA$4+$B412)-SUM($I412:AA412)))</f>
        <v>0</v>
      </c>
      <c r="AC412" s="235">
        <f ca="1">IF(AC$5&lt;=$D412,0,IF(SUM($D412,OFFSET($I398,-$B412,0))&gt;AC$5,OFFSET(AC409,-$B412,-AB$4+$B412)/OFFSET($I398,-$B412,0),OFFSET(AC409,-$B412,-AB$4+$B412)-SUM($I412:AB412)))</f>
        <v>0</v>
      </c>
      <c r="AD412" s="235">
        <f ca="1">IF(AD$5&lt;=$D412,0,IF(SUM($D412,OFFSET($I398,-$B412,0))&gt;AD$5,OFFSET(AD409,-$B412,-AC$4+$B412)/OFFSET($I398,-$B412,0),OFFSET(AD409,-$B412,-AC$4+$B412)-SUM($I412:AC412)))</f>
        <v>0</v>
      </c>
      <c r="AE412" s="235">
        <f ca="1">IF(AE$5&lt;=$D412,0,IF(SUM($D412,OFFSET($I398,-$B412,0))&gt;AE$5,OFFSET(AE409,-$B412,-AD$4+$B412)/OFFSET($I398,-$B412,0),OFFSET(AE409,-$B412,-AD$4+$B412)-SUM($I412:AD412)))</f>
        <v>0</v>
      </c>
      <c r="AF412" s="235">
        <f ca="1">IF(AF$5&lt;=$D412,0,IF(SUM($D412,OFFSET($I398,-$B412,0))&gt;AF$5,OFFSET(AF409,-$B412,-AE$4+$B412)/OFFSET($I398,-$B412,0),OFFSET(AF409,-$B412,-AE$4+$B412)-SUM($I412:AE412)))</f>
        <v>0</v>
      </c>
      <c r="AG412" s="235">
        <f ca="1">IF(AG$5&lt;=$D412,0,IF(SUM($D412,OFFSET($I398,-$B412,0))&gt;AG$5,OFFSET(AG409,-$B412,-AF$4+$B412)/OFFSET($I398,-$B412,0),OFFSET(AG409,-$B412,-AF$4+$B412)-SUM($I412:AF412)))</f>
        <v>0</v>
      </c>
      <c r="AH412" s="235">
        <f ca="1">IF(AH$5&lt;=$D412,0,IF(SUM($D412,OFFSET($I398,-$B412,0))&gt;AH$5,OFFSET(AH409,-$B412,-AG$4+$B412)/OFFSET($I398,-$B412,0),OFFSET(AH409,-$B412,-AG$4+$B412)-SUM($I412:AG412)))</f>
        <v>0</v>
      </c>
      <c r="AI412" s="235">
        <f ca="1">IF(AI$5&lt;=$D412,0,IF(SUM($D412,OFFSET($I398,-$B412,0))&gt;AI$5,OFFSET(AI409,-$B412,-AH$4+$B412)/OFFSET($I398,-$B412,0),OFFSET(AI409,-$B412,-AH$4+$B412)-SUM($I412:AH412)))</f>
        <v>0</v>
      </c>
      <c r="AJ412" s="235">
        <f ca="1">IF(AJ$5&lt;=$D412,0,IF(SUM($D412,OFFSET($I398,-$B412,0))&gt;AJ$5,OFFSET(AJ409,-$B412,-AI$4+$B412)/OFFSET($I398,-$B412,0),OFFSET(AJ409,-$B412,-AI$4+$B412)-SUM($I412:AI412)))</f>
        <v>0</v>
      </c>
      <c r="AK412" s="235">
        <f ca="1">IF(AK$5&lt;=$D412,0,IF(SUM($D412,OFFSET($I398,-$B412,0))&gt;AK$5,OFFSET(AK409,-$B412,-AJ$4+$B412)/OFFSET($I398,-$B412,0),OFFSET(AK409,-$B412,-AJ$4+$B412)-SUM($I412:AJ412)))</f>
        <v>0</v>
      </c>
      <c r="AL412" s="235">
        <f ca="1">IF(AL$5&lt;=$D412,0,IF(SUM($D412,OFFSET($I398,-$B412,0))&gt;AL$5,OFFSET(AL409,-$B412,-AK$4+$B412)/OFFSET($I398,-$B412,0),OFFSET(AL409,-$B412,-AK$4+$B412)-SUM($I412:AK412)))</f>
        <v>0</v>
      </c>
      <c r="AM412" s="235">
        <f ca="1">IF(AM$5&lt;=$D412,0,IF(SUM($D412,OFFSET($I398,-$B412,0))&gt;AM$5,OFFSET(AM409,-$B412,-AL$4+$B412)/OFFSET($I398,-$B412,0),OFFSET(AM409,-$B412,-AL$4+$B412)-SUM($I412:AL412)))</f>
        <v>0</v>
      </c>
      <c r="AN412" s="235">
        <f ca="1">IF(AN$5&lt;=$D412,0,IF(SUM($D412,OFFSET($I398,-$B412,0))&gt;AN$5,OFFSET(AN409,-$B412,-AM$4+$B412)/OFFSET($I398,-$B412,0),OFFSET(AN409,-$B412,-AM$4+$B412)-SUM($I412:AM412)))</f>
        <v>0</v>
      </c>
      <c r="AO412" s="235">
        <f ca="1">IF(AO$5&lt;=$D412,0,IF(SUM($D412,OFFSET($I398,-$B412,0))&gt;AO$5,OFFSET(AO409,-$B412,-AN$4+$B412)/OFFSET($I398,-$B412,0),OFFSET(AO409,-$B412,-AN$4+$B412)-SUM($I412:AN412)))</f>
        <v>0</v>
      </c>
      <c r="AP412" s="235">
        <f ca="1">IF(AP$5&lt;=$D412,0,IF(SUM($D412,OFFSET($I398,-$B412,0))&gt;AP$5,OFFSET(AP409,-$B412,-AO$4+$B412)/OFFSET($I398,-$B412,0),OFFSET(AP409,-$B412,-AO$4+$B412)-SUM($I412:AO412)))</f>
        <v>0</v>
      </c>
      <c r="AQ412" s="235">
        <f ca="1">IF(AQ$5&lt;=$D412,0,IF(SUM($D412,OFFSET($I398,-$B412,0))&gt;AQ$5,OFFSET(AQ409,-$B412,-AP$4+$B412)/OFFSET($I398,-$B412,0),OFFSET(AQ409,-$B412,-AP$4+$B412)-SUM($I412:AP412)))</f>
        <v>0</v>
      </c>
      <c r="AR412" s="235">
        <f ca="1">IF(AR$5&lt;=$D412,0,IF(SUM($D412,OFFSET($I398,-$B412,0))&gt;AR$5,OFFSET(AR409,-$B412,-AQ$4+$B412)/OFFSET($I398,-$B412,0),OFFSET(AR409,-$B412,-AQ$4+$B412)-SUM($I412:AQ412)))</f>
        <v>0</v>
      </c>
      <c r="AS412" s="235">
        <f ca="1">IF(AS$5&lt;=$D412,0,IF(SUM($D412,OFFSET($I398,-$B412,0))&gt;AS$5,OFFSET(AS409,-$B412,-AR$4+$B412)/OFFSET($I398,-$B412,0),OFFSET(AS409,-$B412,-AR$4+$B412)-SUM($I412:AR412)))</f>
        <v>0</v>
      </c>
      <c r="AT412" s="235">
        <f ca="1">IF(AT$5&lt;=$D412,0,IF(SUM($D412,OFFSET($I398,-$B412,0))&gt;AT$5,OFFSET(AT409,-$B412,-AS$4+$B412)/OFFSET($I398,-$B412,0),OFFSET(AT409,-$B412,-AS$4+$B412)-SUM($I412:AS412)))</f>
        <v>0</v>
      </c>
      <c r="AU412" s="235">
        <f ca="1">IF(AU$5&lt;=$D412,0,IF(SUM($D412,OFFSET($I398,-$B412,0))&gt;AU$5,OFFSET(AU409,-$B412,-AT$4+$B412)/OFFSET($I398,-$B412,0),OFFSET(AU409,-$B412,-AT$4+$B412)-SUM($I412:AT412)))</f>
        <v>0</v>
      </c>
      <c r="AV412" s="235">
        <f ca="1">IF(AV$5&lt;=$D412,0,IF(SUM($D412,OFFSET($I398,-$B412,0))&gt;AV$5,OFFSET(AV409,-$B412,-AU$4+$B412)/OFFSET($I398,-$B412,0),OFFSET(AV409,-$B412,-AU$4+$B412)-SUM($I412:AU412)))</f>
        <v>0</v>
      </c>
      <c r="AW412" s="235">
        <f ca="1">IF(AW$5&lt;=$D412,0,IF(SUM($D412,OFFSET($I398,-$B412,0))&gt;AW$5,OFFSET(AW409,-$B412,-AV$4+$B412)/OFFSET($I398,-$B412,0),OFFSET(AW409,-$B412,-AV$4+$B412)-SUM($I412:AV412)))</f>
        <v>0</v>
      </c>
      <c r="AX412" s="235">
        <f ca="1">IF(AX$5&lt;=$D412,0,IF(SUM($D412,OFFSET($I398,-$B412,0))&gt;AX$5,OFFSET(AX409,-$B412,-AW$4+$B412)/OFFSET($I398,-$B412,0),OFFSET(AX409,-$B412,-AW$4+$B412)-SUM($I412:AW412)))</f>
        <v>0</v>
      </c>
      <c r="AY412" s="235">
        <f ca="1">IF(AY$5&lt;=$D412,0,IF(SUM($D412,OFFSET($I398,-$B412,0))&gt;AY$5,OFFSET(AY409,-$B412,-AX$4+$B412)/OFFSET($I398,-$B412,0),OFFSET(AY409,-$B412,-AX$4+$B412)-SUM($I412:AX412)))</f>
        <v>0</v>
      </c>
      <c r="AZ412" s="235">
        <f ca="1">IF(AZ$5&lt;=$D412,0,IF(SUM($D412,OFFSET($I398,-$B412,0))&gt;AZ$5,OFFSET(AZ409,-$B412,-AY$4+$B412)/OFFSET($I398,-$B412,0),OFFSET(AZ409,-$B412,-AY$4+$B412)-SUM($I412:AY412)))</f>
        <v>0</v>
      </c>
      <c r="BA412" s="235">
        <f ca="1">IF(BA$5&lt;=$D412,0,IF(SUM($D412,OFFSET($I398,-$B412,0))&gt;BA$5,OFFSET(BA409,-$B412,-AZ$4+$B412)/OFFSET($I398,-$B412,0),OFFSET(BA409,-$B412,-AZ$4+$B412)-SUM($I412:AZ412)))</f>
        <v>0</v>
      </c>
      <c r="BB412" s="235">
        <f ca="1">IF(BB$5&lt;=$D412,0,IF(SUM($D412,OFFSET($I398,-$B412,0))&gt;BB$5,OFFSET(BB409,-$B412,-BA$4+$B412)/OFFSET($I398,-$B412,0),OFFSET(BB409,-$B412,-BA$4+$B412)-SUM($I412:BA412)))</f>
        <v>0</v>
      </c>
      <c r="BC412" s="235">
        <f ca="1">IF(BC$5&lt;=$D412,0,IF(SUM($D412,OFFSET($I398,-$B412,0))&gt;BC$5,OFFSET(BC409,-$B412,-BB$4+$B412)/OFFSET($I398,-$B412,0),OFFSET(BC409,-$B412,-BB$4+$B412)-SUM($I412:BB412)))</f>
        <v>0</v>
      </c>
      <c r="BD412" s="235">
        <f ca="1">IF(BD$5&lt;=$D412,0,IF(SUM($D412,OFFSET($I398,-$B412,0))&gt;BD$5,OFFSET(BD409,-$B412,-BC$4+$B412)/OFFSET($I398,-$B412,0),OFFSET(BD409,-$B412,-BC$4+$B412)-SUM($I412:BC412)))</f>
        <v>0</v>
      </c>
      <c r="BE412" s="235">
        <f ca="1">IF(BE$5&lt;=$D412,0,IF(SUM($D412,OFFSET($I398,-$B412,0))&gt;BE$5,OFFSET(BE409,-$B412,-BD$4+$B412)/OFFSET($I398,-$B412,0),OFFSET(BE409,-$B412,-BD$4+$B412)-SUM($I412:BD412)))</f>
        <v>0</v>
      </c>
      <c r="BF412" s="235">
        <f ca="1">IF(BF$5&lt;=$D412,0,IF(SUM($D412,OFFSET($I398,-$B412,0))&gt;BF$5,OFFSET(BF409,-$B412,-BE$4+$B412)/OFFSET($I398,-$B412,0),OFFSET(BF409,-$B412,-BE$4+$B412)-SUM($I412:BE412)))</f>
        <v>0</v>
      </c>
      <c r="BG412" s="235">
        <f ca="1">IF(BG$5&lt;=$D412,0,IF(SUM($D412,OFFSET($I398,-$B412,0))&gt;BG$5,OFFSET(BG409,-$B412,-BF$4+$B412)/OFFSET($I398,-$B412,0),OFFSET(BG409,-$B412,-BF$4+$B412)-SUM($I412:BF412)))</f>
        <v>0</v>
      </c>
      <c r="BH412" s="235">
        <f ca="1">IF(BH$5&lt;=$D412,0,IF(SUM($D412,OFFSET($I398,-$B412,0))&gt;BH$5,OFFSET(BH409,-$B412,-BG$4+$B412)/OFFSET($I398,-$B412,0),OFFSET(BH409,-$B412,-BG$4+$B412)-SUM($I412:BG412)))</f>
        <v>0</v>
      </c>
      <c r="BI412" s="235">
        <f ca="1">IF(BI$5&lt;=$D412,0,IF(SUM($D412,OFFSET($I398,-$B412,0))&gt;BI$5,OFFSET(BI409,-$B412,-BH$4+$B412)/OFFSET($I398,-$B412,0),OFFSET(BI409,-$B412,-BH$4+$B412)-SUM($I412:BH412)))</f>
        <v>0</v>
      </c>
      <c r="BJ412" s="235">
        <f ca="1">IF(BJ$5&lt;=$D412,0,IF(SUM($D412,OFFSET($I398,-$B412,0))&gt;BJ$5,OFFSET(BJ409,-$B412,-BI$4+$B412)/OFFSET($I398,-$B412,0),OFFSET(BJ409,-$B412,-BI$4+$B412)-SUM($I412:BI412)))</f>
        <v>0</v>
      </c>
      <c r="BK412" s="235">
        <f ca="1">IF(BK$5&lt;=$D412,0,IF(SUM($D412,OFFSET($I398,-$B412,0))&gt;BK$5,OFFSET(BK409,-$B412,-BJ$4+$B412)/OFFSET($I398,-$B412,0),OFFSET(BK409,-$B412,-BJ$4+$B412)-SUM($I412:BJ412)))</f>
        <v>0</v>
      </c>
      <c r="BL412" s="235">
        <f ca="1">IF(BL$5&lt;=$D412,0,IF(SUM($D412,OFFSET($I398,-$B412,0))&gt;BL$5,OFFSET(BL409,-$B412,-BK$4+$B412)/OFFSET($I398,-$B412,0),OFFSET(BL409,-$B412,-BK$4+$B412)-SUM($I412:BK412)))</f>
        <v>0</v>
      </c>
      <c r="BM412" s="235">
        <f ca="1">IF(BM$5&lt;=$D412,0,IF(SUM($D412,OFFSET($I398,-$B412,0))&gt;BM$5,OFFSET(BM409,-$B412,-BL$4+$B412)/OFFSET($I398,-$B412,0),OFFSET(BM409,-$B412,-BL$4+$B412)-SUM($I412:BL412)))</f>
        <v>0</v>
      </c>
      <c r="BN412" s="235">
        <f ca="1">IF(BN$5&lt;=$D412,0,IF(SUM($D412,OFFSET($I398,-$B412,0))&gt;BN$5,OFFSET(BN409,-$B412,-BM$4+$B412)/OFFSET($I398,-$B412,0),OFFSET(BN409,-$B412,-BM$4+$B412)-SUM($I412:BM412)))</f>
        <v>0</v>
      </c>
      <c r="BO412" s="235">
        <f ca="1">IF(BO$5&lt;=$D412,0,IF(SUM($D412,OFFSET($I398,-$B412,0))&gt;BO$5,OFFSET(BO409,-$B412,-BN$4+$B412)/OFFSET($I398,-$B412,0),OFFSET(BO409,-$B412,-BN$4+$B412)-SUM($I412:BN412)))</f>
        <v>0</v>
      </c>
      <c r="BP412" s="235">
        <f ca="1">IF(BP$5&lt;=$D412,0,IF(SUM($D412,OFFSET($I398,-$B412,0))&gt;BP$5,OFFSET(BP409,-$B412,-BO$4+$B412)/OFFSET($I398,-$B412,0),OFFSET(BP409,-$B412,-BO$4+$B412)-SUM($I412:BO412)))</f>
        <v>0</v>
      </c>
      <c r="BQ412" s="235">
        <f ca="1">IF(BQ$5&lt;=$D412,0,IF(SUM($D412,OFFSET($I398,-$B412,0))&gt;BQ$5,OFFSET(BQ409,-$B412,-BP$4+$B412)/OFFSET($I398,-$B412,0),OFFSET(BQ409,-$B412,-BP$4+$B412)-SUM($I412:BP412)))</f>
        <v>0</v>
      </c>
      <c r="BR412" s="211">
        <f ca="1">IF(BR$5&lt;=$D412,0,IF(SUM($D412,OFFSET($I398,-$B412,0))&gt;BR$5,OFFSET(BR409,-$B412,-BQ$4+$B412)/OFFSET($I398,-$B412,0),OFFSET(BR409,-$B412,-BQ$4+$B412)-SUM($I412:BQ412)))</f>
        <v>0</v>
      </c>
      <c r="BS412" s="211">
        <f ca="1">IF(BS$5&lt;=$D412,0,IF(SUM($D412,OFFSET($I398,-$B412,0))&gt;BS$5,OFFSET(BS409,-$B412,-BR$4+$B412)/OFFSET($I398,-$B412,0),OFFSET(BS409,-$B412,-BR$4+$B412)-SUM($I412:BR412)))</f>
        <v>0</v>
      </c>
      <c r="BT412" s="211">
        <f ca="1">IF(BT$5&lt;=$D412,0,IF(SUM($D412,OFFSET($I398,-$B412,0))&gt;BT$5,OFFSET(BT409,-$B412,-BS$4+$B412)/OFFSET($I398,-$B412,0),OFFSET(BT409,-$B412,-BS$4+$B412)-SUM($I412:BS412)))</f>
        <v>0</v>
      </c>
      <c r="BU412" s="211">
        <f ca="1">IF(BU$5&lt;=$D412,0,IF(SUM($D412,OFFSET($I398,-$B412,0))&gt;BU$5,OFFSET(BU409,-$B412,-BT$4+$B412)/OFFSET($I398,-$B412,0),OFFSET(BU409,-$B412,-BT$4+$B412)-SUM($I412:BT412)))</f>
        <v>0</v>
      </c>
      <c r="BV412" s="211">
        <f ca="1">IF(BV$5&lt;=$D412,0,IF(SUM($D412,OFFSET($I398,-$B412,0))&gt;BV$5,OFFSET(BV409,-$B412,-BU$4+$B412)/OFFSET($I398,-$B412,0),OFFSET(BV409,-$B412,-BU$4+$B412)-SUM($I412:BU412)))</f>
        <v>0</v>
      </c>
      <c r="BW412" s="211">
        <f ca="1">IF(BW$5&lt;=$D412,0,IF(SUM($D412,OFFSET($I398,-$B412,0))&gt;BW$5,OFFSET(BW409,-$B412,-BV$4+$B412)/OFFSET($I398,-$B412,0),OFFSET(BW409,-$B412,-BV$4+$B412)-SUM($I412:BV412)))</f>
        <v>0</v>
      </c>
    </row>
    <row r="413" spans="1:75" ht="12.75" customHeight="1">
      <c r="A413" s="8"/>
      <c r="B413" s="244">
        <v>16</v>
      </c>
      <c r="C413" s="8"/>
      <c r="D413" s="245">
        <f t="shared" si="677"/>
        <v>2029</v>
      </c>
      <c r="E413" s="8" t="str">
        <f t="shared" si="676"/>
        <v>$m Real (2012)</v>
      </c>
      <c r="F413" s="8"/>
      <c r="G413" s="8"/>
      <c r="H413" s="8"/>
      <c r="I413" s="32"/>
      <c r="J413" s="235">
        <f ca="1">IF(J$5&lt;=$D413,0,IF(SUM($D413,OFFSET($I399,-$B413,0))&gt;J$5,OFFSET(J410,-$B413,-I$4+$B413)/OFFSET($I399,-$B413,0),OFFSET(J410,-$B413,-I$4+$B413)-SUM($I413:I413)))</f>
        <v>0</v>
      </c>
      <c r="K413" s="235">
        <f ca="1">IF(K$5&lt;=$D413,0,IF(SUM($D413,OFFSET($I399,-$B413,0))&gt;K$5,OFFSET(K410,-$B413,-J$4+$B413)/OFFSET($I399,-$B413,0),OFFSET(K410,-$B413,-J$4+$B413)-SUM($I413:J413)))</f>
        <v>0</v>
      </c>
      <c r="L413" s="235">
        <f ca="1">IF(L$5&lt;=$D413,0,IF(SUM($D413,OFFSET($I399,-$B413,0))&gt;L$5,OFFSET(L410,-$B413,-K$4+$B413)/OFFSET($I399,-$B413,0),OFFSET(L410,-$B413,-K$4+$B413)-SUM($I413:K413)))</f>
        <v>0</v>
      </c>
      <c r="M413" s="235">
        <f ca="1">IF(M$5&lt;=$D413,0,IF(SUM($D413,OFFSET($I399,-$B413,0))&gt;M$5,OFFSET(M410,-$B413,-L$4+$B413)/OFFSET($I399,-$B413,0),OFFSET(M410,-$B413,-L$4+$B413)-SUM($I413:L413)))</f>
        <v>0</v>
      </c>
      <c r="N413" s="235">
        <f ca="1">IF(N$5&lt;=$D413,0,IF(SUM($D413,OFFSET($I399,-$B413,0))&gt;N$5,OFFSET(N410,-$B413,-M$4+$B413)/OFFSET($I399,-$B413,0),OFFSET(N410,-$B413,-M$4+$B413)-SUM($I413:M413)))</f>
        <v>0</v>
      </c>
      <c r="O413" s="235">
        <f ca="1">IF(O$5&lt;=$D413,0,IF(SUM($D413,OFFSET($I399,-$B413,0))&gt;O$5,OFFSET(O410,-$B413,-N$4+$B413)/OFFSET($I399,-$B413,0),OFFSET(O410,-$B413,-N$4+$B413)-SUM($I413:N413)))</f>
        <v>0</v>
      </c>
      <c r="P413" s="235">
        <f ca="1">IF(P$5&lt;=$D413,0,IF(SUM($D413,OFFSET($I399,-$B413,0))&gt;P$5,OFFSET(P410,-$B413,-O$4+$B413)/OFFSET($I399,-$B413,0),OFFSET(P410,-$B413,-O$4+$B413)-SUM($I413:O413)))</f>
        <v>0</v>
      </c>
      <c r="Q413" s="235">
        <f ca="1">IF(Q$5&lt;=$D413,0,IF(SUM($D413,OFFSET($I399,-$B413,0))&gt;Q$5,OFFSET(Q410,-$B413,-P$4+$B413)/OFFSET($I399,-$B413,0),OFFSET(Q410,-$B413,-P$4+$B413)-SUM($I413:P413)))</f>
        <v>0</v>
      </c>
      <c r="R413" s="235">
        <f ca="1">IF(R$5&lt;=$D413,0,IF(SUM($D413,OFFSET($I399,-$B413,0))&gt;R$5,OFFSET(R410,-$B413,-Q$4+$B413)/OFFSET($I399,-$B413,0),OFFSET(R410,-$B413,-Q$4+$B413)-SUM($I413:Q413)))</f>
        <v>0</v>
      </c>
      <c r="S413" s="235">
        <f ca="1">IF(S$5&lt;=$D413,0,IF(SUM($D413,OFFSET($I399,-$B413,0))&gt;S$5,OFFSET(S410,-$B413,-R$4+$B413)/OFFSET($I399,-$B413,0),OFFSET(S410,-$B413,-R$4+$B413)-SUM($I413:R413)))</f>
        <v>0</v>
      </c>
      <c r="T413" s="235">
        <f ca="1">IF(T$5&lt;=$D413,0,IF(SUM($D413,OFFSET($I399,-$B413,0))&gt;T$5,OFFSET(T410,-$B413,-S$4+$B413)/OFFSET($I399,-$B413,0),OFFSET(T410,-$B413,-S$4+$B413)-SUM($I413:S413)))</f>
        <v>0</v>
      </c>
      <c r="U413" s="235">
        <f ca="1">IF(U$5&lt;=$D413,0,IF(SUM($D413,OFFSET($I399,-$B413,0))&gt;U$5,OFFSET(U410,-$B413,-T$4+$B413)/OFFSET($I399,-$B413,0),OFFSET(U410,-$B413,-T$4+$B413)-SUM($I413:T413)))</f>
        <v>0</v>
      </c>
      <c r="V413" s="235">
        <f ca="1">IF(V$5&lt;=$D413,0,IF(SUM($D413,OFFSET($I399,-$B413,0))&gt;V$5,OFFSET(V410,-$B413,-U$4+$B413)/OFFSET($I399,-$B413,0),OFFSET(V410,-$B413,-U$4+$B413)-SUM($I413:U413)))</f>
        <v>0</v>
      </c>
      <c r="W413" s="235">
        <f ca="1">IF(W$5&lt;=$D413,0,IF(SUM($D413,OFFSET($I399,-$B413,0))&gt;W$5,OFFSET(W410,-$B413,-V$4+$B413)/OFFSET($I399,-$B413,0),OFFSET(W410,-$B413,-V$4+$B413)-SUM($I413:V413)))</f>
        <v>0</v>
      </c>
      <c r="X413" s="235">
        <f ca="1">IF(X$5&lt;=$D413,0,IF(SUM($D413,OFFSET($I399,-$B413,0))&gt;X$5,OFFSET(X410,-$B413,-W$4+$B413)/OFFSET($I399,-$B413,0),OFFSET(X410,-$B413,-W$4+$B413)-SUM($I413:W413)))</f>
        <v>0</v>
      </c>
      <c r="Y413" s="235">
        <f ca="1">IF(Y$5&lt;=$D413,0,IF(SUM($D413,OFFSET($I399,-$B413,0))&gt;Y$5,OFFSET(Y410,-$B413,-X$4+$B413)/OFFSET($I399,-$B413,0),OFFSET(Y410,-$B413,-X$4+$B413)-SUM($I413:X413)))</f>
        <v>0</v>
      </c>
      <c r="Z413" s="235">
        <f ca="1">IF(Z$5&lt;=$D413,0,IF(SUM($D413,OFFSET($I399,-$B413,0))&gt;Z$5,OFFSET(Z410,-$B413,-Y$4+$B413)/OFFSET($I399,-$B413,0),OFFSET(Z410,-$B413,-Y$4+$B413)-SUM($I413:Y413)))</f>
        <v>0</v>
      </c>
      <c r="AA413" s="235">
        <f ca="1">IF(AA$5&lt;=$D413,0,IF(SUM($D413,OFFSET($I399,-$B413,0))&gt;AA$5,OFFSET(AA410,-$B413,-Z$4+$B413)/OFFSET($I399,-$B413,0),OFFSET(AA410,-$B413,-Z$4+$B413)-SUM($I413:Z413)))</f>
        <v>0</v>
      </c>
      <c r="AB413" s="235">
        <f ca="1">IF(AB$5&lt;=$D413,0,IF(SUM($D413,OFFSET($I399,-$B413,0))&gt;AB$5,OFFSET(AB410,-$B413,-AA$4+$B413)/OFFSET($I399,-$B413,0),OFFSET(AB410,-$B413,-AA$4+$B413)-SUM($I413:AA413)))</f>
        <v>0</v>
      </c>
      <c r="AC413" s="235">
        <f ca="1">IF(AC$5&lt;=$D413,0,IF(SUM($D413,OFFSET($I399,-$B413,0))&gt;AC$5,OFFSET(AC410,-$B413,-AB$4+$B413)/OFFSET($I399,-$B413,0),OFFSET(AC410,-$B413,-AB$4+$B413)-SUM($I413:AB413)))</f>
        <v>0</v>
      </c>
      <c r="AD413" s="235">
        <f ca="1">IF(AD$5&lt;=$D413,0,IF(SUM($D413,OFFSET($I399,-$B413,0))&gt;AD$5,OFFSET(AD410,-$B413,-AC$4+$B413)/OFFSET($I399,-$B413,0),OFFSET(AD410,-$B413,-AC$4+$B413)-SUM($I413:AC413)))</f>
        <v>0</v>
      </c>
      <c r="AE413" s="235">
        <f ca="1">IF(AE$5&lt;=$D413,0,IF(SUM($D413,OFFSET($I399,-$B413,0))&gt;AE$5,OFFSET(AE410,-$B413,-AD$4+$B413)/OFFSET($I399,-$B413,0),OFFSET(AE410,-$B413,-AD$4+$B413)-SUM($I413:AD413)))</f>
        <v>0</v>
      </c>
      <c r="AF413" s="235">
        <f ca="1">IF(AF$5&lt;=$D413,0,IF(SUM($D413,OFFSET($I399,-$B413,0))&gt;AF$5,OFFSET(AF410,-$B413,-AE$4+$B413)/OFFSET($I399,-$B413,0),OFFSET(AF410,-$B413,-AE$4+$B413)-SUM($I413:AE413)))</f>
        <v>0</v>
      </c>
      <c r="AG413" s="235">
        <f ca="1">IF(AG$5&lt;=$D413,0,IF(SUM($D413,OFFSET($I399,-$B413,0))&gt;AG$5,OFFSET(AG410,-$B413,-AF$4+$B413)/OFFSET($I399,-$B413,0),OFFSET(AG410,-$B413,-AF$4+$B413)-SUM($I413:AF413)))</f>
        <v>0</v>
      </c>
      <c r="AH413" s="235">
        <f ca="1">IF(AH$5&lt;=$D413,0,IF(SUM($D413,OFFSET($I399,-$B413,0))&gt;AH$5,OFFSET(AH410,-$B413,-AG$4+$B413)/OFFSET($I399,-$B413,0),OFFSET(AH410,-$B413,-AG$4+$B413)-SUM($I413:AG413)))</f>
        <v>0</v>
      </c>
      <c r="AI413" s="235">
        <f ca="1">IF(AI$5&lt;=$D413,0,IF(SUM($D413,OFFSET($I399,-$B413,0))&gt;AI$5,OFFSET(AI410,-$B413,-AH$4+$B413)/OFFSET($I399,-$B413,0),OFFSET(AI410,-$B413,-AH$4+$B413)-SUM($I413:AH413)))</f>
        <v>0</v>
      </c>
      <c r="AJ413" s="235">
        <f ca="1">IF(AJ$5&lt;=$D413,0,IF(SUM($D413,OFFSET($I399,-$B413,0))&gt;AJ$5,OFFSET(AJ410,-$B413,-AI$4+$B413)/OFFSET($I399,-$B413,0),OFFSET(AJ410,-$B413,-AI$4+$B413)-SUM($I413:AI413)))</f>
        <v>0</v>
      </c>
      <c r="AK413" s="235">
        <f ca="1">IF(AK$5&lt;=$D413,0,IF(SUM($D413,OFFSET($I399,-$B413,0))&gt;AK$5,OFFSET(AK410,-$B413,-AJ$4+$B413)/OFFSET($I399,-$B413,0),OFFSET(AK410,-$B413,-AJ$4+$B413)-SUM($I413:AJ413)))</f>
        <v>0</v>
      </c>
      <c r="AL413" s="235">
        <f ca="1">IF(AL$5&lt;=$D413,0,IF(SUM($D413,OFFSET($I399,-$B413,0))&gt;AL$5,OFFSET(AL410,-$B413,-AK$4+$B413)/OFFSET($I399,-$B413,0),OFFSET(AL410,-$B413,-AK$4+$B413)-SUM($I413:AK413)))</f>
        <v>0</v>
      </c>
      <c r="AM413" s="235">
        <f ca="1">IF(AM$5&lt;=$D413,0,IF(SUM($D413,OFFSET($I399,-$B413,0))&gt;AM$5,OFFSET(AM410,-$B413,-AL$4+$B413)/OFFSET($I399,-$B413,0),OFFSET(AM410,-$B413,-AL$4+$B413)-SUM($I413:AL413)))</f>
        <v>0</v>
      </c>
      <c r="AN413" s="235">
        <f ca="1">IF(AN$5&lt;=$D413,0,IF(SUM($D413,OFFSET($I399,-$B413,0))&gt;AN$5,OFFSET(AN410,-$B413,-AM$4+$B413)/OFFSET($I399,-$B413,0),OFFSET(AN410,-$B413,-AM$4+$B413)-SUM($I413:AM413)))</f>
        <v>0</v>
      </c>
      <c r="AO413" s="235">
        <f ca="1">IF(AO$5&lt;=$D413,0,IF(SUM($D413,OFFSET($I399,-$B413,0))&gt;AO$5,OFFSET(AO410,-$B413,-AN$4+$B413)/OFFSET($I399,-$B413,0),OFFSET(AO410,-$B413,-AN$4+$B413)-SUM($I413:AN413)))</f>
        <v>0</v>
      </c>
      <c r="AP413" s="235">
        <f ca="1">IF(AP$5&lt;=$D413,0,IF(SUM($D413,OFFSET($I399,-$B413,0))&gt;AP$5,OFFSET(AP410,-$B413,-AO$4+$B413)/OFFSET($I399,-$B413,0),OFFSET(AP410,-$B413,-AO$4+$B413)-SUM($I413:AO413)))</f>
        <v>0</v>
      </c>
      <c r="AQ413" s="235">
        <f ca="1">IF(AQ$5&lt;=$D413,0,IF(SUM($D413,OFFSET($I399,-$B413,0))&gt;AQ$5,OFFSET(AQ410,-$B413,-AP$4+$B413)/OFFSET($I399,-$B413,0),OFFSET(AQ410,-$B413,-AP$4+$B413)-SUM($I413:AP413)))</f>
        <v>0</v>
      </c>
      <c r="AR413" s="235">
        <f ca="1">IF(AR$5&lt;=$D413,0,IF(SUM($D413,OFFSET($I399,-$B413,0))&gt;AR$5,OFFSET(AR410,-$B413,-AQ$4+$B413)/OFFSET($I399,-$B413,0),OFFSET(AR410,-$B413,-AQ$4+$B413)-SUM($I413:AQ413)))</f>
        <v>0</v>
      </c>
      <c r="AS413" s="235">
        <f ca="1">IF(AS$5&lt;=$D413,0,IF(SUM($D413,OFFSET($I399,-$B413,0))&gt;AS$5,OFFSET(AS410,-$B413,-AR$4+$B413)/OFFSET($I399,-$B413,0),OFFSET(AS410,-$B413,-AR$4+$B413)-SUM($I413:AR413)))</f>
        <v>0</v>
      </c>
      <c r="AT413" s="235">
        <f ca="1">IF(AT$5&lt;=$D413,0,IF(SUM($D413,OFFSET($I399,-$B413,0))&gt;AT$5,OFFSET(AT410,-$B413,-AS$4+$B413)/OFFSET($I399,-$B413,0),OFFSET(AT410,-$B413,-AS$4+$B413)-SUM($I413:AS413)))</f>
        <v>0</v>
      </c>
      <c r="AU413" s="235">
        <f ca="1">IF(AU$5&lt;=$D413,0,IF(SUM($D413,OFFSET($I399,-$B413,0))&gt;AU$5,OFFSET(AU410,-$B413,-AT$4+$B413)/OFFSET($I399,-$B413,0),OFFSET(AU410,-$B413,-AT$4+$B413)-SUM($I413:AT413)))</f>
        <v>0</v>
      </c>
      <c r="AV413" s="235">
        <f ca="1">IF(AV$5&lt;=$D413,0,IF(SUM($D413,OFFSET($I399,-$B413,0))&gt;AV$5,OFFSET(AV410,-$B413,-AU$4+$B413)/OFFSET($I399,-$B413,0),OFFSET(AV410,-$B413,-AU$4+$B413)-SUM($I413:AU413)))</f>
        <v>0</v>
      </c>
      <c r="AW413" s="235">
        <f ca="1">IF(AW$5&lt;=$D413,0,IF(SUM($D413,OFFSET($I399,-$B413,0))&gt;AW$5,OFFSET(AW410,-$B413,-AV$4+$B413)/OFFSET($I399,-$B413,0),OFFSET(AW410,-$B413,-AV$4+$B413)-SUM($I413:AV413)))</f>
        <v>0</v>
      </c>
      <c r="AX413" s="235">
        <f ca="1">IF(AX$5&lt;=$D413,0,IF(SUM($D413,OFFSET($I399,-$B413,0))&gt;AX$5,OFFSET(AX410,-$B413,-AW$4+$B413)/OFFSET($I399,-$B413,0),OFFSET(AX410,-$B413,-AW$4+$B413)-SUM($I413:AW413)))</f>
        <v>0</v>
      </c>
      <c r="AY413" s="235">
        <f ca="1">IF(AY$5&lt;=$D413,0,IF(SUM($D413,OFFSET($I399,-$B413,0))&gt;AY$5,OFFSET(AY410,-$B413,-AX$4+$B413)/OFFSET($I399,-$B413,0),OFFSET(AY410,-$B413,-AX$4+$B413)-SUM($I413:AX413)))</f>
        <v>0</v>
      </c>
      <c r="AZ413" s="235">
        <f ca="1">IF(AZ$5&lt;=$D413,0,IF(SUM($D413,OFFSET($I399,-$B413,0))&gt;AZ$5,OFFSET(AZ410,-$B413,-AY$4+$B413)/OFFSET($I399,-$B413,0),OFFSET(AZ410,-$B413,-AY$4+$B413)-SUM($I413:AY413)))</f>
        <v>0</v>
      </c>
      <c r="BA413" s="235">
        <f ca="1">IF(BA$5&lt;=$D413,0,IF(SUM($D413,OFFSET($I399,-$B413,0))&gt;BA$5,OFFSET(BA410,-$B413,-AZ$4+$B413)/OFFSET($I399,-$B413,0),OFFSET(BA410,-$B413,-AZ$4+$B413)-SUM($I413:AZ413)))</f>
        <v>0</v>
      </c>
      <c r="BB413" s="235">
        <f ca="1">IF(BB$5&lt;=$D413,0,IF(SUM($D413,OFFSET($I399,-$B413,0))&gt;BB$5,OFFSET(BB410,-$B413,-BA$4+$B413)/OFFSET($I399,-$B413,0),OFFSET(BB410,-$B413,-BA$4+$B413)-SUM($I413:BA413)))</f>
        <v>0</v>
      </c>
      <c r="BC413" s="235">
        <f ca="1">IF(BC$5&lt;=$D413,0,IF(SUM($D413,OFFSET($I399,-$B413,0))&gt;BC$5,OFFSET(BC410,-$B413,-BB$4+$B413)/OFFSET($I399,-$B413,0),OFFSET(BC410,-$B413,-BB$4+$B413)-SUM($I413:BB413)))</f>
        <v>0</v>
      </c>
      <c r="BD413" s="235">
        <f ca="1">IF(BD$5&lt;=$D413,0,IF(SUM($D413,OFFSET($I399,-$B413,0))&gt;BD$5,OFFSET(BD410,-$B413,-BC$4+$B413)/OFFSET($I399,-$B413,0),OFFSET(BD410,-$B413,-BC$4+$B413)-SUM($I413:BC413)))</f>
        <v>0</v>
      </c>
      <c r="BE413" s="235">
        <f ca="1">IF(BE$5&lt;=$D413,0,IF(SUM($D413,OFFSET($I399,-$B413,0))&gt;BE$5,OFFSET(BE410,-$B413,-BD$4+$B413)/OFFSET($I399,-$B413,0),OFFSET(BE410,-$B413,-BD$4+$B413)-SUM($I413:BD413)))</f>
        <v>0</v>
      </c>
      <c r="BF413" s="235">
        <f ca="1">IF(BF$5&lt;=$D413,0,IF(SUM($D413,OFFSET($I399,-$B413,0))&gt;BF$5,OFFSET(BF410,-$B413,-BE$4+$B413)/OFFSET($I399,-$B413,0),OFFSET(BF410,-$B413,-BE$4+$B413)-SUM($I413:BE413)))</f>
        <v>0</v>
      </c>
      <c r="BG413" s="235">
        <f ca="1">IF(BG$5&lt;=$D413,0,IF(SUM($D413,OFFSET($I399,-$B413,0))&gt;BG$5,OFFSET(BG410,-$B413,-BF$4+$B413)/OFFSET($I399,-$B413,0),OFFSET(BG410,-$B413,-BF$4+$B413)-SUM($I413:BF413)))</f>
        <v>0</v>
      </c>
      <c r="BH413" s="235">
        <f ca="1">IF(BH$5&lt;=$D413,0,IF(SUM($D413,OFFSET($I399,-$B413,0))&gt;BH$5,OFFSET(BH410,-$B413,-BG$4+$B413)/OFFSET($I399,-$B413,0),OFFSET(BH410,-$B413,-BG$4+$B413)-SUM($I413:BG413)))</f>
        <v>0</v>
      </c>
      <c r="BI413" s="235">
        <f ca="1">IF(BI$5&lt;=$D413,0,IF(SUM($D413,OFFSET($I399,-$B413,0))&gt;BI$5,OFFSET(BI410,-$B413,-BH$4+$B413)/OFFSET($I399,-$B413,0),OFFSET(BI410,-$B413,-BH$4+$B413)-SUM($I413:BH413)))</f>
        <v>0</v>
      </c>
      <c r="BJ413" s="235">
        <f ca="1">IF(BJ$5&lt;=$D413,0,IF(SUM($D413,OFFSET($I399,-$B413,0))&gt;BJ$5,OFFSET(BJ410,-$B413,-BI$4+$B413)/OFFSET($I399,-$B413,0),OFFSET(BJ410,-$B413,-BI$4+$B413)-SUM($I413:BI413)))</f>
        <v>0</v>
      </c>
      <c r="BK413" s="235">
        <f ca="1">IF(BK$5&lt;=$D413,0,IF(SUM($D413,OFFSET($I399,-$B413,0))&gt;BK$5,OFFSET(BK410,-$B413,-BJ$4+$B413)/OFFSET($I399,-$B413,0),OFFSET(BK410,-$B413,-BJ$4+$B413)-SUM($I413:BJ413)))</f>
        <v>0</v>
      </c>
      <c r="BL413" s="235">
        <f ca="1">IF(BL$5&lt;=$D413,0,IF(SUM($D413,OFFSET($I399,-$B413,0))&gt;BL$5,OFFSET(BL410,-$B413,-BK$4+$B413)/OFFSET($I399,-$B413,0),OFFSET(BL410,-$B413,-BK$4+$B413)-SUM($I413:BK413)))</f>
        <v>0</v>
      </c>
      <c r="BM413" s="235">
        <f ca="1">IF(BM$5&lt;=$D413,0,IF(SUM($D413,OFFSET($I399,-$B413,0))&gt;BM$5,OFFSET(BM410,-$B413,-BL$4+$B413)/OFFSET($I399,-$B413,0),OFFSET(BM410,-$B413,-BL$4+$B413)-SUM($I413:BL413)))</f>
        <v>0</v>
      </c>
      <c r="BN413" s="235">
        <f ca="1">IF(BN$5&lt;=$D413,0,IF(SUM($D413,OFFSET($I399,-$B413,0))&gt;BN$5,OFFSET(BN410,-$B413,-BM$4+$B413)/OFFSET($I399,-$B413,0),OFFSET(BN410,-$B413,-BM$4+$B413)-SUM($I413:BM413)))</f>
        <v>0</v>
      </c>
      <c r="BO413" s="235">
        <f ca="1">IF(BO$5&lt;=$D413,0,IF(SUM($D413,OFFSET($I399,-$B413,0))&gt;BO$5,OFFSET(BO410,-$B413,-BN$4+$B413)/OFFSET($I399,-$B413,0),OFFSET(BO410,-$B413,-BN$4+$B413)-SUM($I413:BN413)))</f>
        <v>0</v>
      </c>
      <c r="BP413" s="235">
        <f ca="1">IF(BP$5&lt;=$D413,0,IF(SUM($D413,OFFSET($I399,-$B413,0))&gt;BP$5,OFFSET(BP410,-$B413,-BO$4+$B413)/OFFSET($I399,-$B413,0),OFFSET(BP410,-$B413,-BO$4+$B413)-SUM($I413:BO413)))</f>
        <v>0</v>
      </c>
      <c r="BQ413" s="235">
        <f ca="1">IF(BQ$5&lt;=$D413,0,IF(SUM($D413,OFFSET($I399,-$B413,0))&gt;BQ$5,OFFSET(BQ410,-$B413,-BP$4+$B413)/OFFSET($I399,-$B413,0),OFFSET(BQ410,-$B413,-BP$4+$B413)-SUM($I413:BP413)))</f>
        <v>0</v>
      </c>
      <c r="BR413" s="211">
        <f ca="1">IF(BR$5&lt;=$D413,0,IF(SUM($D413,OFFSET($I399,-$B413,0))&gt;BR$5,OFFSET(BR410,-$B413,-BQ$4+$B413)/OFFSET($I399,-$B413,0),OFFSET(BR410,-$B413,-BQ$4+$B413)-SUM($I413:BQ413)))</f>
        <v>0</v>
      </c>
      <c r="BS413" s="211">
        <f ca="1">IF(BS$5&lt;=$D413,0,IF(SUM($D413,OFFSET($I399,-$B413,0))&gt;BS$5,OFFSET(BS410,-$B413,-BR$4+$B413)/OFFSET($I399,-$B413,0),OFFSET(BS410,-$B413,-BR$4+$B413)-SUM($I413:BR413)))</f>
        <v>0</v>
      </c>
      <c r="BT413" s="211">
        <f ca="1">IF(BT$5&lt;=$D413,0,IF(SUM($D413,OFFSET($I399,-$B413,0))&gt;BT$5,OFFSET(BT410,-$B413,-BS$4+$B413)/OFFSET($I399,-$B413,0),OFFSET(BT410,-$B413,-BS$4+$B413)-SUM($I413:BS413)))</f>
        <v>0</v>
      </c>
      <c r="BU413" s="211">
        <f ca="1">IF(BU$5&lt;=$D413,0,IF(SUM($D413,OFFSET($I399,-$B413,0))&gt;BU$5,OFFSET(BU410,-$B413,-BT$4+$B413)/OFFSET($I399,-$B413,0),OFFSET(BU410,-$B413,-BT$4+$B413)-SUM($I413:BT413)))</f>
        <v>0</v>
      </c>
      <c r="BV413" s="211">
        <f ca="1">IF(BV$5&lt;=$D413,0,IF(SUM($D413,OFFSET($I399,-$B413,0))&gt;BV$5,OFFSET(BV410,-$B413,-BU$4+$B413)/OFFSET($I399,-$B413,0),OFFSET(BV410,-$B413,-BU$4+$B413)-SUM($I413:BU413)))</f>
        <v>0</v>
      </c>
      <c r="BW413" s="211">
        <f ca="1">IF(BW$5&lt;=$D413,0,IF(SUM($D413,OFFSET($I399,-$B413,0))&gt;BW$5,OFFSET(BW410,-$B413,-BV$4+$B413)/OFFSET($I399,-$B413,0),OFFSET(BW410,-$B413,-BV$4+$B413)-SUM($I413:BV413)))</f>
        <v>0</v>
      </c>
    </row>
    <row r="414" spans="1:75" ht="12.75" customHeight="1">
      <c r="A414" s="8"/>
      <c r="B414" s="244">
        <v>17</v>
      </c>
      <c r="C414" s="8"/>
      <c r="D414" s="245">
        <f t="shared" si="677"/>
        <v>2030</v>
      </c>
      <c r="E414" s="8" t="str">
        <f t="shared" si="676"/>
        <v>$m Real (2012)</v>
      </c>
      <c r="F414" s="8"/>
      <c r="G414" s="8"/>
      <c r="H414" s="8"/>
      <c r="I414" s="32"/>
      <c r="J414" s="235">
        <f ca="1">IF(J$5&lt;=$D414,0,IF(SUM($D414,OFFSET($I400,-$B414,0))&gt;J$5,OFFSET(J411,-$B414,-I$4+$B414)/OFFSET($I400,-$B414,0),OFFSET(J411,-$B414,-I$4+$B414)-SUM($I414:I414)))</f>
        <v>0</v>
      </c>
      <c r="K414" s="235">
        <f ca="1">IF(K$5&lt;=$D414,0,IF(SUM($D414,OFFSET($I400,-$B414,0))&gt;K$5,OFFSET(K411,-$B414,-J$4+$B414)/OFFSET($I400,-$B414,0),OFFSET(K411,-$B414,-J$4+$B414)-SUM($I414:J414)))</f>
        <v>0</v>
      </c>
      <c r="L414" s="235">
        <f ca="1">IF(L$5&lt;=$D414,0,IF(SUM($D414,OFFSET($I400,-$B414,0))&gt;L$5,OFFSET(L411,-$B414,-K$4+$B414)/OFFSET($I400,-$B414,0),OFFSET(L411,-$B414,-K$4+$B414)-SUM($I414:K414)))</f>
        <v>0</v>
      </c>
      <c r="M414" s="235">
        <f ca="1">IF(M$5&lt;=$D414,0,IF(SUM($D414,OFFSET($I400,-$B414,0))&gt;M$5,OFFSET(M411,-$B414,-L$4+$B414)/OFFSET($I400,-$B414,0),OFFSET(M411,-$B414,-L$4+$B414)-SUM($I414:L414)))</f>
        <v>0</v>
      </c>
      <c r="N414" s="235">
        <f ca="1">IF(N$5&lt;=$D414,0,IF(SUM($D414,OFFSET($I400,-$B414,0))&gt;N$5,OFFSET(N411,-$B414,-M$4+$B414)/OFFSET($I400,-$B414,0),OFFSET(N411,-$B414,-M$4+$B414)-SUM($I414:M414)))</f>
        <v>0</v>
      </c>
      <c r="O414" s="235">
        <f ca="1">IF(O$5&lt;=$D414,0,IF(SUM($D414,OFFSET($I400,-$B414,0))&gt;O$5,OFFSET(O411,-$B414,-N$4+$B414)/OFFSET($I400,-$B414,0),OFFSET(O411,-$B414,-N$4+$B414)-SUM($I414:N414)))</f>
        <v>0</v>
      </c>
      <c r="P414" s="235">
        <f ca="1">IF(P$5&lt;=$D414,0,IF(SUM($D414,OFFSET($I400,-$B414,0))&gt;P$5,OFFSET(P411,-$B414,-O$4+$B414)/OFFSET($I400,-$B414,0),OFFSET(P411,-$B414,-O$4+$B414)-SUM($I414:O414)))</f>
        <v>0</v>
      </c>
      <c r="Q414" s="235">
        <f ca="1">IF(Q$5&lt;=$D414,0,IF(SUM($D414,OFFSET($I400,-$B414,0))&gt;Q$5,OFFSET(Q411,-$B414,-P$4+$B414)/OFFSET($I400,-$B414,0),OFFSET(Q411,-$B414,-P$4+$B414)-SUM($I414:P414)))</f>
        <v>0</v>
      </c>
      <c r="R414" s="235">
        <f ca="1">IF(R$5&lt;=$D414,0,IF(SUM($D414,OFFSET($I400,-$B414,0))&gt;R$5,OFFSET(R411,-$B414,-Q$4+$B414)/OFFSET($I400,-$B414,0),OFFSET(R411,-$B414,-Q$4+$B414)-SUM($I414:Q414)))</f>
        <v>0</v>
      </c>
      <c r="S414" s="235">
        <f ca="1">IF(S$5&lt;=$D414,0,IF(SUM($D414,OFFSET($I400,-$B414,0))&gt;S$5,OFFSET(S411,-$B414,-R$4+$B414)/OFFSET($I400,-$B414,0),OFFSET(S411,-$B414,-R$4+$B414)-SUM($I414:R414)))</f>
        <v>0</v>
      </c>
      <c r="T414" s="235">
        <f ca="1">IF(T$5&lt;=$D414,0,IF(SUM($D414,OFFSET($I400,-$B414,0))&gt;T$5,OFFSET(T411,-$B414,-S$4+$B414)/OFFSET($I400,-$B414,0),OFFSET(T411,-$B414,-S$4+$B414)-SUM($I414:S414)))</f>
        <v>0</v>
      </c>
      <c r="U414" s="235">
        <f ca="1">IF(U$5&lt;=$D414,0,IF(SUM($D414,OFFSET($I400,-$B414,0))&gt;U$5,OFFSET(U411,-$B414,-T$4+$B414)/OFFSET($I400,-$B414,0),OFFSET(U411,-$B414,-T$4+$B414)-SUM($I414:T414)))</f>
        <v>0</v>
      </c>
      <c r="V414" s="235">
        <f ca="1">IF(V$5&lt;=$D414,0,IF(SUM($D414,OFFSET($I400,-$B414,0))&gt;V$5,OFFSET(V411,-$B414,-U$4+$B414)/OFFSET($I400,-$B414,0),OFFSET(V411,-$B414,-U$4+$B414)-SUM($I414:U414)))</f>
        <v>0</v>
      </c>
      <c r="W414" s="235">
        <f ca="1">IF(W$5&lt;=$D414,0,IF(SUM($D414,OFFSET($I400,-$B414,0))&gt;W$5,OFFSET(W411,-$B414,-V$4+$B414)/OFFSET($I400,-$B414,0),OFFSET(W411,-$B414,-V$4+$B414)-SUM($I414:V414)))</f>
        <v>0</v>
      </c>
      <c r="X414" s="235">
        <f ca="1">IF(X$5&lt;=$D414,0,IF(SUM($D414,OFFSET($I400,-$B414,0))&gt;X$5,OFFSET(X411,-$B414,-W$4+$B414)/OFFSET($I400,-$B414,0),OFFSET(X411,-$B414,-W$4+$B414)-SUM($I414:W414)))</f>
        <v>0</v>
      </c>
      <c r="Y414" s="235">
        <f ca="1">IF(Y$5&lt;=$D414,0,IF(SUM($D414,OFFSET($I400,-$B414,0))&gt;Y$5,OFFSET(Y411,-$B414,-X$4+$B414)/OFFSET($I400,-$B414,0),OFFSET(Y411,-$B414,-X$4+$B414)-SUM($I414:X414)))</f>
        <v>0</v>
      </c>
      <c r="Z414" s="235">
        <f ca="1">IF(Z$5&lt;=$D414,0,IF(SUM($D414,OFFSET($I400,-$B414,0))&gt;Z$5,OFFSET(Z411,-$B414,-Y$4+$B414)/OFFSET($I400,-$B414,0),OFFSET(Z411,-$B414,-Y$4+$B414)-SUM($I414:Y414)))</f>
        <v>0</v>
      </c>
      <c r="AA414" s="235">
        <f ca="1">IF(AA$5&lt;=$D414,0,IF(SUM($D414,OFFSET($I400,-$B414,0))&gt;AA$5,OFFSET(AA411,-$B414,-Z$4+$B414)/OFFSET($I400,-$B414,0),OFFSET(AA411,-$B414,-Z$4+$B414)-SUM($I414:Z414)))</f>
        <v>0</v>
      </c>
      <c r="AB414" s="235">
        <f ca="1">IF(AB$5&lt;=$D414,0,IF(SUM($D414,OFFSET($I400,-$B414,0))&gt;AB$5,OFFSET(AB411,-$B414,-AA$4+$B414)/OFFSET($I400,-$B414,0),OFFSET(AB411,-$B414,-AA$4+$B414)-SUM($I414:AA414)))</f>
        <v>0</v>
      </c>
      <c r="AC414" s="235">
        <f ca="1">IF(AC$5&lt;=$D414,0,IF(SUM($D414,OFFSET($I400,-$B414,0))&gt;AC$5,OFFSET(AC411,-$B414,-AB$4+$B414)/OFFSET($I400,-$B414,0),OFFSET(AC411,-$B414,-AB$4+$B414)-SUM($I414:AB414)))</f>
        <v>0</v>
      </c>
      <c r="AD414" s="235">
        <f ca="1">IF(AD$5&lt;=$D414,0,IF(SUM($D414,OFFSET($I400,-$B414,0))&gt;AD$5,OFFSET(AD411,-$B414,-AC$4+$B414)/OFFSET($I400,-$B414,0),OFFSET(AD411,-$B414,-AC$4+$B414)-SUM($I414:AC414)))</f>
        <v>0</v>
      </c>
      <c r="AE414" s="235">
        <f ca="1">IF(AE$5&lt;=$D414,0,IF(SUM($D414,OFFSET($I400,-$B414,0))&gt;AE$5,OFFSET(AE411,-$B414,-AD$4+$B414)/OFFSET($I400,-$B414,0),OFFSET(AE411,-$B414,-AD$4+$B414)-SUM($I414:AD414)))</f>
        <v>0</v>
      </c>
      <c r="AF414" s="235">
        <f ca="1">IF(AF$5&lt;=$D414,0,IF(SUM($D414,OFFSET($I400,-$B414,0))&gt;AF$5,OFFSET(AF411,-$B414,-AE$4+$B414)/OFFSET($I400,-$B414,0),OFFSET(AF411,-$B414,-AE$4+$B414)-SUM($I414:AE414)))</f>
        <v>0</v>
      </c>
      <c r="AG414" s="235">
        <f ca="1">IF(AG$5&lt;=$D414,0,IF(SUM($D414,OFFSET($I400,-$B414,0))&gt;AG$5,OFFSET(AG411,-$B414,-AF$4+$B414)/OFFSET($I400,-$B414,0),OFFSET(AG411,-$B414,-AF$4+$B414)-SUM($I414:AF414)))</f>
        <v>0</v>
      </c>
      <c r="AH414" s="235">
        <f ca="1">IF(AH$5&lt;=$D414,0,IF(SUM($D414,OFFSET($I400,-$B414,0))&gt;AH$5,OFFSET(AH411,-$B414,-AG$4+$B414)/OFFSET($I400,-$B414,0),OFFSET(AH411,-$B414,-AG$4+$B414)-SUM($I414:AG414)))</f>
        <v>0</v>
      </c>
      <c r="AI414" s="235">
        <f ca="1">IF(AI$5&lt;=$D414,0,IF(SUM($D414,OFFSET($I400,-$B414,0))&gt;AI$5,OFFSET(AI411,-$B414,-AH$4+$B414)/OFFSET($I400,-$B414,0),OFFSET(AI411,-$B414,-AH$4+$B414)-SUM($I414:AH414)))</f>
        <v>0</v>
      </c>
      <c r="AJ414" s="235">
        <f ca="1">IF(AJ$5&lt;=$D414,0,IF(SUM($D414,OFFSET($I400,-$B414,0))&gt;AJ$5,OFFSET(AJ411,-$B414,-AI$4+$B414)/OFFSET($I400,-$B414,0),OFFSET(AJ411,-$B414,-AI$4+$B414)-SUM($I414:AI414)))</f>
        <v>0</v>
      </c>
      <c r="AK414" s="235">
        <f ca="1">IF(AK$5&lt;=$D414,0,IF(SUM($D414,OFFSET($I400,-$B414,0))&gt;AK$5,OFFSET(AK411,-$B414,-AJ$4+$B414)/OFFSET($I400,-$B414,0),OFFSET(AK411,-$B414,-AJ$4+$B414)-SUM($I414:AJ414)))</f>
        <v>0</v>
      </c>
      <c r="AL414" s="235">
        <f ca="1">IF(AL$5&lt;=$D414,0,IF(SUM($D414,OFFSET($I400,-$B414,0))&gt;AL$5,OFFSET(AL411,-$B414,-AK$4+$B414)/OFFSET($I400,-$B414,0),OFFSET(AL411,-$B414,-AK$4+$B414)-SUM($I414:AK414)))</f>
        <v>0</v>
      </c>
      <c r="AM414" s="235">
        <f ca="1">IF(AM$5&lt;=$D414,0,IF(SUM($D414,OFFSET($I400,-$B414,0))&gt;AM$5,OFFSET(AM411,-$B414,-AL$4+$B414)/OFFSET($I400,-$B414,0),OFFSET(AM411,-$B414,-AL$4+$B414)-SUM($I414:AL414)))</f>
        <v>0</v>
      </c>
      <c r="AN414" s="235">
        <f ca="1">IF(AN$5&lt;=$D414,0,IF(SUM($D414,OFFSET($I400,-$B414,0))&gt;AN$5,OFFSET(AN411,-$B414,-AM$4+$B414)/OFFSET($I400,-$B414,0),OFFSET(AN411,-$B414,-AM$4+$B414)-SUM($I414:AM414)))</f>
        <v>0</v>
      </c>
      <c r="AO414" s="235">
        <f ca="1">IF(AO$5&lt;=$D414,0,IF(SUM($D414,OFFSET($I400,-$B414,0))&gt;AO$5,OFFSET(AO411,-$B414,-AN$4+$B414)/OFFSET($I400,-$B414,0),OFFSET(AO411,-$B414,-AN$4+$B414)-SUM($I414:AN414)))</f>
        <v>0</v>
      </c>
      <c r="AP414" s="235">
        <f ca="1">IF(AP$5&lt;=$D414,0,IF(SUM($D414,OFFSET($I400,-$B414,0))&gt;AP$5,OFFSET(AP411,-$B414,-AO$4+$B414)/OFFSET($I400,-$B414,0),OFFSET(AP411,-$B414,-AO$4+$B414)-SUM($I414:AO414)))</f>
        <v>0</v>
      </c>
      <c r="AQ414" s="235">
        <f ca="1">IF(AQ$5&lt;=$D414,0,IF(SUM($D414,OFFSET($I400,-$B414,0))&gt;AQ$5,OFFSET(AQ411,-$B414,-AP$4+$B414)/OFFSET($I400,-$B414,0),OFFSET(AQ411,-$B414,-AP$4+$B414)-SUM($I414:AP414)))</f>
        <v>0</v>
      </c>
      <c r="AR414" s="235">
        <f ca="1">IF(AR$5&lt;=$D414,0,IF(SUM($D414,OFFSET($I400,-$B414,0))&gt;AR$5,OFFSET(AR411,-$B414,-AQ$4+$B414)/OFFSET($I400,-$B414,0),OFFSET(AR411,-$B414,-AQ$4+$B414)-SUM($I414:AQ414)))</f>
        <v>0</v>
      </c>
      <c r="AS414" s="235">
        <f ca="1">IF(AS$5&lt;=$D414,0,IF(SUM($D414,OFFSET($I400,-$B414,0))&gt;AS$5,OFFSET(AS411,-$B414,-AR$4+$B414)/OFFSET($I400,-$B414,0),OFFSET(AS411,-$B414,-AR$4+$B414)-SUM($I414:AR414)))</f>
        <v>0</v>
      </c>
      <c r="AT414" s="235">
        <f ca="1">IF(AT$5&lt;=$D414,0,IF(SUM($D414,OFFSET($I400,-$B414,0))&gt;AT$5,OFFSET(AT411,-$B414,-AS$4+$B414)/OFFSET($I400,-$B414,0),OFFSET(AT411,-$B414,-AS$4+$B414)-SUM($I414:AS414)))</f>
        <v>0</v>
      </c>
      <c r="AU414" s="235">
        <f ca="1">IF(AU$5&lt;=$D414,0,IF(SUM($D414,OFFSET($I400,-$B414,0))&gt;AU$5,OFFSET(AU411,-$B414,-AT$4+$B414)/OFFSET($I400,-$B414,0),OFFSET(AU411,-$B414,-AT$4+$B414)-SUM($I414:AT414)))</f>
        <v>0</v>
      </c>
      <c r="AV414" s="235">
        <f ca="1">IF(AV$5&lt;=$D414,0,IF(SUM($D414,OFFSET($I400,-$B414,0))&gt;AV$5,OFFSET(AV411,-$B414,-AU$4+$B414)/OFFSET($I400,-$B414,0),OFFSET(AV411,-$B414,-AU$4+$B414)-SUM($I414:AU414)))</f>
        <v>0</v>
      </c>
      <c r="AW414" s="235">
        <f ca="1">IF(AW$5&lt;=$D414,0,IF(SUM($D414,OFFSET($I400,-$B414,0))&gt;AW$5,OFFSET(AW411,-$B414,-AV$4+$B414)/OFFSET($I400,-$B414,0),OFFSET(AW411,-$B414,-AV$4+$B414)-SUM($I414:AV414)))</f>
        <v>0</v>
      </c>
      <c r="AX414" s="235">
        <f ca="1">IF(AX$5&lt;=$D414,0,IF(SUM($D414,OFFSET($I400,-$B414,0))&gt;AX$5,OFFSET(AX411,-$B414,-AW$4+$B414)/OFFSET($I400,-$B414,0),OFFSET(AX411,-$B414,-AW$4+$B414)-SUM($I414:AW414)))</f>
        <v>0</v>
      </c>
      <c r="AY414" s="235">
        <f ca="1">IF(AY$5&lt;=$D414,0,IF(SUM($D414,OFFSET($I400,-$B414,0))&gt;AY$5,OFFSET(AY411,-$B414,-AX$4+$B414)/OFFSET($I400,-$B414,0),OFFSET(AY411,-$B414,-AX$4+$B414)-SUM($I414:AX414)))</f>
        <v>0</v>
      </c>
      <c r="AZ414" s="235">
        <f ca="1">IF(AZ$5&lt;=$D414,0,IF(SUM($D414,OFFSET($I400,-$B414,0))&gt;AZ$5,OFFSET(AZ411,-$B414,-AY$4+$B414)/OFFSET($I400,-$B414,0),OFFSET(AZ411,-$B414,-AY$4+$B414)-SUM($I414:AY414)))</f>
        <v>0</v>
      </c>
      <c r="BA414" s="235">
        <f ca="1">IF(BA$5&lt;=$D414,0,IF(SUM($D414,OFFSET($I400,-$B414,0))&gt;BA$5,OFFSET(BA411,-$B414,-AZ$4+$B414)/OFFSET($I400,-$B414,0),OFFSET(BA411,-$B414,-AZ$4+$B414)-SUM($I414:AZ414)))</f>
        <v>0</v>
      </c>
      <c r="BB414" s="235">
        <f ca="1">IF(BB$5&lt;=$D414,0,IF(SUM($D414,OFFSET($I400,-$B414,0))&gt;BB$5,OFFSET(BB411,-$B414,-BA$4+$B414)/OFFSET($I400,-$B414,0),OFFSET(BB411,-$B414,-BA$4+$B414)-SUM($I414:BA414)))</f>
        <v>0</v>
      </c>
      <c r="BC414" s="235">
        <f ca="1">IF(BC$5&lt;=$D414,0,IF(SUM($D414,OFFSET($I400,-$B414,0))&gt;BC$5,OFFSET(BC411,-$B414,-BB$4+$B414)/OFFSET($I400,-$B414,0),OFFSET(BC411,-$B414,-BB$4+$B414)-SUM($I414:BB414)))</f>
        <v>0</v>
      </c>
      <c r="BD414" s="235">
        <f ca="1">IF(BD$5&lt;=$D414,0,IF(SUM($D414,OFFSET($I400,-$B414,0))&gt;BD$5,OFFSET(BD411,-$B414,-BC$4+$B414)/OFFSET($I400,-$B414,0),OFFSET(BD411,-$B414,-BC$4+$B414)-SUM($I414:BC414)))</f>
        <v>0</v>
      </c>
      <c r="BE414" s="235">
        <f ca="1">IF(BE$5&lt;=$D414,0,IF(SUM($D414,OFFSET($I400,-$B414,0))&gt;BE$5,OFFSET(BE411,-$B414,-BD$4+$B414)/OFFSET($I400,-$B414,0),OFFSET(BE411,-$B414,-BD$4+$B414)-SUM($I414:BD414)))</f>
        <v>0</v>
      </c>
      <c r="BF414" s="235">
        <f ca="1">IF(BF$5&lt;=$D414,0,IF(SUM($D414,OFFSET($I400,-$B414,0))&gt;BF$5,OFFSET(BF411,-$B414,-BE$4+$B414)/OFFSET($I400,-$B414,0),OFFSET(BF411,-$B414,-BE$4+$B414)-SUM($I414:BE414)))</f>
        <v>0</v>
      </c>
      <c r="BG414" s="235">
        <f ca="1">IF(BG$5&lt;=$D414,0,IF(SUM($D414,OFFSET($I400,-$B414,0))&gt;BG$5,OFFSET(BG411,-$B414,-BF$4+$B414)/OFFSET($I400,-$B414,0),OFFSET(BG411,-$B414,-BF$4+$B414)-SUM($I414:BF414)))</f>
        <v>0</v>
      </c>
      <c r="BH414" s="235">
        <f ca="1">IF(BH$5&lt;=$D414,0,IF(SUM($D414,OFFSET($I400,-$B414,0))&gt;BH$5,OFFSET(BH411,-$B414,-BG$4+$B414)/OFFSET($I400,-$B414,0),OFFSET(BH411,-$B414,-BG$4+$B414)-SUM($I414:BG414)))</f>
        <v>0</v>
      </c>
      <c r="BI414" s="235">
        <f ca="1">IF(BI$5&lt;=$D414,0,IF(SUM($D414,OFFSET($I400,-$B414,0))&gt;BI$5,OFFSET(BI411,-$B414,-BH$4+$B414)/OFFSET($I400,-$B414,0),OFFSET(BI411,-$B414,-BH$4+$B414)-SUM($I414:BH414)))</f>
        <v>0</v>
      </c>
      <c r="BJ414" s="235">
        <f ca="1">IF(BJ$5&lt;=$D414,0,IF(SUM($D414,OFFSET($I400,-$B414,0))&gt;BJ$5,OFFSET(BJ411,-$B414,-BI$4+$B414)/OFFSET($I400,-$B414,0),OFFSET(BJ411,-$B414,-BI$4+$B414)-SUM($I414:BI414)))</f>
        <v>0</v>
      </c>
      <c r="BK414" s="235">
        <f ca="1">IF(BK$5&lt;=$D414,0,IF(SUM($D414,OFFSET($I400,-$B414,0))&gt;BK$5,OFFSET(BK411,-$B414,-BJ$4+$B414)/OFFSET($I400,-$B414,0),OFFSET(BK411,-$B414,-BJ$4+$B414)-SUM($I414:BJ414)))</f>
        <v>0</v>
      </c>
      <c r="BL414" s="235">
        <f ca="1">IF(BL$5&lt;=$D414,0,IF(SUM($D414,OFFSET($I400,-$B414,0))&gt;BL$5,OFFSET(BL411,-$B414,-BK$4+$B414)/OFFSET($I400,-$B414,0),OFFSET(BL411,-$B414,-BK$4+$B414)-SUM($I414:BK414)))</f>
        <v>0</v>
      </c>
      <c r="BM414" s="235">
        <f ca="1">IF(BM$5&lt;=$D414,0,IF(SUM($D414,OFFSET($I400,-$B414,0))&gt;BM$5,OFFSET(BM411,-$B414,-BL$4+$B414)/OFFSET($I400,-$B414,0),OFFSET(BM411,-$B414,-BL$4+$B414)-SUM($I414:BL414)))</f>
        <v>0</v>
      </c>
      <c r="BN414" s="235">
        <f ca="1">IF(BN$5&lt;=$D414,0,IF(SUM($D414,OFFSET($I400,-$B414,0))&gt;BN$5,OFFSET(BN411,-$B414,-BM$4+$B414)/OFFSET($I400,-$B414,0),OFFSET(BN411,-$B414,-BM$4+$B414)-SUM($I414:BM414)))</f>
        <v>0</v>
      </c>
      <c r="BO414" s="235">
        <f ca="1">IF(BO$5&lt;=$D414,0,IF(SUM($D414,OFFSET($I400,-$B414,0))&gt;BO$5,OFFSET(BO411,-$B414,-BN$4+$B414)/OFFSET($I400,-$B414,0),OFFSET(BO411,-$B414,-BN$4+$B414)-SUM($I414:BN414)))</f>
        <v>0</v>
      </c>
      <c r="BP414" s="235">
        <f ca="1">IF(BP$5&lt;=$D414,0,IF(SUM($D414,OFFSET($I400,-$B414,0))&gt;BP$5,OFFSET(BP411,-$B414,-BO$4+$B414)/OFFSET($I400,-$B414,0),OFFSET(BP411,-$B414,-BO$4+$B414)-SUM($I414:BO414)))</f>
        <v>0</v>
      </c>
      <c r="BQ414" s="235">
        <f ca="1">IF(BQ$5&lt;=$D414,0,IF(SUM($D414,OFFSET($I400,-$B414,0))&gt;BQ$5,OFFSET(BQ411,-$B414,-BP$4+$B414)/OFFSET($I400,-$B414,0),OFFSET(BQ411,-$B414,-BP$4+$B414)-SUM($I414:BP414)))</f>
        <v>0</v>
      </c>
      <c r="BR414" s="211">
        <f ca="1">IF(BR$5&lt;=$D414,0,IF(SUM($D414,OFFSET($I400,-$B414,0))&gt;BR$5,OFFSET(BR411,-$B414,-BQ$4+$B414)/OFFSET($I400,-$B414,0),OFFSET(BR411,-$B414,-BQ$4+$B414)-SUM($I414:BQ414)))</f>
        <v>0</v>
      </c>
      <c r="BS414" s="211">
        <f ca="1">IF(BS$5&lt;=$D414,0,IF(SUM($D414,OFFSET($I400,-$B414,0))&gt;BS$5,OFFSET(BS411,-$B414,-BR$4+$B414)/OFFSET($I400,-$B414,0),OFFSET(BS411,-$B414,-BR$4+$B414)-SUM($I414:BR414)))</f>
        <v>0</v>
      </c>
      <c r="BT414" s="211">
        <f ca="1">IF(BT$5&lt;=$D414,0,IF(SUM($D414,OFFSET($I400,-$B414,0))&gt;BT$5,OFFSET(BT411,-$B414,-BS$4+$B414)/OFFSET($I400,-$B414,0),OFFSET(BT411,-$B414,-BS$4+$B414)-SUM($I414:BS414)))</f>
        <v>0</v>
      </c>
      <c r="BU414" s="211">
        <f ca="1">IF(BU$5&lt;=$D414,0,IF(SUM($D414,OFFSET($I400,-$B414,0))&gt;BU$5,OFFSET(BU411,-$B414,-BT$4+$B414)/OFFSET($I400,-$B414,0),OFFSET(BU411,-$B414,-BT$4+$B414)-SUM($I414:BT414)))</f>
        <v>0</v>
      </c>
      <c r="BV414" s="211">
        <f ca="1">IF(BV$5&lt;=$D414,0,IF(SUM($D414,OFFSET($I400,-$B414,0))&gt;BV$5,OFFSET(BV411,-$B414,-BU$4+$B414)/OFFSET($I400,-$B414,0),OFFSET(BV411,-$B414,-BU$4+$B414)-SUM($I414:BU414)))</f>
        <v>0</v>
      </c>
      <c r="BW414" s="211">
        <f ca="1">IF(BW$5&lt;=$D414,0,IF(SUM($D414,OFFSET($I400,-$B414,0))&gt;BW$5,OFFSET(BW411,-$B414,-BV$4+$B414)/OFFSET($I400,-$B414,0),OFFSET(BW411,-$B414,-BV$4+$B414)-SUM($I414:BV414)))</f>
        <v>0</v>
      </c>
    </row>
    <row r="415" spans="1:75" ht="12.75" customHeight="1">
      <c r="A415" s="8"/>
      <c r="B415" s="244">
        <v>18</v>
      </c>
      <c r="C415" s="8"/>
      <c r="D415" s="245">
        <f t="shared" si="677"/>
        <v>2031</v>
      </c>
      <c r="E415" s="8" t="str">
        <f t="shared" si="676"/>
        <v>$m Real (2012)</v>
      </c>
      <c r="F415" s="8"/>
      <c r="G415" s="8"/>
      <c r="H415" s="8"/>
      <c r="I415" s="32"/>
      <c r="J415" s="235">
        <f ca="1">IF(J$5&lt;=$D415,0,IF(SUM($D415,OFFSET($I401,-$B415,0))&gt;J$5,OFFSET(J412,-$B415,-I$4+$B415)/OFFSET($I401,-$B415,0),OFFSET(J412,-$B415,-I$4+$B415)-SUM($I415:I415)))</f>
        <v>0</v>
      </c>
      <c r="K415" s="235">
        <f ca="1">IF(K$5&lt;=$D415,0,IF(SUM($D415,OFFSET($I401,-$B415,0))&gt;K$5,OFFSET(K412,-$B415,-J$4+$B415)/OFFSET($I401,-$B415,0),OFFSET(K412,-$B415,-J$4+$B415)-SUM($I415:J415)))</f>
        <v>0</v>
      </c>
      <c r="L415" s="235">
        <f ca="1">IF(L$5&lt;=$D415,0,IF(SUM($D415,OFFSET($I401,-$B415,0))&gt;L$5,OFFSET(L412,-$B415,-K$4+$B415)/OFFSET($I401,-$B415,0),OFFSET(L412,-$B415,-K$4+$B415)-SUM($I415:K415)))</f>
        <v>0</v>
      </c>
      <c r="M415" s="235">
        <f ca="1">IF(M$5&lt;=$D415,0,IF(SUM($D415,OFFSET($I401,-$B415,0))&gt;M$5,OFFSET(M412,-$B415,-L$4+$B415)/OFFSET($I401,-$B415,0),OFFSET(M412,-$B415,-L$4+$B415)-SUM($I415:L415)))</f>
        <v>0</v>
      </c>
      <c r="N415" s="235">
        <f ca="1">IF(N$5&lt;=$D415,0,IF(SUM($D415,OFFSET($I401,-$B415,0))&gt;N$5,OFFSET(N412,-$B415,-M$4+$B415)/OFFSET($I401,-$B415,0),OFFSET(N412,-$B415,-M$4+$B415)-SUM($I415:M415)))</f>
        <v>0</v>
      </c>
      <c r="O415" s="235">
        <f ca="1">IF(O$5&lt;=$D415,0,IF(SUM($D415,OFFSET($I401,-$B415,0))&gt;O$5,OFFSET(O412,-$B415,-N$4+$B415)/OFFSET($I401,-$B415,0),OFFSET(O412,-$B415,-N$4+$B415)-SUM($I415:N415)))</f>
        <v>0</v>
      </c>
      <c r="P415" s="235">
        <f ca="1">IF(P$5&lt;=$D415,0,IF(SUM($D415,OFFSET($I401,-$B415,0))&gt;P$5,OFFSET(P412,-$B415,-O$4+$B415)/OFFSET($I401,-$B415,0),OFFSET(P412,-$B415,-O$4+$B415)-SUM($I415:O415)))</f>
        <v>0</v>
      </c>
      <c r="Q415" s="235">
        <f ca="1">IF(Q$5&lt;=$D415,0,IF(SUM($D415,OFFSET($I401,-$B415,0))&gt;Q$5,OFFSET(Q412,-$B415,-P$4+$B415)/OFFSET($I401,-$B415,0),OFFSET(Q412,-$B415,-P$4+$B415)-SUM($I415:P415)))</f>
        <v>0</v>
      </c>
      <c r="R415" s="235">
        <f ca="1">IF(R$5&lt;=$D415,0,IF(SUM($D415,OFFSET($I401,-$B415,0))&gt;R$5,OFFSET(R412,-$B415,-Q$4+$B415)/OFFSET($I401,-$B415,0),OFFSET(R412,-$B415,-Q$4+$B415)-SUM($I415:Q415)))</f>
        <v>0</v>
      </c>
      <c r="S415" s="235">
        <f ca="1">IF(S$5&lt;=$D415,0,IF(SUM($D415,OFFSET($I401,-$B415,0))&gt;S$5,OFFSET(S412,-$B415,-R$4+$B415)/OFFSET($I401,-$B415,0),OFFSET(S412,-$B415,-R$4+$B415)-SUM($I415:R415)))</f>
        <v>0</v>
      </c>
      <c r="T415" s="235">
        <f ca="1">IF(T$5&lt;=$D415,0,IF(SUM($D415,OFFSET($I401,-$B415,0))&gt;T$5,OFFSET(T412,-$B415,-S$4+$B415)/OFFSET($I401,-$B415,0),OFFSET(T412,-$B415,-S$4+$B415)-SUM($I415:S415)))</f>
        <v>0</v>
      </c>
      <c r="U415" s="235">
        <f ca="1">IF(U$5&lt;=$D415,0,IF(SUM($D415,OFFSET($I401,-$B415,0))&gt;U$5,OFFSET(U412,-$B415,-T$4+$B415)/OFFSET($I401,-$B415,0),OFFSET(U412,-$B415,-T$4+$B415)-SUM($I415:T415)))</f>
        <v>0</v>
      </c>
      <c r="V415" s="235">
        <f ca="1">IF(V$5&lt;=$D415,0,IF(SUM($D415,OFFSET($I401,-$B415,0))&gt;V$5,OFFSET(V412,-$B415,-U$4+$B415)/OFFSET($I401,-$B415,0),OFFSET(V412,-$B415,-U$4+$B415)-SUM($I415:U415)))</f>
        <v>0</v>
      </c>
      <c r="W415" s="235">
        <f ca="1">IF(W$5&lt;=$D415,0,IF(SUM($D415,OFFSET($I401,-$B415,0))&gt;W$5,OFFSET(W412,-$B415,-V$4+$B415)/OFFSET($I401,-$B415,0),OFFSET(W412,-$B415,-V$4+$B415)-SUM($I415:V415)))</f>
        <v>0</v>
      </c>
      <c r="X415" s="235">
        <f ca="1">IF(X$5&lt;=$D415,0,IF(SUM($D415,OFFSET($I401,-$B415,0))&gt;X$5,OFFSET(X412,-$B415,-W$4+$B415)/OFFSET($I401,-$B415,0),OFFSET(X412,-$B415,-W$4+$B415)-SUM($I415:W415)))</f>
        <v>0</v>
      </c>
      <c r="Y415" s="235">
        <f ca="1">IF(Y$5&lt;=$D415,0,IF(SUM($D415,OFFSET($I401,-$B415,0))&gt;Y$5,OFFSET(Y412,-$B415,-X$4+$B415)/OFFSET($I401,-$B415,0),OFFSET(Y412,-$B415,-X$4+$B415)-SUM($I415:X415)))</f>
        <v>0</v>
      </c>
      <c r="Z415" s="235">
        <f ca="1">IF(Z$5&lt;=$D415,0,IF(SUM($D415,OFFSET($I401,-$B415,0))&gt;Z$5,OFFSET(Z412,-$B415,-Y$4+$B415)/OFFSET($I401,-$B415,0),OFFSET(Z412,-$B415,-Y$4+$B415)-SUM($I415:Y415)))</f>
        <v>0</v>
      </c>
      <c r="AA415" s="235">
        <f ca="1">IF(AA$5&lt;=$D415,0,IF(SUM($D415,OFFSET($I401,-$B415,0))&gt;AA$5,OFFSET(AA412,-$B415,-Z$4+$B415)/OFFSET($I401,-$B415,0),OFFSET(AA412,-$B415,-Z$4+$B415)-SUM($I415:Z415)))</f>
        <v>0</v>
      </c>
      <c r="AB415" s="235">
        <f ca="1">IF(AB$5&lt;=$D415,0,IF(SUM($D415,OFFSET($I401,-$B415,0))&gt;AB$5,OFFSET(AB412,-$B415,-AA$4+$B415)/OFFSET($I401,-$B415,0),OFFSET(AB412,-$B415,-AA$4+$B415)-SUM($I415:AA415)))</f>
        <v>0</v>
      </c>
      <c r="AC415" s="235">
        <f ca="1">IF(AC$5&lt;=$D415,0,IF(SUM($D415,OFFSET($I401,-$B415,0))&gt;AC$5,OFFSET(AC412,-$B415,-AB$4+$B415)/OFFSET($I401,-$B415,0),OFFSET(AC412,-$B415,-AB$4+$B415)-SUM($I415:AB415)))</f>
        <v>0</v>
      </c>
      <c r="AD415" s="235">
        <f ca="1">IF(AD$5&lt;=$D415,0,IF(SUM($D415,OFFSET($I401,-$B415,0))&gt;AD$5,OFFSET(AD412,-$B415,-AC$4+$B415)/OFFSET($I401,-$B415,0),OFFSET(AD412,-$B415,-AC$4+$B415)-SUM($I415:AC415)))</f>
        <v>0</v>
      </c>
      <c r="AE415" s="235">
        <f ca="1">IF(AE$5&lt;=$D415,0,IF(SUM($D415,OFFSET($I401,-$B415,0))&gt;AE$5,OFFSET(AE412,-$B415,-AD$4+$B415)/OFFSET($I401,-$B415,0),OFFSET(AE412,-$B415,-AD$4+$B415)-SUM($I415:AD415)))</f>
        <v>0</v>
      </c>
      <c r="AF415" s="235">
        <f ca="1">IF(AF$5&lt;=$D415,0,IF(SUM($D415,OFFSET($I401,-$B415,0))&gt;AF$5,OFFSET(AF412,-$B415,-AE$4+$B415)/OFFSET($I401,-$B415,0),OFFSET(AF412,-$B415,-AE$4+$B415)-SUM($I415:AE415)))</f>
        <v>0</v>
      </c>
      <c r="AG415" s="235">
        <f ca="1">IF(AG$5&lt;=$D415,0,IF(SUM($D415,OFFSET($I401,-$B415,0))&gt;AG$5,OFFSET(AG412,-$B415,-AF$4+$B415)/OFFSET($I401,-$B415,0),OFFSET(AG412,-$B415,-AF$4+$B415)-SUM($I415:AF415)))</f>
        <v>0</v>
      </c>
      <c r="AH415" s="235">
        <f ca="1">IF(AH$5&lt;=$D415,0,IF(SUM($D415,OFFSET($I401,-$B415,0))&gt;AH$5,OFFSET(AH412,-$B415,-AG$4+$B415)/OFFSET($I401,-$B415,0),OFFSET(AH412,-$B415,-AG$4+$B415)-SUM($I415:AG415)))</f>
        <v>0</v>
      </c>
      <c r="AI415" s="235">
        <f ca="1">IF(AI$5&lt;=$D415,0,IF(SUM($D415,OFFSET($I401,-$B415,0))&gt;AI$5,OFFSET(AI412,-$B415,-AH$4+$B415)/OFFSET($I401,-$B415,0),OFFSET(AI412,-$B415,-AH$4+$B415)-SUM($I415:AH415)))</f>
        <v>0</v>
      </c>
      <c r="AJ415" s="235">
        <f ca="1">IF(AJ$5&lt;=$D415,0,IF(SUM($D415,OFFSET($I401,-$B415,0))&gt;AJ$5,OFFSET(AJ412,-$B415,-AI$4+$B415)/OFFSET($I401,-$B415,0),OFFSET(AJ412,-$B415,-AI$4+$B415)-SUM($I415:AI415)))</f>
        <v>0</v>
      </c>
      <c r="AK415" s="235">
        <f ca="1">IF(AK$5&lt;=$D415,0,IF(SUM($D415,OFFSET($I401,-$B415,0))&gt;AK$5,OFFSET(AK412,-$B415,-AJ$4+$B415)/OFFSET($I401,-$B415,0),OFFSET(AK412,-$B415,-AJ$4+$B415)-SUM($I415:AJ415)))</f>
        <v>0</v>
      </c>
      <c r="AL415" s="235">
        <f ca="1">IF(AL$5&lt;=$D415,0,IF(SUM($D415,OFFSET($I401,-$B415,0))&gt;AL$5,OFFSET(AL412,-$B415,-AK$4+$B415)/OFFSET($I401,-$B415,0),OFFSET(AL412,-$B415,-AK$4+$B415)-SUM($I415:AK415)))</f>
        <v>0</v>
      </c>
      <c r="AM415" s="235">
        <f ca="1">IF(AM$5&lt;=$D415,0,IF(SUM($D415,OFFSET($I401,-$B415,0))&gt;AM$5,OFFSET(AM412,-$B415,-AL$4+$B415)/OFFSET($I401,-$B415,0),OFFSET(AM412,-$B415,-AL$4+$B415)-SUM($I415:AL415)))</f>
        <v>0</v>
      </c>
      <c r="AN415" s="235">
        <f ca="1">IF(AN$5&lt;=$D415,0,IF(SUM($D415,OFFSET($I401,-$B415,0))&gt;AN$5,OFFSET(AN412,-$B415,-AM$4+$B415)/OFFSET($I401,-$B415,0),OFFSET(AN412,-$B415,-AM$4+$B415)-SUM($I415:AM415)))</f>
        <v>0</v>
      </c>
      <c r="AO415" s="235">
        <f ca="1">IF(AO$5&lt;=$D415,0,IF(SUM($D415,OFFSET($I401,-$B415,0))&gt;AO$5,OFFSET(AO412,-$B415,-AN$4+$B415)/OFFSET($I401,-$B415,0),OFFSET(AO412,-$B415,-AN$4+$B415)-SUM($I415:AN415)))</f>
        <v>0</v>
      </c>
      <c r="AP415" s="235">
        <f ca="1">IF(AP$5&lt;=$D415,0,IF(SUM($D415,OFFSET($I401,-$B415,0))&gt;AP$5,OFFSET(AP412,-$B415,-AO$4+$B415)/OFFSET($I401,-$B415,0),OFFSET(AP412,-$B415,-AO$4+$B415)-SUM($I415:AO415)))</f>
        <v>0</v>
      </c>
      <c r="AQ415" s="235">
        <f ca="1">IF(AQ$5&lt;=$D415,0,IF(SUM($D415,OFFSET($I401,-$B415,0))&gt;AQ$5,OFFSET(AQ412,-$B415,-AP$4+$B415)/OFFSET($I401,-$B415,0),OFFSET(AQ412,-$B415,-AP$4+$B415)-SUM($I415:AP415)))</f>
        <v>0</v>
      </c>
      <c r="AR415" s="235">
        <f ca="1">IF(AR$5&lt;=$D415,0,IF(SUM($D415,OFFSET($I401,-$B415,0))&gt;AR$5,OFFSET(AR412,-$B415,-AQ$4+$B415)/OFFSET($I401,-$B415,0),OFFSET(AR412,-$B415,-AQ$4+$B415)-SUM($I415:AQ415)))</f>
        <v>0</v>
      </c>
      <c r="AS415" s="235">
        <f ca="1">IF(AS$5&lt;=$D415,0,IF(SUM($D415,OFFSET($I401,-$B415,0))&gt;AS$5,OFFSET(AS412,-$B415,-AR$4+$B415)/OFFSET($I401,-$B415,0),OFFSET(AS412,-$B415,-AR$4+$B415)-SUM($I415:AR415)))</f>
        <v>0</v>
      </c>
      <c r="AT415" s="235">
        <f ca="1">IF(AT$5&lt;=$D415,0,IF(SUM($D415,OFFSET($I401,-$B415,0))&gt;AT$5,OFFSET(AT412,-$B415,-AS$4+$B415)/OFFSET($I401,-$B415,0),OFFSET(AT412,-$B415,-AS$4+$B415)-SUM($I415:AS415)))</f>
        <v>0</v>
      </c>
      <c r="AU415" s="235">
        <f ca="1">IF(AU$5&lt;=$D415,0,IF(SUM($D415,OFFSET($I401,-$B415,0))&gt;AU$5,OFFSET(AU412,-$B415,-AT$4+$B415)/OFFSET($I401,-$B415,0),OFFSET(AU412,-$B415,-AT$4+$B415)-SUM($I415:AT415)))</f>
        <v>0</v>
      </c>
      <c r="AV415" s="235">
        <f ca="1">IF(AV$5&lt;=$D415,0,IF(SUM($D415,OFFSET($I401,-$B415,0))&gt;AV$5,OFFSET(AV412,-$B415,-AU$4+$B415)/OFFSET($I401,-$B415,0),OFFSET(AV412,-$B415,-AU$4+$B415)-SUM($I415:AU415)))</f>
        <v>0</v>
      </c>
      <c r="AW415" s="235">
        <f ca="1">IF(AW$5&lt;=$D415,0,IF(SUM($D415,OFFSET($I401,-$B415,0))&gt;AW$5,OFFSET(AW412,-$B415,-AV$4+$B415)/OFFSET($I401,-$B415,0),OFFSET(AW412,-$B415,-AV$4+$B415)-SUM($I415:AV415)))</f>
        <v>0</v>
      </c>
      <c r="AX415" s="235">
        <f ca="1">IF(AX$5&lt;=$D415,0,IF(SUM($D415,OFFSET($I401,-$B415,0))&gt;AX$5,OFFSET(AX412,-$B415,-AW$4+$B415)/OFFSET($I401,-$B415,0),OFFSET(AX412,-$B415,-AW$4+$B415)-SUM($I415:AW415)))</f>
        <v>0</v>
      </c>
      <c r="AY415" s="235">
        <f ca="1">IF(AY$5&lt;=$D415,0,IF(SUM($D415,OFFSET($I401,-$B415,0))&gt;AY$5,OFFSET(AY412,-$B415,-AX$4+$B415)/OFFSET($I401,-$B415,0),OFFSET(AY412,-$B415,-AX$4+$B415)-SUM($I415:AX415)))</f>
        <v>0</v>
      </c>
      <c r="AZ415" s="235">
        <f ca="1">IF(AZ$5&lt;=$D415,0,IF(SUM($D415,OFFSET($I401,-$B415,0))&gt;AZ$5,OFFSET(AZ412,-$B415,-AY$4+$B415)/OFFSET($I401,-$B415,0),OFFSET(AZ412,-$B415,-AY$4+$B415)-SUM($I415:AY415)))</f>
        <v>0</v>
      </c>
      <c r="BA415" s="235">
        <f ca="1">IF(BA$5&lt;=$D415,0,IF(SUM($D415,OFFSET($I401,-$B415,0))&gt;BA$5,OFFSET(BA412,-$B415,-AZ$4+$B415)/OFFSET($I401,-$B415,0),OFFSET(BA412,-$B415,-AZ$4+$B415)-SUM($I415:AZ415)))</f>
        <v>0</v>
      </c>
      <c r="BB415" s="235">
        <f ca="1">IF(BB$5&lt;=$D415,0,IF(SUM($D415,OFFSET($I401,-$B415,0))&gt;BB$5,OFFSET(BB412,-$B415,-BA$4+$B415)/OFFSET($I401,-$B415,0),OFFSET(BB412,-$B415,-BA$4+$B415)-SUM($I415:BA415)))</f>
        <v>0</v>
      </c>
      <c r="BC415" s="235">
        <f ca="1">IF(BC$5&lt;=$D415,0,IF(SUM($D415,OFFSET($I401,-$B415,0))&gt;BC$5,OFFSET(BC412,-$B415,-BB$4+$B415)/OFFSET($I401,-$B415,0),OFFSET(BC412,-$B415,-BB$4+$B415)-SUM($I415:BB415)))</f>
        <v>0</v>
      </c>
      <c r="BD415" s="235">
        <f ca="1">IF(BD$5&lt;=$D415,0,IF(SUM($D415,OFFSET($I401,-$B415,0))&gt;BD$5,OFFSET(BD412,-$B415,-BC$4+$B415)/OFFSET($I401,-$B415,0),OFFSET(BD412,-$B415,-BC$4+$B415)-SUM($I415:BC415)))</f>
        <v>0</v>
      </c>
      <c r="BE415" s="235">
        <f ca="1">IF(BE$5&lt;=$D415,0,IF(SUM($D415,OFFSET($I401,-$B415,0))&gt;BE$5,OFFSET(BE412,-$B415,-BD$4+$B415)/OFFSET($I401,-$B415,0),OFFSET(BE412,-$B415,-BD$4+$B415)-SUM($I415:BD415)))</f>
        <v>0</v>
      </c>
      <c r="BF415" s="235">
        <f ca="1">IF(BF$5&lt;=$D415,0,IF(SUM($D415,OFFSET($I401,-$B415,0))&gt;BF$5,OFFSET(BF412,-$B415,-BE$4+$B415)/OFFSET($I401,-$B415,0),OFFSET(BF412,-$B415,-BE$4+$B415)-SUM($I415:BE415)))</f>
        <v>0</v>
      </c>
      <c r="BG415" s="235">
        <f ca="1">IF(BG$5&lt;=$D415,0,IF(SUM($D415,OFFSET($I401,-$B415,0))&gt;BG$5,OFFSET(BG412,-$B415,-BF$4+$B415)/OFFSET($I401,-$B415,0),OFFSET(BG412,-$B415,-BF$4+$B415)-SUM($I415:BF415)))</f>
        <v>0</v>
      </c>
      <c r="BH415" s="235">
        <f ca="1">IF(BH$5&lt;=$D415,0,IF(SUM($D415,OFFSET($I401,-$B415,0))&gt;BH$5,OFFSET(BH412,-$B415,-BG$4+$B415)/OFFSET($I401,-$B415,0),OFFSET(BH412,-$B415,-BG$4+$B415)-SUM($I415:BG415)))</f>
        <v>0</v>
      </c>
      <c r="BI415" s="235">
        <f ca="1">IF(BI$5&lt;=$D415,0,IF(SUM($D415,OFFSET($I401,-$B415,0))&gt;BI$5,OFFSET(BI412,-$B415,-BH$4+$B415)/OFFSET($I401,-$B415,0),OFFSET(BI412,-$B415,-BH$4+$B415)-SUM($I415:BH415)))</f>
        <v>0</v>
      </c>
      <c r="BJ415" s="235">
        <f ca="1">IF(BJ$5&lt;=$D415,0,IF(SUM($D415,OFFSET($I401,-$B415,0))&gt;BJ$5,OFFSET(BJ412,-$B415,-BI$4+$B415)/OFFSET($I401,-$B415,0),OFFSET(BJ412,-$B415,-BI$4+$B415)-SUM($I415:BI415)))</f>
        <v>0</v>
      </c>
      <c r="BK415" s="235">
        <f ca="1">IF(BK$5&lt;=$D415,0,IF(SUM($D415,OFFSET($I401,-$B415,0))&gt;BK$5,OFFSET(BK412,-$B415,-BJ$4+$B415)/OFFSET($I401,-$B415,0),OFFSET(BK412,-$B415,-BJ$4+$B415)-SUM($I415:BJ415)))</f>
        <v>0</v>
      </c>
      <c r="BL415" s="235">
        <f ca="1">IF(BL$5&lt;=$D415,0,IF(SUM($D415,OFFSET($I401,-$B415,0))&gt;BL$5,OFFSET(BL412,-$B415,-BK$4+$B415)/OFFSET($I401,-$B415,0),OFFSET(BL412,-$B415,-BK$4+$B415)-SUM($I415:BK415)))</f>
        <v>0</v>
      </c>
      <c r="BM415" s="235">
        <f ca="1">IF(BM$5&lt;=$D415,0,IF(SUM($D415,OFFSET($I401,-$B415,0))&gt;BM$5,OFFSET(BM412,-$B415,-BL$4+$B415)/OFFSET($I401,-$B415,0),OFFSET(BM412,-$B415,-BL$4+$B415)-SUM($I415:BL415)))</f>
        <v>0</v>
      </c>
      <c r="BN415" s="235">
        <f ca="1">IF(BN$5&lt;=$D415,0,IF(SUM($D415,OFFSET($I401,-$B415,0))&gt;BN$5,OFFSET(BN412,-$B415,-BM$4+$B415)/OFFSET($I401,-$B415,0),OFFSET(BN412,-$B415,-BM$4+$B415)-SUM($I415:BM415)))</f>
        <v>0</v>
      </c>
      <c r="BO415" s="235">
        <f ca="1">IF(BO$5&lt;=$D415,0,IF(SUM($D415,OFFSET($I401,-$B415,0))&gt;BO$5,OFFSET(BO412,-$B415,-BN$4+$B415)/OFFSET($I401,-$B415,0),OFFSET(BO412,-$B415,-BN$4+$B415)-SUM($I415:BN415)))</f>
        <v>0</v>
      </c>
      <c r="BP415" s="235">
        <f ca="1">IF(BP$5&lt;=$D415,0,IF(SUM($D415,OFFSET($I401,-$B415,0))&gt;BP$5,OFFSET(BP412,-$B415,-BO$4+$B415)/OFFSET($I401,-$B415,0),OFFSET(BP412,-$B415,-BO$4+$B415)-SUM($I415:BO415)))</f>
        <v>0</v>
      </c>
      <c r="BQ415" s="235">
        <f ca="1">IF(BQ$5&lt;=$D415,0,IF(SUM($D415,OFFSET($I401,-$B415,0))&gt;BQ$5,OFFSET(BQ412,-$B415,-BP$4+$B415)/OFFSET($I401,-$B415,0),OFFSET(BQ412,-$B415,-BP$4+$B415)-SUM($I415:BP415)))</f>
        <v>0</v>
      </c>
      <c r="BR415" s="211">
        <f ca="1">IF(BR$5&lt;=$D415,0,IF(SUM($D415,OFFSET($I401,-$B415,0))&gt;BR$5,OFFSET(BR412,-$B415,-BQ$4+$B415)/OFFSET($I401,-$B415,0),OFFSET(BR412,-$B415,-BQ$4+$B415)-SUM($I415:BQ415)))</f>
        <v>0</v>
      </c>
      <c r="BS415" s="211">
        <f ca="1">IF(BS$5&lt;=$D415,0,IF(SUM($D415,OFFSET($I401,-$B415,0))&gt;BS$5,OFFSET(BS412,-$B415,-BR$4+$B415)/OFFSET($I401,-$B415,0),OFFSET(BS412,-$B415,-BR$4+$B415)-SUM($I415:BR415)))</f>
        <v>0</v>
      </c>
      <c r="BT415" s="211">
        <f ca="1">IF(BT$5&lt;=$D415,0,IF(SUM($D415,OFFSET($I401,-$B415,0))&gt;BT$5,OFFSET(BT412,-$B415,-BS$4+$B415)/OFFSET($I401,-$B415,0),OFFSET(BT412,-$B415,-BS$4+$B415)-SUM($I415:BS415)))</f>
        <v>0</v>
      </c>
      <c r="BU415" s="211">
        <f ca="1">IF(BU$5&lt;=$D415,0,IF(SUM($D415,OFFSET($I401,-$B415,0))&gt;BU$5,OFFSET(BU412,-$B415,-BT$4+$B415)/OFFSET($I401,-$B415,0),OFFSET(BU412,-$B415,-BT$4+$B415)-SUM($I415:BT415)))</f>
        <v>0</v>
      </c>
      <c r="BV415" s="211">
        <f ca="1">IF(BV$5&lt;=$D415,0,IF(SUM($D415,OFFSET($I401,-$B415,0))&gt;BV$5,OFFSET(BV412,-$B415,-BU$4+$B415)/OFFSET($I401,-$B415,0),OFFSET(BV412,-$B415,-BU$4+$B415)-SUM($I415:BU415)))</f>
        <v>0</v>
      </c>
      <c r="BW415" s="211">
        <f ca="1">IF(BW$5&lt;=$D415,0,IF(SUM($D415,OFFSET($I401,-$B415,0))&gt;BW$5,OFFSET(BW412,-$B415,-BV$4+$B415)/OFFSET($I401,-$B415,0),OFFSET(BW412,-$B415,-BV$4+$B415)-SUM($I415:BV415)))</f>
        <v>0</v>
      </c>
    </row>
    <row r="416" spans="1:75" ht="12.75" customHeight="1">
      <c r="A416" s="8"/>
      <c r="B416" s="244">
        <v>19</v>
      </c>
      <c r="C416" s="8"/>
      <c r="D416" s="245">
        <f t="shared" si="677"/>
        <v>2032</v>
      </c>
      <c r="E416" s="8" t="str">
        <f t="shared" si="676"/>
        <v>$m Real (2012)</v>
      </c>
      <c r="F416" s="8"/>
      <c r="G416" s="8"/>
      <c r="H416" s="8"/>
      <c r="I416" s="32"/>
      <c r="J416" s="235">
        <f ca="1">IF(J$5&lt;=$D416,0,IF(SUM($D416,OFFSET($I402,-$B416,0))&gt;J$5,OFFSET(J413,-$B416,-I$4+$B416)/OFFSET($I402,-$B416,0),OFFSET(J413,-$B416,-I$4+$B416)-SUM($I416:I416)))</f>
        <v>0</v>
      </c>
      <c r="K416" s="235">
        <f ca="1">IF(K$5&lt;=$D416,0,IF(SUM($D416,OFFSET($I402,-$B416,0))&gt;K$5,OFFSET(K413,-$B416,-J$4+$B416)/OFFSET($I402,-$B416,0),OFFSET(K413,-$B416,-J$4+$B416)-SUM($I416:J416)))</f>
        <v>0</v>
      </c>
      <c r="L416" s="235">
        <f ca="1">IF(L$5&lt;=$D416,0,IF(SUM($D416,OFFSET($I402,-$B416,0))&gt;L$5,OFFSET(L413,-$B416,-K$4+$B416)/OFFSET($I402,-$B416,0),OFFSET(L413,-$B416,-K$4+$B416)-SUM($I416:K416)))</f>
        <v>0</v>
      </c>
      <c r="M416" s="235">
        <f ca="1">IF(M$5&lt;=$D416,0,IF(SUM($D416,OFFSET($I402,-$B416,0))&gt;M$5,OFFSET(M413,-$B416,-L$4+$B416)/OFFSET($I402,-$B416,0),OFFSET(M413,-$B416,-L$4+$B416)-SUM($I416:L416)))</f>
        <v>0</v>
      </c>
      <c r="N416" s="235">
        <f ca="1">IF(N$5&lt;=$D416,0,IF(SUM($D416,OFFSET($I402,-$B416,0))&gt;N$5,OFFSET(N413,-$B416,-M$4+$B416)/OFFSET($I402,-$B416,0),OFFSET(N413,-$B416,-M$4+$B416)-SUM($I416:M416)))</f>
        <v>0</v>
      </c>
      <c r="O416" s="235">
        <f ca="1">IF(O$5&lt;=$D416,0,IF(SUM($D416,OFFSET($I402,-$B416,0))&gt;O$5,OFFSET(O413,-$B416,-N$4+$B416)/OFFSET($I402,-$B416,0),OFFSET(O413,-$B416,-N$4+$B416)-SUM($I416:N416)))</f>
        <v>0</v>
      </c>
      <c r="P416" s="235">
        <f ca="1">IF(P$5&lt;=$D416,0,IF(SUM($D416,OFFSET($I402,-$B416,0))&gt;P$5,OFFSET(P413,-$B416,-O$4+$B416)/OFFSET($I402,-$B416,0),OFFSET(P413,-$B416,-O$4+$B416)-SUM($I416:O416)))</f>
        <v>0</v>
      </c>
      <c r="Q416" s="235">
        <f ca="1">IF(Q$5&lt;=$D416,0,IF(SUM($D416,OFFSET($I402,-$B416,0))&gt;Q$5,OFFSET(Q413,-$B416,-P$4+$B416)/OFFSET($I402,-$B416,0),OFFSET(Q413,-$B416,-P$4+$B416)-SUM($I416:P416)))</f>
        <v>0</v>
      </c>
      <c r="R416" s="235">
        <f ca="1">IF(R$5&lt;=$D416,0,IF(SUM($D416,OFFSET($I402,-$B416,0))&gt;R$5,OFFSET(R413,-$B416,-Q$4+$B416)/OFFSET($I402,-$B416,0),OFFSET(R413,-$B416,-Q$4+$B416)-SUM($I416:Q416)))</f>
        <v>0</v>
      </c>
      <c r="S416" s="235">
        <f ca="1">IF(S$5&lt;=$D416,0,IF(SUM($D416,OFFSET($I402,-$B416,0))&gt;S$5,OFFSET(S413,-$B416,-R$4+$B416)/OFFSET($I402,-$B416,0),OFFSET(S413,-$B416,-R$4+$B416)-SUM($I416:R416)))</f>
        <v>0</v>
      </c>
      <c r="T416" s="235">
        <f ca="1">IF(T$5&lt;=$D416,0,IF(SUM($D416,OFFSET($I402,-$B416,0))&gt;T$5,OFFSET(T413,-$B416,-S$4+$B416)/OFFSET($I402,-$B416,0),OFFSET(T413,-$B416,-S$4+$B416)-SUM($I416:S416)))</f>
        <v>0</v>
      </c>
      <c r="U416" s="235">
        <f ca="1">IF(U$5&lt;=$D416,0,IF(SUM($D416,OFFSET($I402,-$B416,0))&gt;U$5,OFFSET(U413,-$B416,-T$4+$B416)/OFFSET($I402,-$B416,0),OFFSET(U413,-$B416,-T$4+$B416)-SUM($I416:T416)))</f>
        <v>0</v>
      </c>
      <c r="V416" s="235">
        <f ca="1">IF(V$5&lt;=$D416,0,IF(SUM($D416,OFFSET($I402,-$B416,0))&gt;V$5,OFFSET(V413,-$B416,-U$4+$B416)/OFFSET($I402,-$B416,0),OFFSET(V413,-$B416,-U$4+$B416)-SUM($I416:U416)))</f>
        <v>0</v>
      </c>
      <c r="W416" s="235">
        <f ca="1">IF(W$5&lt;=$D416,0,IF(SUM($D416,OFFSET($I402,-$B416,0))&gt;W$5,OFFSET(W413,-$B416,-V$4+$B416)/OFFSET($I402,-$B416,0),OFFSET(W413,-$B416,-V$4+$B416)-SUM($I416:V416)))</f>
        <v>0</v>
      </c>
      <c r="X416" s="235">
        <f ca="1">IF(X$5&lt;=$D416,0,IF(SUM($D416,OFFSET($I402,-$B416,0))&gt;X$5,OFFSET(X413,-$B416,-W$4+$B416)/OFFSET($I402,-$B416,0),OFFSET(X413,-$B416,-W$4+$B416)-SUM($I416:W416)))</f>
        <v>0</v>
      </c>
      <c r="Y416" s="235">
        <f ca="1">IF(Y$5&lt;=$D416,0,IF(SUM($D416,OFFSET($I402,-$B416,0))&gt;Y$5,OFFSET(Y413,-$B416,-X$4+$B416)/OFFSET($I402,-$B416,0),OFFSET(Y413,-$B416,-X$4+$B416)-SUM($I416:X416)))</f>
        <v>0</v>
      </c>
      <c r="Z416" s="235">
        <f ca="1">IF(Z$5&lt;=$D416,0,IF(SUM($D416,OFFSET($I402,-$B416,0))&gt;Z$5,OFFSET(Z413,-$B416,-Y$4+$B416)/OFFSET($I402,-$B416,0),OFFSET(Z413,-$B416,-Y$4+$B416)-SUM($I416:Y416)))</f>
        <v>0</v>
      </c>
      <c r="AA416" s="235">
        <f ca="1">IF(AA$5&lt;=$D416,0,IF(SUM($D416,OFFSET($I402,-$B416,0))&gt;AA$5,OFFSET(AA413,-$B416,-Z$4+$B416)/OFFSET($I402,-$B416,0),OFFSET(AA413,-$B416,-Z$4+$B416)-SUM($I416:Z416)))</f>
        <v>0</v>
      </c>
      <c r="AB416" s="235">
        <f ca="1">IF(AB$5&lt;=$D416,0,IF(SUM($D416,OFFSET($I402,-$B416,0))&gt;AB$5,OFFSET(AB413,-$B416,-AA$4+$B416)/OFFSET($I402,-$B416,0),OFFSET(AB413,-$B416,-AA$4+$B416)-SUM($I416:AA416)))</f>
        <v>0</v>
      </c>
      <c r="AC416" s="235">
        <f ca="1">IF(AC$5&lt;=$D416,0,IF(SUM($D416,OFFSET($I402,-$B416,0))&gt;AC$5,OFFSET(AC413,-$B416,-AB$4+$B416)/OFFSET($I402,-$B416,0),OFFSET(AC413,-$B416,-AB$4+$B416)-SUM($I416:AB416)))</f>
        <v>0</v>
      </c>
      <c r="AD416" s="235">
        <f ca="1">IF(AD$5&lt;=$D416,0,IF(SUM($D416,OFFSET($I402,-$B416,0))&gt;AD$5,OFFSET(AD413,-$B416,-AC$4+$B416)/OFFSET($I402,-$B416,0),OFFSET(AD413,-$B416,-AC$4+$B416)-SUM($I416:AC416)))</f>
        <v>0</v>
      </c>
      <c r="AE416" s="235">
        <f ca="1">IF(AE$5&lt;=$D416,0,IF(SUM($D416,OFFSET($I402,-$B416,0))&gt;AE$5,OFFSET(AE413,-$B416,-AD$4+$B416)/OFFSET($I402,-$B416,0),OFFSET(AE413,-$B416,-AD$4+$B416)-SUM($I416:AD416)))</f>
        <v>0</v>
      </c>
      <c r="AF416" s="235">
        <f ca="1">IF(AF$5&lt;=$D416,0,IF(SUM($D416,OFFSET($I402,-$B416,0))&gt;AF$5,OFFSET(AF413,-$B416,-AE$4+$B416)/OFFSET($I402,-$B416,0),OFFSET(AF413,-$B416,-AE$4+$B416)-SUM($I416:AE416)))</f>
        <v>0</v>
      </c>
      <c r="AG416" s="235">
        <f ca="1">IF(AG$5&lt;=$D416,0,IF(SUM($D416,OFFSET($I402,-$B416,0))&gt;AG$5,OFFSET(AG413,-$B416,-AF$4+$B416)/OFFSET($I402,-$B416,0),OFFSET(AG413,-$B416,-AF$4+$B416)-SUM($I416:AF416)))</f>
        <v>0</v>
      </c>
      <c r="AH416" s="235">
        <f ca="1">IF(AH$5&lt;=$D416,0,IF(SUM($D416,OFFSET($I402,-$B416,0))&gt;AH$5,OFFSET(AH413,-$B416,-AG$4+$B416)/OFFSET($I402,-$B416,0),OFFSET(AH413,-$B416,-AG$4+$B416)-SUM($I416:AG416)))</f>
        <v>0</v>
      </c>
      <c r="AI416" s="235">
        <f ca="1">IF(AI$5&lt;=$D416,0,IF(SUM($D416,OFFSET($I402,-$B416,0))&gt;AI$5,OFFSET(AI413,-$B416,-AH$4+$B416)/OFFSET($I402,-$B416,0),OFFSET(AI413,-$B416,-AH$4+$B416)-SUM($I416:AH416)))</f>
        <v>0</v>
      </c>
      <c r="AJ416" s="235">
        <f ca="1">IF(AJ$5&lt;=$D416,0,IF(SUM($D416,OFFSET($I402,-$B416,0))&gt;AJ$5,OFFSET(AJ413,-$B416,-AI$4+$B416)/OFFSET($I402,-$B416,0),OFFSET(AJ413,-$B416,-AI$4+$B416)-SUM($I416:AI416)))</f>
        <v>0</v>
      </c>
      <c r="AK416" s="235">
        <f ca="1">IF(AK$5&lt;=$D416,0,IF(SUM($D416,OFFSET($I402,-$B416,0))&gt;AK$5,OFFSET(AK413,-$B416,-AJ$4+$B416)/OFFSET($I402,-$B416,0),OFFSET(AK413,-$B416,-AJ$4+$B416)-SUM($I416:AJ416)))</f>
        <v>0</v>
      </c>
      <c r="AL416" s="235">
        <f ca="1">IF(AL$5&lt;=$D416,0,IF(SUM($D416,OFFSET($I402,-$B416,0))&gt;AL$5,OFFSET(AL413,-$B416,-AK$4+$B416)/OFFSET($I402,-$B416,0),OFFSET(AL413,-$B416,-AK$4+$B416)-SUM($I416:AK416)))</f>
        <v>0</v>
      </c>
      <c r="AM416" s="235">
        <f ca="1">IF(AM$5&lt;=$D416,0,IF(SUM($D416,OFFSET($I402,-$B416,0))&gt;AM$5,OFFSET(AM413,-$B416,-AL$4+$B416)/OFFSET($I402,-$B416,0),OFFSET(AM413,-$B416,-AL$4+$B416)-SUM($I416:AL416)))</f>
        <v>0</v>
      </c>
      <c r="AN416" s="235">
        <f ca="1">IF(AN$5&lt;=$D416,0,IF(SUM($D416,OFFSET($I402,-$B416,0))&gt;AN$5,OFFSET(AN413,-$B416,-AM$4+$B416)/OFFSET($I402,-$B416,0),OFFSET(AN413,-$B416,-AM$4+$B416)-SUM($I416:AM416)))</f>
        <v>0</v>
      </c>
      <c r="AO416" s="235">
        <f ca="1">IF(AO$5&lt;=$D416,0,IF(SUM($D416,OFFSET($I402,-$B416,0))&gt;AO$5,OFFSET(AO413,-$B416,-AN$4+$B416)/OFFSET($I402,-$B416,0),OFFSET(AO413,-$B416,-AN$4+$B416)-SUM($I416:AN416)))</f>
        <v>0</v>
      </c>
      <c r="AP416" s="235">
        <f ca="1">IF(AP$5&lt;=$D416,0,IF(SUM($D416,OFFSET($I402,-$B416,0))&gt;AP$5,OFFSET(AP413,-$B416,-AO$4+$B416)/OFFSET($I402,-$B416,0),OFFSET(AP413,-$B416,-AO$4+$B416)-SUM($I416:AO416)))</f>
        <v>0</v>
      </c>
      <c r="AQ416" s="235">
        <f ca="1">IF(AQ$5&lt;=$D416,0,IF(SUM($D416,OFFSET($I402,-$B416,0))&gt;AQ$5,OFFSET(AQ413,-$B416,-AP$4+$B416)/OFFSET($I402,-$B416,0),OFFSET(AQ413,-$B416,-AP$4+$B416)-SUM($I416:AP416)))</f>
        <v>0</v>
      </c>
      <c r="AR416" s="235">
        <f ca="1">IF(AR$5&lt;=$D416,0,IF(SUM($D416,OFFSET($I402,-$B416,0))&gt;AR$5,OFFSET(AR413,-$B416,-AQ$4+$B416)/OFFSET($I402,-$B416,0),OFFSET(AR413,-$B416,-AQ$4+$B416)-SUM($I416:AQ416)))</f>
        <v>0</v>
      </c>
      <c r="AS416" s="235">
        <f ca="1">IF(AS$5&lt;=$D416,0,IF(SUM($D416,OFFSET($I402,-$B416,0))&gt;AS$5,OFFSET(AS413,-$B416,-AR$4+$B416)/OFFSET($I402,-$B416,0),OFFSET(AS413,-$B416,-AR$4+$B416)-SUM($I416:AR416)))</f>
        <v>0</v>
      </c>
      <c r="AT416" s="235">
        <f ca="1">IF(AT$5&lt;=$D416,0,IF(SUM($D416,OFFSET($I402,-$B416,0))&gt;AT$5,OFFSET(AT413,-$B416,-AS$4+$B416)/OFFSET($I402,-$B416,0),OFFSET(AT413,-$B416,-AS$4+$B416)-SUM($I416:AS416)))</f>
        <v>0</v>
      </c>
      <c r="AU416" s="235">
        <f ca="1">IF(AU$5&lt;=$D416,0,IF(SUM($D416,OFFSET($I402,-$B416,0))&gt;AU$5,OFFSET(AU413,-$B416,-AT$4+$B416)/OFFSET($I402,-$B416,0),OFFSET(AU413,-$B416,-AT$4+$B416)-SUM($I416:AT416)))</f>
        <v>0</v>
      </c>
      <c r="AV416" s="235">
        <f ca="1">IF(AV$5&lt;=$D416,0,IF(SUM($D416,OFFSET($I402,-$B416,0))&gt;AV$5,OFFSET(AV413,-$B416,-AU$4+$B416)/OFFSET($I402,-$B416,0),OFFSET(AV413,-$B416,-AU$4+$B416)-SUM($I416:AU416)))</f>
        <v>0</v>
      </c>
      <c r="AW416" s="235">
        <f ca="1">IF(AW$5&lt;=$D416,0,IF(SUM($D416,OFFSET($I402,-$B416,0))&gt;AW$5,OFFSET(AW413,-$B416,-AV$4+$B416)/OFFSET($I402,-$B416,0),OFFSET(AW413,-$B416,-AV$4+$B416)-SUM($I416:AV416)))</f>
        <v>0</v>
      </c>
      <c r="AX416" s="235">
        <f ca="1">IF(AX$5&lt;=$D416,0,IF(SUM($D416,OFFSET($I402,-$B416,0))&gt;AX$5,OFFSET(AX413,-$B416,-AW$4+$B416)/OFFSET($I402,-$B416,0),OFFSET(AX413,-$B416,-AW$4+$B416)-SUM($I416:AW416)))</f>
        <v>0</v>
      </c>
      <c r="AY416" s="235">
        <f ca="1">IF(AY$5&lt;=$D416,0,IF(SUM($D416,OFFSET($I402,-$B416,0))&gt;AY$5,OFFSET(AY413,-$B416,-AX$4+$B416)/OFFSET($I402,-$B416,0),OFFSET(AY413,-$B416,-AX$4+$B416)-SUM($I416:AX416)))</f>
        <v>0</v>
      </c>
      <c r="AZ416" s="235">
        <f ca="1">IF(AZ$5&lt;=$D416,0,IF(SUM($D416,OFFSET($I402,-$B416,0))&gt;AZ$5,OFFSET(AZ413,-$B416,-AY$4+$B416)/OFFSET($I402,-$B416,0),OFFSET(AZ413,-$B416,-AY$4+$B416)-SUM($I416:AY416)))</f>
        <v>0</v>
      </c>
      <c r="BA416" s="235">
        <f ca="1">IF(BA$5&lt;=$D416,0,IF(SUM($D416,OFFSET($I402,-$B416,0))&gt;BA$5,OFFSET(BA413,-$B416,-AZ$4+$B416)/OFFSET($I402,-$B416,0),OFFSET(BA413,-$B416,-AZ$4+$B416)-SUM($I416:AZ416)))</f>
        <v>0</v>
      </c>
      <c r="BB416" s="235">
        <f ca="1">IF(BB$5&lt;=$D416,0,IF(SUM($D416,OFFSET($I402,-$B416,0))&gt;BB$5,OFFSET(BB413,-$B416,-BA$4+$B416)/OFFSET($I402,-$B416,0),OFFSET(BB413,-$B416,-BA$4+$B416)-SUM($I416:BA416)))</f>
        <v>0</v>
      </c>
      <c r="BC416" s="235">
        <f ca="1">IF(BC$5&lt;=$D416,0,IF(SUM($D416,OFFSET($I402,-$B416,0))&gt;BC$5,OFFSET(BC413,-$B416,-BB$4+$B416)/OFFSET($I402,-$B416,0),OFFSET(BC413,-$B416,-BB$4+$B416)-SUM($I416:BB416)))</f>
        <v>0</v>
      </c>
      <c r="BD416" s="235">
        <f ca="1">IF(BD$5&lt;=$D416,0,IF(SUM($D416,OFFSET($I402,-$B416,0))&gt;BD$5,OFFSET(BD413,-$B416,-BC$4+$B416)/OFFSET($I402,-$B416,0),OFFSET(BD413,-$B416,-BC$4+$B416)-SUM($I416:BC416)))</f>
        <v>0</v>
      </c>
      <c r="BE416" s="235">
        <f ca="1">IF(BE$5&lt;=$D416,0,IF(SUM($D416,OFFSET($I402,-$B416,0))&gt;BE$5,OFFSET(BE413,-$B416,-BD$4+$B416)/OFFSET($I402,-$B416,0),OFFSET(BE413,-$B416,-BD$4+$B416)-SUM($I416:BD416)))</f>
        <v>0</v>
      </c>
      <c r="BF416" s="235">
        <f ca="1">IF(BF$5&lt;=$D416,0,IF(SUM($D416,OFFSET($I402,-$B416,0))&gt;BF$5,OFFSET(BF413,-$B416,-BE$4+$B416)/OFFSET($I402,-$B416,0),OFFSET(BF413,-$B416,-BE$4+$B416)-SUM($I416:BE416)))</f>
        <v>0</v>
      </c>
      <c r="BG416" s="235">
        <f ca="1">IF(BG$5&lt;=$D416,0,IF(SUM($D416,OFFSET($I402,-$B416,0))&gt;BG$5,OFFSET(BG413,-$B416,-BF$4+$B416)/OFFSET($I402,-$B416,0),OFFSET(BG413,-$B416,-BF$4+$B416)-SUM($I416:BF416)))</f>
        <v>0</v>
      </c>
      <c r="BH416" s="235">
        <f ca="1">IF(BH$5&lt;=$D416,0,IF(SUM($D416,OFFSET($I402,-$B416,0))&gt;BH$5,OFFSET(BH413,-$B416,-BG$4+$B416)/OFFSET($I402,-$B416,0),OFFSET(BH413,-$B416,-BG$4+$B416)-SUM($I416:BG416)))</f>
        <v>0</v>
      </c>
      <c r="BI416" s="235">
        <f ca="1">IF(BI$5&lt;=$D416,0,IF(SUM($D416,OFFSET($I402,-$B416,0))&gt;BI$5,OFFSET(BI413,-$B416,-BH$4+$B416)/OFFSET($I402,-$B416,0),OFFSET(BI413,-$B416,-BH$4+$B416)-SUM($I416:BH416)))</f>
        <v>0</v>
      </c>
      <c r="BJ416" s="235">
        <f ca="1">IF(BJ$5&lt;=$D416,0,IF(SUM($D416,OFFSET($I402,-$B416,0))&gt;BJ$5,OFFSET(BJ413,-$B416,-BI$4+$B416)/OFFSET($I402,-$B416,0),OFFSET(BJ413,-$B416,-BI$4+$B416)-SUM($I416:BI416)))</f>
        <v>0</v>
      </c>
      <c r="BK416" s="235">
        <f ca="1">IF(BK$5&lt;=$D416,0,IF(SUM($D416,OFFSET($I402,-$B416,0))&gt;BK$5,OFFSET(BK413,-$B416,-BJ$4+$B416)/OFFSET($I402,-$B416,0),OFFSET(BK413,-$B416,-BJ$4+$B416)-SUM($I416:BJ416)))</f>
        <v>0</v>
      </c>
      <c r="BL416" s="235">
        <f ca="1">IF(BL$5&lt;=$D416,0,IF(SUM($D416,OFFSET($I402,-$B416,0))&gt;BL$5,OFFSET(BL413,-$B416,-BK$4+$B416)/OFFSET($I402,-$B416,0),OFFSET(BL413,-$B416,-BK$4+$B416)-SUM($I416:BK416)))</f>
        <v>0</v>
      </c>
      <c r="BM416" s="235">
        <f ca="1">IF(BM$5&lt;=$D416,0,IF(SUM($D416,OFFSET($I402,-$B416,0))&gt;BM$5,OFFSET(BM413,-$B416,-BL$4+$B416)/OFFSET($I402,-$B416,0),OFFSET(BM413,-$B416,-BL$4+$B416)-SUM($I416:BL416)))</f>
        <v>0</v>
      </c>
      <c r="BN416" s="235">
        <f ca="1">IF(BN$5&lt;=$D416,0,IF(SUM($D416,OFFSET($I402,-$B416,0))&gt;BN$5,OFFSET(BN413,-$B416,-BM$4+$B416)/OFFSET($I402,-$B416,0),OFFSET(BN413,-$B416,-BM$4+$B416)-SUM($I416:BM416)))</f>
        <v>0</v>
      </c>
      <c r="BO416" s="235">
        <f ca="1">IF(BO$5&lt;=$D416,0,IF(SUM($D416,OFFSET($I402,-$B416,0))&gt;BO$5,OFFSET(BO413,-$B416,-BN$4+$B416)/OFFSET($I402,-$B416,0),OFFSET(BO413,-$B416,-BN$4+$B416)-SUM($I416:BN416)))</f>
        <v>0</v>
      </c>
      <c r="BP416" s="235">
        <f ca="1">IF(BP$5&lt;=$D416,0,IF(SUM($D416,OFFSET($I402,-$B416,0))&gt;BP$5,OFFSET(BP413,-$B416,-BO$4+$B416)/OFFSET($I402,-$B416,0),OFFSET(BP413,-$B416,-BO$4+$B416)-SUM($I416:BO416)))</f>
        <v>0</v>
      </c>
      <c r="BQ416" s="235">
        <f ca="1">IF(BQ$5&lt;=$D416,0,IF(SUM($D416,OFFSET($I402,-$B416,0))&gt;BQ$5,OFFSET(BQ413,-$B416,-BP$4+$B416)/OFFSET($I402,-$B416,0),OFFSET(BQ413,-$B416,-BP$4+$B416)-SUM($I416:BP416)))</f>
        <v>0</v>
      </c>
      <c r="BR416" s="211">
        <f ca="1">IF(BR$5&lt;=$D416,0,IF(SUM($D416,OFFSET($I402,-$B416,0))&gt;BR$5,OFFSET(BR413,-$B416,-BQ$4+$B416)/OFFSET($I402,-$B416,0),OFFSET(BR413,-$B416,-BQ$4+$B416)-SUM($I416:BQ416)))</f>
        <v>0</v>
      </c>
      <c r="BS416" s="211">
        <f ca="1">IF(BS$5&lt;=$D416,0,IF(SUM($D416,OFFSET($I402,-$B416,0))&gt;BS$5,OFFSET(BS413,-$B416,-BR$4+$B416)/OFFSET($I402,-$B416,0),OFFSET(BS413,-$B416,-BR$4+$B416)-SUM($I416:BR416)))</f>
        <v>0</v>
      </c>
      <c r="BT416" s="211">
        <f ca="1">IF(BT$5&lt;=$D416,0,IF(SUM($D416,OFFSET($I402,-$B416,0))&gt;BT$5,OFFSET(BT413,-$B416,-BS$4+$B416)/OFFSET($I402,-$B416,0),OFFSET(BT413,-$B416,-BS$4+$B416)-SUM($I416:BS416)))</f>
        <v>0</v>
      </c>
      <c r="BU416" s="211">
        <f ca="1">IF(BU$5&lt;=$D416,0,IF(SUM($D416,OFFSET($I402,-$B416,0))&gt;BU$5,OFFSET(BU413,-$B416,-BT$4+$B416)/OFFSET($I402,-$B416,0),OFFSET(BU413,-$B416,-BT$4+$B416)-SUM($I416:BT416)))</f>
        <v>0</v>
      </c>
      <c r="BV416" s="211">
        <f ca="1">IF(BV$5&lt;=$D416,0,IF(SUM($D416,OFFSET($I402,-$B416,0))&gt;BV$5,OFFSET(BV413,-$B416,-BU$4+$B416)/OFFSET($I402,-$B416,0),OFFSET(BV413,-$B416,-BU$4+$B416)-SUM($I416:BU416)))</f>
        <v>0</v>
      </c>
      <c r="BW416" s="211">
        <f ca="1">IF(BW$5&lt;=$D416,0,IF(SUM($D416,OFFSET($I402,-$B416,0))&gt;BW$5,OFFSET(BW413,-$B416,-BV$4+$B416)/OFFSET($I402,-$B416,0),OFFSET(BW413,-$B416,-BV$4+$B416)-SUM($I416:BV416)))</f>
        <v>0</v>
      </c>
    </row>
    <row r="417" spans="1:75" ht="12.75" customHeight="1">
      <c r="A417" s="8"/>
      <c r="B417" s="244">
        <v>20</v>
      </c>
      <c r="C417" s="8"/>
      <c r="D417" s="245">
        <f t="shared" si="677"/>
        <v>2033</v>
      </c>
      <c r="E417" s="8" t="str">
        <f t="shared" si="676"/>
        <v>$m Real (2012)</v>
      </c>
      <c r="F417" s="8"/>
      <c r="G417" s="8"/>
      <c r="H417" s="8"/>
      <c r="I417" s="32"/>
      <c r="J417" s="235">
        <f ca="1">IF(J$5&lt;=$D417,0,IF(SUM($D417,OFFSET($I403,-$B417,0))&gt;J$5,OFFSET(J414,-$B417,-I$4+$B417)/OFFSET($I403,-$B417,0),OFFSET(J414,-$B417,-I$4+$B417)-SUM($I417:I417)))</f>
        <v>0</v>
      </c>
      <c r="K417" s="235">
        <f ca="1">IF(K$5&lt;=$D417,0,IF(SUM($D417,OFFSET($I403,-$B417,0))&gt;K$5,OFFSET(K414,-$B417,-J$4+$B417)/OFFSET($I403,-$B417,0),OFFSET(K414,-$B417,-J$4+$B417)-SUM($I417:J417)))</f>
        <v>0</v>
      </c>
      <c r="L417" s="235">
        <f ca="1">IF(L$5&lt;=$D417,0,IF(SUM($D417,OFFSET($I403,-$B417,0))&gt;L$5,OFFSET(L414,-$B417,-K$4+$B417)/OFFSET($I403,-$B417,0),OFFSET(L414,-$B417,-K$4+$B417)-SUM($I417:K417)))</f>
        <v>0</v>
      </c>
      <c r="M417" s="235">
        <f ca="1">IF(M$5&lt;=$D417,0,IF(SUM($D417,OFFSET($I403,-$B417,0))&gt;M$5,OFFSET(M414,-$B417,-L$4+$B417)/OFFSET($I403,-$B417,0),OFFSET(M414,-$B417,-L$4+$B417)-SUM($I417:L417)))</f>
        <v>0</v>
      </c>
      <c r="N417" s="235">
        <f ca="1">IF(N$5&lt;=$D417,0,IF(SUM($D417,OFFSET($I403,-$B417,0))&gt;N$5,OFFSET(N414,-$B417,-M$4+$B417)/OFFSET($I403,-$B417,0),OFFSET(N414,-$B417,-M$4+$B417)-SUM($I417:M417)))</f>
        <v>0</v>
      </c>
      <c r="O417" s="235">
        <f ca="1">IF(O$5&lt;=$D417,0,IF(SUM($D417,OFFSET($I403,-$B417,0))&gt;O$5,OFFSET(O414,-$B417,-N$4+$B417)/OFFSET($I403,-$B417,0),OFFSET(O414,-$B417,-N$4+$B417)-SUM($I417:N417)))</f>
        <v>0</v>
      </c>
      <c r="P417" s="235">
        <f ca="1">IF(P$5&lt;=$D417,0,IF(SUM($D417,OFFSET($I403,-$B417,0))&gt;P$5,OFFSET(P414,-$B417,-O$4+$B417)/OFFSET($I403,-$B417,0),OFFSET(P414,-$B417,-O$4+$B417)-SUM($I417:O417)))</f>
        <v>0</v>
      </c>
      <c r="Q417" s="235">
        <f ca="1">IF(Q$5&lt;=$D417,0,IF(SUM($D417,OFFSET($I403,-$B417,0))&gt;Q$5,OFFSET(Q414,-$B417,-P$4+$B417)/OFFSET($I403,-$B417,0),OFFSET(Q414,-$B417,-P$4+$B417)-SUM($I417:P417)))</f>
        <v>0</v>
      </c>
      <c r="R417" s="235">
        <f ca="1">IF(R$5&lt;=$D417,0,IF(SUM($D417,OFFSET($I403,-$B417,0))&gt;R$5,OFFSET(R414,-$B417,-Q$4+$B417)/OFFSET($I403,-$B417,0),OFFSET(R414,-$B417,-Q$4+$B417)-SUM($I417:Q417)))</f>
        <v>0</v>
      </c>
      <c r="S417" s="235">
        <f ca="1">IF(S$5&lt;=$D417,0,IF(SUM($D417,OFFSET($I403,-$B417,0))&gt;S$5,OFFSET(S414,-$B417,-R$4+$B417)/OFFSET($I403,-$B417,0),OFFSET(S414,-$B417,-R$4+$B417)-SUM($I417:R417)))</f>
        <v>0</v>
      </c>
      <c r="T417" s="235">
        <f ca="1">IF(T$5&lt;=$D417,0,IF(SUM($D417,OFFSET($I403,-$B417,0))&gt;T$5,OFFSET(T414,-$B417,-S$4+$B417)/OFFSET($I403,-$B417,0),OFFSET(T414,-$B417,-S$4+$B417)-SUM($I417:S417)))</f>
        <v>0</v>
      </c>
      <c r="U417" s="235">
        <f ca="1">IF(U$5&lt;=$D417,0,IF(SUM($D417,OFFSET($I403,-$B417,0))&gt;U$5,OFFSET(U414,-$B417,-T$4+$B417)/OFFSET($I403,-$B417,0),OFFSET(U414,-$B417,-T$4+$B417)-SUM($I417:T417)))</f>
        <v>0</v>
      </c>
      <c r="V417" s="235">
        <f ca="1">IF(V$5&lt;=$D417,0,IF(SUM($D417,OFFSET($I403,-$B417,0))&gt;V$5,OFFSET(V414,-$B417,-U$4+$B417)/OFFSET($I403,-$B417,0),OFFSET(V414,-$B417,-U$4+$B417)-SUM($I417:U417)))</f>
        <v>0</v>
      </c>
      <c r="W417" s="235">
        <f ca="1">IF(W$5&lt;=$D417,0,IF(SUM($D417,OFFSET($I403,-$B417,0))&gt;W$5,OFFSET(W414,-$B417,-V$4+$B417)/OFFSET($I403,-$B417,0),OFFSET(W414,-$B417,-V$4+$B417)-SUM($I417:V417)))</f>
        <v>0</v>
      </c>
      <c r="X417" s="235">
        <f ca="1">IF(X$5&lt;=$D417,0,IF(SUM($D417,OFFSET($I403,-$B417,0))&gt;X$5,OFFSET(X414,-$B417,-W$4+$B417)/OFFSET($I403,-$B417,0),OFFSET(X414,-$B417,-W$4+$B417)-SUM($I417:W417)))</f>
        <v>0</v>
      </c>
      <c r="Y417" s="235">
        <f ca="1">IF(Y$5&lt;=$D417,0,IF(SUM($D417,OFFSET($I403,-$B417,0))&gt;Y$5,OFFSET(Y414,-$B417,-X$4+$B417)/OFFSET($I403,-$B417,0),OFFSET(Y414,-$B417,-X$4+$B417)-SUM($I417:X417)))</f>
        <v>0</v>
      </c>
      <c r="Z417" s="235">
        <f ca="1">IF(Z$5&lt;=$D417,0,IF(SUM($D417,OFFSET($I403,-$B417,0))&gt;Z$5,OFFSET(Z414,-$B417,-Y$4+$B417)/OFFSET($I403,-$B417,0),OFFSET(Z414,-$B417,-Y$4+$B417)-SUM($I417:Y417)))</f>
        <v>0</v>
      </c>
      <c r="AA417" s="235">
        <f ca="1">IF(AA$5&lt;=$D417,0,IF(SUM($D417,OFFSET($I403,-$B417,0))&gt;AA$5,OFFSET(AA414,-$B417,-Z$4+$B417)/OFFSET($I403,-$B417,0),OFFSET(AA414,-$B417,-Z$4+$B417)-SUM($I417:Z417)))</f>
        <v>0</v>
      </c>
      <c r="AB417" s="235">
        <f ca="1">IF(AB$5&lt;=$D417,0,IF(SUM($D417,OFFSET($I403,-$B417,0))&gt;AB$5,OFFSET(AB414,-$B417,-AA$4+$B417)/OFFSET($I403,-$B417,0),OFFSET(AB414,-$B417,-AA$4+$B417)-SUM($I417:AA417)))</f>
        <v>0</v>
      </c>
      <c r="AC417" s="235">
        <f ca="1">IF(AC$5&lt;=$D417,0,IF(SUM($D417,OFFSET($I403,-$B417,0))&gt;AC$5,OFFSET(AC414,-$B417,-AB$4+$B417)/OFFSET($I403,-$B417,0),OFFSET(AC414,-$B417,-AB$4+$B417)-SUM($I417:AB417)))</f>
        <v>0</v>
      </c>
      <c r="AD417" s="235">
        <f ca="1">IF(AD$5&lt;=$D417,0,IF(SUM($D417,OFFSET($I403,-$B417,0))&gt;AD$5,OFFSET(AD414,-$B417,-AC$4+$B417)/OFFSET($I403,-$B417,0),OFFSET(AD414,-$B417,-AC$4+$B417)-SUM($I417:AC417)))</f>
        <v>0</v>
      </c>
      <c r="AE417" s="235">
        <f ca="1">IF(AE$5&lt;=$D417,0,IF(SUM($D417,OFFSET($I403,-$B417,0))&gt;AE$5,OFFSET(AE414,-$B417,-AD$4+$B417)/OFFSET($I403,-$B417,0),OFFSET(AE414,-$B417,-AD$4+$B417)-SUM($I417:AD417)))</f>
        <v>0</v>
      </c>
      <c r="AF417" s="235">
        <f ca="1">IF(AF$5&lt;=$D417,0,IF(SUM($D417,OFFSET($I403,-$B417,0))&gt;AF$5,OFFSET(AF414,-$B417,-AE$4+$B417)/OFFSET($I403,-$B417,0),OFFSET(AF414,-$B417,-AE$4+$B417)-SUM($I417:AE417)))</f>
        <v>0</v>
      </c>
      <c r="AG417" s="235">
        <f ca="1">IF(AG$5&lt;=$D417,0,IF(SUM($D417,OFFSET($I403,-$B417,0))&gt;AG$5,OFFSET(AG414,-$B417,-AF$4+$B417)/OFFSET($I403,-$B417,0),OFFSET(AG414,-$B417,-AF$4+$B417)-SUM($I417:AF417)))</f>
        <v>0</v>
      </c>
      <c r="AH417" s="235">
        <f ca="1">IF(AH$5&lt;=$D417,0,IF(SUM($D417,OFFSET($I403,-$B417,0))&gt;AH$5,OFFSET(AH414,-$B417,-AG$4+$B417)/OFFSET($I403,-$B417,0),OFFSET(AH414,-$B417,-AG$4+$B417)-SUM($I417:AG417)))</f>
        <v>0</v>
      </c>
      <c r="AI417" s="235">
        <f ca="1">IF(AI$5&lt;=$D417,0,IF(SUM($D417,OFFSET($I403,-$B417,0))&gt;AI$5,OFFSET(AI414,-$B417,-AH$4+$B417)/OFFSET($I403,-$B417,0),OFFSET(AI414,-$B417,-AH$4+$B417)-SUM($I417:AH417)))</f>
        <v>0</v>
      </c>
      <c r="AJ417" s="235">
        <f ca="1">IF(AJ$5&lt;=$D417,0,IF(SUM($D417,OFFSET($I403,-$B417,0))&gt;AJ$5,OFFSET(AJ414,-$B417,-AI$4+$B417)/OFFSET($I403,-$B417,0),OFFSET(AJ414,-$B417,-AI$4+$B417)-SUM($I417:AI417)))</f>
        <v>0</v>
      </c>
      <c r="AK417" s="235">
        <f ca="1">IF(AK$5&lt;=$D417,0,IF(SUM($D417,OFFSET($I403,-$B417,0))&gt;AK$5,OFFSET(AK414,-$B417,-AJ$4+$B417)/OFFSET($I403,-$B417,0),OFFSET(AK414,-$B417,-AJ$4+$B417)-SUM($I417:AJ417)))</f>
        <v>0</v>
      </c>
      <c r="AL417" s="235">
        <f ca="1">IF(AL$5&lt;=$D417,0,IF(SUM($D417,OFFSET($I403,-$B417,0))&gt;AL$5,OFFSET(AL414,-$B417,-AK$4+$B417)/OFFSET($I403,-$B417,0),OFFSET(AL414,-$B417,-AK$4+$B417)-SUM($I417:AK417)))</f>
        <v>0</v>
      </c>
      <c r="AM417" s="235">
        <f ca="1">IF(AM$5&lt;=$D417,0,IF(SUM($D417,OFFSET($I403,-$B417,0))&gt;AM$5,OFFSET(AM414,-$B417,-AL$4+$B417)/OFFSET($I403,-$B417,0),OFFSET(AM414,-$B417,-AL$4+$B417)-SUM($I417:AL417)))</f>
        <v>0</v>
      </c>
      <c r="AN417" s="235">
        <f ca="1">IF(AN$5&lt;=$D417,0,IF(SUM($D417,OFFSET($I403,-$B417,0))&gt;AN$5,OFFSET(AN414,-$B417,-AM$4+$B417)/OFFSET($I403,-$B417,0),OFFSET(AN414,-$B417,-AM$4+$B417)-SUM($I417:AM417)))</f>
        <v>0</v>
      </c>
      <c r="AO417" s="235">
        <f ca="1">IF(AO$5&lt;=$D417,0,IF(SUM($D417,OFFSET($I403,-$B417,0))&gt;AO$5,OFFSET(AO414,-$B417,-AN$4+$B417)/OFFSET($I403,-$B417,0),OFFSET(AO414,-$B417,-AN$4+$B417)-SUM($I417:AN417)))</f>
        <v>0</v>
      </c>
      <c r="AP417" s="235">
        <f ca="1">IF(AP$5&lt;=$D417,0,IF(SUM($D417,OFFSET($I403,-$B417,0))&gt;AP$5,OFFSET(AP414,-$B417,-AO$4+$B417)/OFFSET($I403,-$B417,0),OFFSET(AP414,-$B417,-AO$4+$B417)-SUM($I417:AO417)))</f>
        <v>0</v>
      </c>
      <c r="AQ417" s="235">
        <f ca="1">IF(AQ$5&lt;=$D417,0,IF(SUM($D417,OFFSET($I403,-$B417,0))&gt;AQ$5,OFFSET(AQ414,-$B417,-AP$4+$B417)/OFFSET($I403,-$B417,0),OFFSET(AQ414,-$B417,-AP$4+$B417)-SUM($I417:AP417)))</f>
        <v>0</v>
      </c>
      <c r="AR417" s="235">
        <f ca="1">IF(AR$5&lt;=$D417,0,IF(SUM($D417,OFFSET($I403,-$B417,0))&gt;AR$5,OFFSET(AR414,-$B417,-AQ$4+$B417)/OFFSET($I403,-$B417,0),OFFSET(AR414,-$B417,-AQ$4+$B417)-SUM($I417:AQ417)))</f>
        <v>0</v>
      </c>
      <c r="AS417" s="235">
        <f ca="1">IF(AS$5&lt;=$D417,0,IF(SUM($D417,OFFSET($I403,-$B417,0))&gt;AS$5,OFFSET(AS414,-$B417,-AR$4+$B417)/OFFSET($I403,-$B417,0),OFFSET(AS414,-$B417,-AR$4+$B417)-SUM($I417:AR417)))</f>
        <v>0</v>
      </c>
      <c r="AT417" s="235">
        <f ca="1">IF(AT$5&lt;=$D417,0,IF(SUM($D417,OFFSET($I403,-$B417,0))&gt;AT$5,OFFSET(AT414,-$B417,-AS$4+$B417)/OFFSET($I403,-$B417,0),OFFSET(AT414,-$B417,-AS$4+$B417)-SUM($I417:AS417)))</f>
        <v>0</v>
      </c>
      <c r="AU417" s="235">
        <f ca="1">IF(AU$5&lt;=$D417,0,IF(SUM($D417,OFFSET($I403,-$B417,0))&gt;AU$5,OFFSET(AU414,-$B417,-AT$4+$B417)/OFFSET($I403,-$B417,0),OFFSET(AU414,-$B417,-AT$4+$B417)-SUM($I417:AT417)))</f>
        <v>0</v>
      </c>
      <c r="AV417" s="235">
        <f ca="1">IF(AV$5&lt;=$D417,0,IF(SUM($D417,OFFSET($I403,-$B417,0))&gt;AV$5,OFFSET(AV414,-$B417,-AU$4+$B417)/OFFSET($I403,-$B417,0),OFFSET(AV414,-$B417,-AU$4+$B417)-SUM($I417:AU417)))</f>
        <v>0</v>
      </c>
      <c r="AW417" s="235">
        <f ca="1">IF(AW$5&lt;=$D417,0,IF(SUM($D417,OFFSET($I403,-$B417,0))&gt;AW$5,OFFSET(AW414,-$B417,-AV$4+$B417)/OFFSET($I403,-$B417,0),OFFSET(AW414,-$B417,-AV$4+$B417)-SUM($I417:AV417)))</f>
        <v>0</v>
      </c>
      <c r="AX417" s="235">
        <f ca="1">IF(AX$5&lt;=$D417,0,IF(SUM($D417,OFFSET($I403,-$B417,0))&gt;AX$5,OFFSET(AX414,-$B417,-AW$4+$B417)/OFFSET($I403,-$B417,0),OFFSET(AX414,-$B417,-AW$4+$B417)-SUM($I417:AW417)))</f>
        <v>0</v>
      </c>
      <c r="AY417" s="235">
        <f ca="1">IF(AY$5&lt;=$D417,0,IF(SUM($D417,OFFSET($I403,-$B417,0))&gt;AY$5,OFFSET(AY414,-$B417,-AX$4+$B417)/OFFSET($I403,-$B417,0),OFFSET(AY414,-$B417,-AX$4+$B417)-SUM($I417:AX417)))</f>
        <v>0</v>
      </c>
      <c r="AZ417" s="235">
        <f ca="1">IF(AZ$5&lt;=$D417,0,IF(SUM($D417,OFFSET($I403,-$B417,0))&gt;AZ$5,OFFSET(AZ414,-$B417,-AY$4+$B417)/OFFSET($I403,-$B417,0),OFFSET(AZ414,-$B417,-AY$4+$B417)-SUM($I417:AY417)))</f>
        <v>0</v>
      </c>
      <c r="BA417" s="235">
        <f ca="1">IF(BA$5&lt;=$D417,0,IF(SUM($D417,OFFSET($I403,-$B417,0))&gt;BA$5,OFFSET(BA414,-$B417,-AZ$4+$B417)/OFFSET($I403,-$B417,0),OFFSET(BA414,-$B417,-AZ$4+$B417)-SUM($I417:AZ417)))</f>
        <v>0</v>
      </c>
      <c r="BB417" s="235">
        <f ca="1">IF(BB$5&lt;=$D417,0,IF(SUM($D417,OFFSET($I403,-$B417,0))&gt;BB$5,OFFSET(BB414,-$B417,-BA$4+$B417)/OFFSET($I403,-$B417,0),OFFSET(BB414,-$B417,-BA$4+$B417)-SUM($I417:BA417)))</f>
        <v>0</v>
      </c>
      <c r="BC417" s="235">
        <f ca="1">IF(BC$5&lt;=$D417,0,IF(SUM($D417,OFFSET($I403,-$B417,0))&gt;BC$5,OFFSET(BC414,-$B417,-BB$4+$B417)/OFFSET($I403,-$B417,0),OFFSET(BC414,-$B417,-BB$4+$B417)-SUM($I417:BB417)))</f>
        <v>0</v>
      </c>
      <c r="BD417" s="235">
        <f ca="1">IF(BD$5&lt;=$D417,0,IF(SUM($D417,OFFSET($I403,-$B417,0))&gt;BD$5,OFFSET(BD414,-$B417,-BC$4+$B417)/OFFSET($I403,-$B417,0),OFFSET(BD414,-$B417,-BC$4+$B417)-SUM($I417:BC417)))</f>
        <v>0</v>
      </c>
      <c r="BE417" s="235">
        <f ca="1">IF(BE$5&lt;=$D417,0,IF(SUM($D417,OFFSET($I403,-$B417,0))&gt;BE$5,OFFSET(BE414,-$B417,-BD$4+$B417)/OFFSET($I403,-$B417,0),OFFSET(BE414,-$B417,-BD$4+$B417)-SUM($I417:BD417)))</f>
        <v>0</v>
      </c>
      <c r="BF417" s="235">
        <f ca="1">IF(BF$5&lt;=$D417,0,IF(SUM($D417,OFFSET($I403,-$B417,0))&gt;BF$5,OFFSET(BF414,-$B417,-BE$4+$B417)/OFFSET($I403,-$B417,0),OFFSET(BF414,-$B417,-BE$4+$B417)-SUM($I417:BE417)))</f>
        <v>0</v>
      </c>
      <c r="BG417" s="235">
        <f ca="1">IF(BG$5&lt;=$D417,0,IF(SUM($D417,OFFSET($I403,-$B417,0))&gt;BG$5,OFFSET(BG414,-$B417,-BF$4+$B417)/OFFSET($I403,-$B417,0),OFFSET(BG414,-$B417,-BF$4+$B417)-SUM($I417:BF417)))</f>
        <v>0</v>
      </c>
      <c r="BH417" s="235">
        <f ca="1">IF(BH$5&lt;=$D417,0,IF(SUM($D417,OFFSET($I403,-$B417,0))&gt;BH$5,OFFSET(BH414,-$B417,-BG$4+$B417)/OFFSET($I403,-$B417,0),OFFSET(BH414,-$B417,-BG$4+$B417)-SUM($I417:BG417)))</f>
        <v>0</v>
      </c>
      <c r="BI417" s="235">
        <f ca="1">IF(BI$5&lt;=$D417,0,IF(SUM($D417,OFFSET($I403,-$B417,0))&gt;BI$5,OFFSET(BI414,-$B417,-BH$4+$B417)/OFFSET($I403,-$B417,0),OFFSET(BI414,-$B417,-BH$4+$B417)-SUM($I417:BH417)))</f>
        <v>0</v>
      </c>
      <c r="BJ417" s="235">
        <f ca="1">IF(BJ$5&lt;=$D417,0,IF(SUM($D417,OFFSET($I403,-$B417,0))&gt;BJ$5,OFFSET(BJ414,-$B417,-BI$4+$B417)/OFFSET($I403,-$B417,0),OFFSET(BJ414,-$B417,-BI$4+$B417)-SUM($I417:BI417)))</f>
        <v>0</v>
      </c>
      <c r="BK417" s="235">
        <f ca="1">IF(BK$5&lt;=$D417,0,IF(SUM($D417,OFFSET($I403,-$B417,0))&gt;BK$5,OFFSET(BK414,-$B417,-BJ$4+$B417)/OFFSET($I403,-$B417,0),OFFSET(BK414,-$B417,-BJ$4+$B417)-SUM($I417:BJ417)))</f>
        <v>0</v>
      </c>
      <c r="BL417" s="235">
        <f ca="1">IF(BL$5&lt;=$D417,0,IF(SUM($D417,OFFSET($I403,-$B417,0))&gt;BL$5,OFFSET(BL414,-$B417,-BK$4+$B417)/OFFSET($I403,-$B417,0),OFFSET(BL414,-$B417,-BK$4+$B417)-SUM($I417:BK417)))</f>
        <v>0</v>
      </c>
      <c r="BM417" s="235">
        <f ca="1">IF(BM$5&lt;=$D417,0,IF(SUM($D417,OFFSET($I403,-$B417,0))&gt;BM$5,OFFSET(BM414,-$B417,-BL$4+$B417)/OFFSET($I403,-$B417,0),OFFSET(BM414,-$B417,-BL$4+$B417)-SUM($I417:BL417)))</f>
        <v>0</v>
      </c>
      <c r="BN417" s="235">
        <f ca="1">IF(BN$5&lt;=$D417,0,IF(SUM($D417,OFFSET($I403,-$B417,0))&gt;BN$5,OFFSET(BN414,-$B417,-BM$4+$B417)/OFFSET($I403,-$B417,0),OFFSET(BN414,-$B417,-BM$4+$B417)-SUM($I417:BM417)))</f>
        <v>0</v>
      </c>
      <c r="BO417" s="235">
        <f ca="1">IF(BO$5&lt;=$D417,0,IF(SUM($D417,OFFSET($I403,-$B417,0))&gt;BO$5,OFFSET(BO414,-$B417,-BN$4+$B417)/OFFSET($I403,-$B417,0),OFFSET(BO414,-$B417,-BN$4+$B417)-SUM($I417:BN417)))</f>
        <v>0</v>
      </c>
      <c r="BP417" s="235">
        <f ca="1">IF(BP$5&lt;=$D417,0,IF(SUM($D417,OFFSET($I403,-$B417,0))&gt;BP$5,OFFSET(BP414,-$B417,-BO$4+$B417)/OFFSET($I403,-$B417,0),OFFSET(BP414,-$B417,-BO$4+$B417)-SUM($I417:BO417)))</f>
        <v>0</v>
      </c>
      <c r="BQ417" s="235">
        <f ca="1">IF(BQ$5&lt;=$D417,0,IF(SUM($D417,OFFSET($I403,-$B417,0))&gt;BQ$5,OFFSET(BQ414,-$B417,-BP$4+$B417)/OFFSET($I403,-$B417,0),OFFSET(BQ414,-$B417,-BP$4+$B417)-SUM($I417:BP417)))</f>
        <v>0</v>
      </c>
      <c r="BR417" s="211">
        <f ca="1">IF(BR$5&lt;=$D417,0,IF(SUM($D417,OFFSET($I403,-$B417,0))&gt;BR$5,OFFSET(BR414,-$B417,-BQ$4+$B417)/OFFSET($I403,-$B417,0),OFFSET(BR414,-$B417,-BQ$4+$B417)-SUM($I417:BQ417)))</f>
        <v>0</v>
      </c>
      <c r="BS417" s="211">
        <f ca="1">IF(BS$5&lt;=$D417,0,IF(SUM($D417,OFFSET($I403,-$B417,0))&gt;BS$5,OFFSET(BS414,-$B417,-BR$4+$B417)/OFFSET($I403,-$B417,0),OFFSET(BS414,-$B417,-BR$4+$B417)-SUM($I417:BR417)))</f>
        <v>0</v>
      </c>
      <c r="BT417" s="211">
        <f ca="1">IF(BT$5&lt;=$D417,0,IF(SUM($D417,OFFSET($I403,-$B417,0))&gt;BT$5,OFFSET(BT414,-$B417,-BS$4+$B417)/OFFSET($I403,-$B417,0),OFFSET(BT414,-$B417,-BS$4+$B417)-SUM($I417:BS417)))</f>
        <v>0</v>
      </c>
      <c r="BU417" s="211">
        <f ca="1">IF(BU$5&lt;=$D417,0,IF(SUM($D417,OFFSET($I403,-$B417,0))&gt;BU$5,OFFSET(BU414,-$B417,-BT$4+$B417)/OFFSET($I403,-$B417,0),OFFSET(BU414,-$B417,-BT$4+$B417)-SUM($I417:BT417)))</f>
        <v>0</v>
      </c>
      <c r="BV417" s="211">
        <f ca="1">IF(BV$5&lt;=$D417,0,IF(SUM($D417,OFFSET($I403,-$B417,0))&gt;BV$5,OFFSET(BV414,-$B417,-BU$4+$B417)/OFFSET($I403,-$B417,0),OFFSET(BV414,-$B417,-BU$4+$B417)-SUM($I417:BU417)))</f>
        <v>0</v>
      </c>
      <c r="BW417" s="211">
        <f ca="1">IF(BW$5&lt;=$D417,0,IF(SUM($D417,OFFSET($I403,-$B417,0))&gt;BW$5,OFFSET(BW414,-$B417,-BV$4+$B417)/OFFSET($I403,-$B417,0),OFFSET(BW414,-$B417,-BV$4+$B417)-SUM($I417:BV417)))</f>
        <v>0</v>
      </c>
    </row>
    <row r="418" spans="1:75" ht="12.75" customHeight="1">
      <c r="A418" s="8"/>
      <c r="B418" s="244">
        <v>21</v>
      </c>
      <c r="C418" s="8"/>
      <c r="D418" s="245">
        <f t="shared" si="677"/>
        <v>2034</v>
      </c>
      <c r="E418" s="8" t="str">
        <f t="shared" si="676"/>
        <v>$m Real (2012)</v>
      </c>
      <c r="F418" s="8"/>
      <c r="G418" s="8"/>
      <c r="H418" s="8"/>
      <c r="I418" s="32"/>
      <c r="J418" s="235">
        <f ca="1">IF(J$5&lt;=$D418,0,IF(SUM($D418,OFFSET($I404,-$B418,0))&gt;J$5,OFFSET(J415,-$B418,-I$4+$B418)/OFFSET($I404,-$B418,0),OFFSET(J415,-$B418,-I$4+$B418)-SUM($I418:I418)))</f>
        <v>0</v>
      </c>
      <c r="K418" s="235">
        <f ca="1">IF(K$5&lt;=$D418,0,IF(SUM($D418,OFFSET($I404,-$B418,0))&gt;K$5,OFFSET(K415,-$B418,-J$4+$B418)/OFFSET($I404,-$B418,0),OFFSET(K415,-$B418,-J$4+$B418)-SUM($I418:J418)))</f>
        <v>0</v>
      </c>
      <c r="L418" s="235">
        <f ca="1">IF(L$5&lt;=$D418,0,IF(SUM($D418,OFFSET($I404,-$B418,0))&gt;L$5,OFFSET(L415,-$B418,-K$4+$B418)/OFFSET($I404,-$B418,0),OFFSET(L415,-$B418,-K$4+$B418)-SUM($I418:K418)))</f>
        <v>0</v>
      </c>
      <c r="M418" s="235">
        <f ca="1">IF(M$5&lt;=$D418,0,IF(SUM($D418,OFFSET($I404,-$B418,0))&gt;M$5,OFFSET(M415,-$B418,-L$4+$B418)/OFFSET($I404,-$B418,0),OFFSET(M415,-$B418,-L$4+$B418)-SUM($I418:L418)))</f>
        <v>0</v>
      </c>
      <c r="N418" s="235">
        <f ca="1">IF(N$5&lt;=$D418,0,IF(SUM($D418,OFFSET($I404,-$B418,0))&gt;N$5,OFFSET(N415,-$B418,-M$4+$B418)/OFFSET($I404,-$B418,0),OFFSET(N415,-$B418,-M$4+$B418)-SUM($I418:M418)))</f>
        <v>0</v>
      </c>
      <c r="O418" s="235">
        <f ca="1">IF(O$5&lt;=$D418,0,IF(SUM($D418,OFFSET($I404,-$B418,0))&gt;O$5,OFFSET(O415,-$B418,-N$4+$B418)/OFFSET($I404,-$B418,0),OFFSET(O415,-$B418,-N$4+$B418)-SUM($I418:N418)))</f>
        <v>0</v>
      </c>
      <c r="P418" s="235">
        <f ca="1">IF(P$5&lt;=$D418,0,IF(SUM($D418,OFFSET($I404,-$B418,0))&gt;P$5,OFFSET(P415,-$B418,-O$4+$B418)/OFFSET($I404,-$B418,0),OFFSET(P415,-$B418,-O$4+$B418)-SUM($I418:O418)))</f>
        <v>0</v>
      </c>
      <c r="Q418" s="235">
        <f ca="1">IF(Q$5&lt;=$D418,0,IF(SUM($D418,OFFSET($I404,-$B418,0))&gt;Q$5,OFFSET(Q415,-$B418,-P$4+$B418)/OFFSET($I404,-$B418,0),OFFSET(Q415,-$B418,-P$4+$B418)-SUM($I418:P418)))</f>
        <v>0</v>
      </c>
      <c r="R418" s="235">
        <f ca="1">IF(R$5&lt;=$D418,0,IF(SUM($D418,OFFSET($I404,-$B418,0))&gt;R$5,OFFSET(R415,-$B418,-Q$4+$B418)/OFFSET($I404,-$B418,0),OFFSET(R415,-$B418,-Q$4+$B418)-SUM($I418:Q418)))</f>
        <v>0</v>
      </c>
      <c r="S418" s="235">
        <f ca="1">IF(S$5&lt;=$D418,0,IF(SUM($D418,OFFSET($I404,-$B418,0))&gt;S$5,OFFSET(S415,-$B418,-R$4+$B418)/OFFSET($I404,-$B418,0),OFFSET(S415,-$B418,-R$4+$B418)-SUM($I418:R418)))</f>
        <v>0</v>
      </c>
      <c r="T418" s="235">
        <f ca="1">IF(T$5&lt;=$D418,0,IF(SUM($D418,OFFSET($I404,-$B418,0))&gt;T$5,OFFSET(T415,-$B418,-S$4+$B418)/OFFSET($I404,-$B418,0),OFFSET(T415,-$B418,-S$4+$B418)-SUM($I418:S418)))</f>
        <v>0</v>
      </c>
      <c r="U418" s="235">
        <f ca="1">IF(U$5&lt;=$D418,0,IF(SUM($D418,OFFSET($I404,-$B418,0))&gt;U$5,OFFSET(U415,-$B418,-T$4+$B418)/OFFSET($I404,-$B418,0),OFFSET(U415,-$B418,-T$4+$B418)-SUM($I418:T418)))</f>
        <v>0</v>
      </c>
      <c r="V418" s="235">
        <f ca="1">IF(V$5&lt;=$D418,0,IF(SUM($D418,OFFSET($I404,-$B418,0))&gt;V$5,OFFSET(V415,-$B418,-U$4+$B418)/OFFSET($I404,-$B418,0),OFFSET(V415,-$B418,-U$4+$B418)-SUM($I418:U418)))</f>
        <v>0</v>
      </c>
      <c r="W418" s="235">
        <f ca="1">IF(W$5&lt;=$D418,0,IF(SUM($D418,OFFSET($I404,-$B418,0))&gt;W$5,OFFSET(W415,-$B418,-V$4+$B418)/OFFSET($I404,-$B418,0),OFFSET(W415,-$B418,-V$4+$B418)-SUM($I418:V418)))</f>
        <v>0</v>
      </c>
      <c r="X418" s="235">
        <f ca="1">IF(X$5&lt;=$D418,0,IF(SUM($D418,OFFSET($I404,-$B418,0))&gt;X$5,OFFSET(X415,-$B418,-W$4+$B418)/OFFSET($I404,-$B418,0),OFFSET(X415,-$B418,-W$4+$B418)-SUM($I418:W418)))</f>
        <v>0</v>
      </c>
      <c r="Y418" s="235">
        <f ca="1">IF(Y$5&lt;=$D418,0,IF(SUM($D418,OFFSET($I404,-$B418,0))&gt;Y$5,OFFSET(Y415,-$B418,-X$4+$B418)/OFFSET($I404,-$B418,0),OFFSET(Y415,-$B418,-X$4+$B418)-SUM($I418:X418)))</f>
        <v>0</v>
      </c>
      <c r="Z418" s="235">
        <f ca="1">IF(Z$5&lt;=$D418,0,IF(SUM($D418,OFFSET($I404,-$B418,0))&gt;Z$5,OFFSET(Z415,-$B418,-Y$4+$B418)/OFFSET($I404,-$B418,0),OFFSET(Z415,-$B418,-Y$4+$B418)-SUM($I418:Y418)))</f>
        <v>0</v>
      </c>
      <c r="AA418" s="235">
        <f ca="1">IF(AA$5&lt;=$D418,0,IF(SUM($D418,OFFSET($I404,-$B418,0))&gt;AA$5,OFFSET(AA415,-$B418,-Z$4+$B418)/OFFSET($I404,-$B418,0),OFFSET(AA415,-$B418,-Z$4+$B418)-SUM($I418:Z418)))</f>
        <v>0</v>
      </c>
      <c r="AB418" s="235">
        <f ca="1">IF(AB$5&lt;=$D418,0,IF(SUM($D418,OFFSET($I404,-$B418,0))&gt;AB$5,OFFSET(AB415,-$B418,-AA$4+$B418)/OFFSET($I404,-$B418,0),OFFSET(AB415,-$B418,-AA$4+$B418)-SUM($I418:AA418)))</f>
        <v>0</v>
      </c>
      <c r="AC418" s="235">
        <f ca="1">IF(AC$5&lt;=$D418,0,IF(SUM($D418,OFFSET($I404,-$B418,0))&gt;AC$5,OFFSET(AC415,-$B418,-AB$4+$B418)/OFFSET($I404,-$B418,0),OFFSET(AC415,-$B418,-AB$4+$B418)-SUM($I418:AB418)))</f>
        <v>0</v>
      </c>
      <c r="AD418" s="235">
        <f ca="1">IF(AD$5&lt;=$D418,0,IF(SUM($D418,OFFSET($I404,-$B418,0))&gt;AD$5,OFFSET(AD415,-$B418,-AC$4+$B418)/OFFSET($I404,-$B418,0),OFFSET(AD415,-$B418,-AC$4+$B418)-SUM($I418:AC418)))</f>
        <v>0</v>
      </c>
      <c r="AE418" s="235">
        <f ca="1">IF(AE$5&lt;=$D418,0,IF(SUM($D418,OFFSET($I404,-$B418,0))&gt;AE$5,OFFSET(AE415,-$B418,-AD$4+$B418)/OFFSET($I404,-$B418,0),OFFSET(AE415,-$B418,-AD$4+$B418)-SUM($I418:AD418)))</f>
        <v>0</v>
      </c>
      <c r="AF418" s="235">
        <f ca="1">IF(AF$5&lt;=$D418,0,IF(SUM($D418,OFFSET($I404,-$B418,0))&gt;AF$5,OFFSET(AF415,-$B418,-AE$4+$B418)/OFFSET($I404,-$B418,0),OFFSET(AF415,-$B418,-AE$4+$B418)-SUM($I418:AE418)))</f>
        <v>0</v>
      </c>
      <c r="AG418" s="235">
        <f ca="1">IF(AG$5&lt;=$D418,0,IF(SUM($D418,OFFSET($I404,-$B418,0))&gt;AG$5,OFFSET(AG415,-$B418,-AF$4+$B418)/OFFSET($I404,-$B418,0),OFFSET(AG415,-$B418,-AF$4+$B418)-SUM($I418:AF418)))</f>
        <v>0</v>
      </c>
      <c r="AH418" s="235">
        <f ca="1">IF(AH$5&lt;=$D418,0,IF(SUM($D418,OFFSET($I404,-$B418,0))&gt;AH$5,OFFSET(AH415,-$B418,-AG$4+$B418)/OFFSET($I404,-$B418,0),OFFSET(AH415,-$B418,-AG$4+$B418)-SUM($I418:AG418)))</f>
        <v>0</v>
      </c>
      <c r="AI418" s="235">
        <f ca="1">IF(AI$5&lt;=$D418,0,IF(SUM($D418,OFFSET($I404,-$B418,0))&gt;AI$5,OFFSET(AI415,-$B418,-AH$4+$B418)/OFFSET($I404,-$B418,0),OFFSET(AI415,-$B418,-AH$4+$B418)-SUM($I418:AH418)))</f>
        <v>0</v>
      </c>
      <c r="AJ418" s="235">
        <f ca="1">IF(AJ$5&lt;=$D418,0,IF(SUM($D418,OFFSET($I404,-$B418,0))&gt;AJ$5,OFFSET(AJ415,-$B418,-AI$4+$B418)/OFFSET($I404,-$B418,0),OFFSET(AJ415,-$B418,-AI$4+$B418)-SUM($I418:AI418)))</f>
        <v>0</v>
      </c>
      <c r="AK418" s="235">
        <f ca="1">IF(AK$5&lt;=$D418,0,IF(SUM($D418,OFFSET($I404,-$B418,0))&gt;AK$5,OFFSET(AK415,-$B418,-AJ$4+$B418)/OFFSET($I404,-$B418,0),OFFSET(AK415,-$B418,-AJ$4+$B418)-SUM($I418:AJ418)))</f>
        <v>0</v>
      </c>
      <c r="AL418" s="235">
        <f ca="1">IF(AL$5&lt;=$D418,0,IF(SUM($D418,OFFSET($I404,-$B418,0))&gt;AL$5,OFFSET(AL415,-$B418,-AK$4+$B418)/OFFSET($I404,-$B418,0),OFFSET(AL415,-$B418,-AK$4+$B418)-SUM($I418:AK418)))</f>
        <v>0</v>
      </c>
      <c r="AM418" s="235">
        <f ca="1">IF(AM$5&lt;=$D418,0,IF(SUM($D418,OFFSET($I404,-$B418,0))&gt;AM$5,OFFSET(AM415,-$B418,-AL$4+$B418)/OFFSET($I404,-$B418,0),OFFSET(AM415,-$B418,-AL$4+$B418)-SUM($I418:AL418)))</f>
        <v>0</v>
      </c>
      <c r="AN418" s="235">
        <f ca="1">IF(AN$5&lt;=$D418,0,IF(SUM($D418,OFFSET($I404,-$B418,0))&gt;AN$5,OFFSET(AN415,-$B418,-AM$4+$B418)/OFFSET($I404,-$B418,0),OFFSET(AN415,-$B418,-AM$4+$B418)-SUM($I418:AM418)))</f>
        <v>0</v>
      </c>
      <c r="AO418" s="235">
        <f ca="1">IF(AO$5&lt;=$D418,0,IF(SUM($D418,OFFSET($I404,-$B418,0))&gt;AO$5,OFFSET(AO415,-$B418,-AN$4+$B418)/OFFSET($I404,-$B418,0),OFFSET(AO415,-$B418,-AN$4+$B418)-SUM($I418:AN418)))</f>
        <v>0</v>
      </c>
      <c r="AP418" s="235">
        <f ca="1">IF(AP$5&lt;=$D418,0,IF(SUM($D418,OFFSET($I404,-$B418,0))&gt;AP$5,OFFSET(AP415,-$B418,-AO$4+$B418)/OFFSET($I404,-$B418,0),OFFSET(AP415,-$B418,-AO$4+$B418)-SUM($I418:AO418)))</f>
        <v>0</v>
      </c>
      <c r="AQ418" s="235">
        <f ca="1">IF(AQ$5&lt;=$D418,0,IF(SUM($D418,OFFSET($I404,-$B418,0))&gt;AQ$5,OFFSET(AQ415,-$B418,-AP$4+$B418)/OFFSET($I404,-$B418,0),OFFSET(AQ415,-$B418,-AP$4+$B418)-SUM($I418:AP418)))</f>
        <v>0</v>
      </c>
      <c r="AR418" s="235">
        <f ca="1">IF(AR$5&lt;=$D418,0,IF(SUM($D418,OFFSET($I404,-$B418,0))&gt;AR$5,OFFSET(AR415,-$B418,-AQ$4+$B418)/OFFSET($I404,-$B418,0),OFFSET(AR415,-$B418,-AQ$4+$B418)-SUM($I418:AQ418)))</f>
        <v>0</v>
      </c>
      <c r="AS418" s="235">
        <f ca="1">IF(AS$5&lt;=$D418,0,IF(SUM($D418,OFFSET($I404,-$B418,0))&gt;AS$5,OFFSET(AS415,-$B418,-AR$4+$B418)/OFFSET($I404,-$B418,0),OFFSET(AS415,-$B418,-AR$4+$B418)-SUM($I418:AR418)))</f>
        <v>0</v>
      </c>
      <c r="AT418" s="235">
        <f ca="1">IF(AT$5&lt;=$D418,0,IF(SUM($D418,OFFSET($I404,-$B418,0))&gt;AT$5,OFFSET(AT415,-$B418,-AS$4+$B418)/OFFSET($I404,-$B418,0),OFFSET(AT415,-$B418,-AS$4+$B418)-SUM($I418:AS418)))</f>
        <v>0</v>
      </c>
      <c r="AU418" s="235">
        <f ca="1">IF(AU$5&lt;=$D418,0,IF(SUM($D418,OFFSET($I404,-$B418,0))&gt;AU$5,OFFSET(AU415,-$B418,-AT$4+$B418)/OFFSET($I404,-$B418,0),OFFSET(AU415,-$B418,-AT$4+$B418)-SUM($I418:AT418)))</f>
        <v>0</v>
      </c>
      <c r="AV418" s="235">
        <f ca="1">IF(AV$5&lt;=$D418,0,IF(SUM($D418,OFFSET($I404,-$B418,0))&gt;AV$5,OFFSET(AV415,-$B418,-AU$4+$B418)/OFFSET($I404,-$B418,0),OFFSET(AV415,-$B418,-AU$4+$B418)-SUM($I418:AU418)))</f>
        <v>0</v>
      </c>
      <c r="AW418" s="235">
        <f ca="1">IF(AW$5&lt;=$D418,0,IF(SUM($D418,OFFSET($I404,-$B418,0))&gt;AW$5,OFFSET(AW415,-$B418,-AV$4+$B418)/OFFSET($I404,-$B418,0),OFFSET(AW415,-$B418,-AV$4+$B418)-SUM($I418:AV418)))</f>
        <v>0</v>
      </c>
      <c r="AX418" s="235">
        <f ca="1">IF(AX$5&lt;=$D418,0,IF(SUM($D418,OFFSET($I404,-$B418,0))&gt;AX$5,OFFSET(AX415,-$B418,-AW$4+$B418)/OFFSET($I404,-$B418,0),OFFSET(AX415,-$B418,-AW$4+$B418)-SUM($I418:AW418)))</f>
        <v>0</v>
      </c>
      <c r="AY418" s="235">
        <f ca="1">IF(AY$5&lt;=$D418,0,IF(SUM($D418,OFFSET($I404,-$B418,0))&gt;AY$5,OFFSET(AY415,-$B418,-AX$4+$B418)/OFFSET($I404,-$B418,0),OFFSET(AY415,-$B418,-AX$4+$B418)-SUM($I418:AX418)))</f>
        <v>0</v>
      </c>
      <c r="AZ418" s="235">
        <f ca="1">IF(AZ$5&lt;=$D418,0,IF(SUM($D418,OFFSET($I404,-$B418,0))&gt;AZ$5,OFFSET(AZ415,-$B418,-AY$4+$B418)/OFFSET($I404,-$B418,0),OFFSET(AZ415,-$B418,-AY$4+$B418)-SUM($I418:AY418)))</f>
        <v>0</v>
      </c>
      <c r="BA418" s="235">
        <f ca="1">IF(BA$5&lt;=$D418,0,IF(SUM($D418,OFFSET($I404,-$B418,0))&gt;BA$5,OFFSET(BA415,-$B418,-AZ$4+$B418)/OFFSET($I404,-$B418,0),OFFSET(BA415,-$B418,-AZ$4+$B418)-SUM($I418:AZ418)))</f>
        <v>0</v>
      </c>
      <c r="BB418" s="235">
        <f ca="1">IF(BB$5&lt;=$D418,0,IF(SUM($D418,OFFSET($I404,-$B418,0))&gt;BB$5,OFFSET(BB415,-$B418,-BA$4+$B418)/OFFSET($I404,-$B418,0),OFFSET(BB415,-$B418,-BA$4+$B418)-SUM($I418:BA418)))</f>
        <v>0</v>
      </c>
      <c r="BC418" s="235">
        <f ca="1">IF(BC$5&lt;=$D418,0,IF(SUM($D418,OFFSET($I404,-$B418,0))&gt;BC$5,OFFSET(BC415,-$B418,-BB$4+$B418)/OFFSET($I404,-$B418,0),OFFSET(BC415,-$B418,-BB$4+$B418)-SUM($I418:BB418)))</f>
        <v>0</v>
      </c>
      <c r="BD418" s="235">
        <f ca="1">IF(BD$5&lt;=$D418,0,IF(SUM($D418,OFFSET($I404,-$B418,0))&gt;BD$5,OFFSET(BD415,-$B418,-BC$4+$B418)/OFFSET($I404,-$B418,0),OFFSET(BD415,-$B418,-BC$4+$B418)-SUM($I418:BC418)))</f>
        <v>0</v>
      </c>
      <c r="BE418" s="235">
        <f ca="1">IF(BE$5&lt;=$D418,0,IF(SUM($D418,OFFSET($I404,-$B418,0))&gt;BE$5,OFFSET(BE415,-$B418,-BD$4+$B418)/OFFSET($I404,-$B418,0),OFFSET(BE415,-$B418,-BD$4+$B418)-SUM($I418:BD418)))</f>
        <v>0</v>
      </c>
      <c r="BF418" s="235">
        <f ca="1">IF(BF$5&lt;=$D418,0,IF(SUM($D418,OFFSET($I404,-$B418,0))&gt;BF$5,OFFSET(BF415,-$B418,-BE$4+$B418)/OFFSET($I404,-$B418,0),OFFSET(BF415,-$B418,-BE$4+$B418)-SUM($I418:BE418)))</f>
        <v>0</v>
      </c>
      <c r="BG418" s="235">
        <f ca="1">IF(BG$5&lt;=$D418,0,IF(SUM($D418,OFFSET($I404,-$B418,0))&gt;BG$5,OFFSET(BG415,-$B418,-BF$4+$B418)/OFFSET($I404,-$B418,0),OFFSET(BG415,-$B418,-BF$4+$B418)-SUM($I418:BF418)))</f>
        <v>0</v>
      </c>
      <c r="BH418" s="235">
        <f ca="1">IF(BH$5&lt;=$D418,0,IF(SUM($D418,OFFSET($I404,-$B418,0))&gt;BH$5,OFFSET(BH415,-$B418,-BG$4+$B418)/OFFSET($I404,-$B418,0),OFFSET(BH415,-$B418,-BG$4+$B418)-SUM($I418:BG418)))</f>
        <v>0</v>
      </c>
      <c r="BI418" s="235">
        <f ca="1">IF(BI$5&lt;=$D418,0,IF(SUM($D418,OFFSET($I404,-$B418,0))&gt;BI$5,OFFSET(BI415,-$B418,-BH$4+$B418)/OFFSET($I404,-$B418,0),OFFSET(BI415,-$B418,-BH$4+$B418)-SUM($I418:BH418)))</f>
        <v>0</v>
      </c>
      <c r="BJ418" s="235">
        <f ca="1">IF(BJ$5&lt;=$D418,0,IF(SUM($D418,OFFSET($I404,-$B418,0))&gt;BJ$5,OFFSET(BJ415,-$B418,-BI$4+$B418)/OFFSET($I404,-$B418,0),OFFSET(BJ415,-$B418,-BI$4+$B418)-SUM($I418:BI418)))</f>
        <v>0</v>
      </c>
      <c r="BK418" s="235">
        <f ca="1">IF(BK$5&lt;=$D418,0,IF(SUM($D418,OFFSET($I404,-$B418,0))&gt;BK$5,OFFSET(BK415,-$B418,-BJ$4+$B418)/OFFSET($I404,-$B418,0),OFFSET(BK415,-$B418,-BJ$4+$B418)-SUM($I418:BJ418)))</f>
        <v>0</v>
      </c>
      <c r="BL418" s="235">
        <f ca="1">IF(BL$5&lt;=$D418,0,IF(SUM($D418,OFFSET($I404,-$B418,0))&gt;BL$5,OFFSET(BL415,-$B418,-BK$4+$B418)/OFFSET($I404,-$B418,0),OFFSET(BL415,-$B418,-BK$4+$B418)-SUM($I418:BK418)))</f>
        <v>0</v>
      </c>
      <c r="BM418" s="235">
        <f ca="1">IF(BM$5&lt;=$D418,0,IF(SUM($D418,OFFSET($I404,-$B418,0))&gt;BM$5,OFFSET(BM415,-$B418,-BL$4+$B418)/OFFSET($I404,-$B418,0),OFFSET(BM415,-$B418,-BL$4+$B418)-SUM($I418:BL418)))</f>
        <v>0</v>
      </c>
      <c r="BN418" s="235">
        <f ca="1">IF(BN$5&lt;=$D418,0,IF(SUM($D418,OFFSET($I404,-$B418,0))&gt;BN$5,OFFSET(BN415,-$B418,-BM$4+$B418)/OFFSET($I404,-$B418,0),OFFSET(BN415,-$B418,-BM$4+$B418)-SUM($I418:BM418)))</f>
        <v>0</v>
      </c>
      <c r="BO418" s="235">
        <f ca="1">IF(BO$5&lt;=$D418,0,IF(SUM($D418,OFFSET($I404,-$B418,0))&gt;BO$5,OFFSET(BO415,-$B418,-BN$4+$B418)/OFFSET($I404,-$B418,0),OFFSET(BO415,-$B418,-BN$4+$B418)-SUM($I418:BN418)))</f>
        <v>0</v>
      </c>
      <c r="BP418" s="235">
        <f ca="1">IF(BP$5&lt;=$D418,0,IF(SUM($D418,OFFSET($I404,-$B418,0))&gt;BP$5,OFFSET(BP415,-$B418,-BO$4+$B418)/OFFSET($I404,-$B418,0),OFFSET(BP415,-$B418,-BO$4+$B418)-SUM($I418:BO418)))</f>
        <v>0</v>
      </c>
      <c r="BQ418" s="235">
        <f ca="1">IF(BQ$5&lt;=$D418,0,IF(SUM($D418,OFFSET($I404,-$B418,0))&gt;BQ$5,OFFSET(BQ415,-$B418,-BP$4+$B418)/OFFSET($I404,-$B418,0),OFFSET(BQ415,-$B418,-BP$4+$B418)-SUM($I418:BP418)))</f>
        <v>0</v>
      </c>
      <c r="BR418" s="211">
        <f ca="1">IF(BR$5&lt;=$D418,0,IF(SUM($D418,OFFSET($I404,-$B418,0))&gt;BR$5,OFFSET(BR415,-$B418,-BQ$4+$B418)/OFFSET($I404,-$B418,0),OFFSET(BR415,-$B418,-BQ$4+$B418)-SUM($I418:BQ418)))</f>
        <v>0</v>
      </c>
      <c r="BS418" s="211">
        <f ca="1">IF(BS$5&lt;=$D418,0,IF(SUM($D418,OFFSET($I404,-$B418,0))&gt;BS$5,OFFSET(BS415,-$B418,-BR$4+$B418)/OFFSET($I404,-$B418,0),OFFSET(BS415,-$B418,-BR$4+$B418)-SUM($I418:BR418)))</f>
        <v>0</v>
      </c>
      <c r="BT418" s="211">
        <f ca="1">IF(BT$5&lt;=$D418,0,IF(SUM($D418,OFFSET($I404,-$B418,0))&gt;BT$5,OFFSET(BT415,-$B418,-BS$4+$B418)/OFFSET($I404,-$B418,0),OFFSET(BT415,-$B418,-BS$4+$B418)-SUM($I418:BS418)))</f>
        <v>0</v>
      </c>
      <c r="BU418" s="211">
        <f ca="1">IF(BU$5&lt;=$D418,0,IF(SUM($D418,OFFSET($I404,-$B418,0))&gt;BU$5,OFFSET(BU415,-$B418,-BT$4+$B418)/OFFSET($I404,-$B418,0),OFFSET(BU415,-$B418,-BT$4+$B418)-SUM($I418:BT418)))</f>
        <v>0</v>
      </c>
      <c r="BV418" s="211">
        <f ca="1">IF(BV$5&lt;=$D418,0,IF(SUM($D418,OFFSET($I404,-$B418,0))&gt;BV$5,OFFSET(BV415,-$B418,-BU$4+$B418)/OFFSET($I404,-$B418,0),OFFSET(BV415,-$B418,-BU$4+$B418)-SUM($I418:BU418)))</f>
        <v>0</v>
      </c>
      <c r="BW418" s="211">
        <f ca="1">IF(BW$5&lt;=$D418,0,IF(SUM($D418,OFFSET($I404,-$B418,0))&gt;BW$5,OFFSET(BW415,-$B418,-BV$4+$B418)/OFFSET($I404,-$B418,0),OFFSET(BW415,-$B418,-BV$4+$B418)-SUM($I418:BV418)))</f>
        <v>0</v>
      </c>
    </row>
    <row r="419" spans="1:75" ht="12.75" customHeight="1">
      <c r="A419" s="8"/>
      <c r="B419" s="244">
        <v>22</v>
      </c>
      <c r="C419" s="8"/>
      <c r="D419" s="245">
        <f t="shared" si="677"/>
        <v>2035</v>
      </c>
      <c r="E419" s="8" t="str">
        <f t="shared" si="676"/>
        <v>$m Real (2012)</v>
      </c>
      <c r="F419" s="8"/>
      <c r="G419" s="8"/>
      <c r="H419" s="8"/>
      <c r="I419" s="32"/>
      <c r="J419" s="235">
        <f ca="1">IF(J$5&lt;=$D419,0,IF(SUM($D419,OFFSET($I405,-$B419,0))&gt;J$5,OFFSET(J416,-$B419,-I$4+$B419)/OFFSET($I405,-$B419,0),OFFSET(J416,-$B419,-I$4+$B419)-SUM($I419:I419)))</f>
        <v>0</v>
      </c>
      <c r="K419" s="235">
        <f ca="1">IF(K$5&lt;=$D419,0,IF(SUM($D419,OFFSET($I405,-$B419,0))&gt;K$5,OFFSET(K416,-$B419,-J$4+$B419)/OFFSET($I405,-$B419,0),OFFSET(K416,-$B419,-J$4+$B419)-SUM($I419:J419)))</f>
        <v>0</v>
      </c>
      <c r="L419" s="235">
        <f ca="1">IF(L$5&lt;=$D419,0,IF(SUM($D419,OFFSET($I405,-$B419,0))&gt;L$5,OFFSET(L416,-$B419,-K$4+$B419)/OFFSET($I405,-$B419,0),OFFSET(L416,-$B419,-K$4+$B419)-SUM($I419:K419)))</f>
        <v>0</v>
      </c>
      <c r="M419" s="235">
        <f ca="1">IF(M$5&lt;=$D419,0,IF(SUM($D419,OFFSET($I405,-$B419,0))&gt;M$5,OFFSET(M416,-$B419,-L$4+$B419)/OFFSET($I405,-$B419,0),OFFSET(M416,-$B419,-L$4+$B419)-SUM($I419:L419)))</f>
        <v>0</v>
      </c>
      <c r="N419" s="235">
        <f ca="1">IF(N$5&lt;=$D419,0,IF(SUM($D419,OFFSET($I405,-$B419,0))&gt;N$5,OFFSET(N416,-$B419,-M$4+$B419)/OFFSET($I405,-$B419,0),OFFSET(N416,-$B419,-M$4+$B419)-SUM($I419:M419)))</f>
        <v>0</v>
      </c>
      <c r="O419" s="235">
        <f ca="1">IF(O$5&lt;=$D419,0,IF(SUM($D419,OFFSET($I405,-$B419,0))&gt;O$5,OFFSET(O416,-$B419,-N$4+$B419)/OFFSET($I405,-$B419,0),OFFSET(O416,-$B419,-N$4+$B419)-SUM($I419:N419)))</f>
        <v>0</v>
      </c>
      <c r="P419" s="235">
        <f ca="1">IF(P$5&lt;=$D419,0,IF(SUM($D419,OFFSET($I405,-$B419,0))&gt;P$5,OFFSET(P416,-$B419,-O$4+$B419)/OFFSET($I405,-$B419,0),OFFSET(P416,-$B419,-O$4+$B419)-SUM($I419:O419)))</f>
        <v>0</v>
      </c>
      <c r="Q419" s="235">
        <f ca="1">IF(Q$5&lt;=$D419,0,IF(SUM($D419,OFFSET($I405,-$B419,0))&gt;Q$5,OFFSET(Q416,-$B419,-P$4+$B419)/OFFSET($I405,-$B419,0),OFFSET(Q416,-$B419,-P$4+$B419)-SUM($I419:P419)))</f>
        <v>0</v>
      </c>
      <c r="R419" s="235">
        <f ca="1">IF(R$5&lt;=$D419,0,IF(SUM($D419,OFFSET($I405,-$B419,0))&gt;R$5,OFFSET(R416,-$B419,-Q$4+$B419)/OFFSET($I405,-$B419,0),OFFSET(R416,-$B419,-Q$4+$B419)-SUM($I419:Q419)))</f>
        <v>0</v>
      </c>
      <c r="S419" s="235">
        <f ca="1">IF(S$5&lt;=$D419,0,IF(SUM($D419,OFFSET($I405,-$B419,0))&gt;S$5,OFFSET(S416,-$B419,-R$4+$B419)/OFFSET($I405,-$B419,0),OFFSET(S416,-$B419,-R$4+$B419)-SUM($I419:R419)))</f>
        <v>0</v>
      </c>
      <c r="T419" s="235">
        <f ca="1">IF(T$5&lt;=$D419,0,IF(SUM($D419,OFFSET($I405,-$B419,0))&gt;T$5,OFFSET(T416,-$B419,-S$4+$B419)/OFFSET($I405,-$B419,0),OFFSET(T416,-$B419,-S$4+$B419)-SUM($I419:S419)))</f>
        <v>0</v>
      </c>
      <c r="U419" s="235">
        <f ca="1">IF(U$5&lt;=$D419,0,IF(SUM($D419,OFFSET($I405,-$B419,0))&gt;U$5,OFFSET(U416,-$B419,-T$4+$B419)/OFFSET($I405,-$B419,0),OFFSET(U416,-$B419,-T$4+$B419)-SUM($I419:T419)))</f>
        <v>0</v>
      </c>
      <c r="V419" s="235">
        <f ca="1">IF(V$5&lt;=$D419,0,IF(SUM($D419,OFFSET($I405,-$B419,0))&gt;V$5,OFFSET(V416,-$B419,-U$4+$B419)/OFFSET($I405,-$B419,0),OFFSET(V416,-$B419,-U$4+$B419)-SUM($I419:U419)))</f>
        <v>0</v>
      </c>
      <c r="W419" s="235">
        <f ca="1">IF(W$5&lt;=$D419,0,IF(SUM($D419,OFFSET($I405,-$B419,0))&gt;W$5,OFFSET(W416,-$B419,-V$4+$B419)/OFFSET($I405,-$B419,0),OFFSET(W416,-$B419,-V$4+$B419)-SUM($I419:V419)))</f>
        <v>0</v>
      </c>
      <c r="X419" s="235">
        <f ca="1">IF(X$5&lt;=$D419,0,IF(SUM($D419,OFFSET($I405,-$B419,0))&gt;X$5,OFFSET(X416,-$B419,-W$4+$B419)/OFFSET($I405,-$B419,0),OFFSET(X416,-$B419,-W$4+$B419)-SUM($I419:W419)))</f>
        <v>0</v>
      </c>
      <c r="Y419" s="235">
        <f ca="1">IF(Y$5&lt;=$D419,0,IF(SUM($D419,OFFSET($I405,-$B419,0))&gt;Y$5,OFFSET(Y416,-$B419,-X$4+$B419)/OFFSET($I405,-$B419,0),OFFSET(Y416,-$B419,-X$4+$B419)-SUM($I419:X419)))</f>
        <v>0</v>
      </c>
      <c r="Z419" s="235">
        <f ca="1">IF(Z$5&lt;=$D419,0,IF(SUM($D419,OFFSET($I405,-$B419,0))&gt;Z$5,OFFSET(Z416,-$B419,-Y$4+$B419)/OFFSET($I405,-$B419,0),OFFSET(Z416,-$B419,-Y$4+$B419)-SUM($I419:Y419)))</f>
        <v>0</v>
      </c>
      <c r="AA419" s="235">
        <f ca="1">IF(AA$5&lt;=$D419,0,IF(SUM($D419,OFFSET($I405,-$B419,0))&gt;AA$5,OFFSET(AA416,-$B419,-Z$4+$B419)/OFFSET($I405,-$B419,0),OFFSET(AA416,-$B419,-Z$4+$B419)-SUM($I419:Z419)))</f>
        <v>0</v>
      </c>
      <c r="AB419" s="235">
        <f ca="1">IF(AB$5&lt;=$D419,0,IF(SUM($D419,OFFSET($I405,-$B419,0))&gt;AB$5,OFFSET(AB416,-$B419,-AA$4+$B419)/OFFSET($I405,-$B419,0),OFFSET(AB416,-$B419,-AA$4+$B419)-SUM($I419:AA419)))</f>
        <v>0</v>
      </c>
      <c r="AC419" s="235">
        <f ca="1">IF(AC$5&lt;=$D419,0,IF(SUM($D419,OFFSET($I405,-$B419,0))&gt;AC$5,OFFSET(AC416,-$B419,-AB$4+$B419)/OFFSET($I405,-$B419,0),OFFSET(AC416,-$B419,-AB$4+$B419)-SUM($I419:AB419)))</f>
        <v>0</v>
      </c>
      <c r="AD419" s="235">
        <f ca="1">IF(AD$5&lt;=$D419,0,IF(SUM($D419,OFFSET($I405,-$B419,0))&gt;AD$5,OFFSET(AD416,-$B419,-AC$4+$B419)/OFFSET($I405,-$B419,0),OFFSET(AD416,-$B419,-AC$4+$B419)-SUM($I419:AC419)))</f>
        <v>0</v>
      </c>
      <c r="AE419" s="235">
        <f ca="1">IF(AE$5&lt;=$D419,0,IF(SUM($D419,OFFSET($I405,-$B419,0))&gt;AE$5,OFFSET(AE416,-$B419,-AD$4+$B419)/OFFSET($I405,-$B419,0),OFFSET(AE416,-$B419,-AD$4+$B419)-SUM($I419:AD419)))</f>
        <v>0</v>
      </c>
      <c r="AF419" s="235">
        <f ca="1">IF(AF$5&lt;=$D419,0,IF(SUM($D419,OFFSET($I405,-$B419,0))&gt;AF$5,OFFSET(AF416,-$B419,-AE$4+$B419)/OFFSET($I405,-$B419,0),OFFSET(AF416,-$B419,-AE$4+$B419)-SUM($I419:AE419)))</f>
        <v>0</v>
      </c>
      <c r="AG419" s="235">
        <f ca="1">IF(AG$5&lt;=$D419,0,IF(SUM($D419,OFFSET($I405,-$B419,0))&gt;AG$5,OFFSET(AG416,-$B419,-AF$4+$B419)/OFFSET($I405,-$B419,0),OFFSET(AG416,-$B419,-AF$4+$B419)-SUM($I419:AF419)))</f>
        <v>0</v>
      </c>
      <c r="AH419" s="235">
        <f ca="1">IF(AH$5&lt;=$D419,0,IF(SUM($D419,OFFSET($I405,-$B419,0))&gt;AH$5,OFFSET(AH416,-$B419,-AG$4+$B419)/OFFSET($I405,-$B419,0),OFFSET(AH416,-$B419,-AG$4+$B419)-SUM($I419:AG419)))</f>
        <v>0</v>
      </c>
      <c r="AI419" s="235">
        <f ca="1">IF(AI$5&lt;=$D419,0,IF(SUM($D419,OFFSET($I405,-$B419,0))&gt;AI$5,OFFSET(AI416,-$B419,-AH$4+$B419)/OFFSET($I405,-$B419,0),OFFSET(AI416,-$B419,-AH$4+$B419)-SUM($I419:AH419)))</f>
        <v>0</v>
      </c>
      <c r="AJ419" s="235">
        <f ca="1">IF(AJ$5&lt;=$D419,0,IF(SUM($D419,OFFSET($I405,-$B419,0))&gt;AJ$5,OFFSET(AJ416,-$B419,-AI$4+$B419)/OFFSET($I405,-$B419,0),OFFSET(AJ416,-$B419,-AI$4+$B419)-SUM($I419:AI419)))</f>
        <v>0</v>
      </c>
      <c r="AK419" s="235">
        <f ca="1">IF(AK$5&lt;=$D419,0,IF(SUM($D419,OFFSET($I405,-$B419,0))&gt;AK$5,OFFSET(AK416,-$B419,-AJ$4+$B419)/OFFSET($I405,-$B419,0),OFFSET(AK416,-$B419,-AJ$4+$B419)-SUM($I419:AJ419)))</f>
        <v>0</v>
      </c>
      <c r="AL419" s="235">
        <f ca="1">IF(AL$5&lt;=$D419,0,IF(SUM($D419,OFFSET($I405,-$B419,0))&gt;AL$5,OFFSET(AL416,-$B419,-AK$4+$B419)/OFFSET($I405,-$B419,0),OFFSET(AL416,-$B419,-AK$4+$B419)-SUM($I419:AK419)))</f>
        <v>0</v>
      </c>
      <c r="AM419" s="235">
        <f ca="1">IF(AM$5&lt;=$D419,0,IF(SUM($D419,OFFSET($I405,-$B419,0))&gt;AM$5,OFFSET(AM416,-$B419,-AL$4+$B419)/OFFSET($I405,-$B419,0),OFFSET(AM416,-$B419,-AL$4+$B419)-SUM($I419:AL419)))</f>
        <v>0</v>
      </c>
      <c r="AN419" s="235">
        <f ca="1">IF(AN$5&lt;=$D419,0,IF(SUM($D419,OFFSET($I405,-$B419,0))&gt;AN$5,OFFSET(AN416,-$B419,-AM$4+$B419)/OFFSET($I405,-$B419,0),OFFSET(AN416,-$B419,-AM$4+$B419)-SUM($I419:AM419)))</f>
        <v>0</v>
      </c>
      <c r="AO419" s="235">
        <f ca="1">IF(AO$5&lt;=$D419,0,IF(SUM($D419,OFFSET($I405,-$B419,0))&gt;AO$5,OFFSET(AO416,-$B419,-AN$4+$B419)/OFFSET($I405,-$B419,0),OFFSET(AO416,-$B419,-AN$4+$B419)-SUM($I419:AN419)))</f>
        <v>0</v>
      </c>
      <c r="AP419" s="235">
        <f ca="1">IF(AP$5&lt;=$D419,0,IF(SUM($D419,OFFSET($I405,-$B419,0))&gt;AP$5,OFFSET(AP416,-$B419,-AO$4+$B419)/OFFSET($I405,-$B419,0),OFFSET(AP416,-$B419,-AO$4+$B419)-SUM($I419:AO419)))</f>
        <v>0</v>
      </c>
      <c r="AQ419" s="235">
        <f ca="1">IF(AQ$5&lt;=$D419,0,IF(SUM($D419,OFFSET($I405,-$B419,0))&gt;AQ$5,OFFSET(AQ416,-$B419,-AP$4+$B419)/OFFSET($I405,-$B419,0),OFFSET(AQ416,-$B419,-AP$4+$B419)-SUM($I419:AP419)))</f>
        <v>0</v>
      </c>
      <c r="AR419" s="235">
        <f ca="1">IF(AR$5&lt;=$D419,0,IF(SUM($D419,OFFSET($I405,-$B419,0))&gt;AR$5,OFFSET(AR416,-$B419,-AQ$4+$B419)/OFFSET($I405,-$B419,0),OFFSET(AR416,-$B419,-AQ$4+$B419)-SUM($I419:AQ419)))</f>
        <v>0</v>
      </c>
      <c r="AS419" s="235">
        <f ca="1">IF(AS$5&lt;=$D419,0,IF(SUM($D419,OFFSET($I405,-$B419,0))&gt;AS$5,OFFSET(AS416,-$B419,-AR$4+$B419)/OFFSET($I405,-$B419,0),OFFSET(AS416,-$B419,-AR$4+$B419)-SUM($I419:AR419)))</f>
        <v>0</v>
      </c>
      <c r="AT419" s="235">
        <f ca="1">IF(AT$5&lt;=$D419,0,IF(SUM($D419,OFFSET($I405,-$B419,0))&gt;AT$5,OFFSET(AT416,-$B419,-AS$4+$B419)/OFFSET($I405,-$B419,0),OFFSET(AT416,-$B419,-AS$4+$B419)-SUM($I419:AS419)))</f>
        <v>0</v>
      </c>
      <c r="AU419" s="235">
        <f ca="1">IF(AU$5&lt;=$D419,0,IF(SUM($D419,OFFSET($I405,-$B419,0))&gt;AU$5,OFFSET(AU416,-$B419,-AT$4+$B419)/OFFSET($I405,-$B419,0),OFFSET(AU416,-$B419,-AT$4+$B419)-SUM($I419:AT419)))</f>
        <v>0</v>
      </c>
      <c r="AV419" s="235">
        <f ca="1">IF(AV$5&lt;=$D419,0,IF(SUM($D419,OFFSET($I405,-$B419,0))&gt;AV$5,OFFSET(AV416,-$B419,-AU$4+$B419)/OFFSET($I405,-$B419,0),OFFSET(AV416,-$B419,-AU$4+$B419)-SUM($I419:AU419)))</f>
        <v>0</v>
      </c>
      <c r="AW419" s="235">
        <f ca="1">IF(AW$5&lt;=$D419,0,IF(SUM($D419,OFFSET($I405,-$B419,0))&gt;AW$5,OFFSET(AW416,-$B419,-AV$4+$B419)/OFFSET($I405,-$B419,0),OFFSET(AW416,-$B419,-AV$4+$B419)-SUM($I419:AV419)))</f>
        <v>0</v>
      </c>
      <c r="AX419" s="235">
        <f ca="1">IF(AX$5&lt;=$D419,0,IF(SUM($D419,OFFSET($I405,-$B419,0))&gt;AX$5,OFFSET(AX416,-$B419,-AW$4+$B419)/OFFSET($I405,-$B419,0),OFFSET(AX416,-$B419,-AW$4+$B419)-SUM($I419:AW419)))</f>
        <v>0</v>
      </c>
      <c r="AY419" s="235">
        <f ca="1">IF(AY$5&lt;=$D419,0,IF(SUM($D419,OFFSET($I405,-$B419,0))&gt;AY$5,OFFSET(AY416,-$B419,-AX$4+$B419)/OFFSET($I405,-$B419,0),OFFSET(AY416,-$B419,-AX$4+$B419)-SUM($I419:AX419)))</f>
        <v>0</v>
      </c>
      <c r="AZ419" s="235">
        <f ca="1">IF(AZ$5&lt;=$D419,0,IF(SUM($D419,OFFSET($I405,-$B419,0))&gt;AZ$5,OFFSET(AZ416,-$B419,-AY$4+$B419)/OFFSET($I405,-$B419,0),OFFSET(AZ416,-$B419,-AY$4+$B419)-SUM($I419:AY419)))</f>
        <v>0</v>
      </c>
      <c r="BA419" s="235">
        <f ca="1">IF(BA$5&lt;=$D419,0,IF(SUM($D419,OFFSET($I405,-$B419,0))&gt;BA$5,OFFSET(BA416,-$B419,-AZ$4+$B419)/OFFSET($I405,-$B419,0),OFFSET(BA416,-$B419,-AZ$4+$B419)-SUM($I419:AZ419)))</f>
        <v>0</v>
      </c>
      <c r="BB419" s="235">
        <f ca="1">IF(BB$5&lt;=$D419,0,IF(SUM($D419,OFFSET($I405,-$B419,0))&gt;BB$5,OFFSET(BB416,-$B419,-BA$4+$B419)/OFFSET($I405,-$B419,0),OFFSET(BB416,-$B419,-BA$4+$B419)-SUM($I419:BA419)))</f>
        <v>0</v>
      </c>
      <c r="BC419" s="235">
        <f ca="1">IF(BC$5&lt;=$D419,0,IF(SUM($D419,OFFSET($I405,-$B419,0))&gt;BC$5,OFFSET(BC416,-$B419,-BB$4+$B419)/OFFSET($I405,-$B419,0),OFFSET(BC416,-$B419,-BB$4+$B419)-SUM($I419:BB419)))</f>
        <v>0</v>
      </c>
      <c r="BD419" s="235">
        <f ca="1">IF(BD$5&lt;=$D419,0,IF(SUM($D419,OFFSET($I405,-$B419,0))&gt;BD$5,OFFSET(BD416,-$B419,-BC$4+$B419)/OFFSET($I405,-$B419,0),OFFSET(BD416,-$B419,-BC$4+$B419)-SUM($I419:BC419)))</f>
        <v>0</v>
      </c>
      <c r="BE419" s="235">
        <f ca="1">IF(BE$5&lt;=$D419,0,IF(SUM($D419,OFFSET($I405,-$B419,0))&gt;BE$5,OFFSET(BE416,-$B419,-BD$4+$B419)/OFFSET($I405,-$B419,0),OFFSET(BE416,-$B419,-BD$4+$B419)-SUM($I419:BD419)))</f>
        <v>0</v>
      </c>
      <c r="BF419" s="235">
        <f ca="1">IF(BF$5&lt;=$D419,0,IF(SUM($D419,OFFSET($I405,-$B419,0))&gt;BF$5,OFFSET(BF416,-$B419,-BE$4+$B419)/OFFSET($I405,-$B419,0),OFFSET(BF416,-$B419,-BE$4+$B419)-SUM($I419:BE419)))</f>
        <v>0</v>
      </c>
      <c r="BG419" s="235">
        <f ca="1">IF(BG$5&lt;=$D419,0,IF(SUM($D419,OFFSET($I405,-$B419,0))&gt;BG$5,OFFSET(BG416,-$B419,-BF$4+$B419)/OFFSET($I405,-$B419,0),OFFSET(BG416,-$B419,-BF$4+$B419)-SUM($I419:BF419)))</f>
        <v>0</v>
      </c>
      <c r="BH419" s="235">
        <f ca="1">IF(BH$5&lt;=$D419,0,IF(SUM($D419,OFFSET($I405,-$B419,0))&gt;BH$5,OFFSET(BH416,-$B419,-BG$4+$B419)/OFFSET($I405,-$B419,0),OFFSET(BH416,-$B419,-BG$4+$B419)-SUM($I419:BG419)))</f>
        <v>0</v>
      </c>
      <c r="BI419" s="235">
        <f ca="1">IF(BI$5&lt;=$D419,0,IF(SUM($D419,OFFSET($I405,-$B419,0))&gt;BI$5,OFFSET(BI416,-$B419,-BH$4+$B419)/OFFSET($I405,-$B419,0),OFFSET(BI416,-$B419,-BH$4+$B419)-SUM($I419:BH419)))</f>
        <v>0</v>
      </c>
      <c r="BJ419" s="235">
        <f ca="1">IF(BJ$5&lt;=$D419,0,IF(SUM($D419,OFFSET($I405,-$B419,0))&gt;BJ$5,OFFSET(BJ416,-$B419,-BI$4+$B419)/OFFSET($I405,-$B419,0),OFFSET(BJ416,-$B419,-BI$4+$B419)-SUM($I419:BI419)))</f>
        <v>0</v>
      </c>
      <c r="BK419" s="235">
        <f ca="1">IF(BK$5&lt;=$D419,0,IF(SUM($D419,OFFSET($I405,-$B419,0))&gt;BK$5,OFFSET(BK416,-$B419,-BJ$4+$B419)/OFFSET($I405,-$B419,0),OFFSET(BK416,-$B419,-BJ$4+$B419)-SUM($I419:BJ419)))</f>
        <v>0</v>
      </c>
      <c r="BL419" s="235">
        <f ca="1">IF(BL$5&lt;=$D419,0,IF(SUM($D419,OFFSET($I405,-$B419,0))&gt;BL$5,OFFSET(BL416,-$B419,-BK$4+$B419)/OFFSET($I405,-$B419,0),OFFSET(BL416,-$B419,-BK$4+$B419)-SUM($I419:BK419)))</f>
        <v>0</v>
      </c>
      <c r="BM419" s="235">
        <f ca="1">IF(BM$5&lt;=$D419,0,IF(SUM($D419,OFFSET($I405,-$B419,0))&gt;BM$5,OFFSET(BM416,-$B419,-BL$4+$B419)/OFFSET($I405,-$B419,0),OFFSET(BM416,-$B419,-BL$4+$B419)-SUM($I419:BL419)))</f>
        <v>0</v>
      </c>
      <c r="BN419" s="235">
        <f ca="1">IF(BN$5&lt;=$D419,0,IF(SUM($D419,OFFSET($I405,-$B419,0))&gt;BN$5,OFFSET(BN416,-$B419,-BM$4+$B419)/OFFSET($I405,-$B419,0),OFFSET(BN416,-$B419,-BM$4+$B419)-SUM($I419:BM419)))</f>
        <v>0</v>
      </c>
      <c r="BO419" s="235">
        <f ca="1">IF(BO$5&lt;=$D419,0,IF(SUM($D419,OFFSET($I405,-$B419,0))&gt;BO$5,OFFSET(BO416,-$B419,-BN$4+$B419)/OFFSET($I405,-$B419,0),OFFSET(BO416,-$B419,-BN$4+$B419)-SUM($I419:BN419)))</f>
        <v>0</v>
      </c>
      <c r="BP419" s="235">
        <f ca="1">IF(BP$5&lt;=$D419,0,IF(SUM($D419,OFFSET($I405,-$B419,0))&gt;BP$5,OFFSET(BP416,-$B419,-BO$4+$B419)/OFFSET($I405,-$B419,0),OFFSET(BP416,-$B419,-BO$4+$B419)-SUM($I419:BO419)))</f>
        <v>0</v>
      </c>
      <c r="BQ419" s="235">
        <f ca="1">IF(BQ$5&lt;=$D419,0,IF(SUM($D419,OFFSET($I405,-$B419,0))&gt;BQ$5,OFFSET(BQ416,-$B419,-BP$4+$B419)/OFFSET($I405,-$B419,0),OFFSET(BQ416,-$B419,-BP$4+$B419)-SUM($I419:BP419)))</f>
        <v>0</v>
      </c>
      <c r="BR419" s="211">
        <f ca="1">IF(BR$5&lt;=$D419,0,IF(SUM($D419,OFFSET($I405,-$B419,0))&gt;BR$5,OFFSET(BR416,-$B419,-BQ$4+$B419)/OFFSET($I405,-$B419,0),OFFSET(BR416,-$B419,-BQ$4+$B419)-SUM($I419:BQ419)))</f>
        <v>0</v>
      </c>
      <c r="BS419" s="211">
        <f ca="1">IF(BS$5&lt;=$D419,0,IF(SUM($D419,OFFSET($I405,-$B419,0))&gt;BS$5,OFFSET(BS416,-$B419,-BR$4+$B419)/OFFSET($I405,-$B419,0),OFFSET(BS416,-$B419,-BR$4+$B419)-SUM($I419:BR419)))</f>
        <v>0</v>
      </c>
      <c r="BT419" s="211">
        <f ca="1">IF(BT$5&lt;=$D419,0,IF(SUM($D419,OFFSET($I405,-$B419,0))&gt;BT$5,OFFSET(BT416,-$B419,-BS$4+$B419)/OFFSET($I405,-$B419,0),OFFSET(BT416,-$B419,-BS$4+$B419)-SUM($I419:BS419)))</f>
        <v>0</v>
      </c>
      <c r="BU419" s="211">
        <f ca="1">IF(BU$5&lt;=$D419,0,IF(SUM($D419,OFFSET($I405,-$B419,0))&gt;BU$5,OFFSET(BU416,-$B419,-BT$4+$B419)/OFFSET($I405,-$B419,0),OFFSET(BU416,-$B419,-BT$4+$B419)-SUM($I419:BT419)))</f>
        <v>0</v>
      </c>
      <c r="BV419" s="211">
        <f ca="1">IF(BV$5&lt;=$D419,0,IF(SUM($D419,OFFSET($I405,-$B419,0))&gt;BV$5,OFFSET(BV416,-$B419,-BU$4+$B419)/OFFSET($I405,-$B419,0),OFFSET(BV416,-$B419,-BU$4+$B419)-SUM($I419:BU419)))</f>
        <v>0</v>
      </c>
      <c r="BW419" s="211">
        <f ca="1">IF(BW$5&lt;=$D419,0,IF(SUM($D419,OFFSET($I405,-$B419,0))&gt;BW$5,OFFSET(BW416,-$B419,-BV$4+$B419)/OFFSET($I405,-$B419,0),OFFSET(BW416,-$B419,-BV$4+$B419)-SUM($I419:BV419)))</f>
        <v>0</v>
      </c>
    </row>
    <row r="420" spans="1:75" ht="12.75" customHeight="1">
      <c r="A420" s="8"/>
      <c r="B420" s="244">
        <v>23</v>
      </c>
      <c r="C420" s="8"/>
      <c r="D420" s="245">
        <f t="shared" si="677"/>
        <v>2036</v>
      </c>
      <c r="E420" s="8" t="str">
        <f t="shared" si="676"/>
        <v>$m Real (2012)</v>
      </c>
      <c r="F420" s="8"/>
      <c r="G420" s="8"/>
      <c r="H420" s="8"/>
      <c r="I420" s="32"/>
      <c r="J420" s="235">
        <f ca="1">IF(J$5&lt;=$D420,0,IF(SUM($D420,OFFSET($I406,-$B420,0))&gt;J$5,OFFSET(J417,-$B420,-I$4+$B420)/OFFSET($I406,-$B420,0),OFFSET(J417,-$B420,-I$4+$B420)-SUM($I420:I420)))</f>
        <v>0</v>
      </c>
      <c r="K420" s="235">
        <f ca="1">IF(K$5&lt;=$D420,0,IF(SUM($D420,OFFSET($I406,-$B420,0))&gt;K$5,OFFSET(K417,-$B420,-J$4+$B420)/OFFSET($I406,-$B420,0),OFFSET(K417,-$B420,-J$4+$B420)-SUM($I420:J420)))</f>
        <v>0</v>
      </c>
      <c r="L420" s="235">
        <f ca="1">IF(L$5&lt;=$D420,0,IF(SUM($D420,OFFSET($I406,-$B420,0))&gt;L$5,OFFSET(L417,-$B420,-K$4+$B420)/OFFSET($I406,-$B420,0),OFFSET(L417,-$B420,-K$4+$B420)-SUM($I420:K420)))</f>
        <v>0</v>
      </c>
      <c r="M420" s="235">
        <f ca="1">IF(M$5&lt;=$D420,0,IF(SUM($D420,OFFSET($I406,-$B420,0))&gt;M$5,OFFSET(M417,-$B420,-L$4+$B420)/OFFSET($I406,-$B420,0),OFFSET(M417,-$B420,-L$4+$B420)-SUM($I420:L420)))</f>
        <v>0</v>
      </c>
      <c r="N420" s="235">
        <f ca="1">IF(N$5&lt;=$D420,0,IF(SUM($D420,OFFSET($I406,-$B420,0))&gt;N$5,OFFSET(N417,-$B420,-M$4+$B420)/OFFSET($I406,-$B420,0),OFFSET(N417,-$B420,-M$4+$B420)-SUM($I420:M420)))</f>
        <v>0</v>
      </c>
      <c r="O420" s="235">
        <f ca="1">IF(O$5&lt;=$D420,0,IF(SUM($D420,OFFSET($I406,-$B420,0))&gt;O$5,OFFSET(O417,-$B420,-N$4+$B420)/OFFSET($I406,-$B420,0),OFFSET(O417,-$B420,-N$4+$B420)-SUM($I420:N420)))</f>
        <v>0</v>
      </c>
      <c r="P420" s="235">
        <f ca="1">IF(P$5&lt;=$D420,0,IF(SUM($D420,OFFSET($I406,-$B420,0))&gt;P$5,OFFSET(P417,-$B420,-O$4+$B420)/OFFSET($I406,-$B420,0),OFFSET(P417,-$B420,-O$4+$B420)-SUM($I420:O420)))</f>
        <v>0</v>
      </c>
      <c r="Q420" s="235">
        <f ca="1">IF(Q$5&lt;=$D420,0,IF(SUM($D420,OFFSET($I406,-$B420,0))&gt;Q$5,OFFSET(Q417,-$B420,-P$4+$B420)/OFFSET($I406,-$B420,0),OFFSET(Q417,-$B420,-P$4+$B420)-SUM($I420:P420)))</f>
        <v>0</v>
      </c>
      <c r="R420" s="235">
        <f ca="1">IF(R$5&lt;=$D420,0,IF(SUM($D420,OFFSET($I406,-$B420,0))&gt;R$5,OFFSET(R417,-$B420,-Q$4+$B420)/OFFSET($I406,-$B420,0),OFFSET(R417,-$B420,-Q$4+$B420)-SUM($I420:Q420)))</f>
        <v>0</v>
      </c>
      <c r="S420" s="235">
        <f ca="1">IF(S$5&lt;=$D420,0,IF(SUM($D420,OFFSET($I406,-$B420,0))&gt;S$5,OFFSET(S417,-$B420,-R$4+$B420)/OFFSET($I406,-$B420,0),OFFSET(S417,-$B420,-R$4+$B420)-SUM($I420:R420)))</f>
        <v>0</v>
      </c>
      <c r="T420" s="235">
        <f ca="1">IF(T$5&lt;=$D420,0,IF(SUM($D420,OFFSET($I406,-$B420,0))&gt;T$5,OFFSET(T417,-$B420,-S$4+$B420)/OFFSET($I406,-$B420,0),OFFSET(T417,-$B420,-S$4+$B420)-SUM($I420:S420)))</f>
        <v>0</v>
      </c>
      <c r="U420" s="235">
        <f ca="1">IF(U$5&lt;=$D420,0,IF(SUM($D420,OFFSET($I406,-$B420,0))&gt;U$5,OFFSET(U417,-$B420,-T$4+$B420)/OFFSET($I406,-$B420,0),OFFSET(U417,-$B420,-T$4+$B420)-SUM($I420:T420)))</f>
        <v>0</v>
      </c>
      <c r="V420" s="235">
        <f ca="1">IF(V$5&lt;=$D420,0,IF(SUM($D420,OFFSET($I406,-$B420,0))&gt;V$5,OFFSET(V417,-$B420,-U$4+$B420)/OFFSET($I406,-$B420,0),OFFSET(V417,-$B420,-U$4+$B420)-SUM($I420:U420)))</f>
        <v>0</v>
      </c>
      <c r="W420" s="235">
        <f ca="1">IF(W$5&lt;=$D420,0,IF(SUM($D420,OFFSET($I406,-$B420,0))&gt;W$5,OFFSET(W417,-$B420,-V$4+$B420)/OFFSET($I406,-$B420,0),OFFSET(W417,-$B420,-V$4+$B420)-SUM($I420:V420)))</f>
        <v>0</v>
      </c>
      <c r="X420" s="235">
        <f ca="1">IF(X$5&lt;=$D420,0,IF(SUM($D420,OFFSET($I406,-$B420,0))&gt;X$5,OFFSET(X417,-$B420,-W$4+$B420)/OFFSET($I406,-$B420,0),OFFSET(X417,-$B420,-W$4+$B420)-SUM($I420:W420)))</f>
        <v>0</v>
      </c>
      <c r="Y420" s="235">
        <f ca="1">IF(Y$5&lt;=$D420,0,IF(SUM($D420,OFFSET($I406,-$B420,0))&gt;Y$5,OFFSET(Y417,-$B420,-X$4+$B420)/OFFSET($I406,-$B420,0),OFFSET(Y417,-$B420,-X$4+$B420)-SUM($I420:X420)))</f>
        <v>0</v>
      </c>
      <c r="Z420" s="235">
        <f ca="1">IF(Z$5&lt;=$D420,0,IF(SUM($D420,OFFSET($I406,-$B420,0))&gt;Z$5,OFFSET(Z417,-$B420,-Y$4+$B420)/OFFSET($I406,-$B420,0),OFFSET(Z417,-$B420,-Y$4+$B420)-SUM($I420:Y420)))</f>
        <v>0</v>
      </c>
      <c r="AA420" s="235">
        <f ca="1">IF(AA$5&lt;=$D420,0,IF(SUM($D420,OFFSET($I406,-$B420,0))&gt;AA$5,OFFSET(AA417,-$B420,-Z$4+$B420)/OFFSET($I406,-$B420,0),OFFSET(AA417,-$B420,-Z$4+$B420)-SUM($I420:Z420)))</f>
        <v>0</v>
      </c>
      <c r="AB420" s="235">
        <f ca="1">IF(AB$5&lt;=$D420,0,IF(SUM($D420,OFFSET($I406,-$B420,0))&gt;AB$5,OFFSET(AB417,-$B420,-AA$4+$B420)/OFFSET($I406,-$B420,0),OFFSET(AB417,-$B420,-AA$4+$B420)-SUM($I420:AA420)))</f>
        <v>0</v>
      </c>
      <c r="AC420" s="235">
        <f ca="1">IF(AC$5&lt;=$D420,0,IF(SUM($D420,OFFSET($I406,-$B420,0))&gt;AC$5,OFFSET(AC417,-$B420,-AB$4+$B420)/OFFSET($I406,-$B420,0),OFFSET(AC417,-$B420,-AB$4+$B420)-SUM($I420:AB420)))</f>
        <v>0</v>
      </c>
      <c r="AD420" s="235">
        <f ca="1">IF(AD$5&lt;=$D420,0,IF(SUM($D420,OFFSET($I406,-$B420,0))&gt;AD$5,OFFSET(AD417,-$B420,-AC$4+$B420)/OFFSET($I406,-$B420,0),OFFSET(AD417,-$B420,-AC$4+$B420)-SUM($I420:AC420)))</f>
        <v>0</v>
      </c>
      <c r="AE420" s="235">
        <f ca="1">IF(AE$5&lt;=$D420,0,IF(SUM($D420,OFFSET($I406,-$B420,0))&gt;AE$5,OFFSET(AE417,-$B420,-AD$4+$B420)/OFFSET($I406,-$B420,0),OFFSET(AE417,-$B420,-AD$4+$B420)-SUM($I420:AD420)))</f>
        <v>0</v>
      </c>
      <c r="AF420" s="235">
        <f ca="1">IF(AF$5&lt;=$D420,0,IF(SUM($D420,OFFSET($I406,-$B420,0))&gt;AF$5,OFFSET(AF417,-$B420,-AE$4+$B420)/OFFSET($I406,-$B420,0),OFFSET(AF417,-$B420,-AE$4+$B420)-SUM($I420:AE420)))</f>
        <v>0</v>
      </c>
      <c r="AG420" s="235">
        <f ca="1">IF(AG$5&lt;=$D420,0,IF(SUM($D420,OFFSET($I406,-$B420,0))&gt;AG$5,OFFSET(AG417,-$B420,-AF$4+$B420)/OFFSET($I406,-$B420,0),OFFSET(AG417,-$B420,-AF$4+$B420)-SUM($I420:AF420)))</f>
        <v>0</v>
      </c>
      <c r="AH420" s="235">
        <f ca="1">IF(AH$5&lt;=$D420,0,IF(SUM($D420,OFFSET($I406,-$B420,0))&gt;AH$5,OFFSET(AH417,-$B420,-AG$4+$B420)/OFFSET($I406,-$B420,0),OFFSET(AH417,-$B420,-AG$4+$B420)-SUM($I420:AG420)))</f>
        <v>0</v>
      </c>
      <c r="AI420" s="235">
        <f ca="1">IF(AI$5&lt;=$D420,0,IF(SUM($D420,OFFSET($I406,-$B420,0))&gt;AI$5,OFFSET(AI417,-$B420,-AH$4+$B420)/OFFSET($I406,-$B420,0),OFFSET(AI417,-$B420,-AH$4+$B420)-SUM($I420:AH420)))</f>
        <v>0</v>
      </c>
      <c r="AJ420" s="235">
        <f ca="1">IF(AJ$5&lt;=$D420,0,IF(SUM($D420,OFFSET($I406,-$B420,0))&gt;AJ$5,OFFSET(AJ417,-$B420,-AI$4+$B420)/OFFSET($I406,-$B420,0),OFFSET(AJ417,-$B420,-AI$4+$B420)-SUM($I420:AI420)))</f>
        <v>0</v>
      </c>
      <c r="AK420" s="235">
        <f ca="1">IF(AK$5&lt;=$D420,0,IF(SUM($D420,OFFSET($I406,-$B420,0))&gt;AK$5,OFFSET(AK417,-$B420,-AJ$4+$B420)/OFFSET($I406,-$B420,0),OFFSET(AK417,-$B420,-AJ$4+$B420)-SUM($I420:AJ420)))</f>
        <v>0</v>
      </c>
      <c r="AL420" s="235">
        <f ca="1">IF(AL$5&lt;=$D420,0,IF(SUM($D420,OFFSET($I406,-$B420,0))&gt;AL$5,OFFSET(AL417,-$B420,-AK$4+$B420)/OFFSET($I406,-$B420,0),OFFSET(AL417,-$B420,-AK$4+$B420)-SUM($I420:AK420)))</f>
        <v>0</v>
      </c>
      <c r="AM420" s="235">
        <f ca="1">IF(AM$5&lt;=$D420,0,IF(SUM($D420,OFFSET($I406,-$B420,0))&gt;AM$5,OFFSET(AM417,-$B420,-AL$4+$B420)/OFFSET($I406,-$B420,0),OFFSET(AM417,-$B420,-AL$4+$B420)-SUM($I420:AL420)))</f>
        <v>0</v>
      </c>
      <c r="AN420" s="235">
        <f ca="1">IF(AN$5&lt;=$D420,0,IF(SUM($D420,OFFSET($I406,-$B420,0))&gt;AN$5,OFFSET(AN417,-$B420,-AM$4+$B420)/OFFSET($I406,-$B420,0),OFFSET(AN417,-$B420,-AM$4+$B420)-SUM($I420:AM420)))</f>
        <v>0</v>
      </c>
      <c r="AO420" s="235">
        <f ca="1">IF(AO$5&lt;=$D420,0,IF(SUM($D420,OFFSET($I406,-$B420,0))&gt;AO$5,OFFSET(AO417,-$B420,-AN$4+$B420)/OFFSET($I406,-$B420,0),OFFSET(AO417,-$B420,-AN$4+$B420)-SUM($I420:AN420)))</f>
        <v>0</v>
      </c>
      <c r="AP420" s="235">
        <f ca="1">IF(AP$5&lt;=$D420,0,IF(SUM($D420,OFFSET($I406,-$B420,0))&gt;AP$5,OFFSET(AP417,-$B420,-AO$4+$B420)/OFFSET($I406,-$B420,0),OFFSET(AP417,-$B420,-AO$4+$B420)-SUM($I420:AO420)))</f>
        <v>0</v>
      </c>
      <c r="AQ420" s="235">
        <f ca="1">IF(AQ$5&lt;=$D420,0,IF(SUM($D420,OFFSET($I406,-$B420,0))&gt;AQ$5,OFFSET(AQ417,-$B420,-AP$4+$B420)/OFFSET($I406,-$B420,0),OFFSET(AQ417,-$B420,-AP$4+$B420)-SUM($I420:AP420)))</f>
        <v>0</v>
      </c>
      <c r="AR420" s="235">
        <f ca="1">IF(AR$5&lt;=$D420,0,IF(SUM($D420,OFFSET($I406,-$B420,0))&gt;AR$5,OFFSET(AR417,-$B420,-AQ$4+$B420)/OFFSET($I406,-$B420,0),OFFSET(AR417,-$B420,-AQ$4+$B420)-SUM($I420:AQ420)))</f>
        <v>0</v>
      </c>
      <c r="AS420" s="235">
        <f ca="1">IF(AS$5&lt;=$D420,0,IF(SUM($D420,OFFSET($I406,-$B420,0))&gt;AS$5,OFFSET(AS417,-$B420,-AR$4+$B420)/OFFSET($I406,-$B420,0),OFFSET(AS417,-$B420,-AR$4+$B420)-SUM($I420:AR420)))</f>
        <v>0</v>
      </c>
      <c r="AT420" s="235">
        <f ca="1">IF(AT$5&lt;=$D420,0,IF(SUM($D420,OFFSET($I406,-$B420,0))&gt;AT$5,OFFSET(AT417,-$B420,-AS$4+$B420)/OFFSET($I406,-$B420,0),OFFSET(AT417,-$B420,-AS$4+$B420)-SUM($I420:AS420)))</f>
        <v>0</v>
      </c>
      <c r="AU420" s="235">
        <f ca="1">IF(AU$5&lt;=$D420,0,IF(SUM($D420,OFFSET($I406,-$B420,0))&gt;AU$5,OFFSET(AU417,-$B420,-AT$4+$B420)/OFFSET($I406,-$B420,0),OFFSET(AU417,-$B420,-AT$4+$B420)-SUM($I420:AT420)))</f>
        <v>0</v>
      </c>
      <c r="AV420" s="235">
        <f ca="1">IF(AV$5&lt;=$D420,0,IF(SUM($D420,OFFSET($I406,-$B420,0))&gt;AV$5,OFFSET(AV417,-$B420,-AU$4+$B420)/OFFSET($I406,-$B420,0),OFFSET(AV417,-$B420,-AU$4+$B420)-SUM($I420:AU420)))</f>
        <v>0</v>
      </c>
      <c r="AW420" s="235">
        <f ca="1">IF(AW$5&lt;=$D420,0,IF(SUM($D420,OFFSET($I406,-$B420,0))&gt;AW$5,OFFSET(AW417,-$B420,-AV$4+$B420)/OFFSET($I406,-$B420,0),OFFSET(AW417,-$B420,-AV$4+$B420)-SUM($I420:AV420)))</f>
        <v>0</v>
      </c>
      <c r="AX420" s="235">
        <f ca="1">IF(AX$5&lt;=$D420,0,IF(SUM($D420,OFFSET($I406,-$B420,0))&gt;AX$5,OFFSET(AX417,-$B420,-AW$4+$B420)/OFFSET($I406,-$B420,0),OFFSET(AX417,-$B420,-AW$4+$B420)-SUM($I420:AW420)))</f>
        <v>0</v>
      </c>
      <c r="AY420" s="235">
        <f ca="1">IF(AY$5&lt;=$D420,0,IF(SUM($D420,OFFSET($I406,-$B420,0))&gt;AY$5,OFFSET(AY417,-$B420,-AX$4+$B420)/OFFSET($I406,-$B420,0),OFFSET(AY417,-$B420,-AX$4+$B420)-SUM($I420:AX420)))</f>
        <v>0</v>
      </c>
      <c r="AZ420" s="235">
        <f ca="1">IF(AZ$5&lt;=$D420,0,IF(SUM($D420,OFFSET($I406,-$B420,0))&gt;AZ$5,OFFSET(AZ417,-$B420,-AY$4+$B420)/OFFSET($I406,-$B420,0),OFFSET(AZ417,-$B420,-AY$4+$B420)-SUM($I420:AY420)))</f>
        <v>0</v>
      </c>
      <c r="BA420" s="235">
        <f ca="1">IF(BA$5&lt;=$D420,0,IF(SUM($D420,OFFSET($I406,-$B420,0))&gt;BA$5,OFFSET(BA417,-$B420,-AZ$4+$B420)/OFFSET($I406,-$B420,0),OFFSET(BA417,-$B420,-AZ$4+$B420)-SUM($I420:AZ420)))</f>
        <v>0</v>
      </c>
      <c r="BB420" s="235">
        <f ca="1">IF(BB$5&lt;=$D420,0,IF(SUM($D420,OFFSET($I406,-$B420,0))&gt;BB$5,OFFSET(BB417,-$B420,-BA$4+$B420)/OFFSET($I406,-$B420,0),OFFSET(BB417,-$B420,-BA$4+$B420)-SUM($I420:BA420)))</f>
        <v>0</v>
      </c>
      <c r="BC420" s="235">
        <f ca="1">IF(BC$5&lt;=$D420,0,IF(SUM($D420,OFFSET($I406,-$B420,0))&gt;BC$5,OFFSET(BC417,-$B420,-BB$4+$B420)/OFFSET($I406,-$B420,0),OFFSET(BC417,-$B420,-BB$4+$B420)-SUM($I420:BB420)))</f>
        <v>0</v>
      </c>
      <c r="BD420" s="235">
        <f ca="1">IF(BD$5&lt;=$D420,0,IF(SUM($D420,OFFSET($I406,-$B420,0))&gt;BD$5,OFFSET(BD417,-$B420,-BC$4+$B420)/OFFSET($I406,-$B420,0),OFFSET(BD417,-$B420,-BC$4+$B420)-SUM($I420:BC420)))</f>
        <v>0</v>
      </c>
      <c r="BE420" s="235">
        <f ca="1">IF(BE$5&lt;=$D420,0,IF(SUM($D420,OFFSET($I406,-$B420,0))&gt;BE$5,OFFSET(BE417,-$B420,-BD$4+$B420)/OFFSET($I406,-$B420,0),OFFSET(BE417,-$B420,-BD$4+$B420)-SUM($I420:BD420)))</f>
        <v>0</v>
      </c>
      <c r="BF420" s="235">
        <f ca="1">IF(BF$5&lt;=$D420,0,IF(SUM($D420,OFFSET($I406,-$B420,0))&gt;BF$5,OFFSET(BF417,-$B420,-BE$4+$B420)/OFFSET($I406,-$B420,0),OFFSET(BF417,-$B420,-BE$4+$B420)-SUM($I420:BE420)))</f>
        <v>0</v>
      </c>
      <c r="BG420" s="235">
        <f ca="1">IF(BG$5&lt;=$D420,0,IF(SUM($D420,OFFSET($I406,-$B420,0))&gt;BG$5,OFFSET(BG417,-$B420,-BF$4+$B420)/OFFSET($I406,-$B420,0),OFFSET(BG417,-$B420,-BF$4+$B420)-SUM($I420:BF420)))</f>
        <v>0</v>
      </c>
      <c r="BH420" s="235">
        <f ca="1">IF(BH$5&lt;=$D420,0,IF(SUM($D420,OFFSET($I406,-$B420,0))&gt;BH$5,OFFSET(BH417,-$B420,-BG$4+$B420)/OFFSET($I406,-$B420,0),OFFSET(BH417,-$B420,-BG$4+$B420)-SUM($I420:BG420)))</f>
        <v>0</v>
      </c>
      <c r="BI420" s="235">
        <f ca="1">IF(BI$5&lt;=$D420,0,IF(SUM($D420,OFFSET($I406,-$B420,0))&gt;BI$5,OFFSET(BI417,-$B420,-BH$4+$B420)/OFFSET($I406,-$B420,0),OFFSET(BI417,-$B420,-BH$4+$B420)-SUM($I420:BH420)))</f>
        <v>0</v>
      </c>
      <c r="BJ420" s="235">
        <f ca="1">IF(BJ$5&lt;=$D420,0,IF(SUM($D420,OFFSET($I406,-$B420,0))&gt;BJ$5,OFFSET(BJ417,-$B420,-BI$4+$B420)/OFFSET($I406,-$B420,0),OFFSET(BJ417,-$B420,-BI$4+$B420)-SUM($I420:BI420)))</f>
        <v>0</v>
      </c>
      <c r="BK420" s="235">
        <f ca="1">IF(BK$5&lt;=$D420,0,IF(SUM($D420,OFFSET($I406,-$B420,0))&gt;BK$5,OFFSET(BK417,-$B420,-BJ$4+$B420)/OFFSET($I406,-$B420,0),OFFSET(BK417,-$B420,-BJ$4+$B420)-SUM($I420:BJ420)))</f>
        <v>0</v>
      </c>
      <c r="BL420" s="235">
        <f ca="1">IF(BL$5&lt;=$D420,0,IF(SUM($D420,OFFSET($I406,-$B420,0))&gt;BL$5,OFFSET(BL417,-$B420,-BK$4+$B420)/OFFSET($I406,-$B420,0),OFFSET(BL417,-$B420,-BK$4+$B420)-SUM($I420:BK420)))</f>
        <v>0</v>
      </c>
      <c r="BM420" s="235">
        <f ca="1">IF(BM$5&lt;=$D420,0,IF(SUM($D420,OFFSET($I406,-$B420,0))&gt;BM$5,OFFSET(BM417,-$B420,-BL$4+$B420)/OFFSET($I406,-$B420,0),OFFSET(BM417,-$B420,-BL$4+$B420)-SUM($I420:BL420)))</f>
        <v>0</v>
      </c>
      <c r="BN420" s="235">
        <f ca="1">IF(BN$5&lt;=$D420,0,IF(SUM($D420,OFFSET($I406,-$B420,0))&gt;BN$5,OFFSET(BN417,-$B420,-BM$4+$B420)/OFFSET($I406,-$B420,0),OFFSET(BN417,-$B420,-BM$4+$B420)-SUM($I420:BM420)))</f>
        <v>0</v>
      </c>
      <c r="BO420" s="235">
        <f ca="1">IF(BO$5&lt;=$D420,0,IF(SUM($D420,OFFSET($I406,-$B420,0))&gt;BO$5,OFFSET(BO417,-$B420,-BN$4+$B420)/OFFSET($I406,-$B420,0),OFFSET(BO417,-$B420,-BN$4+$B420)-SUM($I420:BN420)))</f>
        <v>0</v>
      </c>
      <c r="BP420" s="235">
        <f ca="1">IF(BP$5&lt;=$D420,0,IF(SUM($D420,OFFSET($I406,-$B420,0))&gt;BP$5,OFFSET(BP417,-$B420,-BO$4+$B420)/OFFSET($I406,-$B420,0),OFFSET(BP417,-$B420,-BO$4+$B420)-SUM($I420:BO420)))</f>
        <v>0</v>
      </c>
      <c r="BQ420" s="235">
        <f ca="1">IF(BQ$5&lt;=$D420,0,IF(SUM($D420,OFFSET($I406,-$B420,0))&gt;BQ$5,OFFSET(BQ417,-$B420,-BP$4+$B420)/OFFSET($I406,-$B420,0),OFFSET(BQ417,-$B420,-BP$4+$B420)-SUM($I420:BP420)))</f>
        <v>0</v>
      </c>
      <c r="BR420" s="211">
        <f ca="1">IF(BR$5&lt;=$D420,0,IF(SUM($D420,OFFSET($I406,-$B420,0))&gt;BR$5,OFFSET(BR417,-$B420,-BQ$4+$B420)/OFFSET($I406,-$B420,0),OFFSET(BR417,-$B420,-BQ$4+$B420)-SUM($I420:BQ420)))</f>
        <v>0</v>
      </c>
      <c r="BS420" s="211">
        <f ca="1">IF(BS$5&lt;=$D420,0,IF(SUM($D420,OFFSET($I406,-$B420,0))&gt;BS$5,OFFSET(BS417,-$B420,-BR$4+$B420)/OFFSET($I406,-$B420,0),OFFSET(BS417,-$B420,-BR$4+$B420)-SUM($I420:BR420)))</f>
        <v>0</v>
      </c>
      <c r="BT420" s="211">
        <f ca="1">IF(BT$5&lt;=$D420,0,IF(SUM($D420,OFFSET($I406,-$B420,0))&gt;BT$5,OFFSET(BT417,-$B420,-BS$4+$B420)/OFFSET($I406,-$B420,0),OFFSET(BT417,-$B420,-BS$4+$B420)-SUM($I420:BS420)))</f>
        <v>0</v>
      </c>
      <c r="BU420" s="211">
        <f ca="1">IF(BU$5&lt;=$D420,0,IF(SUM($D420,OFFSET($I406,-$B420,0))&gt;BU$5,OFFSET(BU417,-$B420,-BT$4+$B420)/OFFSET($I406,-$B420,0),OFFSET(BU417,-$B420,-BT$4+$B420)-SUM($I420:BT420)))</f>
        <v>0</v>
      </c>
      <c r="BV420" s="211">
        <f ca="1">IF(BV$5&lt;=$D420,0,IF(SUM($D420,OFFSET($I406,-$B420,0))&gt;BV$5,OFFSET(BV417,-$B420,-BU$4+$B420)/OFFSET($I406,-$B420,0),OFFSET(BV417,-$B420,-BU$4+$B420)-SUM($I420:BU420)))</f>
        <v>0</v>
      </c>
      <c r="BW420" s="211">
        <f ca="1">IF(BW$5&lt;=$D420,0,IF(SUM($D420,OFFSET($I406,-$B420,0))&gt;BW$5,OFFSET(BW417,-$B420,-BV$4+$B420)/OFFSET($I406,-$B420,0),OFFSET(BW417,-$B420,-BV$4+$B420)-SUM($I420:BV420)))</f>
        <v>0</v>
      </c>
    </row>
    <row r="421" spans="1:75" ht="12.75" customHeight="1">
      <c r="A421" s="8"/>
      <c r="B421" s="244">
        <v>24</v>
      </c>
      <c r="C421" s="8"/>
      <c r="D421" s="245">
        <f t="shared" si="677"/>
        <v>2037</v>
      </c>
      <c r="E421" s="8" t="str">
        <f t="shared" si="676"/>
        <v>$m Real (2012)</v>
      </c>
      <c r="F421" s="8"/>
      <c r="G421" s="8"/>
      <c r="H421" s="8"/>
      <c r="I421" s="32"/>
      <c r="J421" s="235">
        <f ca="1">IF(J$5&lt;=$D421,0,IF(SUM($D421,OFFSET($I407,-$B421,0))&gt;J$5,OFFSET(J418,-$B421,-I$4+$B421)/OFFSET($I407,-$B421,0),OFFSET(J418,-$B421,-I$4+$B421)-SUM($I421:I421)))</f>
        <v>0</v>
      </c>
      <c r="K421" s="235">
        <f ca="1">IF(K$5&lt;=$D421,0,IF(SUM($D421,OFFSET($I407,-$B421,0))&gt;K$5,OFFSET(K418,-$B421,-J$4+$B421)/OFFSET($I407,-$B421,0),OFFSET(K418,-$B421,-J$4+$B421)-SUM($I421:J421)))</f>
        <v>0</v>
      </c>
      <c r="L421" s="235">
        <f ca="1">IF(L$5&lt;=$D421,0,IF(SUM($D421,OFFSET($I407,-$B421,0))&gt;L$5,OFFSET(L418,-$B421,-K$4+$B421)/OFFSET($I407,-$B421,0),OFFSET(L418,-$B421,-K$4+$B421)-SUM($I421:K421)))</f>
        <v>0</v>
      </c>
      <c r="M421" s="235">
        <f ca="1">IF(M$5&lt;=$D421,0,IF(SUM($D421,OFFSET($I407,-$B421,0))&gt;M$5,OFFSET(M418,-$B421,-L$4+$B421)/OFFSET($I407,-$B421,0),OFFSET(M418,-$B421,-L$4+$B421)-SUM($I421:L421)))</f>
        <v>0</v>
      </c>
      <c r="N421" s="235">
        <f ca="1">IF(N$5&lt;=$D421,0,IF(SUM($D421,OFFSET($I407,-$B421,0))&gt;N$5,OFFSET(N418,-$B421,-M$4+$B421)/OFFSET($I407,-$B421,0),OFFSET(N418,-$B421,-M$4+$B421)-SUM($I421:M421)))</f>
        <v>0</v>
      </c>
      <c r="O421" s="235">
        <f ca="1">IF(O$5&lt;=$D421,0,IF(SUM($D421,OFFSET($I407,-$B421,0))&gt;O$5,OFFSET(O418,-$B421,-N$4+$B421)/OFFSET($I407,-$B421,0),OFFSET(O418,-$B421,-N$4+$B421)-SUM($I421:N421)))</f>
        <v>0</v>
      </c>
      <c r="P421" s="235">
        <f ca="1">IF(P$5&lt;=$D421,0,IF(SUM($D421,OFFSET($I407,-$B421,0))&gt;P$5,OFFSET(P418,-$B421,-O$4+$B421)/OFFSET($I407,-$B421,0),OFFSET(P418,-$B421,-O$4+$B421)-SUM($I421:O421)))</f>
        <v>0</v>
      </c>
      <c r="Q421" s="235">
        <f ca="1">IF(Q$5&lt;=$D421,0,IF(SUM($D421,OFFSET($I407,-$B421,0))&gt;Q$5,OFFSET(Q418,-$B421,-P$4+$B421)/OFFSET($I407,-$B421,0),OFFSET(Q418,-$B421,-P$4+$B421)-SUM($I421:P421)))</f>
        <v>0</v>
      </c>
      <c r="R421" s="235">
        <f ca="1">IF(R$5&lt;=$D421,0,IF(SUM($D421,OFFSET($I407,-$B421,0))&gt;R$5,OFFSET(R418,-$B421,-Q$4+$B421)/OFFSET($I407,-$B421,0),OFFSET(R418,-$B421,-Q$4+$B421)-SUM($I421:Q421)))</f>
        <v>0</v>
      </c>
      <c r="S421" s="235">
        <f ca="1">IF(S$5&lt;=$D421,0,IF(SUM($D421,OFFSET($I407,-$B421,0))&gt;S$5,OFFSET(S418,-$B421,-R$4+$B421)/OFFSET($I407,-$B421,0),OFFSET(S418,-$B421,-R$4+$B421)-SUM($I421:R421)))</f>
        <v>0</v>
      </c>
      <c r="T421" s="235">
        <f ca="1">IF(T$5&lt;=$D421,0,IF(SUM($D421,OFFSET($I407,-$B421,0))&gt;T$5,OFFSET(T418,-$B421,-S$4+$B421)/OFFSET($I407,-$B421,0),OFFSET(T418,-$B421,-S$4+$B421)-SUM($I421:S421)))</f>
        <v>0</v>
      </c>
      <c r="U421" s="235">
        <f ca="1">IF(U$5&lt;=$D421,0,IF(SUM($D421,OFFSET($I407,-$B421,0))&gt;U$5,OFFSET(U418,-$B421,-T$4+$B421)/OFFSET($I407,-$B421,0),OFFSET(U418,-$B421,-T$4+$B421)-SUM($I421:T421)))</f>
        <v>0</v>
      </c>
      <c r="V421" s="235">
        <f ca="1">IF(V$5&lt;=$D421,0,IF(SUM($D421,OFFSET($I407,-$B421,0))&gt;V$5,OFFSET(V418,-$B421,-U$4+$B421)/OFFSET($I407,-$B421,0),OFFSET(V418,-$B421,-U$4+$B421)-SUM($I421:U421)))</f>
        <v>0</v>
      </c>
      <c r="W421" s="235">
        <f ca="1">IF(W$5&lt;=$D421,0,IF(SUM($D421,OFFSET($I407,-$B421,0))&gt;W$5,OFFSET(W418,-$B421,-V$4+$B421)/OFFSET($I407,-$B421,0),OFFSET(W418,-$B421,-V$4+$B421)-SUM($I421:V421)))</f>
        <v>0</v>
      </c>
      <c r="X421" s="235">
        <f ca="1">IF(X$5&lt;=$D421,0,IF(SUM($D421,OFFSET($I407,-$B421,0))&gt;X$5,OFFSET(X418,-$B421,-W$4+$B421)/OFFSET($I407,-$B421,0),OFFSET(X418,-$B421,-W$4+$B421)-SUM($I421:W421)))</f>
        <v>0</v>
      </c>
      <c r="Y421" s="235">
        <f ca="1">IF(Y$5&lt;=$D421,0,IF(SUM($D421,OFFSET($I407,-$B421,0))&gt;Y$5,OFFSET(Y418,-$B421,-X$4+$B421)/OFFSET($I407,-$B421,0),OFFSET(Y418,-$B421,-X$4+$B421)-SUM($I421:X421)))</f>
        <v>0</v>
      </c>
      <c r="Z421" s="235">
        <f ca="1">IF(Z$5&lt;=$D421,0,IF(SUM($D421,OFFSET($I407,-$B421,0))&gt;Z$5,OFFSET(Z418,-$B421,-Y$4+$B421)/OFFSET($I407,-$B421,0),OFFSET(Z418,-$B421,-Y$4+$B421)-SUM($I421:Y421)))</f>
        <v>0</v>
      </c>
      <c r="AA421" s="235">
        <f ca="1">IF(AA$5&lt;=$D421,0,IF(SUM($D421,OFFSET($I407,-$B421,0))&gt;AA$5,OFFSET(AA418,-$B421,-Z$4+$B421)/OFFSET($I407,-$B421,0),OFFSET(AA418,-$B421,-Z$4+$B421)-SUM($I421:Z421)))</f>
        <v>0</v>
      </c>
      <c r="AB421" s="235">
        <f ca="1">IF(AB$5&lt;=$D421,0,IF(SUM($D421,OFFSET($I407,-$B421,0))&gt;AB$5,OFFSET(AB418,-$B421,-AA$4+$B421)/OFFSET($I407,-$B421,0),OFFSET(AB418,-$B421,-AA$4+$B421)-SUM($I421:AA421)))</f>
        <v>0</v>
      </c>
      <c r="AC421" s="235">
        <f ca="1">IF(AC$5&lt;=$D421,0,IF(SUM($D421,OFFSET($I407,-$B421,0))&gt;AC$5,OFFSET(AC418,-$B421,-AB$4+$B421)/OFFSET($I407,-$B421,0),OFFSET(AC418,-$B421,-AB$4+$B421)-SUM($I421:AB421)))</f>
        <v>0</v>
      </c>
      <c r="AD421" s="235">
        <f ca="1">IF(AD$5&lt;=$D421,0,IF(SUM($D421,OFFSET($I407,-$B421,0))&gt;AD$5,OFFSET(AD418,-$B421,-AC$4+$B421)/OFFSET($I407,-$B421,0),OFFSET(AD418,-$B421,-AC$4+$B421)-SUM($I421:AC421)))</f>
        <v>0</v>
      </c>
      <c r="AE421" s="235">
        <f ca="1">IF(AE$5&lt;=$D421,0,IF(SUM($D421,OFFSET($I407,-$B421,0))&gt;AE$5,OFFSET(AE418,-$B421,-AD$4+$B421)/OFFSET($I407,-$B421,0),OFFSET(AE418,-$B421,-AD$4+$B421)-SUM($I421:AD421)))</f>
        <v>0</v>
      </c>
      <c r="AF421" s="235">
        <f ca="1">IF(AF$5&lt;=$D421,0,IF(SUM($D421,OFFSET($I407,-$B421,0))&gt;AF$5,OFFSET(AF418,-$B421,-AE$4+$B421)/OFFSET($I407,-$B421,0),OFFSET(AF418,-$B421,-AE$4+$B421)-SUM($I421:AE421)))</f>
        <v>0</v>
      </c>
      <c r="AG421" s="235">
        <f ca="1">IF(AG$5&lt;=$D421,0,IF(SUM($D421,OFFSET($I407,-$B421,0))&gt;AG$5,OFFSET(AG418,-$B421,-AF$4+$B421)/OFFSET($I407,-$B421,0),OFFSET(AG418,-$B421,-AF$4+$B421)-SUM($I421:AF421)))</f>
        <v>0</v>
      </c>
      <c r="AH421" s="235">
        <f ca="1">IF(AH$5&lt;=$D421,0,IF(SUM($D421,OFFSET($I407,-$B421,0))&gt;AH$5,OFFSET(AH418,-$B421,-AG$4+$B421)/OFFSET($I407,-$B421,0),OFFSET(AH418,-$B421,-AG$4+$B421)-SUM($I421:AG421)))</f>
        <v>0</v>
      </c>
      <c r="AI421" s="235">
        <f ca="1">IF(AI$5&lt;=$D421,0,IF(SUM($D421,OFFSET($I407,-$B421,0))&gt;AI$5,OFFSET(AI418,-$B421,-AH$4+$B421)/OFFSET($I407,-$B421,0),OFFSET(AI418,-$B421,-AH$4+$B421)-SUM($I421:AH421)))</f>
        <v>0</v>
      </c>
      <c r="AJ421" s="235">
        <f ca="1">IF(AJ$5&lt;=$D421,0,IF(SUM($D421,OFFSET($I407,-$B421,0))&gt;AJ$5,OFFSET(AJ418,-$B421,-AI$4+$B421)/OFFSET($I407,-$B421,0),OFFSET(AJ418,-$B421,-AI$4+$B421)-SUM($I421:AI421)))</f>
        <v>0</v>
      </c>
      <c r="AK421" s="235">
        <f ca="1">IF(AK$5&lt;=$D421,0,IF(SUM($D421,OFFSET($I407,-$B421,0))&gt;AK$5,OFFSET(AK418,-$B421,-AJ$4+$B421)/OFFSET($I407,-$B421,0),OFFSET(AK418,-$B421,-AJ$4+$B421)-SUM($I421:AJ421)))</f>
        <v>0</v>
      </c>
      <c r="AL421" s="235">
        <f ca="1">IF(AL$5&lt;=$D421,0,IF(SUM($D421,OFFSET($I407,-$B421,0))&gt;AL$5,OFFSET(AL418,-$B421,-AK$4+$B421)/OFFSET($I407,-$B421,0),OFFSET(AL418,-$B421,-AK$4+$B421)-SUM($I421:AK421)))</f>
        <v>0</v>
      </c>
      <c r="AM421" s="235">
        <f ca="1">IF(AM$5&lt;=$D421,0,IF(SUM($D421,OFFSET($I407,-$B421,0))&gt;AM$5,OFFSET(AM418,-$B421,-AL$4+$B421)/OFFSET($I407,-$B421,0),OFFSET(AM418,-$B421,-AL$4+$B421)-SUM($I421:AL421)))</f>
        <v>0</v>
      </c>
      <c r="AN421" s="235">
        <f ca="1">IF(AN$5&lt;=$D421,0,IF(SUM($D421,OFFSET($I407,-$B421,0))&gt;AN$5,OFFSET(AN418,-$B421,-AM$4+$B421)/OFFSET($I407,-$B421,0),OFFSET(AN418,-$B421,-AM$4+$B421)-SUM($I421:AM421)))</f>
        <v>0</v>
      </c>
      <c r="AO421" s="235">
        <f ca="1">IF(AO$5&lt;=$D421,0,IF(SUM($D421,OFFSET($I407,-$B421,0))&gt;AO$5,OFFSET(AO418,-$B421,-AN$4+$B421)/OFFSET($I407,-$B421,0),OFFSET(AO418,-$B421,-AN$4+$B421)-SUM($I421:AN421)))</f>
        <v>0</v>
      </c>
      <c r="AP421" s="235">
        <f ca="1">IF(AP$5&lt;=$D421,0,IF(SUM($D421,OFFSET($I407,-$B421,0))&gt;AP$5,OFFSET(AP418,-$B421,-AO$4+$B421)/OFFSET($I407,-$B421,0),OFFSET(AP418,-$B421,-AO$4+$B421)-SUM($I421:AO421)))</f>
        <v>0</v>
      </c>
      <c r="AQ421" s="235">
        <f ca="1">IF(AQ$5&lt;=$D421,0,IF(SUM($D421,OFFSET($I407,-$B421,0))&gt;AQ$5,OFFSET(AQ418,-$B421,-AP$4+$B421)/OFFSET($I407,-$B421,0),OFFSET(AQ418,-$B421,-AP$4+$B421)-SUM($I421:AP421)))</f>
        <v>0</v>
      </c>
      <c r="AR421" s="235">
        <f ca="1">IF(AR$5&lt;=$D421,0,IF(SUM($D421,OFFSET($I407,-$B421,0))&gt;AR$5,OFFSET(AR418,-$B421,-AQ$4+$B421)/OFFSET($I407,-$B421,0),OFFSET(AR418,-$B421,-AQ$4+$B421)-SUM($I421:AQ421)))</f>
        <v>0</v>
      </c>
      <c r="AS421" s="235">
        <f ca="1">IF(AS$5&lt;=$D421,0,IF(SUM($D421,OFFSET($I407,-$B421,0))&gt;AS$5,OFFSET(AS418,-$B421,-AR$4+$B421)/OFFSET($I407,-$B421,0),OFFSET(AS418,-$B421,-AR$4+$B421)-SUM($I421:AR421)))</f>
        <v>0</v>
      </c>
      <c r="AT421" s="235">
        <f ca="1">IF(AT$5&lt;=$D421,0,IF(SUM($D421,OFFSET($I407,-$B421,0))&gt;AT$5,OFFSET(AT418,-$B421,-AS$4+$B421)/OFFSET($I407,-$B421,0),OFFSET(AT418,-$B421,-AS$4+$B421)-SUM($I421:AS421)))</f>
        <v>0</v>
      </c>
      <c r="AU421" s="235">
        <f ca="1">IF(AU$5&lt;=$D421,0,IF(SUM($D421,OFFSET($I407,-$B421,0))&gt;AU$5,OFFSET(AU418,-$B421,-AT$4+$B421)/OFFSET($I407,-$B421,0),OFFSET(AU418,-$B421,-AT$4+$B421)-SUM($I421:AT421)))</f>
        <v>0</v>
      </c>
      <c r="AV421" s="235">
        <f ca="1">IF(AV$5&lt;=$D421,0,IF(SUM($D421,OFFSET($I407,-$B421,0))&gt;AV$5,OFFSET(AV418,-$B421,-AU$4+$B421)/OFFSET($I407,-$B421,0),OFFSET(AV418,-$B421,-AU$4+$B421)-SUM($I421:AU421)))</f>
        <v>0</v>
      </c>
      <c r="AW421" s="235">
        <f ca="1">IF(AW$5&lt;=$D421,0,IF(SUM($D421,OFFSET($I407,-$B421,0))&gt;AW$5,OFFSET(AW418,-$B421,-AV$4+$B421)/OFFSET($I407,-$B421,0),OFFSET(AW418,-$B421,-AV$4+$B421)-SUM($I421:AV421)))</f>
        <v>0</v>
      </c>
      <c r="AX421" s="235">
        <f ca="1">IF(AX$5&lt;=$D421,0,IF(SUM($D421,OFFSET($I407,-$B421,0))&gt;AX$5,OFFSET(AX418,-$B421,-AW$4+$B421)/OFFSET($I407,-$B421,0),OFFSET(AX418,-$B421,-AW$4+$B421)-SUM($I421:AW421)))</f>
        <v>0</v>
      </c>
      <c r="AY421" s="235">
        <f ca="1">IF(AY$5&lt;=$D421,0,IF(SUM($D421,OFFSET($I407,-$B421,0))&gt;AY$5,OFFSET(AY418,-$B421,-AX$4+$B421)/OFFSET($I407,-$B421,0),OFFSET(AY418,-$B421,-AX$4+$B421)-SUM($I421:AX421)))</f>
        <v>0</v>
      </c>
      <c r="AZ421" s="235">
        <f ca="1">IF(AZ$5&lt;=$D421,0,IF(SUM($D421,OFFSET($I407,-$B421,0))&gt;AZ$5,OFFSET(AZ418,-$B421,-AY$4+$B421)/OFFSET($I407,-$B421,0),OFFSET(AZ418,-$B421,-AY$4+$B421)-SUM($I421:AY421)))</f>
        <v>0</v>
      </c>
      <c r="BA421" s="235">
        <f ca="1">IF(BA$5&lt;=$D421,0,IF(SUM($D421,OFFSET($I407,-$B421,0))&gt;BA$5,OFFSET(BA418,-$B421,-AZ$4+$B421)/OFFSET($I407,-$B421,0),OFFSET(BA418,-$B421,-AZ$4+$B421)-SUM($I421:AZ421)))</f>
        <v>0</v>
      </c>
      <c r="BB421" s="235">
        <f ca="1">IF(BB$5&lt;=$D421,0,IF(SUM($D421,OFFSET($I407,-$B421,0))&gt;BB$5,OFFSET(BB418,-$B421,-BA$4+$B421)/OFFSET($I407,-$B421,0),OFFSET(BB418,-$B421,-BA$4+$B421)-SUM($I421:BA421)))</f>
        <v>0</v>
      </c>
      <c r="BC421" s="235">
        <f ca="1">IF(BC$5&lt;=$D421,0,IF(SUM($D421,OFFSET($I407,-$B421,0))&gt;BC$5,OFFSET(BC418,-$B421,-BB$4+$B421)/OFFSET($I407,-$B421,0),OFFSET(BC418,-$B421,-BB$4+$B421)-SUM($I421:BB421)))</f>
        <v>0</v>
      </c>
      <c r="BD421" s="235">
        <f ca="1">IF(BD$5&lt;=$D421,0,IF(SUM($D421,OFFSET($I407,-$B421,0))&gt;BD$5,OFFSET(BD418,-$B421,-BC$4+$B421)/OFFSET($I407,-$B421,0),OFFSET(BD418,-$B421,-BC$4+$B421)-SUM($I421:BC421)))</f>
        <v>0</v>
      </c>
      <c r="BE421" s="235">
        <f ca="1">IF(BE$5&lt;=$D421,0,IF(SUM($D421,OFFSET($I407,-$B421,0))&gt;BE$5,OFFSET(BE418,-$B421,-BD$4+$B421)/OFFSET($I407,-$B421,0),OFFSET(BE418,-$B421,-BD$4+$B421)-SUM($I421:BD421)))</f>
        <v>0</v>
      </c>
      <c r="BF421" s="235">
        <f ca="1">IF(BF$5&lt;=$D421,0,IF(SUM($D421,OFFSET($I407,-$B421,0))&gt;BF$5,OFFSET(BF418,-$B421,-BE$4+$B421)/OFFSET($I407,-$B421,0),OFFSET(BF418,-$B421,-BE$4+$B421)-SUM($I421:BE421)))</f>
        <v>0</v>
      </c>
      <c r="BG421" s="235">
        <f ca="1">IF(BG$5&lt;=$D421,0,IF(SUM($D421,OFFSET($I407,-$B421,0))&gt;BG$5,OFFSET(BG418,-$B421,-BF$4+$B421)/OFFSET($I407,-$B421,0),OFFSET(BG418,-$B421,-BF$4+$B421)-SUM($I421:BF421)))</f>
        <v>0</v>
      </c>
      <c r="BH421" s="235">
        <f ca="1">IF(BH$5&lt;=$D421,0,IF(SUM($D421,OFFSET($I407,-$B421,0))&gt;BH$5,OFFSET(BH418,-$B421,-BG$4+$B421)/OFFSET($I407,-$B421,0),OFFSET(BH418,-$B421,-BG$4+$B421)-SUM($I421:BG421)))</f>
        <v>0</v>
      </c>
      <c r="BI421" s="235">
        <f ca="1">IF(BI$5&lt;=$D421,0,IF(SUM($D421,OFFSET($I407,-$B421,0))&gt;BI$5,OFFSET(BI418,-$B421,-BH$4+$B421)/OFFSET($I407,-$B421,0),OFFSET(BI418,-$B421,-BH$4+$B421)-SUM($I421:BH421)))</f>
        <v>0</v>
      </c>
      <c r="BJ421" s="235">
        <f ca="1">IF(BJ$5&lt;=$D421,0,IF(SUM($D421,OFFSET($I407,-$B421,0))&gt;BJ$5,OFFSET(BJ418,-$B421,-BI$4+$B421)/OFFSET($I407,-$B421,0),OFFSET(BJ418,-$B421,-BI$4+$B421)-SUM($I421:BI421)))</f>
        <v>0</v>
      </c>
      <c r="BK421" s="235">
        <f ca="1">IF(BK$5&lt;=$D421,0,IF(SUM($D421,OFFSET($I407,-$B421,0))&gt;BK$5,OFFSET(BK418,-$B421,-BJ$4+$B421)/OFFSET($I407,-$B421,0),OFFSET(BK418,-$B421,-BJ$4+$B421)-SUM($I421:BJ421)))</f>
        <v>0</v>
      </c>
      <c r="BL421" s="235">
        <f ca="1">IF(BL$5&lt;=$D421,0,IF(SUM($D421,OFFSET($I407,-$B421,0))&gt;BL$5,OFFSET(BL418,-$B421,-BK$4+$B421)/OFFSET($I407,-$B421,0),OFFSET(BL418,-$B421,-BK$4+$B421)-SUM($I421:BK421)))</f>
        <v>0</v>
      </c>
      <c r="BM421" s="235">
        <f ca="1">IF(BM$5&lt;=$D421,0,IF(SUM($D421,OFFSET($I407,-$B421,0))&gt;BM$5,OFFSET(BM418,-$B421,-BL$4+$B421)/OFFSET($I407,-$B421,0),OFFSET(BM418,-$B421,-BL$4+$B421)-SUM($I421:BL421)))</f>
        <v>0</v>
      </c>
      <c r="BN421" s="235">
        <f ca="1">IF(BN$5&lt;=$D421,0,IF(SUM($D421,OFFSET($I407,-$B421,0))&gt;BN$5,OFFSET(BN418,-$B421,-BM$4+$B421)/OFFSET($I407,-$B421,0),OFFSET(BN418,-$B421,-BM$4+$B421)-SUM($I421:BM421)))</f>
        <v>0</v>
      </c>
      <c r="BO421" s="235">
        <f ca="1">IF(BO$5&lt;=$D421,0,IF(SUM($D421,OFFSET($I407,-$B421,0))&gt;BO$5,OFFSET(BO418,-$B421,-BN$4+$B421)/OFFSET($I407,-$B421,0),OFFSET(BO418,-$B421,-BN$4+$B421)-SUM($I421:BN421)))</f>
        <v>0</v>
      </c>
      <c r="BP421" s="235">
        <f ca="1">IF(BP$5&lt;=$D421,0,IF(SUM($D421,OFFSET($I407,-$B421,0))&gt;BP$5,OFFSET(BP418,-$B421,-BO$4+$B421)/OFFSET($I407,-$B421,0),OFFSET(BP418,-$B421,-BO$4+$B421)-SUM($I421:BO421)))</f>
        <v>0</v>
      </c>
      <c r="BQ421" s="235">
        <f ca="1">IF(BQ$5&lt;=$D421,0,IF(SUM($D421,OFFSET($I407,-$B421,0))&gt;BQ$5,OFFSET(BQ418,-$B421,-BP$4+$B421)/OFFSET($I407,-$B421,0),OFFSET(BQ418,-$B421,-BP$4+$B421)-SUM($I421:BP421)))</f>
        <v>0</v>
      </c>
      <c r="BR421" s="211">
        <f ca="1">IF(BR$5&lt;=$D421,0,IF(SUM($D421,OFFSET($I407,-$B421,0))&gt;BR$5,OFFSET(BR418,-$B421,-BQ$4+$B421)/OFFSET($I407,-$B421,0),OFFSET(BR418,-$B421,-BQ$4+$B421)-SUM($I421:BQ421)))</f>
        <v>0</v>
      </c>
      <c r="BS421" s="211">
        <f ca="1">IF(BS$5&lt;=$D421,0,IF(SUM($D421,OFFSET($I407,-$B421,0))&gt;BS$5,OFFSET(BS418,-$B421,-BR$4+$B421)/OFFSET($I407,-$B421,0),OFFSET(BS418,-$B421,-BR$4+$B421)-SUM($I421:BR421)))</f>
        <v>0</v>
      </c>
      <c r="BT421" s="211">
        <f ca="1">IF(BT$5&lt;=$D421,0,IF(SUM($D421,OFFSET($I407,-$B421,0))&gt;BT$5,OFFSET(BT418,-$B421,-BS$4+$B421)/OFFSET($I407,-$B421,0),OFFSET(BT418,-$B421,-BS$4+$B421)-SUM($I421:BS421)))</f>
        <v>0</v>
      </c>
      <c r="BU421" s="211">
        <f ca="1">IF(BU$5&lt;=$D421,0,IF(SUM($D421,OFFSET($I407,-$B421,0))&gt;BU$5,OFFSET(BU418,-$B421,-BT$4+$B421)/OFFSET($I407,-$B421,0),OFFSET(BU418,-$B421,-BT$4+$B421)-SUM($I421:BT421)))</f>
        <v>0</v>
      </c>
      <c r="BV421" s="211">
        <f ca="1">IF(BV$5&lt;=$D421,0,IF(SUM($D421,OFFSET($I407,-$B421,0))&gt;BV$5,OFFSET(BV418,-$B421,-BU$4+$B421)/OFFSET($I407,-$B421,0),OFFSET(BV418,-$B421,-BU$4+$B421)-SUM($I421:BU421)))</f>
        <v>0</v>
      </c>
      <c r="BW421" s="211">
        <f ca="1">IF(BW$5&lt;=$D421,0,IF(SUM($D421,OFFSET($I407,-$B421,0))&gt;BW$5,OFFSET(BW418,-$B421,-BV$4+$B421)/OFFSET($I407,-$B421,0),OFFSET(BW418,-$B421,-BV$4+$B421)-SUM($I421:BV421)))</f>
        <v>0</v>
      </c>
    </row>
    <row r="422" spans="1:75" ht="12.75" customHeight="1">
      <c r="A422" s="8"/>
      <c r="B422" s="244">
        <v>25</v>
      </c>
      <c r="C422" s="8"/>
      <c r="D422" s="245">
        <f t="shared" si="677"/>
        <v>2038</v>
      </c>
      <c r="E422" s="8" t="str">
        <f t="shared" si="676"/>
        <v>$m Real (2012)</v>
      </c>
      <c r="F422" s="8"/>
      <c r="G422" s="8"/>
      <c r="H422" s="8"/>
      <c r="I422" s="32"/>
      <c r="J422" s="235">
        <f ca="1">IF(J$5&lt;=$D422,0,IF(SUM($D422,OFFSET($I408,-$B422,0))&gt;J$5,OFFSET(J419,-$B422,-I$4+$B422)/OFFSET($I408,-$B422,0),OFFSET(J419,-$B422,-I$4+$B422)-SUM($I422:I422)))</f>
        <v>0</v>
      </c>
      <c r="K422" s="235">
        <f ca="1">IF(K$5&lt;=$D422,0,IF(SUM($D422,OFFSET($I408,-$B422,0))&gt;K$5,OFFSET(K419,-$B422,-J$4+$B422)/OFFSET($I408,-$B422,0),OFFSET(K419,-$B422,-J$4+$B422)-SUM($I422:J422)))</f>
        <v>0</v>
      </c>
      <c r="L422" s="235">
        <f ca="1">IF(L$5&lt;=$D422,0,IF(SUM($D422,OFFSET($I408,-$B422,0))&gt;L$5,OFFSET(L419,-$B422,-K$4+$B422)/OFFSET($I408,-$B422,0),OFFSET(L419,-$B422,-K$4+$B422)-SUM($I422:K422)))</f>
        <v>0</v>
      </c>
      <c r="M422" s="235">
        <f ca="1">IF(M$5&lt;=$D422,0,IF(SUM($D422,OFFSET($I408,-$B422,0))&gt;M$5,OFFSET(M419,-$B422,-L$4+$B422)/OFFSET($I408,-$B422,0),OFFSET(M419,-$B422,-L$4+$B422)-SUM($I422:L422)))</f>
        <v>0</v>
      </c>
      <c r="N422" s="235">
        <f ca="1">IF(N$5&lt;=$D422,0,IF(SUM($D422,OFFSET($I408,-$B422,0))&gt;N$5,OFFSET(N419,-$B422,-M$4+$B422)/OFFSET($I408,-$B422,0),OFFSET(N419,-$B422,-M$4+$B422)-SUM($I422:M422)))</f>
        <v>0</v>
      </c>
      <c r="O422" s="235">
        <f ca="1">IF(O$5&lt;=$D422,0,IF(SUM($D422,OFFSET($I408,-$B422,0))&gt;O$5,OFFSET(O419,-$B422,-N$4+$B422)/OFFSET($I408,-$B422,0),OFFSET(O419,-$B422,-N$4+$B422)-SUM($I422:N422)))</f>
        <v>0</v>
      </c>
      <c r="P422" s="235">
        <f ca="1">IF(P$5&lt;=$D422,0,IF(SUM($D422,OFFSET($I408,-$B422,0))&gt;P$5,OFFSET(P419,-$B422,-O$4+$B422)/OFFSET($I408,-$B422,0),OFFSET(P419,-$B422,-O$4+$B422)-SUM($I422:O422)))</f>
        <v>0</v>
      </c>
      <c r="Q422" s="235">
        <f ca="1">IF(Q$5&lt;=$D422,0,IF(SUM($D422,OFFSET($I408,-$B422,0))&gt;Q$5,OFFSET(Q419,-$B422,-P$4+$B422)/OFFSET($I408,-$B422,0),OFFSET(Q419,-$B422,-P$4+$B422)-SUM($I422:P422)))</f>
        <v>0</v>
      </c>
      <c r="R422" s="235">
        <f ca="1">IF(R$5&lt;=$D422,0,IF(SUM($D422,OFFSET($I408,-$B422,0))&gt;R$5,OFFSET(R419,-$B422,-Q$4+$B422)/OFFSET($I408,-$B422,0),OFFSET(R419,-$B422,-Q$4+$B422)-SUM($I422:Q422)))</f>
        <v>0</v>
      </c>
      <c r="S422" s="235">
        <f ca="1">IF(S$5&lt;=$D422,0,IF(SUM($D422,OFFSET($I408,-$B422,0))&gt;S$5,OFFSET(S419,-$B422,-R$4+$B422)/OFFSET($I408,-$B422,0),OFFSET(S419,-$B422,-R$4+$B422)-SUM($I422:R422)))</f>
        <v>0</v>
      </c>
      <c r="T422" s="235">
        <f ca="1">IF(T$5&lt;=$D422,0,IF(SUM($D422,OFFSET($I408,-$B422,0))&gt;T$5,OFFSET(T419,-$B422,-S$4+$B422)/OFFSET($I408,-$B422,0),OFFSET(T419,-$B422,-S$4+$B422)-SUM($I422:S422)))</f>
        <v>0</v>
      </c>
      <c r="U422" s="235">
        <f ca="1">IF(U$5&lt;=$D422,0,IF(SUM($D422,OFFSET($I408,-$B422,0))&gt;U$5,OFFSET(U419,-$B422,-T$4+$B422)/OFFSET($I408,-$B422,0),OFFSET(U419,-$B422,-T$4+$B422)-SUM($I422:T422)))</f>
        <v>0</v>
      </c>
      <c r="V422" s="235">
        <f ca="1">IF(V$5&lt;=$D422,0,IF(SUM($D422,OFFSET($I408,-$B422,0))&gt;V$5,OFFSET(V419,-$B422,-U$4+$B422)/OFFSET($I408,-$B422,0),OFFSET(V419,-$B422,-U$4+$B422)-SUM($I422:U422)))</f>
        <v>0</v>
      </c>
      <c r="W422" s="235">
        <f ca="1">IF(W$5&lt;=$D422,0,IF(SUM($D422,OFFSET($I408,-$B422,0))&gt;W$5,OFFSET(W419,-$B422,-V$4+$B422)/OFFSET($I408,-$B422,0),OFFSET(W419,-$B422,-V$4+$B422)-SUM($I422:V422)))</f>
        <v>0</v>
      </c>
      <c r="X422" s="235">
        <f ca="1">IF(X$5&lt;=$D422,0,IF(SUM($D422,OFFSET($I408,-$B422,0))&gt;X$5,OFFSET(X419,-$B422,-W$4+$B422)/OFFSET($I408,-$B422,0),OFFSET(X419,-$B422,-W$4+$B422)-SUM($I422:W422)))</f>
        <v>0</v>
      </c>
      <c r="Y422" s="235">
        <f ca="1">IF(Y$5&lt;=$D422,0,IF(SUM($D422,OFFSET($I408,-$B422,0))&gt;Y$5,OFFSET(Y419,-$B422,-X$4+$B422)/OFFSET($I408,-$B422,0),OFFSET(Y419,-$B422,-X$4+$B422)-SUM($I422:X422)))</f>
        <v>0</v>
      </c>
      <c r="Z422" s="235">
        <f ca="1">IF(Z$5&lt;=$D422,0,IF(SUM($D422,OFFSET($I408,-$B422,0))&gt;Z$5,OFFSET(Z419,-$B422,-Y$4+$B422)/OFFSET($I408,-$B422,0),OFFSET(Z419,-$B422,-Y$4+$B422)-SUM($I422:Y422)))</f>
        <v>0</v>
      </c>
      <c r="AA422" s="235">
        <f ca="1">IF(AA$5&lt;=$D422,0,IF(SUM($D422,OFFSET($I408,-$B422,0))&gt;AA$5,OFFSET(AA419,-$B422,-Z$4+$B422)/OFFSET($I408,-$B422,0),OFFSET(AA419,-$B422,-Z$4+$B422)-SUM($I422:Z422)))</f>
        <v>0</v>
      </c>
      <c r="AB422" s="235">
        <f ca="1">IF(AB$5&lt;=$D422,0,IF(SUM($D422,OFFSET($I408,-$B422,0))&gt;AB$5,OFFSET(AB419,-$B422,-AA$4+$B422)/OFFSET($I408,-$B422,0),OFFSET(AB419,-$B422,-AA$4+$B422)-SUM($I422:AA422)))</f>
        <v>0</v>
      </c>
      <c r="AC422" s="235">
        <f ca="1">IF(AC$5&lt;=$D422,0,IF(SUM($D422,OFFSET($I408,-$B422,0))&gt;AC$5,OFFSET(AC419,-$B422,-AB$4+$B422)/OFFSET($I408,-$B422,0),OFFSET(AC419,-$B422,-AB$4+$B422)-SUM($I422:AB422)))</f>
        <v>0</v>
      </c>
      <c r="AD422" s="235">
        <f ca="1">IF(AD$5&lt;=$D422,0,IF(SUM($D422,OFFSET($I408,-$B422,0))&gt;AD$5,OFFSET(AD419,-$B422,-AC$4+$B422)/OFFSET($I408,-$B422,0),OFFSET(AD419,-$B422,-AC$4+$B422)-SUM($I422:AC422)))</f>
        <v>0</v>
      </c>
      <c r="AE422" s="235">
        <f ca="1">IF(AE$5&lt;=$D422,0,IF(SUM($D422,OFFSET($I408,-$B422,0))&gt;AE$5,OFFSET(AE419,-$B422,-AD$4+$B422)/OFFSET($I408,-$B422,0),OFFSET(AE419,-$B422,-AD$4+$B422)-SUM($I422:AD422)))</f>
        <v>0</v>
      </c>
      <c r="AF422" s="235">
        <f ca="1">IF(AF$5&lt;=$D422,0,IF(SUM($D422,OFFSET($I408,-$B422,0))&gt;AF$5,OFFSET(AF419,-$B422,-AE$4+$B422)/OFFSET($I408,-$B422,0),OFFSET(AF419,-$B422,-AE$4+$B422)-SUM($I422:AE422)))</f>
        <v>0</v>
      </c>
      <c r="AG422" s="235">
        <f ca="1">IF(AG$5&lt;=$D422,0,IF(SUM($D422,OFFSET($I408,-$B422,0))&gt;AG$5,OFFSET(AG419,-$B422,-AF$4+$B422)/OFFSET($I408,-$B422,0),OFFSET(AG419,-$B422,-AF$4+$B422)-SUM($I422:AF422)))</f>
        <v>0</v>
      </c>
      <c r="AH422" s="235">
        <f ca="1">IF(AH$5&lt;=$D422,0,IF(SUM($D422,OFFSET($I408,-$B422,0))&gt;AH$5,OFFSET(AH419,-$B422,-AG$4+$B422)/OFFSET($I408,-$B422,0),OFFSET(AH419,-$B422,-AG$4+$B422)-SUM($I422:AG422)))</f>
        <v>0</v>
      </c>
      <c r="AI422" s="235">
        <f ca="1">IF(AI$5&lt;=$D422,0,IF(SUM($D422,OFFSET($I408,-$B422,0))&gt;AI$5,OFFSET(AI419,-$B422,-AH$4+$B422)/OFFSET($I408,-$B422,0),OFFSET(AI419,-$B422,-AH$4+$B422)-SUM($I422:AH422)))</f>
        <v>0</v>
      </c>
      <c r="AJ422" s="235">
        <f ca="1">IF(AJ$5&lt;=$D422,0,IF(SUM($D422,OFFSET($I408,-$B422,0))&gt;AJ$5,OFFSET(AJ419,-$B422,-AI$4+$B422)/OFFSET($I408,-$B422,0),OFFSET(AJ419,-$B422,-AI$4+$B422)-SUM($I422:AI422)))</f>
        <v>0</v>
      </c>
      <c r="AK422" s="235">
        <f ca="1">IF(AK$5&lt;=$D422,0,IF(SUM($D422,OFFSET($I408,-$B422,0))&gt;AK$5,OFFSET(AK419,-$B422,-AJ$4+$B422)/OFFSET($I408,-$B422,0),OFFSET(AK419,-$B422,-AJ$4+$B422)-SUM($I422:AJ422)))</f>
        <v>0</v>
      </c>
      <c r="AL422" s="235">
        <f ca="1">IF(AL$5&lt;=$D422,0,IF(SUM($D422,OFFSET($I408,-$B422,0))&gt;AL$5,OFFSET(AL419,-$B422,-AK$4+$B422)/OFFSET($I408,-$B422,0),OFFSET(AL419,-$B422,-AK$4+$B422)-SUM($I422:AK422)))</f>
        <v>0</v>
      </c>
      <c r="AM422" s="235">
        <f ca="1">IF(AM$5&lt;=$D422,0,IF(SUM($D422,OFFSET($I408,-$B422,0))&gt;AM$5,OFFSET(AM419,-$B422,-AL$4+$B422)/OFFSET($I408,-$B422,0),OFFSET(AM419,-$B422,-AL$4+$B422)-SUM($I422:AL422)))</f>
        <v>0</v>
      </c>
      <c r="AN422" s="235">
        <f ca="1">IF(AN$5&lt;=$D422,0,IF(SUM($D422,OFFSET($I408,-$B422,0))&gt;AN$5,OFFSET(AN419,-$B422,-AM$4+$B422)/OFFSET($I408,-$B422,0),OFFSET(AN419,-$B422,-AM$4+$B422)-SUM($I422:AM422)))</f>
        <v>0</v>
      </c>
      <c r="AO422" s="235">
        <f ca="1">IF(AO$5&lt;=$D422,0,IF(SUM($D422,OFFSET($I408,-$B422,0))&gt;AO$5,OFFSET(AO419,-$B422,-AN$4+$B422)/OFFSET($I408,-$B422,0),OFFSET(AO419,-$B422,-AN$4+$B422)-SUM($I422:AN422)))</f>
        <v>0</v>
      </c>
      <c r="AP422" s="235">
        <f ca="1">IF(AP$5&lt;=$D422,0,IF(SUM($D422,OFFSET($I408,-$B422,0))&gt;AP$5,OFFSET(AP419,-$B422,-AO$4+$B422)/OFFSET($I408,-$B422,0),OFFSET(AP419,-$B422,-AO$4+$B422)-SUM($I422:AO422)))</f>
        <v>0</v>
      </c>
      <c r="AQ422" s="235">
        <f ca="1">IF(AQ$5&lt;=$D422,0,IF(SUM($D422,OFFSET($I408,-$B422,0))&gt;AQ$5,OFFSET(AQ419,-$B422,-AP$4+$B422)/OFFSET($I408,-$B422,0),OFFSET(AQ419,-$B422,-AP$4+$B422)-SUM($I422:AP422)))</f>
        <v>0</v>
      </c>
      <c r="AR422" s="235">
        <f ca="1">IF(AR$5&lt;=$D422,0,IF(SUM($D422,OFFSET($I408,-$B422,0))&gt;AR$5,OFFSET(AR419,-$B422,-AQ$4+$B422)/OFFSET($I408,-$B422,0),OFFSET(AR419,-$B422,-AQ$4+$B422)-SUM($I422:AQ422)))</f>
        <v>0</v>
      </c>
      <c r="AS422" s="235">
        <f ca="1">IF(AS$5&lt;=$D422,0,IF(SUM($D422,OFFSET($I408,-$B422,0))&gt;AS$5,OFFSET(AS419,-$B422,-AR$4+$B422)/OFFSET($I408,-$B422,0),OFFSET(AS419,-$B422,-AR$4+$B422)-SUM($I422:AR422)))</f>
        <v>0</v>
      </c>
      <c r="AT422" s="235">
        <f ca="1">IF(AT$5&lt;=$D422,0,IF(SUM($D422,OFFSET($I408,-$B422,0))&gt;AT$5,OFFSET(AT419,-$B422,-AS$4+$B422)/OFFSET($I408,-$B422,0),OFFSET(AT419,-$B422,-AS$4+$B422)-SUM($I422:AS422)))</f>
        <v>0</v>
      </c>
      <c r="AU422" s="235">
        <f ca="1">IF(AU$5&lt;=$D422,0,IF(SUM($D422,OFFSET($I408,-$B422,0))&gt;AU$5,OFFSET(AU419,-$B422,-AT$4+$B422)/OFFSET($I408,-$B422,0),OFFSET(AU419,-$B422,-AT$4+$B422)-SUM($I422:AT422)))</f>
        <v>0</v>
      </c>
      <c r="AV422" s="235">
        <f ca="1">IF(AV$5&lt;=$D422,0,IF(SUM($D422,OFFSET($I408,-$B422,0))&gt;AV$5,OFFSET(AV419,-$B422,-AU$4+$B422)/OFFSET($I408,-$B422,0),OFFSET(AV419,-$B422,-AU$4+$B422)-SUM($I422:AU422)))</f>
        <v>0</v>
      </c>
      <c r="AW422" s="235">
        <f ca="1">IF(AW$5&lt;=$D422,0,IF(SUM($D422,OFFSET($I408,-$B422,0))&gt;AW$5,OFFSET(AW419,-$B422,-AV$4+$B422)/OFFSET($I408,-$B422,0),OFFSET(AW419,-$B422,-AV$4+$B422)-SUM($I422:AV422)))</f>
        <v>0</v>
      </c>
      <c r="AX422" s="235">
        <f ca="1">IF(AX$5&lt;=$D422,0,IF(SUM($D422,OFFSET($I408,-$B422,0))&gt;AX$5,OFFSET(AX419,-$B422,-AW$4+$B422)/OFFSET($I408,-$B422,0),OFFSET(AX419,-$B422,-AW$4+$B422)-SUM($I422:AW422)))</f>
        <v>0</v>
      </c>
      <c r="AY422" s="235">
        <f ca="1">IF(AY$5&lt;=$D422,0,IF(SUM($D422,OFFSET($I408,-$B422,0))&gt;AY$5,OFFSET(AY419,-$B422,-AX$4+$B422)/OFFSET($I408,-$B422,0),OFFSET(AY419,-$B422,-AX$4+$B422)-SUM($I422:AX422)))</f>
        <v>0</v>
      </c>
      <c r="AZ422" s="235">
        <f ca="1">IF(AZ$5&lt;=$D422,0,IF(SUM($D422,OFFSET($I408,-$B422,0))&gt;AZ$5,OFFSET(AZ419,-$B422,-AY$4+$B422)/OFFSET($I408,-$B422,0),OFFSET(AZ419,-$B422,-AY$4+$B422)-SUM($I422:AY422)))</f>
        <v>0</v>
      </c>
      <c r="BA422" s="235">
        <f ca="1">IF(BA$5&lt;=$D422,0,IF(SUM($D422,OFFSET($I408,-$B422,0))&gt;BA$5,OFFSET(BA419,-$B422,-AZ$4+$B422)/OFFSET($I408,-$B422,0),OFFSET(BA419,-$B422,-AZ$4+$B422)-SUM($I422:AZ422)))</f>
        <v>0</v>
      </c>
      <c r="BB422" s="235">
        <f ca="1">IF(BB$5&lt;=$D422,0,IF(SUM($D422,OFFSET($I408,-$B422,0))&gt;BB$5,OFFSET(BB419,-$B422,-BA$4+$B422)/OFFSET($I408,-$B422,0),OFFSET(BB419,-$B422,-BA$4+$B422)-SUM($I422:BA422)))</f>
        <v>0</v>
      </c>
      <c r="BC422" s="235">
        <f ca="1">IF(BC$5&lt;=$D422,0,IF(SUM($D422,OFFSET($I408,-$B422,0))&gt;BC$5,OFFSET(BC419,-$B422,-BB$4+$B422)/OFFSET($I408,-$B422,0),OFFSET(BC419,-$B422,-BB$4+$B422)-SUM($I422:BB422)))</f>
        <v>0</v>
      </c>
      <c r="BD422" s="235">
        <f ca="1">IF(BD$5&lt;=$D422,0,IF(SUM($D422,OFFSET($I408,-$B422,0))&gt;BD$5,OFFSET(BD419,-$B422,-BC$4+$B422)/OFFSET($I408,-$B422,0),OFFSET(BD419,-$B422,-BC$4+$B422)-SUM($I422:BC422)))</f>
        <v>0</v>
      </c>
      <c r="BE422" s="235">
        <f ca="1">IF(BE$5&lt;=$D422,0,IF(SUM($D422,OFFSET($I408,-$B422,0))&gt;BE$5,OFFSET(BE419,-$B422,-BD$4+$B422)/OFFSET($I408,-$B422,0),OFFSET(BE419,-$B422,-BD$4+$B422)-SUM($I422:BD422)))</f>
        <v>0</v>
      </c>
      <c r="BF422" s="235">
        <f ca="1">IF(BF$5&lt;=$D422,0,IF(SUM($D422,OFFSET($I408,-$B422,0))&gt;BF$5,OFFSET(BF419,-$B422,-BE$4+$B422)/OFFSET($I408,-$B422,0),OFFSET(BF419,-$B422,-BE$4+$B422)-SUM($I422:BE422)))</f>
        <v>0</v>
      </c>
      <c r="BG422" s="235">
        <f ca="1">IF(BG$5&lt;=$D422,0,IF(SUM($D422,OFFSET($I408,-$B422,0))&gt;BG$5,OFFSET(BG419,-$B422,-BF$4+$B422)/OFFSET($I408,-$B422,0),OFFSET(BG419,-$B422,-BF$4+$B422)-SUM($I422:BF422)))</f>
        <v>0</v>
      </c>
      <c r="BH422" s="235">
        <f ca="1">IF(BH$5&lt;=$D422,0,IF(SUM($D422,OFFSET($I408,-$B422,0))&gt;BH$5,OFFSET(BH419,-$B422,-BG$4+$B422)/OFFSET($I408,-$B422,0),OFFSET(BH419,-$B422,-BG$4+$B422)-SUM($I422:BG422)))</f>
        <v>0</v>
      </c>
      <c r="BI422" s="235">
        <f ca="1">IF(BI$5&lt;=$D422,0,IF(SUM($D422,OFFSET($I408,-$B422,0))&gt;BI$5,OFFSET(BI419,-$B422,-BH$4+$B422)/OFFSET($I408,-$B422,0),OFFSET(BI419,-$B422,-BH$4+$B422)-SUM($I422:BH422)))</f>
        <v>0</v>
      </c>
      <c r="BJ422" s="235">
        <f ca="1">IF(BJ$5&lt;=$D422,0,IF(SUM($D422,OFFSET($I408,-$B422,0))&gt;BJ$5,OFFSET(BJ419,-$B422,-BI$4+$B422)/OFFSET($I408,-$B422,0),OFFSET(BJ419,-$B422,-BI$4+$B422)-SUM($I422:BI422)))</f>
        <v>0</v>
      </c>
      <c r="BK422" s="235">
        <f ca="1">IF(BK$5&lt;=$D422,0,IF(SUM($D422,OFFSET($I408,-$B422,0))&gt;BK$5,OFFSET(BK419,-$B422,-BJ$4+$B422)/OFFSET($I408,-$B422,0),OFFSET(BK419,-$B422,-BJ$4+$B422)-SUM($I422:BJ422)))</f>
        <v>0</v>
      </c>
      <c r="BL422" s="235">
        <f ca="1">IF(BL$5&lt;=$D422,0,IF(SUM($D422,OFFSET($I408,-$B422,0))&gt;BL$5,OFFSET(BL419,-$B422,-BK$4+$B422)/OFFSET($I408,-$B422,0),OFFSET(BL419,-$B422,-BK$4+$B422)-SUM($I422:BK422)))</f>
        <v>0</v>
      </c>
      <c r="BM422" s="235">
        <f ca="1">IF(BM$5&lt;=$D422,0,IF(SUM($D422,OFFSET($I408,-$B422,0))&gt;BM$5,OFFSET(BM419,-$B422,-BL$4+$B422)/OFFSET($I408,-$B422,0),OFFSET(BM419,-$B422,-BL$4+$B422)-SUM($I422:BL422)))</f>
        <v>0</v>
      </c>
      <c r="BN422" s="235">
        <f ca="1">IF(BN$5&lt;=$D422,0,IF(SUM($D422,OFFSET($I408,-$B422,0))&gt;BN$5,OFFSET(BN419,-$B422,-BM$4+$B422)/OFFSET($I408,-$B422,0),OFFSET(BN419,-$B422,-BM$4+$B422)-SUM($I422:BM422)))</f>
        <v>0</v>
      </c>
      <c r="BO422" s="235">
        <f ca="1">IF(BO$5&lt;=$D422,0,IF(SUM($D422,OFFSET($I408,-$B422,0))&gt;BO$5,OFFSET(BO419,-$B422,-BN$4+$B422)/OFFSET($I408,-$B422,0),OFFSET(BO419,-$B422,-BN$4+$B422)-SUM($I422:BN422)))</f>
        <v>0</v>
      </c>
      <c r="BP422" s="235">
        <f ca="1">IF(BP$5&lt;=$D422,0,IF(SUM($D422,OFFSET($I408,-$B422,0))&gt;BP$5,OFFSET(BP419,-$B422,-BO$4+$B422)/OFFSET($I408,-$B422,0),OFFSET(BP419,-$B422,-BO$4+$B422)-SUM($I422:BO422)))</f>
        <v>0</v>
      </c>
      <c r="BQ422" s="235">
        <f ca="1">IF(BQ$5&lt;=$D422,0,IF(SUM($D422,OFFSET($I408,-$B422,0))&gt;BQ$5,OFFSET(BQ419,-$B422,-BP$4+$B422)/OFFSET($I408,-$B422,0),OFFSET(BQ419,-$B422,-BP$4+$B422)-SUM($I422:BP422)))</f>
        <v>0</v>
      </c>
      <c r="BR422" s="211">
        <f ca="1">IF(BR$5&lt;=$D422,0,IF(SUM($D422,OFFSET($I408,-$B422,0))&gt;BR$5,OFFSET(BR419,-$B422,-BQ$4+$B422)/OFFSET($I408,-$B422,0),OFFSET(BR419,-$B422,-BQ$4+$B422)-SUM($I422:BQ422)))</f>
        <v>0</v>
      </c>
      <c r="BS422" s="211">
        <f ca="1">IF(BS$5&lt;=$D422,0,IF(SUM($D422,OFFSET($I408,-$B422,0))&gt;BS$5,OFFSET(BS419,-$B422,-BR$4+$B422)/OFFSET($I408,-$B422,0),OFFSET(BS419,-$B422,-BR$4+$B422)-SUM($I422:BR422)))</f>
        <v>0</v>
      </c>
      <c r="BT422" s="211">
        <f ca="1">IF(BT$5&lt;=$D422,0,IF(SUM($D422,OFFSET($I408,-$B422,0))&gt;BT$5,OFFSET(BT419,-$B422,-BS$4+$B422)/OFFSET($I408,-$B422,0),OFFSET(BT419,-$B422,-BS$4+$B422)-SUM($I422:BS422)))</f>
        <v>0</v>
      </c>
      <c r="BU422" s="211">
        <f ca="1">IF(BU$5&lt;=$D422,0,IF(SUM($D422,OFFSET($I408,-$B422,0))&gt;BU$5,OFFSET(BU419,-$B422,-BT$4+$B422)/OFFSET($I408,-$B422,0),OFFSET(BU419,-$B422,-BT$4+$B422)-SUM($I422:BT422)))</f>
        <v>0</v>
      </c>
      <c r="BV422" s="211">
        <f ca="1">IF(BV$5&lt;=$D422,0,IF(SUM($D422,OFFSET($I408,-$B422,0))&gt;BV$5,OFFSET(BV419,-$B422,-BU$4+$B422)/OFFSET($I408,-$B422,0),OFFSET(BV419,-$B422,-BU$4+$B422)-SUM($I422:BU422)))</f>
        <v>0</v>
      </c>
      <c r="BW422" s="211">
        <f ca="1">IF(BW$5&lt;=$D422,0,IF(SUM($D422,OFFSET($I408,-$B422,0))&gt;BW$5,OFFSET(BW419,-$B422,-BV$4+$B422)/OFFSET($I408,-$B422,0),OFFSET(BW419,-$B422,-BV$4+$B422)-SUM($I422:BV422)))</f>
        <v>0</v>
      </c>
    </row>
    <row r="423" spans="1:75" ht="12.75" customHeight="1">
      <c r="A423" s="8"/>
      <c r="B423" s="244">
        <v>26</v>
      </c>
      <c r="C423" s="8"/>
      <c r="D423" s="245">
        <f t="shared" si="677"/>
        <v>2039</v>
      </c>
      <c r="E423" s="8" t="str">
        <f t="shared" si="676"/>
        <v>$m Real (2012)</v>
      </c>
      <c r="F423" s="8"/>
      <c r="G423" s="8"/>
      <c r="H423" s="8"/>
      <c r="I423" s="32"/>
      <c r="J423" s="235">
        <f ca="1">IF(J$5&lt;=$D423,0,IF(SUM($D423,OFFSET($I409,-$B423,0))&gt;J$5,OFFSET(J420,-$B423,-I$4+$B423)/OFFSET($I409,-$B423,0),OFFSET(J420,-$B423,-I$4+$B423)-SUM($I423:I423)))</f>
        <v>0</v>
      </c>
      <c r="K423" s="235">
        <f ca="1">IF(K$5&lt;=$D423,0,IF(SUM($D423,OFFSET($I409,-$B423,0))&gt;K$5,OFFSET(K420,-$B423,-J$4+$B423)/OFFSET($I409,-$B423,0),OFFSET(K420,-$B423,-J$4+$B423)-SUM($I423:J423)))</f>
        <v>0</v>
      </c>
      <c r="L423" s="235">
        <f ca="1">IF(L$5&lt;=$D423,0,IF(SUM($D423,OFFSET($I409,-$B423,0))&gt;L$5,OFFSET(L420,-$B423,-K$4+$B423)/OFFSET($I409,-$B423,0),OFFSET(L420,-$B423,-K$4+$B423)-SUM($I423:K423)))</f>
        <v>0</v>
      </c>
      <c r="M423" s="235">
        <f ca="1">IF(M$5&lt;=$D423,0,IF(SUM($D423,OFFSET($I409,-$B423,0))&gt;M$5,OFFSET(M420,-$B423,-L$4+$B423)/OFFSET($I409,-$B423,0),OFFSET(M420,-$B423,-L$4+$B423)-SUM($I423:L423)))</f>
        <v>0</v>
      </c>
      <c r="N423" s="235">
        <f ca="1">IF(N$5&lt;=$D423,0,IF(SUM($D423,OFFSET($I409,-$B423,0))&gt;N$5,OFFSET(N420,-$B423,-M$4+$B423)/OFFSET($I409,-$B423,0),OFFSET(N420,-$B423,-M$4+$B423)-SUM($I423:M423)))</f>
        <v>0</v>
      </c>
      <c r="O423" s="235">
        <f ca="1">IF(O$5&lt;=$D423,0,IF(SUM($D423,OFFSET($I409,-$B423,0))&gt;O$5,OFFSET(O420,-$B423,-N$4+$B423)/OFFSET($I409,-$B423,0),OFFSET(O420,-$B423,-N$4+$B423)-SUM($I423:N423)))</f>
        <v>0</v>
      </c>
      <c r="P423" s="235">
        <f ca="1">IF(P$5&lt;=$D423,0,IF(SUM($D423,OFFSET($I409,-$B423,0))&gt;P$5,OFFSET(P420,-$B423,-O$4+$B423)/OFFSET($I409,-$B423,0),OFFSET(P420,-$B423,-O$4+$B423)-SUM($I423:O423)))</f>
        <v>0</v>
      </c>
      <c r="Q423" s="235">
        <f ca="1">IF(Q$5&lt;=$D423,0,IF(SUM($D423,OFFSET($I409,-$B423,0))&gt;Q$5,OFFSET(Q420,-$B423,-P$4+$B423)/OFFSET($I409,-$B423,0),OFFSET(Q420,-$B423,-P$4+$B423)-SUM($I423:P423)))</f>
        <v>0</v>
      </c>
      <c r="R423" s="235">
        <f ca="1">IF(R$5&lt;=$D423,0,IF(SUM($D423,OFFSET($I409,-$B423,0))&gt;R$5,OFFSET(R420,-$B423,-Q$4+$B423)/OFFSET($I409,-$B423,0),OFFSET(R420,-$B423,-Q$4+$B423)-SUM($I423:Q423)))</f>
        <v>0</v>
      </c>
      <c r="S423" s="235">
        <f ca="1">IF(S$5&lt;=$D423,0,IF(SUM($D423,OFFSET($I409,-$B423,0))&gt;S$5,OFFSET(S420,-$B423,-R$4+$B423)/OFFSET($I409,-$B423,0),OFFSET(S420,-$B423,-R$4+$B423)-SUM($I423:R423)))</f>
        <v>0</v>
      </c>
      <c r="T423" s="235">
        <f ca="1">IF(T$5&lt;=$D423,0,IF(SUM($D423,OFFSET($I409,-$B423,0))&gt;T$5,OFFSET(T420,-$B423,-S$4+$B423)/OFFSET($I409,-$B423,0),OFFSET(T420,-$B423,-S$4+$B423)-SUM($I423:S423)))</f>
        <v>0</v>
      </c>
      <c r="U423" s="235">
        <f ca="1">IF(U$5&lt;=$D423,0,IF(SUM($D423,OFFSET($I409,-$B423,0))&gt;U$5,OFFSET(U420,-$B423,-T$4+$B423)/OFFSET($I409,-$B423,0),OFFSET(U420,-$B423,-T$4+$B423)-SUM($I423:T423)))</f>
        <v>0</v>
      </c>
      <c r="V423" s="235">
        <f ca="1">IF(V$5&lt;=$D423,0,IF(SUM($D423,OFFSET($I409,-$B423,0))&gt;V$5,OFFSET(V420,-$B423,-U$4+$B423)/OFFSET($I409,-$B423,0),OFFSET(V420,-$B423,-U$4+$B423)-SUM($I423:U423)))</f>
        <v>0</v>
      </c>
      <c r="W423" s="235">
        <f ca="1">IF(W$5&lt;=$D423,0,IF(SUM($D423,OFFSET($I409,-$B423,0))&gt;W$5,OFFSET(W420,-$B423,-V$4+$B423)/OFFSET($I409,-$B423,0),OFFSET(W420,-$B423,-V$4+$B423)-SUM($I423:V423)))</f>
        <v>0</v>
      </c>
      <c r="X423" s="235">
        <f ca="1">IF(X$5&lt;=$D423,0,IF(SUM($D423,OFFSET($I409,-$B423,0))&gt;X$5,OFFSET(X420,-$B423,-W$4+$B423)/OFFSET($I409,-$B423,0),OFFSET(X420,-$B423,-W$4+$B423)-SUM($I423:W423)))</f>
        <v>0</v>
      </c>
      <c r="Y423" s="235">
        <f ca="1">IF(Y$5&lt;=$D423,0,IF(SUM($D423,OFFSET($I409,-$B423,0))&gt;Y$5,OFFSET(Y420,-$B423,-X$4+$B423)/OFFSET($I409,-$B423,0),OFFSET(Y420,-$B423,-X$4+$B423)-SUM($I423:X423)))</f>
        <v>0</v>
      </c>
      <c r="Z423" s="235">
        <f ca="1">IF(Z$5&lt;=$D423,0,IF(SUM($D423,OFFSET($I409,-$B423,0))&gt;Z$5,OFFSET(Z420,-$B423,-Y$4+$B423)/OFFSET($I409,-$B423,0),OFFSET(Z420,-$B423,-Y$4+$B423)-SUM($I423:Y423)))</f>
        <v>0</v>
      </c>
      <c r="AA423" s="235">
        <f ca="1">IF(AA$5&lt;=$D423,0,IF(SUM($D423,OFFSET($I409,-$B423,0))&gt;AA$5,OFFSET(AA420,-$B423,-Z$4+$B423)/OFFSET($I409,-$B423,0),OFFSET(AA420,-$B423,-Z$4+$B423)-SUM($I423:Z423)))</f>
        <v>0</v>
      </c>
      <c r="AB423" s="235">
        <f ca="1">IF(AB$5&lt;=$D423,0,IF(SUM($D423,OFFSET($I409,-$B423,0))&gt;AB$5,OFFSET(AB420,-$B423,-AA$4+$B423)/OFFSET($I409,-$B423,0),OFFSET(AB420,-$B423,-AA$4+$B423)-SUM($I423:AA423)))</f>
        <v>0</v>
      </c>
      <c r="AC423" s="235">
        <f ca="1">IF(AC$5&lt;=$D423,0,IF(SUM($D423,OFFSET($I409,-$B423,0))&gt;AC$5,OFFSET(AC420,-$B423,-AB$4+$B423)/OFFSET($I409,-$B423,0),OFFSET(AC420,-$B423,-AB$4+$B423)-SUM($I423:AB423)))</f>
        <v>0</v>
      </c>
      <c r="AD423" s="235">
        <f ca="1">IF(AD$5&lt;=$D423,0,IF(SUM($D423,OFFSET($I409,-$B423,0))&gt;AD$5,OFFSET(AD420,-$B423,-AC$4+$B423)/OFFSET($I409,-$B423,0),OFFSET(AD420,-$B423,-AC$4+$B423)-SUM($I423:AC423)))</f>
        <v>0</v>
      </c>
      <c r="AE423" s="235">
        <f ca="1">IF(AE$5&lt;=$D423,0,IF(SUM($D423,OFFSET($I409,-$B423,0))&gt;AE$5,OFFSET(AE420,-$B423,-AD$4+$B423)/OFFSET($I409,-$B423,0),OFFSET(AE420,-$B423,-AD$4+$B423)-SUM($I423:AD423)))</f>
        <v>0</v>
      </c>
      <c r="AF423" s="235">
        <f ca="1">IF(AF$5&lt;=$D423,0,IF(SUM($D423,OFFSET($I409,-$B423,0))&gt;AF$5,OFFSET(AF420,-$B423,-AE$4+$B423)/OFFSET($I409,-$B423,0),OFFSET(AF420,-$B423,-AE$4+$B423)-SUM($I423:AE423)))</f>
        <v>0</v>
      </c>
      <c r="AG423" s="235">
        <f ca="1">IF(AG$5&lt;=$D423,0,IF(SUM($D423,OFFSET($I409,-$B423,0))&gt;AG$5,OFFSET(AG420,-$B423,-AF$4+$B423)/OFFSET($I409,-$B423,0),OFFSET(AG420,-$B423,-AF$4+$B423)-SUM($I423:AF423)))</f>
        <v>0</v>
      </c>
      <c r="AH423" s="235">
        <f ca="1">IF(AH$5&lt;=$D423,0,IF(SUM($D423,OFFSET($I409,-$B423,0))&gt;AH$5,OFFSET(AH420,-$B423,-AG$4+$B423)/OFFSET($I409,-$B423,0),OFFSET(AH420,-$B423,-AG$4+$B423)-SUM($I423:AG423)))</f>
        <v>0</v>
      </c>
      <c r="AI423" s="235">
        <f ca="1">IF(AI$5&lt;=$D423,0,IF(SUM($D423,OFFSET($I409,-$B423,0))&gt;AI$5,OFFSET(AI420,-$B423,-AH$4+$B423)/OFFSET($I409,-$B423,0),OFFSET(AI420,-$B423,-AH$4+$B423)-SUM($I423:AH423)))</f>
        <v>0</v>
      </c>
      <c r="AJ423" s="235">
        <f ca="1">IF(AJ$5&lt;=$D423,0,IF(SUM($D423,OFFSET($I409,-$B423,0))&gt;AJ$5,OFFSET(AJ420,-$B423,-AI$4+$B423)/OFFSET($I409,-$B423,0),OFFSET(AJ420,-$B423,-AI$4+$B423)-SUM($I423:AI423)))</f>
        <v>0</v>
      </c>
      <c r="AK423" s="235">
        <f ca="1">IF(AK$5&lt;=$D423,0,IF(SUM($D423,OFFSET($I409,-$B423,0))&gt;AK$5,OFFSET(AK420,-$B423,-AJ$4+$B423)/OFFSET($I409,-$B423,0),OFFSET(AK420,-$B423,-AJ$4+$B423)-SUM($I423:AJ423)))</f>
        <v>0</v>
      </c>
      <c r="AL423" s="235">
        <f ca="1">IF(AL$5&lt;=$D423,0,IF(SUM($D423,OFFSET($I409,-$B423,0))&gt;AL$5,OFFSET(AL420,-$B423,-AK$4+$B423)/OFFSET($I409,-$B423,0),OFFSET(AL420,-$B423,-AK$4+$B423)-SUM($I423:AK423)))</f>
        <v>0</v>
      </c>
      <c r="AM423" s="235">
        <f ca="1">IF(AM$5&lt;=$D423,0,IF(SUM($D423,OFFSET($I409,-$B423,0))&gt;AM$5,OFFSET(AM420,-$B423,-AL$4+$B423)/OFFSET($I409,-$B423,0),OFFSET(AM420,-$B423,-AL$4+$B423)-SUM($I423:AL423)))</f>
        <v>0</v>
      </c>
      <c r="AN423" s="235">
        <f ca="1">IF(AN$5&lt;=$D423,0,IF(SUM($D423,OFFSET($I409,-$B423,0))&gt;AN$5,OFFSET(AN420,-$B423,-AM$4+$B423)/OFFSET($I409,-$B423,0),OFFSET(AN420,-$B423,-AM$4+$B423)-SUM($I423:AM423)))</f>
        <v>0</v>
      </c>
      <c r="AO423" s="235">
        <f ca="1">IF(AO$5&lt;=$D423,0,IF(SUM($D423,OFFSET($I409,-$B423,0))&gt;AO$5,OFFSET(AO420,-$B423,-AN$4+$B423)/OFFSET($I409,-$B423,0),OFFSET(AO420,-$B423,-AN$4+$B423)-SUM($I423:AN423)))</f>
        <v>0</v>
      </c>
      <c r="AP423" s="235">
        <f ca="1">IF(AP$5&lt;=$D423,0,IF(SUM($D423,OFFSET($I409,-$B423,0))&gt;AP$5,OFFSET(AP420,-$B423,-AO$4+$B423)/OFFSET($I409,-$B423,0),OFFSET(AP420,-$B423,-AO$4+$B423)-SUM($I423:AO423)))</f>
        <v>0</v>
      </c>
      <c r="AQ423" s="235">
        <f ca="1">IF(AQ$5&lt;=$D423,0,IF(SUM($D423,OFFSET($I409,-$B423,0))&gt;AQ$5,OFFSET(AQ420,-$B423,-AP$4+$B423)/OFFSET($I409,-$B423,0),OFFSET(AQ420,-$B423,-AP$4+$B423)-SUM($I423:AP423)))</f>
        <v>0</v>
      </c>
      <c r="AR423" s="235">
        <f ca="1">IF(AR$5&lt;=$D423,0,IF(SUM($D423,OFFSET($I409,-$B423,0))&gt;AR$5,OFFSET(AR420,-$B423,-AQ$4+$B423)/OFFSET($I409,-$B423,0),OFFSET(AR420,-$B423,-AQ$4+$B423)-SUM($I423:AQ423)))</f>
        <v>0</v>
      </c>
      <c r="AS423" s="235">
        <f ca="1">IF(AS$5&lt;=$D423,0,IF(SUM($D423,OFFSET($I409,-$B423,0))&gt;AS$5,OFFSET(AS420,-$B423,-AR$4+$B423)/OFFSET($I409,-$B423,0),OFFSET(AS420,-$B423,-AR$4+$B423)-SUM($I423:AR423)))</f>
        <v>0</v>
      </c>
      <c r="AT423" s="235">
        <f ca="1">IF(AT$5&lt;=$D423,0,IF(SUM($D423,OFFSET($I409,-$B423,0))&gt;AT$5,OFFSET(AT420,-$B423,-AS$4+$B423)/OFFSET($I409,-$B423,0),OFFSET(AT420,-$B423,-AS$4+$B423)-SUM($I423:AS423)))</f>
        <v>0</v>
      </c>
      <c r="AU423" s="235">
        <f ca="1">IF(AU$5&lt;=$D423,0,IF(SUM($D423,OFFSET($I409,-$B423,0))&gt;AU$5,OFFSET(AU420,-$B423,-AT$4+$B423)/OFFSET($I409,-$B423,0),OFFSET(AU420,-$B423,-AT$4+$B423)-SUM($I423:AT423)))</f>
        <v>0</v>
      </c>
      <c r="AV423" s="235">
        <f ca="1">IF(AV$5&lt;=$D423,0,IF(SUM($D423,OFFSET($I409,-$B423,0))&gt;AV$5,OFFSET(AV420,-$B423,-AU$4+$B423)/OFFSET($I409,-$B423,0),OFFSET(AV420,-$B423,-AU$4+$B423)-SUM($I423:AU423)))</f>
        <v>0</v>
      </c>
      <c r="AW423" s="235">
        <f ca="1">IF(AW$5&lt;=$D423,0,IF(SUM($D423,OFFSET($I409,-$B423,0))&gt;AW$5,OFFSET(AW420,-$B423,-AV$4+$B423)/OFFSET($I409,-$B423,0),OFFSET(AW420,-$B423,-AV$4+$B423)-SUM($I423:AV423)))</f>
        <v>0</v>
      </c>
      <c r="AX423" s="235">
        <f ca="1">IF(AX$5&lt;=$D423,0,IF(SUM($D423,OFFSET($I409,-$B423,0))&gt;AX$5,OFFSET(AX420,-$B423,-AW$4+$B423)/OFFSET($I409,-$B423,0),OFFSET(AX420,-$B423,-AW$4+$B423)-SUM($I423:AW423)))</f>
        <v>0</v>
      </c>
      <c r="AY423" s="235">
        <f ca="1">IF(AY$5&lt;=$D423,0,IF(SUM($D423,OFFSET($I409,-$B423,0))&gt;AY$5,OFFSET(AY420,-$B423,-AX$4+$B423)/OFFSET($I409,-$B423,0),OFFSET(AY420,-$B423,-AX$4+$B423)-SUM($I423:AX423)))</f>
        <v>0</v>
      </c>
      <c r="AZ423" s="235">
        <f ca="1">IF(AZ$5&lt;=$D423,0,IF(SUM($D423,OFFSET($I409,-$B423,0))&gt;AZ$5,OFFSET(AZ420,-$B423,-AY$4+$B423)/OFFSET($I409,-$B423,0),OFFSET(AZ420,-$B423,-AY$4+$B423)-SUM($I423:AY423)))</f>
        <v>0</v>
      </c>
      <c r="BA423" s="235">
        <f ca="1">IF(BA$5&lt;=$D423,0,IF(SUM($D423,OFFSET($I409,-$B423,0))&gt;BA$5,OFFSET(BA420,-$B423,-AZ$4+$B423)/OFFSET($I409,-$B423,0),OFFSET(BA420,-$B423,-AZ$4+$B423)-SUM($I423:AZ423)))</f>
        <v>0</v>
      </c>
      <c r="BB423" s="235">
        <f ca="1">IF(BB$5&lt;=$D423,0,IF(SUM($D423,OFFSET($I409,-$B423,0))&gt;BB$5,OFFSET(BB420,-$B423,-BA$4+$B423)/OFFSET($I409,-$B423,0),OFFSET(BB420,-$B423,-BA$4+$B423)-SUM($I423:BA423)))</f>
        <v>0</v>
      </c>
      <c r="BC423" s="235">
        <f ca="1">IF(BC$5&lt;=$D423,0,IF(SUM($D423,OFFSET($I409,-$B423,0))&gt;BC$5,OFFSET(BC420,-$B423,-BB$4+$B423)/OFFSET($I409,-$B423,0),OFFSET(BC420,-$B423,-BB$4+$B423)-SUM($I423:BB423)))</f>
        <v>0</v>
      </c>
      <c r="BD423" s="235">
        <f ca="1">IF(BD$5&lt;=$D423,0,IF(SUM($D423,OFFSET($I409,-$B423,0))&gt;BD$5,OFFSET(BD420,-$B423,-BC$4+$B423)/OFFSET($I409,-$B423,0),OFFSET(BD420,-$B423,-BC$4+$B423)-SUM($I423:BC423)))</f>
        <v>0</v>
      </c>
      <c r="BE423" s="235">
        <f ca="1">IF(BE$5&lt;=$D423,0,IF(SUM($D423,OFFSET($I409,-$B423,0))&gt;BE$5,OFFSET(BE420,-$B423,-BD$4+$B423)/OFFSET($I409,-$B423,0),OFFSET(BE420,-$B423,-BD$4+$B423)-SUM($I423:BD423)))</f>
        <v>0</v>
      </c>
      <c r="BF423" s="235">
        <f ca="1">IF(BF$5&lt;=$D423,0,IF(SUM($D423,OFFSET($I409,-$B423,0))&gt;BF$5,OFFSET(BF420,-$B423,-BE$4+$B423)/OFFSET($I409,-$B423,0),OFFSET(BF420,-$B423,-BE$4+$B423)-SUM($I423:BE423)))</f>
        <v>0</v>
      </c>
      <c r="BG423" s="235">
        <f ca="1">IF(BG$5&lt;=$D423,0,IF(SUM($D423,OFFSET($I409,-$B423,0))&gt;BG$5,OFFSET(BG420,-$B423,-BF$4+$B423)/OFFSET($I409,-$B423,0),OFFSET(BG420,-$B423,-BF$4+$B423)-SUM($I423:BF423)))</f>
        <v>0</v>
      </c>
      <c r="BH423" s="235">
        <f ca="1">IF(BH$5&lt;=$D423,0,IF(SUM($D423,OFFSET($I409,-$B423,0))&gt;BH$5,OFFSET(BH420,-$B423,-BG$4+$B423)/OFFSET($I409,-$B423,0),OFFSET(BH420,-$B423,-BG$4+$B423)-SUM($I423:BG423)))</f>
        <v>0</v>
      </c>
      <c r="BI423" s="235">
        <f ca="1">IF(BI$5&lt;=$D423,0,IF(SUM($D423,OFFSET($I409,-$B423,0))&gt;BI$5,OFFSET(BI420,-$B423,-BH$4+$B423)/OFFSET($I409,-$B423,0),OFFSET(BI420,-$B423,-BH$4+$B423)-SUM($I423:BH423)))</f>
        <v>0</v>
      </c>
      <c r="BJ423" s="235">
        <f ca="1">IF(BJ$5&lt;=$D423,0,IF(SUM($D423,OFFSET($I409,-$B423,0))&gt;BJ$5,OFFSET(BJ420,-$B423,-BI$4+$B423)/OFFSET($I409,-$B423,0),OFFSET(BJ420,-$B423,-BI$4+$B423)-SUM($I423:BI423)))</f>
        <v>0</v>
      </c>
      <c r="BK423" s="235">
        <f ca="1">IF(BK$5&lt;=$D423,0,IF(SUM($D423,OFFSET($I409,-$B423,0))&gt;BK$5,OFFSET(BK420,-$B423,-BJ$4+$B423)/OFFSET($I409,-$B423,0),OFFSET(BK420,-$B423,-BJ$4+$B423)-SUM($I423:BJ423)))</f>
        <v>0</v>
      </c>
      <c r="BL423" s="235">
        <f ca="1">IF(BL$5&lt;=$D423,0,IF(SUM($D423,OFFSET($I409,-$B423,0))&gt;BL$5,OFFSET(BL420,-$B423,-BK$4+$B423)/OFFSET($I409,-$B423,0),OFFSET(BL420,-$B423,-BK$4+$B423)-SUM($I423:BK423)))</f>
        <v>0</v>
      </c>
      <c r="BM423" s="235">
        <f ca="1">IF(BM$5&lt;=$D423,0,IF(SUM($D423,OFFSET($I409,-$B423,0))&gt;BM$5,OFFSET(BM420,-$B423,-BL$4+$B423)/OFFSET($I409,-$B423,0),OFFSET(BM420,-$B423,-BL$4+$B423)-SUM($I423:BL423)))</f>
        <v>0</v>
      </c>
      <c r="BN423" s="235">
        <f ca="1">IF(BN$5&lt;=$D423,0,IF(SUM($D423,OFFSET($I409,-$B423,0))&gt;BN$5,OFFSET(BN420,-$B423,-BM$4+$B423)/OFFSET($I409,-$B423,0),OFFSET(BN420,-$B423,-BM$4+$B423)-SUM($I423:BM423)))</f>
        <v>0</v>
      </c>
      <c r="BO423" s="235">
        <f ca="1">IF(BO$5&lt;=$D423,0,IF(SUM($D423,OFFSET($I409,-$B423,0))&gt;BO$5,OFFSET(BO420,-$B423,-BN$4+$B423)/OFFSET($I409,-$B423,0),OFFSET(BO420,-$B423,-BN$4+$B423)-SUM($I423:BN423)))</f>
        <v>0</v>
      </c>
      <c r="BP423" s="235">
        <f ca="1">IF(BP$5&lt;=$D423,0,IF(SUM($D423,OFFSET($I409,-$B423,0))&gt;BP$5,OFFSET(BP420,-$B423,-BO$4+$B423)/OFFSET($I409,-$B423,0),OFFSET(BP420,-$B423,-BO$4+$B423)-SUM($I423:BO423)))</f>
        <v>0</v>
      </c>
      <c r="BQ423" s="235">
        <f ca="1">IF(BQ$5&lt;=$D423,0,IF(SUM($D423,OFFSET($I409,-$B423,0))&gt;BQ$5,OFFSET(BQ420,-$B423,-BP$4+$B423)/OFFSET($I409,-$B423,0),OFFSET(BQ420,-$B423,-BP$4+$B423)-SUM($I423:BP423)))</f>
        <v>0</v>
      </c>
      <c r="BR423" s="211">
        <f ca="1">IF(BR$5&lt;=$D423,0,IF(SUM($D423,OFFSET($I409,-$B423,0))&gt;BR$5,OFFSET(BR420,-$B423,-BQ$4+$B423)/OFFSET($I409,-$B423,0),OFFSET(BR420,-$B423,-BQ$4+$B423)-SUM($I423:BQ423)))</f>
        <v>0</v>
      </c>
      <c r="BS423" s="211">
        <f ca="1">IF(BS$5&lt;=$D423,0,IF(SUM($D423,OFFSET($I409,-$B423,0))&gt;BS$5,OFFSET(BS420,-$B423,-BR$4+$B423)/OFFSET($I409,-$B423,0),OFFSET(BS420,-$B423,-BR$4+$B423)-SUM($I423:BR423)))</f>
        <v>0</v>
      </c>
      <c r="BT423" s="211">
        <f ca="1">IF(BT$5&lt;=$D423,0,IF(SUM($D423,OFFSET($I409,-$B423,0))&gt;BT$5,OFFSET(BT420,-$B423,-BS$4+$B423)/OFFSET($I409,-$B423,0),OFFSET(BT420,-$B423,-BS$4+$B423)-SUM($I423:BS423)))</f>
        <v>0</v>
      </c>
      <c r="BU423" s="211">
        <f ca="1">IF(BU$5&lt;=$D423,0,IF(SUM($D423,OFFSET($I409,-$B423,0))&gt;BU$5,OFFSET(BU420,-$B423,-BT$4+$B423)/OFFSET($I409,-$B423,0),OFFSET(BU420,-$B423,-BT$4+$B423)-SUM($I423:BT423)))</f>
        <v>0</v>
      </c>
      <c r="BV423" s="211">
        <f ca="1">IF(BV$5&lt;=$D423,0,IF(SUM($D423,OFFSET($I409,-$B423,0))&gt;BV$5,OFFSET(BV420,-$B423,-BU$4+$B423)/OFFSET($I409,-$B423,0),OFFSET(BV420,-$B423,-BU$4+$B423)-SUM($I423:BU423)))</f>
        <v>0</v>
      </c>
      <c r="BW423" s="211">
        <f ca="1">IF(BW$5&lt;=$D423,0,IF(SUM($D423,OFFSET($I409,-$B423,0))&gt;BW$5,OFFSET(BW420,-$B423,-BV$4+$B423)/OFFSET($I409,-$B423,0),OFFSET(BW420,-$B423,-BV$4+$B423)-SUM($I423:BV423)))</f>
        <v>0</v>
      </c>
    </row>
    <row r="424" spans="1:75" ht="12.75" customHeight="1">
      <c r="A424" s="8"/>
      <c r="B424" s="244">
        <v>27</v>
      </c>
      <c r="C424" s="8"/>
      <c r="D424" s="245">
        <f t="shared" si="677"/>
        <v>2040</v>
      </c>
      <c r="E424" s="8" t="str">
        <f t="shared" si="676"/>
        <v>$m Real (2012)</v>
      </c>
      <c r="F424" s="8"/>
      <c r="G424" s="8"/>
      <c r="H424" s="8"/>
      <c r="I424" s="32"/>
      <c r="J424" s="235">
        <f ca="1">IF(J$5&lt;=$D424,0,IF(SUM($D424,OFFSET($I410,-$B424,0))&gt;J$5,OFFSET(J421,-$B424,-I$4+$B424)/OFFSET($I410,-$B424,0),OFFSET(J421,-$B424,-I$4+$B424)-SUM($I424:I424)))</f>
        <v>0</v>
      </c>
      <c r="K424" s="235">
        <f ca="1">IF(K$5&lt;=$D424,0,IF(SUM($D424,OFFSET($I410,-$B424,0))&gt;K$5,OFFSET(K421,-$B424,-J$4+$B424)/OFFSET($I410,-$B424,0),OFFSET(K421,-$B424,-J$4+$B424)-SUM($I424:J424)))</f>
        <v>0</v>
      </c>
      <c r="L424" s="235">
        <f ca="1">IF(L$5&lt;=$D424,0,IF(SUM($D424,OFFSET($I410,-$B424,0))&gt;L$5,OFFSET(L421,-$B424,-K$4+$B424)/OFFSET($I410,-$B424,0),OFFSET(L421,-$B424,-K$4+$B424)-SUM($I424:K424)))</f>
        <v>0</v>
      </c>
      <c r="M424" s="235">
        <f ca="1">IF(M$5&lt;=$D424,0,IF(SUM($D424,OFFSET($I410,-$B424,0))&gt;M$5,OFFSET(M421,-$B424,-L$4+$B424)/OFFSET($I410,-$B424,0),OFFSET(M421,-$B424,-L$4+$B424)-SUM($I424:L424)))</f>
        <v>0</v>
      </c>
      <c r="N424" s="235">
        <f ca="1">IF(N$5&lt;=$D424,0,IF(SUM($D424,OFFSET($I410,-$B424,0))&gt;N$5,OFFSET(N421,-$B424,-M$4+$B424)/OFFSET($I410,-$B424,0),OFFSET(N421,-$B424,-M$4+$B424)-SUM($I424:M424)))</f>
        <v>0</v>
      </c>
      <c r="O424" s="235">
        <f ca="1">IF(O$5&lt;=$D424,0,IF(SUM($D424,OFFSET($I410,-$B424,0))&gt;O$5,OFFSET(O421,-$B424,-N$4+$B424)/OFFSET($I410,-$B424,0),OFFSET(O421,-$B424,-N$4+$B424)-SUM($I424:N424)))</f>
        <v>0</v>
      </c>
      <c r="P424" s="235">
        <f ca="1">IF(P$5&lt;=$D424,0,IF(SUM($D424,OFFSET($I410,-$B424,0))&gt;P$5,OFFSET(P421,-$B424,-O$4+$B424)/OFFSET($I410,-$B424,0),OFFSET(P421,-$B424,-O$4+$B424)-SUM($I424:O424)))</f>
        <v>0</v>
      </c>
      <c r="Q424" s="235">
        <f ca="1">IF(Q$5&lt;=$D424,0,IF(SUM($D424,OFFSET($I410,-$B424,0))&gt;Q$5,OFFSET(Q421,-$B424,-P$4+$B424)/OFFSET($I410,-$B424,0),OFFSET(Q421,-$B424,-P$4+$B424)-SUM($I424:P424)))</f>
        <v>0</v>
      </c>
      <c r="R424" s="235">
        <f ca="1">IF(R$5&lt;=$D424,0,IF(SUM($D424,OFFSET($I410,-$B424,0))&gt;R$5,OFFSET(R421,-$B424,-Q$4+$B424)/OFFSET($I410,-$B424,0),OFFSET(R421,-$B424,-Q$4+$B424)-SUM($I424:Q424)))</f>
        <v>0</v>
      </c>
      <c r="S424" s="235">
        <f ca="1">IF(S$5&lt;=$D424,0,IF(SUM($D424,OFFSET($I410,-$B424,0))&gt;S$5,OFFSET(S421,-$B424,-R$4+$B424)/OFFSET($I410,-$B424,0),OFFSET(S421,-$B424,-R$4+$B424)-SUM($I424:R424)))</f>
        <v>0</v>
      </c>
      <c r="T424" s="235">
        <f ca="1">IF(T$5&lt;=$D424,0,IF(SUM($D424,OFFSET($I410,-$B424,0))&gt;T$5,OFFSET(T421,-$B424,-S$4+$B424)/OFFSET($I410,-$B424,0),OFFSET(T421,-$B424,-S$4+$B424)-SUM($I424:S424)))</f>
        <v>0</v>
      </c>
      <c r="U424" s="235">
        <f ca="1">IF(U$5&lt;=$D424,0,IF(SUM($D424,OFFSET($I410,-$B424,0))&gt;U$5,OFFSET(U421,-$B424,-T$4+$B424)/OFFSET($I410,-$B424,0),OFFSET(U421,-$B424,-T$4+$B424)-SUM($I424:T424)))</f>
        <v>0</v>
      </c>
      <c r="V424" s="235">
        <f ca="1">IF(V$5&lt;=$D424,0,IF(SUM($D424,OFFSET($I410,-$B424,0))&gt;V$5,OFFSET(V421,-$B424,-U$4+$B424)/OFFSET($I410,-$B424,0),OFFSET(V421,-$B424,-U$4+$B424)-SUM($I424:U424)))</f>
        <v>0</v>
      </c>
      <c r="W424" s="235">
        <f ca="1">IF(W$5&lt;=$D424,0,IF(SUM($D424,OFFSET($I410,-$B424,0))&gt;W$5,OFFSET(W421,-$B424,-V$4+$B424)/OFFSET($I410,-$B424,0),OFFSET(W421,-$B424,-V$4+$B424)-SUM($I424:V424)))</f>
        <v>0</v>
      </c>
      <c r="X424" s="235">
        <f ca="1">IF(X$5&lt;=$D424,0,IF(SUM($D424,OFFSET($I410,-$B424,0))&gt;X$5,OFFSET(X421,-$B424,-W$4+$B424)/OFFSET($I410,-$B424,0),OFFSET(X421,-$B424,-W$4+$B424)-SUM($I424:W424)))</f>
        <v>0</v>
      </c>
      <c r="Y424" s="235">
        <f ca="1">IF(Y$5&lt;=$D424,0,IF(SUM($D424,OFFSET($I410,-$B424,0))&gt;Y$5,OFFSET(Y421,-$B424,-X$4+$B424)/OFFSET($I410,-$B424,0),OFFSET(Y421,-$B424,-X$4+$B424)-SUM($I424:X424)))</f>
        <v>0</v>
      </c>
      <c r="Z424" s="235">
        <f ca="1">IF(Z$5&lt;=$D424,0,IF(SUM($D424,OFFSET($I410,-$B424,0))&gt;Z$5,OFFSET(Z421,-$B424,-Y$4+$B424)/OFFSET($I410,-$B424,0),OFFSET(Z421,-$B424,-Y$4+$B424)-SUM($I424:Y424)))</f>
        <v>0</v>
      </c>
      <c r="AA424" s="235">
        <f ca="1">IF(AA$5&lt;=$D424,0,IF(SUM($D424,OFFSET($I410,-$B424,0))&gt;AA$5,OFFSET(AA421,-$B424,-Z$4+$B424)/OFFSET($I410,-$B424,0),OFFSET(AA421,-$B424,-Z$4+$B424)-SUM($I424:Z424)))</f>
        <v>0</v>
      </c>
      <c r="AB424" s="235">
        <f ca="1">IF(AB$5&lt;=$D424,0,IF(SUM($D424,OFFSET($I410,-$B424,0))&gt;AB$5,OFFSET(AB421,-$B424,-AA$4+$B424)/OFFSET($I410,-$B424,0),OFFSET(AB421,-$B424,-AA$4+$B424)-SUM($I424:AA424)))</f>
        <v>0</v>
      </c>
      <c r="AC424" s="235">
        <f ca="1">IF(AC$5&lt;=$D424,0,IF(SUM($D424,OFFSET($I410,-$B424,0))&gt;AC$5,OFFSET(AC421,-$B424,-AB$4+$B424)/OFFSET($I410,-$B424,0),OFFSET(AC421,-$B424,-AB$4+$B424)-SUM($I424:AB424)))</f>
        <v>0</v>
      </c>
      <c r="AD424" s="235">
        <f ca="1">IF(AD$5&lt;=$D424,0,IF(SUM($D424,OFFSET($I410,-$B424,0))&gt;AD$5,OFFSET(AD421,-$B424,-AC$4+$B424)/OFFSET($I410,-$B424,0),OFFSET(AD421,-$B424,-AC$4+$B424)-SUM($I424:AC424)))</f>
        <v>0</v>
      </c>
      <c r="AE424" s="235">
        <f ca="1">IF(AE$5&lt;=$D424,0,IF(SUM($D424,OFFSET($I410,-$B424,0))&gt;AE$5,OFFSET(AE421,-$B424,-AD$4+$B424)/OFFSET($I410,-$B424,0),OFFSET(AE421,-$B424,-AD$4+$B424)-SUM($I424:AD424)))</f>
        <v>0</v>
      </c>
      <c r="AF424" s="235">
        <f ca="1">IF(AF$5&lt;=$D424,0,IF(SUM($D424,OFFSET($I410,-$B424,0))&gt;AF$5,OFFSET(AF421,-$B424,-AE$4+$B424)/OFFSET($I410,-$B424,0),OFFSET(AF421,-$B424,-AE$4+$B424)-SUM($I424:AE424)))</f>
        <v>0</v>
      </c>
      <c r="AG424" s="235">
        <f ca="1">IF(AG$5&lt;=$D424,0,IF(SUM($D424,OFFSET($I410,-$B424,0))&gt;AG$5,OFFSET(AG421,-$B424,-AF$4+$B424)/OFFSET($I410,-$B424,0),OFFSET(AG421,-$B424,-AF$4+$B424)-SUM($I424:AF424)))</f>
        <v>0</v>
      </c>
      <c r="AH424" s="235">
        <f ca="1">IF(AH$5&lt;=$D424,0,IF(SUM($D424,OFFSET($I410,-$B424,0))&gt;AH$5,OFFSET(AH421,-$B424,-AG$4+$B424)/OFFSET($I410,-$B424,0),OFFSET(AH421,-$B424,-AG$4+$B424)-SUM($I424:AG424)))</f>
        <v>0</v>
      </c>
      <c r="AI424" s="235">
        <f ca="1">IF(AI$5&lt;=$D424,0,IF(SUM($D424,OFFSET($I410,-$B424,0))&gt;AI$5,OFFSET(AI421,-$B424,-AH$4+$B424)/OFFSET($I410,-$B424,0),OFFSET(AI421,-$B424,-AH$4+$B424)-SUM($I424:AH424)))</f>
        <v>0</v>
      </c>
      <c r="AJ424" s="235">
        <f ca="1">IF(AJ$5&lt;=$D424,0,IF(SUM($D424,OFFSET($I410,-$B424,0))&gt;AJ$5,OFFSET(AJ421,-$B424,-AI$4+$B424)/OFFSET($I410,-$B424,0),OFFSET(AJ421,-$B424,-AI$4+$B424)-SUM($I424:AI424)))</f>
        <v>0</v>
      </c>
      <c r="AK424" s="235">
        <f ca="1">IF(AK$5&lt;=$D424,0,IF(SUM($D424,OFFSET($I410,-$B424,0))&gt;AK$5,OFFSET(AK421,-$B424,-AJ$4+$B424)/OFFSET($I410,-$B424,0),OFFSET(AK421,-$B424,-AJ$4+$B424)-SUM($I424:AJ424)))</f>
        <v>0</v>
      </c>
      <c r="AL424" s="235">
        <f ca="1">IF(AL$5&lt;=$D424,0,IF(SUM($D424,OFFSET($I410,-$B424,0))&gt;AL$5,OFFSET(AL421,-$B424,-AK$4+$B424)/OFFSET($I410,-$B424,0),OFFSET(AL421,-$B424,-AK$4+$B424)-SUM($I424:AK424)))</f>
        <v>0</v>
      </c>
      <c r="AM424" s="235">
        <f ca="1">IF(AM$5&lt;=$D424,0,IF(SUM($D424,OFFSET($I410,-$B424,0))&gt;AM$5,OFFSET(AM421,-$B424,-AL$4+$B424)/OFFSET($I410,-$B424,0),OFFSET(AM421,-$B424,-AL$4+$B424)-SUM($I424:AL424)))</f>
        <v>0</v>
      </c>
      <c r="AN424" s="235">
        <f ca="1">IF(AN$5&lt;=$D424,0,IF(SUM($D424,OFFSET($I410,-$B424,0))&gt;AN$5,OFFSET(AN421,-$B424,-AM$4+$B424)/OFFSET($I410,-$B424,0),OFFSET(AN421,-$B424,-AM$4+$B424)-SUM($I424:AM424)))</f>
        <v>0</v>
      </c>
      <c r="AO424" s="235">
        <f ca="1">IF(AO$5&lt;=$D424,0,IF(SUM($D424,OFFSET($I410,-$B424,0))&gt;AO$5,OFFSET(AO421,-$B424,-AN$4+$B424)/OFFSET($I410,-$B424,0),OFFSET(AO421,-$B424,-AN$4+$B424)-SUM($I424:AN424)))</f>
        <v>0</v>
      </c>
      <c r="AP424" s="235">
        <f ca="1">IF(AP$5&lt;=$D424,0,IF(SUM($D424,OFFSET($I410,-$B424,0))&gt;AP$5,OFFSET(AP421,-$B424,-AO$4+$B424)/OFFSET($I410,-$B424,0),OFFSET(AP421,-$B424,-AO$4+$B424)-SUM($I424:AO424)))</f>
        <v>0</v>
      </c>
      <c r="AQ424" s="235">
        <f ca="1">IF(AQ$5&lt;=$D424,0,IF(SUM($D424,OFFSET($I410,-$B424,0))&gt;AQ$5,OFFSET(AQ421,-$B424,-AP$4+$B424)/OFFSET($I410,-$B424,0),OFFSET(AQ421,-$B424,-AP$4+$B424)-SUM($I424:AP424)))</f>
        <v>0</v>
      </c>
      <c r="AR424" s="235">
        <f ca="1">IF(AR$5&lt;=$D424,0,IF(SUM($D424,OFFSET($I410,-$B424,0))&gt;AR$5,OFFSET(AR421,-$B424,-AQ$4+$B424)/OFFSET($I410,-$B424,0),OFFSET(AR421,-$B424,-AQ$4+$B424)-SUM($I424:AQ424)))</f>
        <v>0</v>
      </c>
      <c r="AS424" s="235">
        <f ca="1">IF(AS$5&lt;=$D424,0,IF(SUM($D424,OFFSET($I410,-$B424,0))&gt;AS$5,OFFSET(AS421,-$B424,-AR$4+$B424)/OFFSET($I410,-$B424,0),OFFSET(AS421,-$B424,-AR$4+$B424)-SUM($I424:AR424)))</f>
        <v>0</v>
      </c>
      <c r="AT424" s="235">
        <f ca="1">IF(AT$5&lt;=$D424,0,IF(SUM($D424,OFFSET($I410,-$B424,0))&gt;AT$5,OFFSET(AT421,-$B424,-AS$4+$B424)/OFFSET($I410,-$B424,0),OFFSET(AT421,-$B424,-AS$4+$B424)-SUM($I424:AS424)))</f>
        <v>0</v>
      </c>
      <c r="AU424" s="235">
        <f ca="1">IF(AU$5&lt;=$D424,0,IF(SUM($D424,OFFSET($I410,-$B424,0))&gt;AU$5,OFFSET(AU421,-$B424,-AT$4+$B424)/OFFSET($I410,-$B424,0),OFFSET(AU421,-$B424,-AT$4+$B424)-SUM($I424:AT424)))</f>
        <v>0</v>
      </c>
      <c r="AV424" s="235">
        <f ca="1">IF(AV$5&lt;=$D424,0,IF(SUM($D424,OFFSET($I410,-$B424,0))&gt;AV$5,OFFSET(AV421,-$B424,-AU$4+$B424)/OFFSET($I410,-$B424,0),OFFSET(AV421,-$B424,-AU$4+$B424)-SUM($I424:AU424)))</f>
        <v>0</v>
      </c>
      <c r="AW424" s="235">
        <f ca="1">IF(AW$5&lt;=$D424,0,IF(SUM($D424,OFFSET($I410,-$B424,0))&gt;AW$5,OFFSET(AW421,-$B424,-AV$4+$B424)/OFFSET($I410,-$B424,0),OFFSET(AW421,-$B424,-AV$4+$B424)-SUM($I424:AV424)))</f>
        <v>0</v>
      </c>
      <c r="AX424" s="235">
        <f ca="1">IF(AX$5&lt;=$D424,0,IF(SUM($D424,OFFSET($I410,-$B424,0))&gt;AX$5,OFFSET(AX421,-$B424,-AW$4+$B424)/OFFSET($I410,-$B424,0),OFFSET(AX421,-$B424,-AW$4+$B424)-SUM($I424:AW424)))</f>
        <v>0</v>
      </c>
      <c r="AY424" s="235">
        <f ca="1">IF(AY$5&lt;=$D424,0,IF(SUM($D424,OFFSET($I410,-$B424,0))&gt;AY$5,OFFSET(AY421,-$B424,-AX$4+$B424)/OFFSET($I410,-$B424,0),OFFSET(AY421,-$B424,-AX$4+$B424)-SUM($I424:AX424)))</f>
        <v>0</v>
      </c>
      <c r="AZ424" s="235">
        <f ca="1">IF(AZ$5&lt;=$D424,0,IF(SUM($D424,OFFSET($I410,-$B424,0))&gt;AZ$5,OFFSET(AZ421,-$B424,-AY$4+$B424)/OFFSET($I410,-$B424,0),OFFSET(AZ421,-$B424,-AY$4+$B424)-SUM($I424:AY424)))</f>
        <v>0</v>
      </c>
      <c r="BA424" s="235">
        <f ca="1">IF(BA$5&lt;=$D424,0,IF(SUM($D424,OFFSET($I410,-$B424,0))&gt;BA$5,OFFSET(BA421,-$B424,-AZ$4+$B424)/OFFSET($I410,-$B424,0),OFFSET(BA421,-$B424,-AZ$4+$B424)-SUM($I424:AZ424)))</f>
        <v>0</v>
      </c>
      <c r="BB424" s="235">
        <f ca="1">IF(BB$5&lt;=$D424,0,IF(SUM($D424,OFFSET($I410,-$B424,0))&gt;BB$5,OFFSET(BB421,-$B424,-BA$4+$B424)/OFFSET($I410,-$B424,0),OFFSET(BB421,-$B424,-BA$4+$B424)-SUM($I424:BA424)))</f>
        <v>0</v>
      </c>
      <c r="BC424" s="235">
        <f ca="1">IF(BC$5&lt;=$D424,0,IF(SUM($D424,OFFSET($I410,-$B424,0))&gt;BC$5,OFFSET(BC421,-$B424,-BB$4+$B424)/OFFSET($I410,-$B424,0),OFFSET(BC421,-$B424,-BB$4+$B424)-SUM($I424:BB424)))</f>
        <v>0</v>
      </c>
      <c r="BD424" s="235">
        <f ca="1">IF(BD$5&lt;=$D424,0,IF(SUM($D424,OFFSET($I410,-$B424,0))&gt;BD$5,OFFSET(BD421,-$B424,-BC$4+$B424)/OFFSET($I410,-$B424,0),OFFSET(BD421,-$B424,-BC$4+$B424)-SUM($I424:BC424)))</f>
        <v>0</v>
      </c>
      <c r="BE424" s="235">
        <f ca="1">IF(BE$5&lt;=$D424,0,IF(SUM($D424,OFFSET($I410,-$B424,0))&gt;BE$5,OFFSET(BE421,-$B424,-BD$4+$B424)/OFFSET($I410,-$B424,0),OFFSET(BE421,-$B424,-BD$4+$B424)-SUM($I424:BD424)))</f>
        <v>0</v>
      </c>
      <c r="BF424" s="235">
        <f ca="1">IF(BF$5&lt;=$D424,0,IF(SUM($D424,OFFSET($I410,-$B424,0))&gt;BF$5,OFFSET(BF421,-$B424,-BE$4+$B424)/OFFSET($I410,-$B424,0),OFFSET(BF421,-$B424,-BE$4+$B424)-SUM($I424:BE424)))</f>
        <v>0</v>
      </c>
      <c r="BG424" s="235">
        <f ca="1">IF(BG$5&lt;=$D424,0,IF(SUM($D424,OFFSET($I410,-$B424,0))&gt;BG$5,OFFSET(BG421,-$B424,-BF$4+$B424)/OFFSET($I410,-$B424,0),OFFSET(BG421,-$B424,-BF$4+$B424)-SUM($I424:BF424)))</f>
        <v>0</v>
      </c>
      <c r="BH424" s="235">
        <f ca="1">IF(BH$5&lt;=$D424,0,IF(SUM($D424,OFFSET($I410,-$B424,0))&gt;BH$5,OFFSET(BH421,-$B424,-BG$4+$B424)/OFFSET($I410,-$B424,0),OFFSET(BH421,-$B424,-BG$4+$B424)-SUM($I424:BG424)))</f>
        <v>0</v>
      </c>
      <c r="BI424" s="235">
        <f ca="1">IF(BI$5&lt;=$D424,0,IF(SUM($D424,OFFSET($I410,-$B424,0))&gt;BI$5,OFFSET(BI421,-$B424,-BH$4+$B424)/OFFSET($I410,-$B424,0),OFFSET(BI421,-$B424,-BH$4+$B424)-SUM($I424:BH424)))</f>
        <v>0</v>
      </c>
      <c r="BJ424" s="235">
        <f ca="1">IF(BJ$5&lt;=$D424,0,IF(SUM($D424,OFFSET($I410,-$B424,0))&gt;BJ$5,OFFSET(BJ421,-$B424,-BI$4+$B424)/OFFSET($I410,-$B424,0),OFFSET(BJ421,-$B424,-BI$4+$B424)-SUM($I424:BI424)))</f>
        <v>0</v>
      </c>
      <c r="BK424" s="235">
        <f ca="1">IF(BK$5&lt;=$D424,0,IF(SUM($D424,OFFSET($I410,-$B424,0))&gt;BK$5,OFFSET(BK421,-$B424,-BJ$4+$B424)/OFFSET($I410,-$B424,0),OFFSET(BK421,-$B424,-BJ$4+$B424)-SUM($I424:BJ424)))</f>
        <v>0</v>
      </c>
      <c r="BL424" s="235">
        <f ca="1">IF(BL$5&lt;=$D424,0,IF(SUM($D424,OFFSET($I410,-$B424,0))&gt;BL$5,OFFSET(BL421,-$B424,-BK$4+$B424)/OFFSET($I410,-$B424,0),OFFSET(BL421,-$B424,-BK$4+$B424)-SUM($I424:BK424)))</f>
        <v>0</v>
      </c>
      <c r="BM424" s="235">
        <f ca="1">IF(BM$5&lt;=$D424,0,IF(SUM($D424,OFFSET($I410,-$B424,0))&gt;BM$5,OFFSET(BM421,-$B424,-BL$4+$B424)/OFFSET($I410,-$B424,0),OFFSET(BM421,-$B424,-BL$4+$B424)-SUM($I424:BL424)))</f>
        <v>0</v>
      </c>
      <c r="BN424" s="235">
        <f ca="1">IF(BN$5&lt;=$D424,0,IF(SUM($D424,OFFSET($I410,-$B424,0))&gt;BN$5,OFFSET(BN421,-$B424,-BM$4+$B424)/OFFSET($I410,-$B424,0),OFFSET(BN421,-$B424,-BM$4+$B424)-SUM($I424:BM424)))</f>
        <v>0</v>
      </c>
      <c r="BO424" s="235">
        <f ca="1">IF(BO$5&lt;=$D424,0,IF(SUM($D424,OFFSET($I410,-$B424,0))&gt;BO$5,OFFSET(BO421,-$B424,-BN$4+$B424)/OFFSET($I410,-$B424,0),OFFSET(BO421,-$B424,-BN$4+$B424)-SUM($I424:BN424)))</f>
        <v>0</v>
      </c>
      <c r="BP424" s="235">
        <f ca="1">IF(BP$5&lt;=$D424,0,IF(SUM($D424,OFFSET($I410,-$B424,0))&gt;BP$5,OFFSET(BP421,-$B424,-BO$4+$B424)/OFFSET($I410,-$B424,0),OFFSET(BP421,-$B424,-BO$4+$B424)-SUM($I424:BO424)))</f>
        <v>0</v>
      </c>
      <c r="BQ424" s="235">
        <f ca="1">IF(BQ$5&lt;=$D424,0,IF(SUM($D424,OFFSET($I410,-$B424,0))&gt;BQ$5,OFFSET(BQ421,-$B424,-BP$4+$B424)/OFFSET($I410,-$B424,0),OFFSET(BQ421,-$B424,-BP$4+$B424)-SUM($I424:BP424)))</f>
        <v>0</v>
      </c>
      <c r="BR424" s="211">
        <f ca="1">IF(BR$5&lt;=$D424,0,IF(SUM($D424,OFFSET($I410,-$B424,0))&gt;BR$5,OFFSET(BR421,-$B424,-BQ$4+$B424)/OFFSET($I410,-$B424,0),OFFSET(BR421,-$B424,-BQ$4+$B424)-SUM($I424:BQ424)))</f>
        <v>0</v>
      </c>
      <c r="BS424" s="211">
        <f ca="1">IF(BS$5&lt;=$D424,0,IF(SUM($D424,OFFSET($I410,-$B424,0))&gt;BS$5,OFFSET(BS421,-$B424,-BR$4+$B424)/OFFSET($I410,-$B424,0),OFFSET(BS421,-$B424,-BR$4+$B424)-SUM($I424:BR424)))</f>
        <v>0</v>
      </c>
      <c r="BT424" s="211">
        <f ca="1">IF(BT$5&lt;=$D424,0,IF(SUM($D424,OFFSET($I410,-$B424,0))&gt;BT$5,OFFSET(BT421,-$B424,-BS$4+$B424)/OFFSET($I410,-$B424,0),OFFSET(BT421,-$B424,-BS$4+$B424)-SUM($I424:BS424)))</f>
        <v>0</v>
      </c>
      <c r="BU424" s="211">
        <f ca="1">IF(BU$5&lt;=$D424,0,IF(SUM($D424,OFFSET($I410,-$B424,0))&gt;BU$5,OFFSET(BU421,-$B424,-BT$4+$B424)/OFFSET($I410,-$B424,0),OFFSET(BU421,-$B424,-BT$4+$B424)-SUM($I424:BT424)))</f>
        <v>0</v>
      </c>
      <c r="BV424" s="211">
        <f ca="1">IF(BV$5&lt;=$D424,0,IF(SUM($D424,OFFSET($I410,-$B424,0))&gt;BV$5,OFFSET(BV421,-$B424,-BU$4+$B424)/OFFSET($I410,-$B424,0),OFFSET(BV421,-$B424,-BU$4+$B424)-SUM($I424:BU424)))</f>
        <v>0</v>
      </c>
      <c r="BW424" s="211">
        <f ca="1">IF(BW$5&lt;=$D424,0,IF(SUM($D424,OFFSET($I410,-$B424,0))&gt;BW$5,OFFSET(BW421,-$B424,-BV$4+$B424)/OFFSET($I410,-$B424,0),OFFSET(BW421,-$B424,-BV$4+$B424)-SUM($I424:BV424)))</f>
        <v>0</v>
      </c>
    </row>
    <row r="425" spans="1:75" ht="12.75" customHeight="1">
      <c r="A425" s="8"/>
      <c r="B425" s="244">
        <v>28</v>
      </c>
      <c r="C425" s="8"/>
      <c r="D425" s="245">
        <f t="shared" si="677"/>
        <v>2041</v>
      </c>
      <c r="E425" s="8" t="str">
        <f t="shared" si="676"/>
        <v>$m Real (2012)</v>
      </c>
      <c r="F425" s="8"/>
      <c r="G425" s="8"/>
      <c r="H425" s="8"/>
      <c r="I425" s="32"/>
      <c r="J425" s="235">
        <f ca="1">IF(J$5&lt;=$D425,0,IF(SUM($D425,OFFSET($I411,-$B425,0))&gt;J$5,OFFSET(J422,-$B425,-I$4+$B425)/OFFSET($I411,-$B425,0),OFFSET(J422,-$B425,-I$4+$B425)-SUM($I425:I425)))</f>
        <v>0</v>
      </c>
      <c r="K425" s="235">
        <f ca="1">IF(K$5&lt;=$D425,0,IF(SUM($D425,OFFSET($I411,-$B425,0))&gt;K$5,OFFSET(K422,-$B425,-J$4+$B425)/OFFSET($I411,-$B425,0),OFFSET(K422,-$B425,-J$4+$B425)-SUM($I425:J425)))</f>
        <v>0</v>
      </c>
      <c r="L425" s="235">
        <f ca="1">IF(L$5&lt;=$D425,0,IF(SUM($D425,OFFSET($I411,-$B425,0))&gt;L$5,OFFSET(L422,-$B425,-K$4+$B425)/OFFSET($I411,-$B425,0),OFFSET(L422,-$B425,-K$4+$B425)-SUM($I425:K425)))</f>
        <v>0</v>
      </c>
      <c r="M425" s="235">
        <f ca="1">IF(M$5&lt;=$D425,0,IF(SUM($D425,OFFSET($I411,-$B425,0))&gt;M$5,OFFSET(M422,-$B425,-L$4+$B425)/OFFSET($I411,-$B425,0),OFFSET(M422,-$B425,-L$4+$B425)-SUM($I425:L425)))</f>
        <v>0</v>
      </c>
      <c r="N425" s="235">
        <f ca="1">IF(N$5&lt;=$D425,0,IF(SUM($D425,OFFSET($I411,-$B425,0))&gt;N$5,OFFSET(N422,-$B425,-M$4+$B425)/OFFSET($I411,-$B425,0),OFFSET(N422,-$B425,-M$4+$B425)-SUM($I425:M425)))</f>
        <v>0</v>
      </c>
      <c r="O425" s="235">
        <f ca="1">IF(O$5&lt;=$D425,0,IF(SUM($D425,OFFSET($I411,-$B425,0))&gt;O$5,OFFSET(O422,-$B425,-N$4+$B425)/OFFSET($I411,-$B425,0),OFFSET(O422,-$B425,-N$4+$B425)-SUM($I425:N425)))</f>
        <v>0</v>
      </c>
      <c r="P425" s="235">
        <f ca="1">IF(P$5&lt;=$D425,0,IF(SUM($D425,OFFSET($I411,-$B425,0))&gt;P$5,OFFSET(P422,-$B425,-O$4+$B425)/OFFSET($I411,-$B425,0),OFFSET(P422,-$B425,-O$4+$B425)-SUM($I425:O425)))</f>
        <v>0</v>
      </c>
      <c r="Q425" s="235">
        <f ca="1">IF(Q$5&lt;=$D425,0,IF(SUM($D425,OFFSET($I411,-$B425,0))&gt;Q$5,OFFSET(Q422,-$B425,-P$4+$B425)/OFFSET($I411,-$B425,0),OFFSET(Q422,-$B425,-P$4+$B425)-SUM($I425:P425)))</f>
        <v>0</v>
      </c>
      <c r="R425" s="235">
        <f ca="1">IF(R$5&lt;=$D425,0,IF(SUM($D425,OFFSET($I411,-$B425,0))&gt;R$5,OFFSET(R422,-$B425,-Q$4+$B425)/OFFSET($I411,-$B425,0),OFFSET(R422,-$B425,-Q$4+$B425)-SUM($I425:Q425)))</f>
        <v>0</v>
      </c>
      <c r="S425" s="235">
        <f ca="1">IF(S$5&lt;=$D425,0,IF(SUM($D425,OFFSET($I411,-$B425,0))&gt;S$5,OFFSET(S422,-$B425,-R$4+$B425)/OFFSET($I411,-$B425,0),OFFSET(S422,-$B425,-R$4+$B425)-SUM($I425:R425)))</f>
        <v>0</v>
      </c>
      <c r="T425" s="235">
        <f ca="1">IF(T$5&lt;=$D425,0,IF(SUM($D425,OFFSET($I411,-$B425,0))&gt;T$5,OFFSET(T422,-$B425,-S$4+$B425)/OFFSET($I411,-$B425,0),OFFSET(T422,-$B425,-S$4+$B425)-SUM($I425:S425)))</f>
        <v>0</v>
      </c>
      <c r="U425" s="235">
        <f ca="1">IF(U$5&lt;=$D425,0,IF(SUM($D425,OFFSET($I411,-$B425,0))&gt;U$5,OFFSET(U422,-$B425,-T$4+$B425)/OFFSET($I411,-$B425,0),OFFSET(U422,-$B425,-T$4+$B425)-SUM($I425:T425)))</f>
        <v>0</v>
      </c>
      <c r="V425" s="235">
        <f ca="1">IF(V$5&lt;=$D425,0,IF(SUM($D425,OFFSET($I411,-$B425,0))&gt;V$5,OFFSET(V422,-$B425,-U$4+$B425)/OFFSET($I411,-$B425,0),OFFSET(V422,-$B425,-U$4+$B425)-SUM($I425:U425)))</f>
        <v>0</v>
      </c>
      <c r="W425" s="235">
        <f ca="1">IF(W$5&lt;=$D425,0,IF(SUM($D425,OFFSET($I411,-$B425,0))&gt;W$5,OFFSET(W422,-$B425,-V$4+$B425)/OFFSET($I411,-$B425,0),OFFSET(W422,-$B425,-V$4+$B425)-SUM($I425:V425)))</f>
        <v>0</v>
      </c>
      <c r="X425" s="235">
        <f ca="1">IF(X$5&lt;=$D425,0,IF(SUM($D425,OFFSET($I411,-$B425,0))&gt;X$5,OFFSET(X422,-$B425,-W$4+$B425)/OFFSET($I411,-$B425,0),OFFSET(X422,-$B425,-W$4+$B425)-SUM($I425:W425)))</f>
        <v>0</v>
      </c>
      <c r="Y425" s="235">
        <f ca="1">IF(Y$5&lt;=$D425,0,IF(SUM($D425,OFFSET($I411,-$B425,0))&gt;Y$5,OFFSET(Y422,-$B425,-X$4+$B425)/OFFSET($I411,-$B425,0),OFFSET(Y422,-$B425,-X$4+$B425)-SUM($I425:X425)))</f>
        <v>0</v>
      </c>
      <c r="Z425" s="235">
        <f ca="1">IF(Z$5&lt;=$D425,0,IF(SUM($D425,OFFSET($I411,-$B425,0))&gt;Z$5,OFFSET(Z422,-$B425,-Y$4+$B425)/OFFSET($I411,-$B425,0),OFFSET(Z422,-$B425,-Y$4+$B425)-SUM($I425:Y425)))</f>
        <v>0</v>
      </c>
      <c r="AA425" s="235">
        <f ca="1">IF(AA$5&lt;=$D425,0,IF(SUM($D425,OFFSET($I411,-$B425,0))&gt;AA$5,OFFSET(AA422,-$B425,-Z$4+$B425)/OFFSET($I411,-$B425,0),OFFSET(AA422,-$B425,-Z$4+$B425)-SUM($I425:Z425)))</f>
        <v>0</v>
      </c>
      <c r="AB425" s="235">
        <f ca="1">IF(AB$5&lt;=$D425,0,IF(SUM($D425,OFFSET($I411,-$B425,0))&gt;AB$5,OFFSET(AB422,-$B425,-AA$4+$B425)/OFFSET($I411,-$B425,0),OFFSET(AB422,-$B425,-AA$4+$B425)-SUM($I425:AA425)))</f>
        <v>0</v>
      </c>
      <c r="AC425" s="235">
        <f ca="1">IF(AC$5&lt;=$D425,0,IF(SUM($D425,OFFSET($I411,-$B425,0))&gt;AC$5,OFFSET(AC422,-$B425,-AB$4+$B425)/OFFSET($I411,-$B425,0),OFFSET(AC422,-$B425,-AB$4+$B425)-SUM($I425:AB425)))</f>
        <v>0</v>
      </c>
      <c r="AD425" s="235">
        <f ca="1">IF(AD$5&lt;=$D425,0,IF(SUM($D425,OFFSET($I411,-$B425,0))&gt;AD$5,OFFSET(AD422,-$B425,-AC$4+$B425)/OFFSET($I411,-$B425,0),OFFSET(AD422,-$B425,-AC$4+$B425)-SUM($I425:AC425)))</f>
        <v>0</v>
      </c>
      <c r="AE425" s="235">
        <f ca="1">IF(AE$5&lt;=$D425,0,IF(SUM($D425,OFFSET($I411,-$B425,0))&gt;AE$5,OFFSET(AE422,-$B425,-AD$4+$B425)/OFFSET($I411,-$B425,0),OFFSET(AE422,-$B425,-AD$4+$B425)-SUM($I425:AD425)))</f>
        <v>0</v>
      </c>
      <c r="AF425" s="235">
        <f ca="1">IF(AF$5&lt;=$D425,0,IF(SUM($D425,OFFSET($I411,-$B425,0))&gt;AF$5,OFFSET(AF422,-$B425,-AE$4+$B425)/OFFSET($I411,-$B425,0),OFFSET(AF422,-$B425,-AE$4+$B425)-SUM($I425:AE425)))</f>
        <v>0</v>
      </c>
      <c r="AG425" s="235">
        <f ca="1">IF(AG$5&lt;=$D425,0,IF(SUM($D425,OFFSET($I411,-$B425,0))&gt;AG$5,OFFSET(AG422,-$B425,-AF$4+$B425)/OFFSET($I411,-$B425,0),OFFSET(AG422,-$B425,-AF$4+$B425)-SUM($I425:AF425)))</f>
        <v>0</v>
      </c>
      <c r="AH425" s="235">
        <f ca="1">IF(AH$5&lt;=$D425,0,IF(SUM($D425,OFFSET($I411,-$B425,0))&gt;AH$5,OFFSET(AH422,-$B425,-AG$4+$B425)/OFFSET($I411,-$B425,0),OFFSET(AH422,-$B425,-AG$4+$B425)-SUM($I425:AG425)))</f>
        <v>0</v>
      </c>
      <c r="AI425" s="235">
        <f ca="1">IF(AI$5&lt;=$D425,0,IF(SUM($D425,OFFSET($I411,-$B425,0))&gt;AI$5,OFFSET(AI422,-$B425,-AH$4+$B425)/OFFSET($I411,-$B425,0),OFFSET(AI422,-$B425,-AH$4+$B425)-SUM($I425:AH425)))</f>
        <v>0</v>
      </c>
      <c r="AJ425" s="235">
        <f ca="1">IF(AJ$5&lt;=$D425,0,IF(SUM($D425,OFFSET($I411,-$B425,0))&gt;AJ$5,OFFSET(AJ422,-$B425,-AI$4+$B425)/OFFSET($I411,-$B425,0),OFFSET(AJ422,-$B425,-AI$4+$B425)-SUM($I425:AI425)))</f>
        <v>0</v>
      </c>
      <c r="AK425" s="235">
        <f ca="1">IF(AK$5&lt;=$D425,0,IF(SUM($D425,OFFSET($I411,-$B425,0))&gt;AK$5,OFFSET(AK422,-$B425,-AJ$4+$B425)/OFFSET($I411,-$B425,0),OFFSET(AK422,-$B425,-AJ$4+$B425)-SUM($I425:AJ425)))</f>
        <v>0</v>
      </c>
      <c r="AL425" s="235">
        <f ca="1">IF(AL$5&lt;=$D425,0,IF(SUM($D425,OFFSET($I411,-$B425,0))&gt;AL$5,OFFSET(AL422,-$B425,-AK$4+$B425)/OFFSET($I411,-$B425,0),OFFSET(AL422,-$B425,-AK$4+$B425)-SUM($I425:AK425)))</f>
        <v>0</v>
      </c>
      <c r="AM425" s="235">
        <f ca="1">IF(AM$5&lt;=$D425,0,IF(SUM($D425,OFFSET($I411,-$B425,0))&gt;AM$5,OFFSET(AM422,-$B425,-AL$4+$B425)/OFFSET($I411,-$B425,0),OFFSET(AM422,-$B425,-AL$4+$B425)-SUM($I425:AL425)))</f>
        <v>0</v>
      </c>
      <c r="AN425" s="235">
        <f ca="1">IF(AN$5&lt;=$D425,0,IF(SUM($D425,OFFSET($I411,-$B425,0))&gt;AN$5,OFFSET(AN422,-$B425,-AM$4+$B425)/OFFSET($I411,-$B425,0),OFFSET(AN422,-$B425,-AM$4+$B425)-SUM($I425:AM425)))</f>
        <v>0</v>
      </c>
      <c r="AO425" s="235">
        <f ca="1">IF(AO$5&lt;=$D425,0,IF(SUM($D425,OFFSET($I411,-$B425,0))&gt;AO$5,OFFSET(AO422,-$B425,-AN$4+$B425)/OFFSET($I411,-$B425,0),OFFSET(AO422,-$B425,-AN$4+$B425)-SUM($I425:AN425)))</f>
        <v>0</v>
      </c>
      <c r="AP425" s="235">
        <f ca="1">IF(AP$5&lt;=$D425,0,IF(SUM($D425,OFFSET($I411,-$B425,0))&gt;AP$5,OFFSET(AP422,-$B425,-AO$4+$B425)/OFFSET($I411,-$B425,0),OFFSET(AP422,-$B425,-AO$4+$B425)-SUM($I425:AO425)))</f>
        <v>0</v>
      </c>
      <c r="AQ425" s="235">
        <f ca="1">IF(AQ$5&lt;=$D425,0,IF(SUM($D425,OFFSET($I411,-$B425,0))&gt;AQ$5,OFFSET(AQ422,-$B425,-AP$4+$B425)/OFFSET($I411,-$B425,0),OFFSET(AQ422,-$B425,-AP$4+$B425)-SUM($I425:AP425)))</f>
        <v>0</v>
      </c>
      <c r="AR425" s="235">
        <f ca="1">IF(AR$5&lt;=$D425,0,IF(SUM($D425,OFFSET($I411,-$B425,0))&gt;AR$5,OFFSET(AR422,-$B425,-AQ$4+$B425)/OFFSET($I411,-$B425,0),OFFSET(AR422,-$B425,-AQ$4+$B425)-SUM($I425:AQ425)))</f>
        <v>0</v>
      </c>
      <c r="AS425" s="235">
        <f ca="1">IF(AS$5&lt;=$D425,0,IF(SUM($D425,OFFSET($I411,-$B425,0))&gt;AS$5,OFFSET(AS422,-$B425,-AR$4+$B425)/OFFSET($I411,-$B425,0),OFFSET(AS422,-$B425,-AR$4+$B425)-SUM($I425:AR425)))</f>
        <v>0</v>
      </c>
      <c r="AT425" s="235">
        <f ca="1">IF(AT$5&lt;=$D425,0,IF(SUM($D425,OFFSET($I411,-$B425,0))&gt;AT$5,OFFSET(AT422,-$B425,-AS$4+$B425)/OFFSET($I411,-$B425,0),OFFSET(AT422,-$B425,-AS$4+$B425)-SUM($I425:AS425)))</f>
        <v>0</v>
      </c>
      <c r="AU425" s="235">
        <f ca="1">IF(AU$5&lt;=$D425,0,IF(SUM($D425,OFFSET($I411,-$B425,0))&gt;AU$5,OFFSET(AU422,-$B425,-AT$4+$B425)/OFFSET($I411,-$B425,0),OFFSET(AU422,-$B425,-AT$4+$B425)-SUM($I425:AT425)))</f>
        <v>0</v>
      </c>
      <c r="AV425" s="235">
        <f ca="1">IF(AV$5&lt;=$D425,0,IF(SUM($D425,OFFSET($I411,-$B425,0))&gt;AV$5,OFFSET(AV422,-$B425,-AU$4+$B425)/OFFSET($I411,-$B425,0),OFFSET(AV422,-$B425,-AU$4+$B425)-SUM($I425:AU425)))</f>
        <v>0</v>
      </c>
      <c r="AW425" s="235">
        <f ca="1">IF(AW$5&lt;=$D425,0,IF(SUM($D425,OFFSET($I411,-$B425,0))&gt;AW$5,OFFSET(AW422,-$B425,-AV$4+$B425)/OFFSET($I411,-$B425,0),OFFSET(AW422,-$B425,-AV$4+$B425)-SUM($I425:AV425)))</f>
        <v>0</v>
      </c>
      <c r="AX425" s="235">
        <f ca="1">IF(AX$5&lt;=$D425,0,IF(SUM($D425,OFFSET($I411,-$B425,0))&gt;AX$5,OFFSET(AX422,-$B425,-AW$4+$B425)/OFFSET($I411,-$B425,0),OFFSET(AX422,-$B425,-AW$4+$B425)-SUM($I425:AW425)))</f>
        <v>0</v>
      </c>
      <c r="AY425" s="235">
        <f ca="1">IF(AY$5&lt;=$D425,0,IF(SUM($D425,OFFSET($I411,-$B425,0))&gt;AY$5,OFFSET(AY422,-$B425,-AX$4+$B425)/OFFSET($I411,-$B425,0),OFFSET(AY422,-$B425,-AX$4+$B425)-SUM($I425:AX425)))</f>
        <v>0</v>
      </c>
      <c r="AZ425" s="235">
        <f ca="1">IF(AZ$5&lt;=$D425,0,IF(SUM($D425,OFFSET($I411,-$B425,0))&gt;AZ$5,OFFSET(AZ422,-$B425,-AY$4+$B425)/OFFSET($I411,-$B425,0),OFFSET(AZ422,-$B425,-AY$4+$B425)-SUM($I425:AY425)))</f>
        <v>0</v>
      </c>
      <c r="BA425" s="235">
        <f ca="1">IF(BA$5&lt;=$D425,0,IF(SUM($D425,OFFSET($I411,-$B425,0))&gt;BA$5,OFFSET(BA422,-$B425,-AZ$4+$B425)/OFFSET($I411,-$B425,0),OFFSET(BA422,-$B425,-AZ$4+$B425)-SUM($I425:AZ425)))</f>
        <v>0</v>
      </c>
      <c r="BB425" s="235">
        <f ca="1">IF(BB$5&lt;=$D425,0,IF(SUM($D425,OFFSET($I411,-$B425,0))&gt;BB$5,OFFSET(BB422,-$B425,-BA$4+$B425)/OFFSET($I411,-$B425,0),OFFSET(BB422,-$B425,-BA$4+$B425)-SUM($I425:BA425)))</f>
        <v>0</v>
      </c>
      <c r="BC425" s="235">
        <f ca="1">IF(BC$5&lt;=$D425,0,IF(SUM($D425,OFFSET($I411,-$B425,0))&gt;BC$5,OFFSET(BC422,-$B425,-BB$4+$B425)/OFFSET($I411,-$B425,0),OFFSET(BC422,-$B425,-BB$4+$B425)-SUM($I425:BB425)))</f>
        <v>0</v>
      </c>
      <c r="BD425" s="235">
        <f ca="1">IF(BD$5&lt;=$D425,0,IF(SUM($D425,OFFSET($I411,-$B425,0))&gt;BD$5,OFFSET(BD422,-$B425,-BC$4+$B425)/OFFSET($I411,-$B425,0),OFFSET(BD422,-$B425,-BC$4+$B425)-SUM($I425:BC425)))</f>
        <v>0</v>
      </c>
      <c r="BE425" s="235">
        <f ca="1">IF(BE$5&lt;=$D425,0,IF(SUM($D425,OFFSET($I411,-$B425,0))&gt;BE$5,OFFSET(BE422,-$B425,-BD$4+$B425)/OFFSET($I411,-$B425,0),OFFSET(BE422,-$B425,-BD$4+$B425)-SUM($I425:BD425)))</f>
        <v>0</v>
      </c>
      <c r="BF425" s="235">
        <f ca="1">IF(BF$5&lt;=$D425,0,IF(SUM($D425,OFFSET($I411,-$B425,0))&gt;BF$5,OFFSET(BF422,-$B425,-BE$4+$B425)/OFFSET($I411,-$B425,0),OFFSET(BF422,-$B425,-BE$4+$B425)-SUM($I425:BE425)))</f>
        <v>0</v>
      </c>
      <c r="BG425" s="235">
        <f ca="1">IF(BG$5&lt;=$D425,0,IF(SUM($D425,OFFSET($I411,-$B425,0))&gt;BG$5,OFFSET(BG422,-$B425,-BF$4+$B425)/OFFSET($I411,-$B425,0),OFFSET(BG422,-$B425,-BF$4+$B425)-SUM($I425:BF425)))</f>
        <v>0</v>
      </c>
      <c r="BH425" s="235">
        <f ca="1">IF(BH$5&lt;=$D425,0,IF(SUM($D425,OFFSET($I411,-$B425,0))&gt;BH$5,OFFSET(BH422,-$B425,-BG$4+$B425)/OFFSET($I411,-$B425,0),OFFSET(BH422,-$B425,-BG$4+$B425)-SUM($I425:BG425)))</f>
        <v>0</v>
      </c>
      <c r="BI425" s="235">
        <f ca="1">IF(BI$5&lt;=$D425,0,IF(SUM($D425,OFFSET($I411,-$B425,0))&gt;BI$5,OFFSET(BI422,-$B425,-BH$4+$B425)/OFFSET($I411,-$B425,0),OFFSET(BI422,-$B425,-BH$4+$B425)-SUM($I425:BH425)))</f>
        <v>0</v>
      </c>
      <c r="BJ425" s="235">
        <f ca="1">IF(BJ$5&lt;=$D425,0,IF(SUM($D425,OFFSET($I411,-$B425,0))&gt;BJ$5,OFFSET(BJ422,-$B425,-BI$4+$B425)/OFFSET($I411,-$B425,0),OFFSET(BJ422,-$B425,-BI$4+$B425)-SUM($I425:BI425)))</f>
        <v>0</v>
      </c>
      <c r="BK425" s="235">
        <f ca="1">IF(BK$5&lt;=$D425,0,IF(SUM($D425,OFFSET($I411,-$B425,0))&gt;BK$5,OFFSET(BK422,-$B425,-BJ$4+$B425)/OFFSET($I411,-$B425,0),OFFSET(BK422,-$B425,-BJ$4+$B425)-SUM($I425:BJ425)))</f>
        <v>0</v>
      </c>
      <c r="BL425" s="235">
        <f ca="1">IF(BL$5&lt;=$D425,0,IF(SUM($D425,OFFSET($I411,-$B425,0))&gt;BL$5,OFFSET(BL422,-$B425,-BK$4+$B425)/OFFSET($I411,-$B425,0),OFFSET(BL422,-$B425,-BK$4+$B425)-SUM($I425:BK425)))</f>
        <v>0</v>
      </c>
      <c r="BM425" s="235">
        <f ca="1">IF(BM$5&lt;=$D425,0,IF(SUM($D425,OFFSET($I411,-$B425,0))&gt;BM$5,OFFSET(BM422,-$B425,-BL$4+$B425)/OFFSET($I411,-$B425,0),OFFSET(BM422,-$B425,-BL$4+$B425)-SUM($I425:BL425)))</f>
        <v>0</v>
      </c>
      <c r="BN425" s="235">
        <f ca="1">IF(BN$5&lt;=$D425,0,IF(SUM($D425,OFFSET($I411,-$B425,0))&gt;BN$5,OFFSET(BN422,-$B425,-BM$4+$B425)/OFFSET($I411,-$B425,0),OFFSET(BN422,-$B425,-BM$4+$B425)-SUM($I425:BM425)))</f>
        <v>0</v>
      </c>
      <c r="BO425" s="235">
        <f ca="1">IF(BO$5&lt;=$D425,0,IF(SUM($D425,OFFSET($I411,-$B425,0))&gt;BO$5,OFFSET(BO422,-$B425,-BN$4+$B425)/OFFSET($I411,-$B425,0),OFFSET(BO422,-$B425,-BN$4+$B425)-SUM($I425:BN425)))</f>
        <v>0</v>
      </c>
      <c r="BP425" s="235">
        <f ca="1">IF(BP$5&lt;=$D425,0,IF(SUM($D425,OFFSET($I411,-$B425,0))&gt;BP$5,OFFSET(BP422,-$B425,-BO$4+$B425)/OFFSET($I411,-$B425,0),OFFSET(BP422,-$B425,-BO$4+$B425)-SUM($I425:BO425)))</f>
        <v>0</v>
      </c>
      <c r="BQ425" s="235">
        <f ca="1">IF(BQ$5&lt;=$D425,0,IF(SUM($D425,OFFSET($I411,-$B425,0))&gt;BQ$5,OFFSET(BQ422,-$B425,-BP$4+$B425)/OFFSET($I411,-$B425,0),OFFSET(BQ422,-$B425,-BP$4+$B425)-SUM($I425:BP425)))</f>
        <v>0</v>
      </c>
      <c r="BR425" s="211">
        <f ca="1">IF(BR$5&lt;=$D425,0,IF(SUM($D425,OFFSET($I411,-$B425,0))&gt;BR$5,OFFSET(BR422,-$B425,-BQ$4+$B425)/OFFSET($I411,-$B425,0),OFFSET(BR422,-$B425,-BQ$4+$B425)-SUM($I425:BQ425)))</f>
        <v>0</v>
      </c>
      <c r="BS425" s="211">
        <f ca="1">IF(BS$5&lt;=$D425,0,IF(SUM($D425,OFFSET($I411,-$B425,0))&gt;BS$5,OFFSET(BS422,-$B425,-BR$4+$B425)/OFFSET($I411,-$B425,0),OFFSET(BS422,-$B425,-BR$4+$B425)-SUM($I425:BR425)))</f>
        <v>0</v>
      </c>
      <c r="BT425" s="211">
        <f ca="1">IF(BT$5&lt;=$D425,0,IF(SUM($D425,OFFSET($I411,-$B425,0))&gt;BT$5,OFFSET(BT422,-$B425,-BS$4+$B425)/OFFSET($I411,-$B425,0),OFFSET(BT422,-$B425,-BS$4+$B425)-SUM($I425:BS425)))</f>
        <v>0</v>
      </c>
      <c r="BU425" s="211">
        <f ca="1">IF(BU$5&lt;=$D425,0,IF(SUM($D425,OFFSET($I411,-$B425,0))&gt;BU$5,OFFSET(BU422,-$B425,-BT$4+$B425)/OFFSET($I411,-$B425,0),OFFSET(BU422,-$B425,-BT$4+$B425)-SUM($I425:BT425)))</f>
        <v>0</v>
      </c>
      <c r="BV425" s="211">
        <f ca="1">IF(BV$5&lt;=$D425,0,IF(SUM($D425,OFFSET($I411,-$B425,0))&gt;BV$5,OFFSET(BV422,-$B425,-BU$4+$B425)/OFFSET($I411,-$B425,0),OFFSET(BV422,-$B425,-BU$4+$B425)-SUM($I425:BU425)))</f>
        <v>0</v>
      </c>
      <c r="BW425" s="211">
        <f ca="1">IF(BW$5&lt;=$D425,0,IF(SUM($D425,OFFSET($I411,-$B425,0))&gt;BW$5,OFFSET(BW422,-$B425,-BV$4+$B425)/OFFSET($I411,-$B425,0),OFFSET(BW422,-$B425,-BV$4+$B425)-SUM($I425:BV425)))</f>
        <v>0</v>
      </c>
    </row>
    <row r="426" spans="1:75" ht="12.75" customHeight="1">
      <c r="A426" s="8"/>
      <c r="B426" s="244">
        <v>29</v>
      </c>
      <c r="C426" s="8"/>
      <c r="D426" s="245">
        <f t="shared" si="677"/>
        <v>2042</v>
      </c>
      <c r="E426" s="8" t="str">
        <f t="shared" si="676"/>
        <v>$m Real (2012)</v>
      </c>
      <c r="F426" s="8"/>
      <c r="G426" s="8"/>
      <c r="H426" s="8"/>
      <c r="I426" s="32"/>
      <c r="J426" s="235">
        <f ca="1">IF(J$5&lt;=$D426,0,IF(SUM($D426,OFFSET($I412,-$B426,0))&gt;J$5,OFFSET(J423,-$B426,-I$4+$B426)/OFFSET($I412,-$B426,0),OFFSET(J423,-$B426,-I$4+$B426)-SUM($I426:I426)))</f>
        <v>0</v>
      </c>
      <c r="K426" s="235">
        <f ca="1">IF(K$5&lt;=$D426,0,IF(SUM($D426,OFFSET($I412,-$B426,0))&gt;K$5,OFFSET(K423,-$B426,-J$4+$B426)/OFFSET($I412,-$B426,0),OFFSET(K423,-$B426,-J$4+$B426)-SUM($I426:J426)))</f>
        <v>0</v>
      </c>
      <c r="L426" s="235">
        <f ca="1">IF(L$5&lt;=$D426,0,IF(SUM($D426,OFFSET($I412,-$B426,0))&gt;L$5,OFFSET(L423,-$B426,-K$4+$B426)/OFFSET($I412,-$B426,0),OFFSET(L423,-$B426,-K$4+$B426)-SUM($I426:K426)))</f>
        <v>0</v>
      </c>
      <c r="M426" s="235">
        <f ca="1">IF(M$5&lt;=$D426,0,IF(SUM($D426,OFFSET($I412,-$B426,0))&gt;M$5,OFFSET(M423,-$B426,-L$4+$B426)/OFFSET($I412,-$B426,0),OFFSET(M423,-$B426,-L$4+$B426)-SUM($I426:L426)))</f>
        <v>0</v>
      </c>
      <c r="N426" s="235">
        <f ca="1">IF(N$5&lt;=$D426,0,IF(SUM($D426,OFFSET($I412,-$B426,0))&gt;N$5,OFFSET(N423,-$B426,-M$4+$B426)/OFFSET($I412,-$B426,0),OFFSET(N423,-$B426,-M$4+$B426)-SUM($I426:M426)))</f>
        <v>0</v>
      </c>
      <c r="O426" s="235">
        <f ca="1">IF(O$5&lt;=$D426,0,IF(SUM($D426,OFFSET($I412,-$B426,0))&gt;O$5,OFFSET(O423,-$B426,-N$4+$B426)/OFFSET($I412,-$B426,0),OFFSET(O423,-$B426,-N$4+$B426)-SUM($I426:N426)))</f>
        <v>0</v>
      </c>
      <c r="P426" s="235">
        <f ca="1">IF(P$5&lt;=$D426,0,IF(SUM($D426,OFFSET($I412,-$B426,0))&gt;P$5,OFFSET(P423,-$B426,-O$4+$B426)/OFFSET($I412,-$B426,0),OFFSET(P423,-$B426,-O$4+$B426)-SUM($I426:O426)))</f>
        <v>0</v>
      </c>
      <c r="Q426" s="235">
        <f ca="1">IF(Q$5&lt;=$D426,0,IF(SUM($D426,OFFSET($I412,-$B426,0))&gt;Q$5,OFFSET(Q423,-$B426,-P$4+$B426)/OFFSET($I412,-$B426,0),OFFSET(Q423,-$B426,-P$4+$B426)-SUM($I426:P426)))</f>
        <v>0</v>
      </c>
      <c r="R426" s="235">
        <f ca="1">IF(R$5&lt;=$D426,0,IF(SUM($D426,OFFSET($I412,-$B426,0))&gt;R$5,OFFSET(R423,-$B426,-Q$4+$B426)/OFFSET($I412,-$B426,0),OFFSET(R423,-$B426,-Q$4+$B426)-SUM($I426:Q426)))</f>
        <v>0</v>
      </c>
      <c r="S426" s="235">
        <f ca="1">IF(S$5&lt;=$D426,0,IF(SUM($D426,OFFSET($I412,-$B426,0))&gt;S$5,OFFSET(S423,-$B426,-R$4+$B426)/OFFSET($I412,-$B426,0),OFFSET(S423,-$B426,-R$4+$B426)-SUM($I426:R426)))</f>
        <v>0</v>
      </c>
      <c r="T426" s="235">
        <f ca="1">IF(T$5&lt;=$D426,0,IF(SUM($D426,OFFSET($I412,-$B426,0))&gt;T$5,OFFSET(T423,-$B426,-S$4+$B426)/OFFSET($I412,-$B426,0),OFFSET(T423,-$B426,-S$4+$B426)-SUM($I426:S426)))</f>
        <v>0</v>
      </c>
      <c r="U426" s="235">
        <f ca="1">IF(U$5&lt;=$D426,0,IF(SUM($D426,OFFSET($I412,-$B426,0))&gt;U$5,OFFSET(U423,-$B426,-T$4+$B426)/OFFSET($I412,-$B426,0),OFFSET(U423,-$B426,-T$4+$B426)-SUM($I426:T426)))</f>
        <v>0</v>
      </c>
      <c r="V426" s="235">
        <f ca="1">IF(V$5&lt;=$D426,0,IF(SUM($D426,OFFSET($I412,-$B426,0))&gt;V$5,OFFSET(V423,-$B426,-U$4+$B426)/OFFSET($I412,-$B426,0),OFFSET(V423,-$B426,-U$4+$B426)-SUM($I426:U426)))</f>
        <v>0</v>
      </c>
      <c r="W426" s="235">
        <f ca="1">IF(W$5&lt;=$D426,0,IF(SUM($D426,OFFSET($I412,-$B426,0))&gt;W$5,OFFSET(W423,-$B426,-V$4+$B426)/OFFSET($I412,-$B426,0),OFFSET(W423,-$B426,-V$4+$B426)-SUM($I426:V426)))</f>
        <v>0</v>
      </c>
      <c r="X426" s="235">
        <f ca="1">IF(X$5&lt;=$D426,0,IF(SUM($D426,OFFSET($I412,-$B426,0))&gt;X$5,OFFSET(X423,-$B426,-W$4+$B426)/OFFSET($I412,-$B426,0),OFFSET(X423,-$B426,-W$4+$B426)-SUM($I426:W426)))</f>
        <v>0</v>
      </c>
      <c r="Y426" s="235">
        <f ca="1">IF(Y$5&lt;=$D426,0,IF(SUM($D426,OFFSET($I412,-$B426,0))&gt;Y$5,OFFSET(Y423,-$B426,-X$4+$B426)/OFFSET($I412,-$B426,0),OFFSET(Y423,-$B426,-X$4+$B426)-SUM($I426:X426)))</f>
        <v>0</v>
      </c>
      <c r="Z426" s="235">
        <f ca="1">IF(Z$5&lt;=$D426,0,IF(SUM($D426,OFFSET($I412,-$B426,0))&gt;Z$5,OFFSET(Z423,-$B426,-Y$4+$B426)/OFFSET($I412,-$B426,0),OFFSET(Z423,-$B426,-Y$4+$B426)-SUM($I426:Y426)))</f>
        <v>0</v>
      </c>
      <c r="AA426" s="235">
        <f ca="1">IF(AA$5&lt;=$D426,0,IF(SUM($D426,OFFSET($I412,-$B426,0))&gt;AA$5,OFFSET(AA423,-$B426,-Z$4+$B426)/OFFSET($I412,-$B426,0),OFFSET(AA423,-$B426,-Z$4+$B426)-SUM($I426:Z426)))</f>
        <v>0</v>
      </c>
      <c r="AB426" s="235">
        <f ca="1">IF(AB$5&lt;=$D426,0,IF(SUM($D426,OFFSET($I412,-$B426,0))&gt;AB$5,OFFSET(AB423,-$B426,-AA$4+$B426)/OFFSET($I412,-$B426,0),OFFSET(AB423,-$B426,-AA$4+$B426)-SUM($I426:AA426)))</f>
        <v>0</v>
      </c>
      <c r="AC426" s="235">
        <f ca="1">IF(AC$5&lt;=$D426,0,IF(SUM($D426,OFFSET($I412,-$B426,0))&gt;AC$5,OFFSET(AC423,-$B426,-AB$4+$B426)/OFFSET($I412,-$B426,0),OFFSET(AC423,-$B426,-AB$4+$B426)-SUM($I426:AB426)))</f>
        <v>0</v>
      </c>
      <c r="AD426" s="235">
        <f ca="1">IF(AD$5&lt;=$D426,0,IF(SUM($D426,OFFSET($I412,-$B426,0))&gt;AD$5,OFFSET(AD423,-$B426,-AC$4+$B426)/OFFSET($I412,-$B426,0),OFFSET(AD423,-$B426,-AC$4+$B426)-SUM($I426:AC426)))</f>
        <v>0</v>
      </c>
      <c r="AE426" s="235">
        <f ca="1">IF(AE$5&lt;=$D426,0,IF(SUM($D426,OFFSET($I412,-$B426,0))&gt;AE$5,OFFSET(AE423,-$B426,-AD$4+$B426)/OFFSET($I412,-$B426,0),OFFSET(AE423,-$B426,-AD$4+$B426)-SUM($I426:AD426)))</f>
        <v>0</v>
      </c>
      <c r="AF426" s="235">
        <f ca="1">IF(AF$5&lt;=$D426,0,IF(SUM($D426,OFFSET($I412,-$B426,0))&gt;AF$5,OFFSET(AF423,-$B426,-AE$4+$B426)/OFFSET($I412,-$B426,0),OFFSET(AF423,-$B426,-AE$4+$B426)-SUM($I426:AE426)))</f>
        <v>0</v>
      </c>
      <c r="AG426" s="235">
        <f ca="1">IF(AG$5&lt;=$D426,0,IF(SUM($D426,OFFSET($I412,-$B426,0))&gt;AG$5,OFFSET(AG423,-$B426,-AF$4+$B426)/OFFSET($I412,-$B426,0),OFFSET(AG423,-$B426,-AF$4+$B426)-SUM($I426:AF426)))</f>
        <v>0</v>
      </c>
      <c r="AH426" s="235">
        <f ca="1">IF(AH$5&lt;=$D426,0,IF(SUM($D426,OFFSET($I412,-$B426,0))&gt;AH$5,OFFSET(AH423,-$B426,-AG$4+$B426)/OFFSET($I412,-$B426,0),OFFSET(AH423,-$B426,-AG$4+$B426)-SUM($I426:AG426)))</f>
        <v>0</v>
      </c>
      <c r="AI426" s="235">
        <f ca="1">IF(AI$5&lt;=$D426,0,IF(SUM($D426,OFFSET($I412,-$B426,0))&gt;AI$5,OFFSET(AI423,-$B426,-AH$4+$B426)/OFFSET($I412,-$B426,0),OFFSET(AI423,-$B426,-AH$4+$B426)-SUM($I426:AH426)))</f>
        <v>0</v>
      </c>
      <c r="AJ426" s="235">
        <f ca="1">IF(AJ$5&lt;=$D426,0,IF(SUM($D426,OFFSET($I412,-$B426,0))&gt;AJ$5,OFFSET(AJ423,-$B426,-AI$4+$B426)/OFFSET($I412,-$B426,0),OFFSET(AJ423,-$B426,-AI$4+$B426)-SUM($I426:AI426)))</f>
        <v>0</v>
      </c>
      <c r="AK426" s="235">
        <f ca="1">IF(AK$5&lt;=$D426,0,IF(SUM($D426,OFFSET($I412,-$B426,0))&gt;AK$5,OFFSET(AK423,-$B426,-AJ$4+$B426)/OFFSET($I412,-$B426,0),OFFSET(AK423,-$B426,-AJ$4+$B426)-SUM($I426:AJ426)))</f>
        <v>0</v>
      </c>
      <c r="AL426" s="235">
        <f ca="1">IF(AL$5&lt;=$D426,0,IF(SUM($D426,OFFSET($I412,-$B426,0))&gt;AL$5,OFFSET(AL423,-$B426,-AK$4+$B426)/OFFSET($I412,-$B426,0),OFFSET(AL423,-$B426,-AK$4+$B426)-SUM($I426:AK426)))</f>
        <v>0</v>
      </c>
      <c r="AM426" s="235">
        <f ca="1">IF(AM$5&lt;=$D426,0,IF(SUM($D426,OFFSET($I412,-$B426,0))&gt;AM$5,OFFSET(AM423,-$B426,-AL$4+$B426)/OFFSET($I412,-$B426,0),OFFSET(AM423,-$B426,-AL$4+$B426)-SUM($I426:AL426)))</f>
        <v>0</v>
      </c>
      <c r="AN426" s="235">
        <f ca="1">IF(AN$5&lt;=$D426,0,IF(SUM($D426,OFFSET($I412,-$B426,0))&gt;AN$5,OFFSET(AN423,-$B426,-AM$4+$B426)/OFFSET($I412,-$B426,0),OFFSET(AN423,-$B426,-AM$4+$B426)-SUM($I426:AM426)))</f>
        <v>0</v>
      </c>
      <c r="AO426" s="235">
        <f ca="1">IF(AO$5&lt;=$D426,0,IF(SUM($D426,OFFSET($I412,-$B426,0))&gt;AO$5,OFFSET(AO423,-$B426,-AN$4+$B426)/OFFSET($I412,-$B426,0),OFFSET(AO423,-$B426,-AN$4+$B426)-SUM($I426:AN426)))</f>
        <v>0</v>
      </c>
      <c r="AP426" s="235">
        <f ca="1">IF(AP$5&lt;=$D426,0,IF(SUM($D426,OFFSET($I412,-$B426,0))&gt;AP$5,OFFSET(AP423,-$B426,-AO$4+$B426)/OFFSET($I412,-$B426,0),OFFSET(AP423,-$B426,-AO$4+$B426)-SUM($I426:AO426)))</f>
        <v>0</v>
      </c>
      <c r="AQ426" s="235">
        <f ca="1">IF(AQ$5&lt;=$D426,0,IF(SUM($D426,OFFSET($I412,-$B426,0))&gt;AQ$5,OFFSET(AQ423,-$B426,-AP$4+$B426)/OFFSET($I412,-$B426,0),OFFSET(AQ423,-$B426,-AP$4+$B426)-SUM($I426:AP426)))</f>
        <v>0</v>
      </c>
      <c r="AR426" s="235">
        <f ca="1">IF(AR$5&lt;=$D426,0,IF(SUM($D426,OFFSET($I412,-$B426,0))&gt;AR$5,OFFSET(AR423,-$B426,-AQ$4+$B426)/OFFSET($I412,-$B426,0),OFFSET(AR423,-$B426,-AQ$4+$B426)-SUM($I426:AQ426)))</f>
        <v>0</v>
      </c>
      <c r="AS426" s="235">
        <f ca="1">IF(AS$5&lt;=$D426,0,IF(SUM($D426,OFFSET($I412,-$B426,0))&gt;AS$5,OFFSET(AS423,-$B426,-AR$4+$B426)/OFFSET($I412,-$B426,0),OFFSET(AS423,-$B426,-AR$4+$B426)-SUM($I426:AR426)))</f>
        <v>0</v>
      </c>
      <c r="AT426" s="235">
        <f ca="1">IF(AT$5&lt;=$D426,0,IF(SUM($D426,OFFSET($I412,-$B426,0))&gt;AT$5,OFFSET(AT423,-$B426,-AS$4+$B426)/OFFSET($I412,-$B426,0),OFFSET(AT423,-$B426,-AS$4+$B426)-SUM($I426:AS426)))</f>
        <v>0</v>
      </c>
      <c r="AU426" s="235">
        <f ca="1">IF(AU$5&lt;=$D426,0,IF(SUM($D426,OFFSET($I412,-$B426,0))&gt;AU$5,OFFSET(AU423,-$B426,-AT$4+$B426)/OFFSET($I412,-$B426,0),OFFSET(AU423,-$B426,-AT$4+$B426)-SUM($I426:AT426)))</f>
        <v>0</v>
      </c>
      <c r="AV426" s="235">
        <f ca="1">IF(AV$5&lt;=$D426,0,IF(SUM($D426,OFFSET($I412,-$B426,0))&gt;AV$5,OFFSET(AV423,-$B426,-AU$4+$B426)/OFFSET($I412,-$B426,0),OFFSET(AV423,-$B426,-AU$4+$B426)-SUM($I426:AU426)))</f>
        <v>0</v>
      </c>
      <c r="AW426" s="235">
        <f ca="1">IF(AW$5&lt;=$D426,0,IF(SUM($D426,OFFSET($I412,-$B426,0))&gt;AW$5,OFFSET(AW423,-$B426,-AV$4+$B426)/OFFSET($I412,-$B426,0),OFFSET(AW423,-$B426,-AV$4+$B426)-SUM($I426:AV426)))</f>
        <v>0</v>
      </c>
      <c r="AX426" s="235">
        <f ca="1">IF(AX$5&lt;=$D426,0,IF(SUM($D426,OFFSET($I412,-$B426,0))&gt;AX$5,OFFSET(AX423,-$B426,-AW$4+$B426)/OFFSET($I412,-$B426,0),OFFSET(AX423,-$B426,-AW$4+$B426)-SUM($I426:AW426)))</f>
        <v>0</v>
      </c>
      <c r="AY426" s="235">
        <f ca="1">IF(AY$5&lt;=$D426,0,IF(SUM($D426,OFFSET($I412,-$B426,0))&gt;AY$5,OFFSET(AY423,-$B426,-AX$4+$B426)/OFFSET($I412,-$B426,0),OFFSET(AY423,-$B426,-AX$4+$B426)-SUM($I426:AX426)))</f>
        <v>0</v>
      </c>
      <c r="AZ426" s="235">
        <f ca="1">IF(AZ$5&lt;=$D426,0,IF(SUM($D426,OFFSET($I412,-$B426,0))&gt;AZ$5,OFFSET(AZ423,-$B426,-AY$4+$B426)/OFFSET($I412,-$B426,0),OFFSET(AZ423,-$B426,-AY$4+$B426)-SUM($I426:AY426)))</f>
        <v>0</v>
      </c>
      <c r="BA426" s="235">
        <f ca="1">IF(BA$5&lt;=$D426,0,IF(SUM($D426,OFFSET($I412,-$B426,0))&gt;BA$5,OFFSET(BA423,-$B426,-AZ$4+$B426)/OFFSET($I412,-$B426,0),OFFSET(BA423,-$B426,-AZ$4+$B426)-SUM($I426:AZ426)))</f>
        <v>0</v>
      </c>
      <c r="BB426" s="235">
        <f ca="1">IF(BB$5&lt;=$D426,0,IF(SUM($D426,OFFSET($I412,-$B426,0))&gt;BB$5,OFFSET(BB423,-$B426,-BA$4+$B426)/OFFSET($I412,-$B426,0),OFFSET(BB423,-$B426,-BA$4+$B426)-SUM($I426:BA426)))</f>
        <v>0</v>
      </c>
      <c r="BC426" s="235">
        <f ca="1">IF(BC$5&lt;=$D426,0,IF(SUM($D426,OFFSET($I412,-$B426,0))&gt;BC$5,OFFSET(BC423,-$B426,-BB$4+$B426)/OFFSET($I412,-$B426,0),OFFSET(BC423,-$B426,-BB$4+$B426)-SUM($I426:BB426)))</f>
        <v>0</v>
      </c>
      <c r="BD426" s="235">
        <f ca="1">IF(BD$5&lt;=$D426,0,IF(SUM($D426,OFFSET($I412,-$B426,0))&gt;BD$5,OFFSET(BD423,-$B426,-BC$4+$B426)/OFFSET($I412,-$B426,0),OFFSET(BD423,-$B426,-BC$4+$B426)-SUM($I426:BC426)))</f>
        <v>0</v>
      </c>
      <c r="BE426" s="235">
        <f ca="1">IF(BE$5&lt;=$D426,0,IF(SUM($D426,OFFSET($I412,-$B426,0))&gt;BE$5,OFFSET(BE423,-$B426,-BD$4+$B426)/OFFSET($I412,-$B426,0),OFFSET(BE423,-$B426,-BD$4+$B426)-SUM($I426:BD426)))</f>
        <v>0</v>
      </c>
      <c r="BF426" s="235">
        <f ca="1">IF(BF$5&lt;=$D426,0,IF(SUM($D426,OFFSET($I412,-$B426,0))&gt;BF$5,OFFSET(BF423,-$B426,-BE$4+$B426)/OFFSET($I412,-$B426,0),OFFSET(BF423,-$B426,-BE$4+$B426)-SUM($I426:BE426)))</f>
        <v>0</v>
      </c>
      <c r="BG426" s="235">
        <f ca="1">IF(BG$5&lt;=$D426,0,IF(SUM($D426,OFFSET($I412,-$B426,0))&gt;BG$5,OFFSET(BG423,-$B426,-BF$4+$B426)/OFFSET($I412,-$B426,0),OFFSET(BG423,-$B426,-BF$4+$B426)-SUM($I426:BF426)))</f>
        <v>0</v>
      </c>
      <c r="BH426" s="235">
        <f ca="1">IF(BH$5&lt;=$D426,0,IF(SUM($D426,OFFSET($I412,-$B426,0))&gt;BH$5,OFFSET(BH423,-$B426,-BG$4+$B426)/OFFSET($I412,-$B426,0),OFFSET(BH423,-$B426,-BG$4+$B426)-SUM($I426:BG426)))</f>
        <v>0</v>
      </c>
      <c r="BI426" s="235">
        <f ca="1">IF(BI$5&lt;=$D426,0,IF(SUM($D426,OFFSET($I412,-$B426,0))&gt;BI$5,OFFSET(BI423,-$B426,-BH$4+$B426)/OFFSET($I412,-$B426,0),OFFSET(BI423,-$B426,-BH$4+$B426)-SUM($I426:BH426)))</f>
        <v>0</v>
      </c>
      <c r="BJ426" s="235">
        <f ca="1">IF(BJ$5&lt;=$D426,0,IF(SUM($D426,OFFSET($I412,-$B426,0))&gt;BJ$5,OFFSET(BJ423,-$B426,-BI$4+$B426)/OFFSET($I412,-$B426,0),OFFSET(BJ423,-$B426,-BI$4+$B426)-SUM($I426:BI426)))</f>
        <v>0</v>
      </c>
      <c r="BK426" s="235">
        <f ca="1">IF(BK$5&lt;=$D426,0,IF(SUM($D426,OFFSET($I412,-$B426,0))&gt;BK$5,OFFSET(BK423,-$B426,-BJ$4+$B426)/OFFSET($I412,-$B426,0),OFFSET(BK423,-$B426,-BJ$4+$B426)-SUM($I426:BJ426)))</f>
        <v>0</v>
      </c>
      <c r="BL426" s="235">
        <f ca="1">IF(BL$5&lt;=$D426,0,IF(SUM($D426,OFFSET($I412,-$B426,0))&gt;BL$5,OFFSET(BL423,-$B426,-BK$4+$B426)/OFFSET($I412,-$B426,0),OFFSET(BL423,-$B426,-BK$4+$B426)-SUM($I426:BK426)))</f>
        <v>0</v>
      </c>
      <c r="BM426" s="235">
        <f ca="1">IF(BM$5&lt;=$D426,0,IF(SUM($D426,OFFSET($I412,-$B426,0))&gt;BM$5,OFFSET(BM423,-$B426,-BL$4+$B426)/OFFSET($I412,-$B426,0),OFFSET(BM423,-$B426,-BL$4+$B426)-SUM($I426:BL426)))</f>
        <v>0</v>
      </c>
      <c r="BN426" s="235">
        <f ca="1">IF(BN$5&lt;=$D426,0,IF(SUM($D426,OFFSET($I412,-$B426,0))&gt;BN$5,OFFSET(BN423,-$B426,-BM$4+$B426)/OFFSET($I412,-$B426,0),OFFSET(BN423,-$B426,-BM$4+$B426)-SUM($I426:BM426)))</f>
        <v>0</v>
      </c>
      <c r="BO426" s="235">
        <f ca="1">IF(BO$5&lt;=$D426,0,IF(SUM($D426,OFFSET($I412,-$B426,0))&gt;BO$5,OFFSET(BO423,-$B426,-BN$4+$B426)/OFFSET($I412,-$B426,0),OFFSET(BO423,-$B426,-BN$4+$B426)-SUM($I426:BN426)))</f>
        <v>0</v>
      </c>
      <c r="BP426" s="235">
        <f ca="1">IF(BP$5&lt;=$D426,0,IF(SUM($D426,OFFSET($I412,-$B426,0))&gt;BP$5,OFFSET(BP423,-$B426,-BO$4+$B426)/OFFSET($I412,-$B426,0),OFFSET(BP423,-$B426,-BO$4+$B426)-SUM($I426:BO426)))</f>
        <v>0</v>
      </c>
      <c r="BQ426" s="235">
        <f ca="1">IF(BQ$5&lt;=$D426,0,IF(SUM($D426,OFFSET($I412,-$B426,0))&gt;BQ$5,OFFSET(BQ423,-$B426,-BP$4+$B426)/OFFSET($I412,-$B426,0),OFFSET(BQ423,-$B426,-BP$4+$B426)-SUM($I426:BP426)))</f>
        <v>0</v>
      </c>
      <c r="BR426" s="211">
        <f ca="1">IF(BR$5&lt;=$D426,0,IF(SUM($D426,OFFSET($I412,-$B426,0))&gt;BR$5,OFFSET(BR423,-$B426,-BQ$4+$B426)/OFFSET($I412,-$B426,0),OFFSET(BR423,-$B426,-BQ$4+$B426)-SUM($I426:BQ426)))</f>
        <v>0</v>
      </c>
      <c r="BS426" s="211">
        <f ca="1">IF(BS$5&lt;=$D426,0,IF(SUM($D426,OFFSET($I412,-$B426,0))&gt;BS$5,OFFSET(BS423,-$B426,-BR$4+$B426)/OFFSET($I412,-$B426,0),OFFSET(BS423,-$B426,-BR$4+$B426)-SUM($I426:BR426)))</f>
        <v>0</v>
      </c>
      <c r="BT426" s="211">
        <f ca="1">IF(BT$5&lt;=$D426,0,IF(SUM($D426,OFFSET($I412,-$B426,0))&gt;BT$5,OFFSET(BT423,-$B426,-BS$4+$B426)/OFFSET($I412,-$B426,0),OFFSET(BT423,-$B426,-BS$4+$B426)-SUM($I426:BS426)))</f>
        <v>0</v>
      </c>
      <c r="BU426" s="211">
        <f ca="1">IF(BU$5&lt;=$D426,0,IF(SUM($D426,OFFSET($I412,-$B426,0))&gt;BU$5,OFFSET(BU423,-$B426,-BT$4+$B426)/OFFSET($I412,-$B426,0),OFFSET(BU423,-$B426,-BT$4+$B426)-SUM($I426:BT426)))</f>
        <v>0</v>
      </c>
      <c r="BV426" s="211">
        <f ca="1">IF(BV$5&lt;=$D426,0,IF(SUM($D426,OFFSET($I412,-$B426,0))&gt;BV$5,OFFSET(BV423,-$B426,-BU$4+$B426)/OFFSET($I412,-$B426,0),OFFSET(BV423,-$B426,-BU$4+$B426)-SUM($I426:BU426)))</f>
        <v>0</v>
      </c>
      <c r="BW426" s="211">
        <f ca="1">IF(BW$5&lt;=$D426,0,IF(SUM($D426,OFFSET($I412,-$B426,0))&gt;BW$5,OFFSET(BW423,-$B426,-BV$4+$B426)/OFFSET($I412,-$B426,0),OFFSET(BW423,-$B426,-BV$4+$B426)-SUM($I426:BV426)))</f>
        <v>0</v>
      </c>
    </row>
    <row r="427" spans="1:75" ht="12.75" customHeight="1">
      <c r="A427" s="8"/>
      <c r="B427" s="8"/>
      <c r="C427" s="8"/>
      <c r="D427" s="245"/>
      <c r="E427" s="8"/>
      <c r="F427" s="8"/>
      <c r="G427" s="8"/>
      <c r="H427" s="8"/>
      <c r="I427" s="32"/>
      <c r="J427" s="8"/>
      <c r="K427" s="8"/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  <c r="W427" s="8"/>
      <c r="X427" s="8"/>
      <c r="Y427" s="8"/>
      <c r="Z427" s="8"/>
      <c r="AA427" s="8"/>
      <c r="AB427" s="8"/>
      <c r="AC427" s="8"/>
      <c r="AD427" s="8"/>
      <c r="AE427" s="8"/>
      <c r="AF427" s="8"/>
      <c r="AG427" s="8"/>
      <c r="AH427" s="8"/>
      <c r="AI427" s="8"/>
      <c r="AJ427" s="8"/>
      <c r="AK427" s="8"/>
      <c r="AL427" s="8"/>
      <c r="AM427" s="8"/>
      <c r="AN427" s="8"/>
      <c r="AO427" s="8"/>
      <c r="AP427" s="8"/>
      <c r="AQ427" s="8"/>
      <c r="AR427" s="8"/>
      <c r="AS427" s="8"/>
      <c r="AT427" s="8"/>
      <c r="AU427" s="8"/>
      <c r="AV427" s="8"/>
      <c r="AW427" s="8"/>
      <c r="AX427" s="8"/>
      <c r="AY427" s="8"/>
      <c r="AZ427" s="8"/>
      <c r="BA427" s="8"/>
      <c r="BB427" s="8"/>
      <c r="BC427" s="8"/>
      <c r="BD427" s="8"/>
      <c r="BE427" s="8"/>
      <c r="BF427" s="8"/>
      <c r="BG427" s="8"/>
      <c r="BH427" s="8"/>
      <c r="BI427" s="8"/>
      <c r="BJ427" s="8"/>
      <c r="BK427" s="8"/>
      <c r="BL427" s="8"/>
      <c r="BM427" s="8"/>
      <c r="BN427" s="8"/>
      <c r="BO427" s="8"/>
      <c r="BP427" s="8"/>
      <c r="BQ427" s="8"/>
      <c r="BR427" s="208"/>
      <c r="BS427" s="208"/>
      <c r="BT427" s="208"/>
      <c r="BU427" s="208"/>
      <c r="BV427" s="208"/>
      <c r="BW427" s="208"/>
    </row>
    <row r="428" spans="1:75" ht="12.75" customHeight="1">
      <c r="A428" s="8"/>
      <c r="B428" s="8"/>
      <c r="C428" s="8"/>
      <c r="D428" s="242" t="s">
        <v>10</v>
      </c>
      <c r="E428" s="8" t="str">
        <f>"$m Real ("&amp;first_reg_period&amp;")"</f>
        <v>$m Real (2012)</v>
      </c>
      <c r="F428" s="8"/>
      <c r="G428" s="8"/>
      <c r="H428" s="8"/>
      <c r="I428" s="32"/>
      <c r="J428" s="8">
        <f ca="1">J388+SUM(J396:J426)</f>
        <v>0</v>
      </c>
      <c r="K428" s="8">
        <f t="shared" ref="K428:BQ428" ca="1" si="678">K388+SUM(K396:K426)</f>
        <v>0</v>
      </c>
      <c r="L428" s="8">
        <f t="shared" ca="1" si="678"/>
        <v>0</v>
      </c>
      <c r="M428" s="8">
        <f t="shared" ca="1" si="678"/>
        <v>0</v>
      </c>
      <c r="N428" s="8">
        <f t="shared" ca="1" si="678"/>
        <v>0</v>
      </c>
      <c r="O428" s="8">
        <f t="shared" ca="1" si="678"/>
        <v>0</v>
      </c>
      <c r="P428" s="8">
        <f t="shared" ca="1" si="678"/>
        <v>0</v>
      </c>
      <c r="Q428" s="8">
        <f t="shared" ca="1" si="678"/>
        <v>0</v>
      </c>
      <c r="R428" s="8">
        <f t="shared" ca="1" si="678"/>
        <v>0</v>
      </c>
      <c r="S428" s="8">
        <f t="shared" ca="1" si="678"/>
        <v>0</v>
      </c>
      <c r="T428" s="8">
        <f t="shared" ca="1" si="678"/>
        <v>0</v>
      </c>
      <c r="U428" s="8">
        <f t="shared" ca="1" si="678"/>
        <v>0</v>
      </c>
      <c r="V428" s="8">
        <f t="shared" ca="1" si="678"/>
        <v>0</v>
      </c>
      <c r="W428" s="8">
        <f t="shared" ca="1" si="678"/>
        <v>0</v>
      </c>
      <c r="X428" s="8">
        <f t="shared" ca="1" si="678"/>
        <v>0</v>
      </c>
      <c r="Y428" s="8">
        <f t="shared" ca="1" si="678"/>
        <v>0</v>
      </c>
      <c r="Z428" s="8">
        <f t="shared" ca="1" si="678"/>
        <v>0</v>
      </c>
      <c r="AA428" s="8">
        <f t="shared" ca="1" si="678"/>
        <v>0</v>
      </c>
      <c r="AB428" s="8">
        <f t="shared" ca="1" si="678"/>
        <v>0</v>
      </c>
      <c r="AC428" s="8">
        <f t="shared" ca="1" si="678"/>
        <v>0</v>
      </c>
      <c r="AD428" s="8">
        <f t="shared" ca="1" si="678"/>
        <v>0</v>
      </c>
      <c r="AE428" s="8">
        <f t="shared" ca="1" si="678"/>
        <v>0</v>
      </c>
      <c r="AF428" s="8">
        <f t="shared" ca="1" si="678"/>
        <v>0</v>
      </c>
      <c r="AG428" s="8">
        <f t="shared" ca="1" si="678"/>
        <v>0</v>
      </c>
      <c r="AH428" s="8">
        <f t="shared" ca="1" si="678"/>
        <v>0</v>
      </c>
      <c r="AI428" s="8">
        <f t="shared" ca="1" si="678"/>
        <v>0</v>
      </c>
      <c r="AJ428" s="8">
        <f t="shared" ca="1" si="678"/>
        <v>0</v>
      </c>
      <c r="AK428" s="8">
        <f t="shared" ca="1" si="678"/>
        <v>0</v>
      </c>
      <c r="AL428" s="8">
        <f t="shared" ca="1" si="678"/>
        <v>0</v>
      </c>
      <c r="AM428" s="8">
        <f t="shared" ca="1" si="678"/>
        <v>0</v>
      </c>
      <c r="AN428" s="8">
        <f t="shared" ca="1" si="678"/>
        <v>0</v>
      </c>
      <c r="AO428" s="8">
        <f t="shared" ca="1" si="678"/>
        <v>0</v>
      </c>
      <c r="AP428" s="8">
        <f t="shared" ca="1" si="678"/>
        <v>0</v>
      </c>
      <c r="AQ428" s="8">
        <f t="shared" ca="1" si="678"/>
        <v>0</v>
      </c>
      <c r="AR428" s="8">
        <f t="shared" ca="1" si="678"/>
        <v>0</v>
      </c>
      <c r="AS428" s="8">
        <f t="shared" ca="1" si="678"/>
        <v>0</v>
      </c>
      <c r="AT428" s="8">
        <f t="shared" ca="1" si="678"/>
        <v>0</v>
      </c>
      <c r="AU428" s="8">
        <f t="shared" ca="1" si="678"/>
        <v>0</v>
      </c>
      <c r="AV428" s="8">
        <f t="shared" ca="1" si="678"/>
        <v>0</v>
      </c>
      <c r="AW428" s="8">
        <f t="shared" ca="1" si="678"/>
        <v>0</v>
      </c>
      <c r="AX428" s="8">
        <f t="shared" ca="1" si="678"/>
        <v>0</v>
      </c>
      <c r="AY428" s="8">
        <f t="shared" ca="1" si="678"/>
        <v>0</v>
      </c>
      <c r="AZ428" s="8">
        <f t="shared" ca="1" si="678"/>
        <v>0</v>
      </c>
      <c r="BA428" s="8">
        <f t="shared" ca="1" si="678"/>
        <v>0</v>
      </c>
      <c r="BB428" s="8">
        <f t="shared" ca="1" si="678"/>
        <v>0</v>
      </c>
      <c r="BC428" s="8">
        <f t="shared" ca="1" si="678"/>
        <v>0</v>
      </c>
      <c r="BD428" s="8">
        <f t="shared" ca="1" si="678"/>
        <v>0</v>
      </c>
      <c r="BE428" s="8">
        <f t="shared" ca="1" si="678"/>
        <v>0</v>
      </c>
      <c r="BF428" s="8">
        <f t="shared" ca="1" si="678"/>
        <v>0</v>
      </c>
      <c r="BG428" s="8">
        <f t="shared" ca="1" si="678"/>
        <v>0</v>
      </c>
      <c r="BH428" s="8">
        <f t="shared" ca="1" si="678"/>
        <v>0</v>
      </c>
      <c r="BI428" s="8">
        <f t="shared" ca="1" si="678"/>
        <v>0</v>
      </c>
      <c r="BJ428" s="8">
        <f t="shared" ca="1" si="678"/>
        <v>0</v>
      </c>
      <c r="BK428" s="8">
        <f t="shared" ca="1" si="678"/>
        <v>0</v>
      </c>
      <c r="BL428" s="8">
        <f t="shared" ca="1" si="678"/>
        <v>0</v>
      </c>
      <c r="BM428" s="8">
        <f t="shared" ca="1" si="678"/>
        <v>0</v>
      </c>
      <c r="BN428" s="8">
        <f t="shared" ca="1" si="678"/>
        <v>0</v>
      </c>
      <c r="BO428" s="8">
        <f t="shared" ca="1" si="678"/>
        <v>0</v>
      </c>
      <c r="BP428" s="8">
        <f t="shared" ca="1" si="678"/>
        <v>0</v>
      </c>
      <c r="BQ428" s="8">
        <f t="shared" ca="1" si="678"/>
        <v>0</v>
      </c>
      <c r="BR428" s="208">
        <f t="shared" ref="BR428:BW428" ca="1" si="679">BR388+SUM(BR396:BR426)</f>
        <v>0</v>
      </c>
      <c r="BS428" s="208">
        <f t="shared" ca="1" si="679"/>
        <v>0</v>
      </c>
      <c r="BT428" s="208">
        <f t="shared" ca="1" si="679"/>
        <v>0</v>
      </c>
      <c r="BU428" s="208">
        <f t="shared" ca="1" si="679"/>
        <v>0</v>
      </c>
      <c r="BV428" s="208">
        <f t="shared" ca="1" si="679"/>
        <v>0</v>
      </c>
      <c r="BW428" s="208">
        <f t="shared" ca="1" si="679"/>
        <v>0</v>
      </c>
    </row>
    <row r="429" spans="1:75" ht="12.75" customHeight="1">
      <c r="A429" s="8"/>
      <c r="B429" s="8"/>
      <c r="C429" s="8"/>
      <c r="D429" s="242" t="s">
        <v>9</v>
      </c>
      <c r="E429" s="8" t="str">
        <f>"$m Real ("&amp;first_reg_period&amp;")"</f>
        <v>$m Real (2012)</v>
      </c>
      <c r="F429" s="8"/>
      <c r="G429" s="8"/>
      <c r="H429" s="8"/>
      <c r="I429" s="32"/>
      <c r="J429" s="8">
        <f ca="1">J394-SUM(J397:J426)+I429</f>
        <v>0</v>
      </c>
      <c r="K429" s="8">
        <f t="shared" ref="K429:BQ429" ca="1" si="680">K394-SUM(K397:K426)+J429</f>
        <v>0</v>
      </c>
      <c r="L429" s="8">
        <f t="shared" ca="1" si="680"/>
        <v>0</v>
      </c>
      <c r="M429" s="8">
        <f t="shared" ca="1" si="680"/>
        <v>0</v>
      </c>
      <c r="N429" s="8">
        <f t="shared" ca="1" si="680"/>
        <v>0</v>
      </c>
      <c r="O429" s="8">
        <f t="shared" ca="1" si="680"/>
        <v>0</v>
      </c>
      <c r="P429" s="8">
        <f t="shared" ca="1" si="680"/>
        <v>0</v>
      </c>
      <c r="Q429" s="8">
        <f t="shared" ca="1" si="680"/>
        <v>0</v>
      </c>
      <c r="R429" s="8">
        <f t="shared" ca="1" si="680"/>
        <v>0</v>
      </c>
      <c r="S429" s="8">
        <f t="shared" ca="1" si="680"/>
        <v>0</v>
      </c>
      <c r="T429" s="8">
        <f t="shared" ca="1" si="680"/>
        <v>0</v>
      </c>
      <c r="U429" s="8">
        <f t="shared" ca="1" si="680"/>
        <v>0</v>
      </c>
      <c r="V429" s="8">
        <f t="shared" ca="1" si="680"/>
        <v>0</v>
      </c>
      <c r="W429" s="8">
        <f t="shared" ca="1" si="680"/>
        <v>0</v>
      </c>
      <c r="X429" s="8">
        <f t="shared" ca="1" si="680"/>
        <v>0</v>
      </c>
      <c r="Y429" s="8">
        <f t="shared" ca="1" si="680"/>
        <v>0</v>
      </c>
      <c r="Z429" s="8">
        <f t="shared" ca="1" si="680"/>
        <v>0</v>
      </c>
      <c r="AA429" s="8">
        <f t="shared" ca="1" si="680"/>
        <v>0</v>
      </c>
      <c r="AB429" s="8">
        <f t="shared" ca="1" si="680"/>
        <v>0</v>
      </c>
      <c r="AC429" s="8">
        <f t="shared" ca="1" si="680"/>
        <v>0</v>
      </c>
      <c r="AD429" s="8">
        <f t="shared" ca="1" si="680"/>
        <v>0</v>
      </c>
      <c r="AE429" s="8">
        <f t="shared" ca="1" si="680"/>
        <v>0</v>
      </c>
      <c r="AF429" s="8">
        <f t="shared" ca="1" si="680"/>
        <v>0</v>
      </c>
      <c r="AG429" s="8">
        <f t="shared" ca="1" si="680"/>
        <v>0</v>
      </c>
      <c r="AH429" s="8">
        <f t="shared" ca="1" si="680"/>
        <v>0</v>
      </c>
      <c r="AI429" s="8">
        <f t="shared" ca="1" si="680"/>
        <v>0</v>
      </c>
      <c r="AJ429" s="8">
        <f t="shared" ca="1" si="680"/>
        <v>0</v>
      </c>
      <c r="AK429" s="8">
        <f t="shared" ca="1" si="680"/>
        <v>0</v>
      </c>
      <c r="AL429" s="8">
        <f t="shared" ca="1" si="680"/>
        <v>0</v>
      </c>
      <c r="AM429" s="8">
        <f t="shared" ca="1" si="680"/>
        <v>0</v>
      </c>
      <c r="AN429" s="8">
        <f t="shared" ca="1" si="680"/>
        <v>0</v>
      </c>
      <c r="AO429" s="8">
        <f t="shared" ca="1" si="680"/>
        <v>0</v>
      </c>
      <c r="AP429" s="8">
        <f t="shared" ca="1" si="680"/>
        <v>0</v>
      </c>
      <c r="AQ429" s="8">
        <f t="shared" ca="1" si="680"/>
        <v>0</v>
      </c>
      <c r="AR429" s="8">
        <f t="shared" ca="1" si="680"/>
        <v>0</v>
      </c>
      <c r="AS429" s="8">
        <f t="shared" ca="1" si="680"/>
        <v>0</v>
      </c>
      <c r="AT429" s="8">
        <f t="shared" ca="1" si="680"/>
        <v>0</v>
      </c>
      <c r="AU429" s="8">
        <f t="shared" ca="1" si="680"/>
        <v>0</v>
      </c>
      <c r="AV429" s="8">
        <f t="shared" ca="1" si="680"/>
        <v>0</v>
      </c>
      <c r="AW429" s="8">
        <f t="shared" ca="1" si="680"/>
        <v>0</v>
      </c>
      <c r="AX429" s="8">
        <f t="shared" ca="1" si="680"/>
        <v>0</v>
      </c>
      <c r="AY429" s="8">
        <f t="shared" ca="1" si="680"/>
        <v>0</v>
      </c>
      <c r="AZ429" s="8">
        <f t="shared" ca="1" si="680"/>
        <v>0</v>
      </c>
      <c r="BA429" s="8">
        <f t="shared" ca="1" si="680"/>
        <v>0</v>
      </c>
      <c r="BB429" s="8">
        <f t="shared" ca="1" si="680"/>
        <v>0</v>
      </c>
      <c r="BC429" s="8">
        <f t="shared" ca="1" si="680"/>
        <v>0</v>
      </c>
      <c r="BD429" s="8">
        <f t="shared" ca="1" si="680"/>
        <v>0</v>
      </c>
      <c r="BE429" s="8">
        <f t="shared" ca="1" si="680"/>
        <v>0</v>
      </c>
      <c r="BF429" s="8">
        <f t="shared" ca="1" si="680"/>
        <v>0</v>
      </c>
      <c r="BG429" s="8">
        <f t="shared" ca="1" si="680"/>
        <v>0</v>
      </c>
      <c r="BH429" s="8">
        <f t="shared" ca="1" si="680"/>
        <v>0</v>
      </c>
      <c r="BI429" s="8">
        <f t="shared" ca="1" si="680"/>
        <v>0</v>
      </c>
      <c r="BJ429" s="8">
        <f t="shared" ca="1" si="680"/>
        <v>0</v>
      </c>
      <c r="BK429" s="8">
        <f t="shared" ca="1" si="680"/>
        <v>0</v>
      </c>
      <c r="BL429" s="8">
        <f t="shared" ca="1" si="680"/>
        <v>0</v>
      </c>
      <c r="BM429" s="8">
        <f t="shared" ca="1" si="680"/>
        <v>0</v>
      </c>
      <c r="BN429" s="8">
        <f t="shared" ca="1" si="680"/>
        <v>0</v>
      </c>
      <c r="BO429" s="8">
        <f t="shared" ca="1" si="680"/>
        <v>0</v>
      </c>
      <c r="BP429" s="8">
        <f t="shared" ca="1" si="680"/>
        <v>0</v>
      </c>
      <c r="BQ429" s="8">
        <f t="shared" ca="1" si="680"/>
        <v>0</v>
      </c>
      <c r="BR429" s="208">
        <f t="shared" ref="BR429" ca="1" si="681">BR394-SUM(BR397:BR426)+BQ429</f>
        <v>0</v>
      </c>
      <c r="BS429" s="208">
        <f t="shared" ref="BS429" ca="1" si="682">BS394-SUM(BS397:BS426)+BR429</f>
        <v>0</v>
      </c>
      <c r="BT429" s="208">
        <f t="shared" ref="BT429" ca="1" si="683">BT394-SUM(BT397:BT426)+BS429</f>
        <v>0</v>
      </c>
      <c r="BU429" s="208">
        <f t="shared" ref="BU429" ca="1" si="684">BU394-SUM(BU397:BU426)+BT429</f>
        <v>0</v>
      </c>
      <c r="BV429" s="208">
        <f t="shared" ref="BV429" ca="1" si="685">BV394-SUM(BV397:BV426)+BU429</f>
        <v>0</v>
      </c>
      <c r="BW429" s="208">
        <f t="shared" ref="BW429" ca="1" si="686">BW394-SUM(BW397:BW426)+BV429</f>
        <v>0</v>
      </c>
    </row>
    <row r="430" spans="1:75" ht="12.75" customHeight="1">
      <c r="A430" s="8"/>
      <c r="B430" s="8"/>
      <c r="C430" s="8"/>
      <c r="D430" s="242" t="str">
        <f>"Total Closing RAB - "&amp;B381</f>
        <v>Total Closing RAB - Land</v>
      </c>
      <c r="E430" s="8" t="str">
        <f>"$m Real ("&amp;first_reg_period&amp;")"</f>
        <v>$m Real (2012)</v>
      </c>
      <c r="F430" s="8"/>
      <c r="G430" s="8"/>
      <c r="H430" s="8"/>
      <c r="I430" s="32"/>
      <c r="J430" s="8">
        <f t="shared" ref="J430:N430" ca="1" si="687">J429+J391</f>
        <v>0</v>
      </c>
      <c r="K430" s="8">
        <f t="shared" ca="1" si="687"/>
        <v>0</v>
      </c>
      <c r="L430" s="8">
        <f t="shared" ca="1" si="687"/>
        <v>0</v>
      </c>
      <c r="M430" s="8">
        <f t="shared" ca="1" si="687"/>
        <v>0</v>
      </c>
      <c r="N430" s="8">
        <f t="shared" ca="1" si="687"/>
        <v>0</v>
      </c>
      <c r="O430" s="8">
        <f t="shared" ref="O430:S430" ca="1" si="688">O429+O391</f>
        <v>0</v>
      </c>
      <c r="P430" s="8">
        <f t="shared" ca="1" si="688"/>
        <v>0</v>
      </c>
      <c r="Q430" s="8">
        <f t="shared" ca="1" si="688"/>
        <v>0</v>
      </c>
      <c r="R430" s="8">
        <f t="shared" ca="1" si="688"/>
        <v>0</v>
      </c>
      <c r="S430" s="8">
        <f t="shared" ca="1" si="688"/>
        <v>0</v>
      </c>
      <c r="T430" s="8">
        <f t="shared" ref="T430:BK430" ca="1" si="689">T429+T391</f>
        <v>0</v>
      </c>
      <c r="U430" s="8">
        <f t="shared" ca="1" si="689"/>
        <v>0</v>
      </c>
      <c r="V430" s="8">
        <f t="shared" ca="1" si="689"/>
        <v>0</v>
      </c>
      <c r="W430" s="8">
        <f t="shared" ca="1" si="689"/>
        <v>0</v>
      </c>
      <c r="X430" s="8">
        <f t="shared" ca="1" si="689"/>
        <v>0</v>
      </c>
      <c r="Y430" s="8">
        <f t="shared" ca="1" si="689"/>
        <v>0</v>
      </c>
      <c r="Z430" s="8">
        <f t="shared" ca="1" si="689"/>
        <v>0</v>
      </c>
      <c r="AA430" s="8">
        <f t="shared" ca="1" si="689"/>
        <v>0</v>
      </c>
      <c r="AB430" s="8">
        <f t="shared" ca="1" si="689"/>
        <v>0</v>
      </c>
      <c r="AC430" s="8">
        <f t="shared" ca="1" si="689"/>
        <v>0</v>
      </c>
      <c r="AD430" s="8">
        <f t="shared" ca="1" si="689"/>
        <v>0</v>
      </c>
      <c r="AE430" s="8">
        <f t="shared" ca="1" si="689"/>
        <v>0</v>
      </c>
      <c r="AF430" s="8">
        <f t="shared" ca="1" si="689"/>
        <v>0</v>
      </c>
      <c r="AG430" s="8">
        <f t="shared" ca="1" si="689"/>
        <v>0</v>
      </c>
      <c r="AH430" s="8">
        <f t="shared" ca="1" si="689"/>
        <v>0</v>
      </c>
      <c r="AI430" s="8">
        <f t="shared" ca="1" si="689"/>
        <v>0</v>
      </c>
      <c r="AJ430" s="8">
        <f t="shared" ca="1" si="689"/>
        <v>0</v>
      </c>
      <c r="AK430" s="8">
        <f t="shared" ca="1" si="689"/>
        <v>0</v>
      </c>
      <c r="AL430" s="8">
        <f t="shared" ca="1" si="689"/>
        <v>0</v>
      </c>
      <c r="AM430" s="8">
        <f t="shared" ca="1" si="689"/>
        <v>0</v>
      </c>
      <c r="AN430" s="8">
        <f t="shared" ca="1" si="689"/>
        <v>0</v>
      </c>
      <c r="AO430" s="8">
        <f t="shared" ca="1" si="689"/>
        <v>0</v>
      </c>
      <c r="AP430" s="8">
        <f t="shared" ca="1" si="689"/>
        <v>0</v>
      </c>
      <c r="AQ430" s="8">
        <f t="shared" ca="1" si="689"/>
        <v>0</v>
      </c>
      <c r="AR430" s="8">
        <f t="shared" ca="1" si="689"/>
        <v>0</v>
      </c>
      <c r="AS430" s="8">
        <f t="shared" ca="1" si="689"/>
        <v>0</v>
      </c>
      <c r="AT430" s="8">
        <f t="shared" ca="1" si="689"/>
        <v>0</v>
      </c>
      <c r="AU430" s="8">
        <f t="shared" ca="1" si="689"/>
        <v>0</v>
      </c>
      <c r="AV430" s="8">
        <f t="shared" ca="1" si="689"/>
        <v>0</v>
      </c>
      <c r="AW430" s="8">
        <f t="shared" ca="1" si="689"/>
        <v>0</v>
      </c>
      <c r="AX430" s="8">
        <f t="shared" ca="1" si="689"/>
        <v>0</v>
      </c>
      <c r="AY430" s="8">
        <f t="shared" ca="1" si="689"/>
        <v>0</v>
      </c>
      <c r="AZ430" s="8">
        <f t="shared" ca="1" si="689"/>
        <v>0</v>
      </c>
      <c r="BA430" s="8">
        <f t="shared" ca="1" si="689"/>
        <v>0</v>
      </c>
      <c r="BB430" s="8">
        <f t="shared" ca="1" si="689"/>
        <v>0</v>
      </c>
      <c r="BC430" s="8">
        <f t="shared" ca="1" si="689"/>
        <v>0</v>
      </c>
      <c r="BD430" s="8">
        <f t="shared" ca="1" si="689"/>
        <v>0</v>
      </c>
      <c r="BE430" s="8">
        <f t="shared" ca="1" si="689"/>
        <v>0</v>
      </c>
      <c r="BF430" s="8">
        <f t="shared" ca="1" si="689"/>
        <v>0</v>
      </c>
      <c r="BG430" s="8">
        <f t="shared" ca="1" si="689"/>
        <v>0</v>
      </c>
      <c r="BH430" s="8">
        <f t="shared" ca="1" si="689"/>
        <v>0</v>
      </c>
      <c r="BI430" s="8">
        <f t="shared" ca="1" si="689"/>
        <v>0</v>
      </c>
      <c r="BJ430" s="8">
        <f t="shared" ca="1" si="689"/>
        <v>0</v>
      </c>
      <c r="BK430" s="8">
        <f t="shared" ca="1" si="689"/>
        <v>0</v>
      </c>
      <c r="BL430" s="8">
        <f t="shared" ref="BL430:BP430" ca="1" si="690">BL429+BL391</f>
        <v>0</v>
      </c>
      <c r="BM430" s="8">
        <f t="shared" ca="1" si="690"/>
        <v>0</v>
      </c>
      <c r="BN430" s="8">
        <f t="shared" ca="1" si="690"/>
        <v>0</v>
      </c>
      <c r="BO430" s="8">
        <f t="shared" ca="1" si="690"/>
        <v>0</v>
      </c>
      <c r="BP430" s="8">
        <f t="shared" ca="1" si="690"/>
        <v>0</v>
      </c>
      <c r="BQ430" s="8">
        <f t="shared" ref="BQ430:BW430" ca="1" si="691">BQ429+BQ391</f>
        <v>0</v>
      </c>
      <c r="BR430" s="208">
        <f t="shared" ca="1" si="691"/>
        <v>0</v>
      </c>
      <c r="BS430" s="208">
        <f t="shared" ca="1" si="691"/>
        <v>0</v>
      </c>
      <c r="BT430" s="208">
        <f t="shared" ca="1" si="691"/>
        <v>0</v>
      </c>
      <c r="BU430" s="208">
        <f t="shared" ca="1" si="691"/>
        <v>0</v>
      </c>
      <c r="BV430" s="208">
        <f t="shared" ca="1" si="691"/>
        <v>0</v>
      </c>
      <c r="BW430" s="208">
        <f t="shared" ca="1" si="691"/>
        <v>0</v>
      </c>
    </row>
    <row r="431" spans="1:75" ht="12.75" customHeight="1">
      <c r="A431" s="8"/>
      <c r="B431" s="8"/>
      <c r="C431" s="8"/>
      <c r="D431" s="242"/>
      <c r="E431" s="8"/>
      <c r="F431" s="8"/>
      <c r="G431" s="8"/>
      <c r="H431" s="8"/>
      <c r="I431" s="32"/>
      <c r="J431" s="8"/>
      <c r="K431" s="8"/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8"/>
      <c r="Y431" s="8"/>
      <c r="Z431" s="8"/>
      <c r="AA431" s="8"/>
      <c r="AB431" s="8"/>
      <c r="AC431" s="8"/>
      <c r="AD431" s="8"/>
      <c r="AE431" s="8"/>
      <c r="AF431" s="8"/>
      <c r="AG431" s="8"/>
      <c r="AH431" s="8"/>
      <c r="AI431" s="8"/>
      <c r="AJ431" s="8"/>
      <c r="AK431" s="8"/>
      <c r="AL431" s="8"/>
      <c r="AM431" s="8"/>
      <c r="AN431" s="8"/>
      <c r="AO431" s="8"/>
      <c r="AP431" s="8"/>
      <c r="AQ431" s="8"/>
      <c r="AR431" s="8"/>
      <c r="AS431" s="8"/>
      <c r="AT431" s="8"/>
      <c r="AU431" s="8"/>
      <c r="AV431" s="8"/>
      <c r="AW431" s="8"/>
      <c r="AX431" s="8"/>
      <c r="AY431" s="8"/>
      <c r="AZ431" s="8"/>
      <c r="BA431" s="8"/>
      <c r="BB431" s="8"/>
      <c r="BC431" s="8"/>
      <c r="BD431" s="8"/>
      <c r="BE431" s="8"/>
      <c r="BF431" s="8"/>
      <c r="BG431" s="8"/>
      <c r="BH431" s="8"/>
      <c r="BI431" s="8"/>
      <c r="BJ431" s="8"/>
      <c r="BK431" s="8"/>
      <c r="BL431" s="8"/>
      <c r="BM431" s="8"/>
      <c r="BN431" s="8"/>
      <c r="BO431" s="8"/>
      <c r="BP431" s="8"/>
      <c r="BQ431" s="8"/>
      <c r="BR431" s="208"/>
      <c r="BS431" s="208"/>
      <c r="BT431" s="208"/>
      <c r="BU431" s="208"/>
      <c r="BV431" s="208"/>
      <c r="BW431" s="208"/>
    </row>
    <row r="432" spans="1:75" ht="12.75" customHeight="1">
      <c r="I432" s="30"/>
      <c r="BR432" s="208"/>
      <c r="BS432" s="208"/>
      <c r="BT432" s="208"/>
      <c r="BU432" s="208"/>
      <c r="BV432" s="208"/>
      <c r="BW432" s="208"/>
    </row>
    <row r="433" spans="1:75" s="14" customFormat="1" ht="12.75" customHeight="1">
      <c r="A433" s="15"/>
      <c r="B433" s="16" t="str">
        <f>Inputs!C51</f>
        <v>Low pressure mains accelerated depn</v>
      </c>
      <c r="C433" s="15"/>
      <c r="D433" s="19"/>
      <c r="E433" s="15"/>
      <c r="F433" s="15"/>
      <c r="G433" s="15"/>
      <c r="H433" s="15"/>
      <c r="I433" s="31"/>
      <c r="J433" s="15"/>
      <c r="K433" s="15"/>
      <c r="L433" s="15"/>
      <c r="M433" s="15"/>
      <c r="N433" s="15"/>
      <c r="O433" s="15"/>
      <c r="P433" s="15"/>
      <c r="Q433" s="15"/>
      <c r="R433" s="15"/>
      <c r="S433" s="15"/>
      <c r="T433" s="15"/>
      <c r="U433" s="15"/>
      <c r="V433" s="15"/>
      <c r="W433" s="15"/>
      <c r="X433" s="15"/>
      <c r="Y433" s="15"/>
      <c r="Z433" s="15"/>
      <c r="AA433" s="15"/>
      <c r="AB433" s="15"/>
      <c r="AC433" s="15"/>
      <c r="AD433" s="15"/>
      <c r="AE433" s="15"/>
      <c r="AF433" s="15"/>
      <c r="AG433" s="15"/>
      <c r="AH433" s="15"/>
      <c r="AI433" s="15"/>
      <c r="AJ433" s="15"/>
      <c r="AK433" s="15"/>
      <c r="AL433" s="15"/>
      <c r="AM433" s="15"/>
      <c r="AN433" s="15"/>
      <c r="AO433" s="15"/>
      <c r="AP433" s="15"/>
      <c r="AQ433" s="15"/>
      <c r="AR433" s="15"/>
      <c r="AS433" s="15"/>
      <c r="AT433" s="15"/>
      <c r="AU433" s="15"/>
      <c r="AV433" s="15"/>
      <c r="AW433" s="15"/>
      <c r="AX433" s="15"/>
      <c r="AY433" s="15"/>
      <c r="AZ433" s="15"/>
      <c r="BA433" s="15"/>
      <c r="BB433" s="15"/>
      <c r="BC433" s="15"/>
      <c r="BD433" s="15"/>
      <c r="BE433" s="15"/>
      <c r="BF433" s="15"/>
      <c r="BG433" s="15"/>
      <c r="BH433" s="15"/>
      <c r="BI433" s="15"/>
      <c r="BJ433" s="15"/>
      <c r="BK433" s="15"/>
      <c r="BL433" s="15"/>
      <c r="BM433" s="15"/>
      <c r="BN433" s="15"/>
      <c r="BO433" s="15"/>
      <c r="BP433" s="15"/>
      <c r="BQ433" s="15"/>
      <c r="BR433" s="210"/>
      <c r="BS433" s="210"/>
      <c r="BT433" s="210"/>
      <c r="BU433" s="210"/>
      <c r="BV433" s="210"/>
      <c r="BW433" s="210"/>
    </row>
    <row r="434" spans="1:75" ht="12.75" customHeight="1">
      <c r="B434" s="7"/>
      <c r="C434" s="1" t="s">
        <v>1</v>
      </c>
      <c r="I434" s="1">
        <f>INDEX(Inputs!$E$43:$E$53, MATCH(B433, Inputs!$C$43:$C$53,0))</f>
        <v>10</v>
      </c>
      <c r="BR434" s="208"/>
      <c r="BS434" s="208"/>
      <c r="BT434" s="208"/>
      <c r="BU434" s="208"/>
      <c r="BV434" s="208"/>
      <c r="BW434" s="208"/>
    </row>
    <row r="435" spans="1:75" ht="12.75" customHeight="1">
      <c r="A435" s="8"/>
      <c r="B435" s="249"/>
      <c r="C435" s="8" t="s">
        <v>2</v>
      </c>
      <c r="D435" s="242"/>
      <c r="E435" s="8"/>
      <c r="F435" s="8"/>
      <c r="G435" s="8"/>
      <c r="H435" s="8"/>
      <c r="I435" s="234">
        <f>INDEX(Inputs!$F$43:$F$53, MATCH(B433, Inputs!$C$43:$C$53,0))</f>
        <v>5</v>
      </c>
      <c r="J435" s="8"/>
      <c r="K435" s="8"/>
      <c r="L435" s="8"/>
      <c r="M435" s="8"/>
      <c r="N435" s="8"/>
      <c r="O435" s="8"/>
      <c r="P435" s="8"/>
      <c r="Q435" s="8"/>
      <c r="R435" s="8"/>
      <c r="S435" s="8"/>
      <c r="T435" s="8"/>
      <c r="U435" s="8"/>
      <c r="V435" s="8"/>
      <c r="W435" s="8"/>
      <c r="X435" s="8"/>
      <c r="Y435" s="8"/>
      <c r="Z435" s="8"/>
      <c r="AA435" s="8"/>
      <c r="AB435" s="8"/>
      <c r="AC435" s="8"/>
      <c r="AD435" s="8"/>
      <c r="AE435" s="8"/>
      <c r="AF435" s="8"/>
      <c r="AG435" s="8"/>
      <c r="AH435" s="8"/>
      <c r="AI435" s="8"/>
      <c r="AJ435" s="8"/>
      <c r="AK435" s="8"/>
      <c r="AL435" s="8"/>
      <c r="AM435" s="8"/>
      <c r="AN435" s="8"/>
      <c r="AO435" s="8"/>
      <c r="AP435" s="8"/>
      <c r="AQ435" s="8"/>
      <c r="AR435" s="8"/>
      <c r="AS435" s="8"/>
      <c r="AT435" s="8"/>
      <c r="AU435" s="8"/>
      <c r="AV435" s="8"/>
      <c r="AW435" s="8"/>
      <c r="AX435" s="8"/>
      <c r="AY435" s="8"/>
      <c r="AZ435" s="8"/>
      <c r="BA435" s="8"/>
      <c r="BB435" s="8"/>
      <c r="BC435" s="8"/>
      <c r="BD435" s="8"/>
      <c r="BE435" s="8"/>
      <c r="BF435" s="8"/>
      <c r="BG435" s="8"/>
      <c r="BH435" s="8"/>
      <c r="BI435" s="8"/>
      <c r="BJ435" s="8"/>
      <c r="BK435" s="8"/>
      <c r="BL435" s="8"/>
      <c r="BM435" s="8"/>
      <c r="BN435" s="8"/>
      <c r="BO435" s="8"/>
      <c r="BP435" s="8"/>
      <c r="BQ435" s="8"/>
      <c r="BR435" s="208"/>
      <c r="BS435" s="208"/>
      <c r="BT435" s="208"/>
      <c r="BU435" s="208"/>
      <c r="BV435" s="208"/>
      <c r="BW435" s="208"/>
    </row>
    <row r="436" spans="1:75" ht="12.75" customHeight="1">
      <c r="A436" s="8"/>
      <c r="B436" s="249"/>
      <c r="C436" s="8"/>
      <c r="D436" s="242"/>
      <c r="E436" s="8"/>
      <c r="F436" s="8"/>
      <c r="G436" s="8"/>
      <c r="H436" s="8"/>
      <c r="I436" s="234"/>
      <c r="J436" s="8"/>
      <c r="K436" s="8"/>
      <c r="L436" s="8"/>
      <c r="M436" s="8"/>
      <c r="N436" s="8"/>
      <c r="O436" s="8"/>
      <c r="P436" s="8"/>
      <c r="Q436" s="8"/>
      <c r="R436" s="8"/>
      <c r="S436" s="8"/>
      <c r="T436" s="8"/>
      <c r="U436" s="8"/>
      <c r="V436" s="8"/>
      <c r="W436" s="8"/>
      <c r="X436" s="8"/>
      <c r="Y436" s="8"/>
      <c r="Z436" s="8"/>
      <c r="AA436" s="8"/>
      <c r="AB436" s="8"/>
      <c r="AC436" s="8"/>
      <c r="AD436" s="8"/>
      <c r="AE436" s="8"/>
      <c r="AF436" s="8"/>
      <c r="AG436" s="8"/>
      <c r="AH436" s="8"/>
      <c r="AI436" s="8"/>
      <c r="AJ436" s="8"/>
      <c r="AK436" s="8"/>
      <c r="AL436" s="8"/>
      <c r="AM436" s="8"/>
      <c r="AN436" s="8"/>
      <c r="AO436" s="8"/>
      <c r="AP436" s="8"/>
      <c r="AQ436" s="8"/>
      <c r="AR436" s="8"/>
      <c r="AS436" s="8"/>
      <c r="AT436" s="8"/>
      <c r="AU436" s="8"/>
      <c r="AV436" s="8"/>
      <c r="AW436" s="8"/>
      <c r="AX436" s="8"/>
      <c r="AY436" s="8"/>
      <c r="AZ436" s="8"/>
      <c r="BA436" s="8"/>
      <c r="BB436" s="8"/>
      <c r="BC436" s="8"/>
      <c r="BD436" s="8"/>
      <c r="BE436" s="8"/>
      <c r="BF436" s="8"/>
      <c r="BG436" s="8"/>
      <c r="BH436" s="8"/>
      <c r="BI436" s="8"/>
      <c r="BJ436" s="8"/>
      <c r="BK436" s="8"/>
      <c r="BL436" s="8"/>
      <c r="BM436" s="8"/>
      <c r="BN436" s="8"/>
      <c r="BO436" s="8"/>
      <c r="BP436" s="8"/>
      <c r="BQ436" s="8"/>
      <c r="BR436" s="208"/>
      <c r="BS436" s="208"/>
      <c r="BT436" s="208"/>
      <c r="BU436" s="208"/>
      <c r="BV436" s="208"/>
      <c r="BW436" s="208"/>
    </row>
    <row r="437" spans="1:75" ht="12.75" customHeight="1">
      <c r="A437" s="8"/>
      <c r="B437" s="8"/>
      <c r="C437" s="246" t="s">
        <v>3</v>
      </c>
      <c r="D437" s="242"/>
      <c r="E437" s="8"/>
      <c r="F437" s="8"/>
      <c r="G437" s="8"/>
      <c r="H437" s="8"/>
      <c r="I437" s="32"/>
      <c r="J437" s="8"/>
      <c r="K437" s="8"/>
      <c r="L437" s="8"/>
      <c r="M437" s="8"/>
      <c r="N437" s="8"/>
      <c r="O437" s="8"/>
      <c r="P437" s="8"/>
      <c r="Q437" s="8"/>
      <c r="R437" s="8"/>
      <c r="S437" s="8"/>
      <c r="T437" s="8"/>
      <c r="U437" s="8"/>
      <c r="V437" s="8"/>
      <c r="W437" s="8"/>
      <c r="X437" s="8"/>
      <c r="Y437" s="8"/>
      <c r="Z437" s="8"/>
      <c r="AA437" s="8"/>
      <c r="AB437" s="8"/>
      <c r="AC437" s="8"/>
      <c r="AD437" s="8"/>
      <c r="AE437" s="8"/>
      <c r="AF437" s="8"/>
      <c r="AG437" s="8"/>
      <c r="AH437" s="8"/>
      <c r="AI437" s="8"/>
      <c r="AJ437" s="8"/>
      <c r="AK437" s="8"/>
      <c r="AL437" s="8"/>
      <c r="AM437" s="8"/>
      <c r="AN437" s="8"/>
      <c r="AO437" s="8"/>
      <c r="AP437" s="8"/>
      <c r="AQ437" s="8"/>
      <c r="AR437" s="8"/>
      <c r="AS437" s="8"/>
      <c r="AT437" s="8"/>
      <c r="AU437" s="8"/>
      <c r="AV437" s="8"/>
      <c r="AW437" s="8"/>
      <c r="AX437" s="8"/>
      <c r="AY437" s="8"/>
      <c r="AZ437" s="8"/>
      <c r="BA437" s="8"/>
      <c r="BB437" s="8"/>
      <c r="BC437" s="8"/>
      <c r="BD437" s="8"/>
      <c r="BE437" s="8"/>
      <c r="BF437" s="8"/>
      <c r="BG437" s="8"/>
      <c r="BH437" s="8"/>
      <c r="BI437" s="8"/>
      <c r="BJ437" s="8"/>
      <c r="BK437" s="8"/>
      <c r="BL437" s="8"/>
      <c r="BM437" s="8"/>
      <c r="BN437" s="8"/>
      <c r="BO437" s="8"/>
      <c r="BP437" s="8"/>
      <c r="BQ437" s="8"/>
      <c r="BR437" s="208"/>
      <c r="BS437" s="208"/>
      <c r="BT437" s="208"/>
      <c r="BU437" s="208"/>
      <c r="BV437" s="208"/>
      <c r="BW437" s="208"/>
    </row>
    <row r="438" spans="1:75" ht="12.75" customHeight="1">
      <c r="A438" s="8"/>
      <c r="B438" s="8"/>
      <c r="C438" s="8"/>
      <c r="D438" s="242" t="s">
        <v>40</v>
      </c>
      <c r="E438" s="8" t="str">
        <f>"$m Real ("&amp;first_reg_period&amp;")"</f>
        <v>$m Real (2012)</v>
      </c>
      <c r="F438" s="8"/>
      <c r="G438" s="8"/>
      <c r="H438" s="8"/>
      <c r="I438" s="32"/>
      <c r="J438" s="235">
        <f>IF(OR($I434=0,I443=0),0,MIN($I443/$I434, $I443-SUM($I438:I438)))</f>
        <v>0</v>
      </c>
      <c r="K438" s="235">
        <f>IF(OR($I434=0,J443=0),0,MIN($I443/$I434, $I443-SUM($I438:J438)))</f>
        <v>0</v>
      </c>
      <c r="L438" s="235">
        <f>IF(OR($I434=0,K443=0),0,MIN($I443/$I434, $I443-SUM($I438:K438)))</f>
        <v>0</v>
      </c>
      <c r="M438" s="235">
        <f>IF(OR($I434=0,L443=0),0,MIN($I443/$I434, $I443-SUM($I438:L438)))</f>
        <v>0</v>
      </c>
      <c r="N438" s="235">
        <f>IF(OR($I434=0,M443=0),0,MIN($I443/$I434, $I443-SUM($I438:M438)))</f>
        <v>0</v>
      </c>
      <c r="O438" s="235">
        <f>IF(OR($I434=0,N443=0),0,MIN($I443/$I434, $I443-SUM($I438:N438)))</f>
        <v>0</v>
      </c>
      <c r="P438" s="235">
        <f>IF(OR($I434=0,O443=0),0,MIN($I443/$I434, $I443-SUM($I438:O438)))</f>
        <v>0</v>
      </c>
      <c r="Q438" s="235">
        <f>IF(OR($I434=0,P443=0),0,MIN($I443/$I434, $I443-SUM($I438:P438)))</f>
        <v>0</v>
      </c>
      <c r="R438" s="235">
        <f>IF(OR($I434=0,Q443=0),0,MIN($I443/$I434, $I443-SUM($I438:Q438)))</f>
        <v>0</v>
      </c>
      <c r="S438" s="235">
        <f>IF(OR($I434=0,R443=0),0,MIN($I443/$I434, $I443-SUM($I438:R438)))</f>
        <v>0</v>
      </c>
      <c r="T438" s="235">
        <f>IF(OR($I434=0,S443=0),0,MIN($I443/$I434, $I443-SUM($I438:S438)))</f>
        <v>0</v>
      </c>
      <c r="U438" s="235">
        <f>IF(OR($I434=0,T443=0),0,MIN($I443/$I434, $I443-SUM($I438:T438)))</f>
        <v>0</v>
      </c>
      <c r="V438" s="235">
        <f>IF(OR($I434=0,U443=0),0,MIN($I443/$I434, $I443-SUM($I438:U438)))</f>
        <v>0</v>
      </c>
      <c r="W438" s="235">
        <f>IF(OR($I434=0,V443=0),0,MIN($I443/$I434, $I443-SUM($I438:V438)))</f>
        <v>0</v>
      </c>
      <c r="X438" s="235">
        <f>IF(OR($I434=0,W443=0),0,MIN($I443/$I434, $I443-SUM($I438:W438)))</f>
        <v>0</v>
      </c>
      <c r="Y438" s="235">
        <f>IF(OR($I434=0,X443=0),0,MIN($I443/$I434, $I443-SUM($I438:X438)))</f>
        <v>0</v>
      </c>
      <c r="Z438" s="235">
        <f>IF(OR($I434=0,Y443=0),0,MIN($I443/$I434, $I443-SUM($I438:Y438)))</f>
        <v>0</v>
      </c>
      <c r="AA438" s="235">
        <f>IF(OR($I434=0,Z443=0),0,MIN($I443/$I434, $I443-SUM($I438:Z438)))</f>
        <v>0</v>
      </c>
      <c r="AB438" s="235">
        <f>IF(OR($I434=0,AA443=0),0,MIN($I443/$I434, $I443-SUM($I438:AA438)))</f>
        <v>0</v>
      </c>
      <c r="AC438" s="235">
        <f>IF(OR($I434=0,AB443=0),0,MIN($I443/$I434, $I443-SUM($I438:AB438)))</f>
        <v>0</v>
      </c>
      <c r="AD438" s="235">
        <f>IF(OR($I434=0,AC443=0),0,MIN($I443/$I434, $I443-SUM($I438:AC438)))</f>
        <v>0</v>
      </c>
      <c r="AE438" s="235">
        <f>IF(OR($I434=0,AD443=0),0,MIN($I443/$I434, $I443-SUM($I438:AD438)))</f>
        <v>0</v>
      </c>
      <c r="AF438" s="235">
        <f>IF(OR($I434=0,AE443=0),0,MIN($I443/$I434, $I443-SUM($I438:AE438)))</f>
        <v>0</v>
      </c>
      <c r="AG438" s="235">
        <f>IF(OR($I434=0,AF443=0),0,MIN($I443/$I434, $I443-SUM($I438:AF438)))</f>
        <v>0</v>
      </c>
      <c r="AH438" s="235">
        <f>IF(OR($I434=0,AG443=0),0,MIN($I443/$I434, $I443-SUM($I438:AG438)))</f>
        <v>0</v>
      </c>
      <c r="AI438" s="235">
        <f>IF(OR($I434=0,AH443=0),0,MIN($I443/$I434, $I443-SUM($I438:AH438)))</f>
        <v>0</v>
      </c>
      <c r="AJ438" s="235">
        <f>IF(OR($I434=0,AI443=0),0,MIN($I443/$I434, $I443-SUM($I438:AI438)))</f>
        <v>0</v>
      </c>
      <c r="AK438" s="235">
        <f>IF(OR($I434=0,AJ443=0),0,MIN($I443/$I434, $I443-SUM($I438:AJ438)))</f>
        <v>0</v>
      </c>
      <c r="AL438" s="235">
        <f>IF(OR($I434=0,AK443=0),0,MIN($I443/$I434, $I443-SUM($I438:AK438)))</f>
        <v>0</v>
      </c>
      <c r="AM438" s="235">
        <f>IF(OR($I434=0,AL443=0),0,MIN($I443/$I434, $I443-SUM($I438:AL438)))</f>
        <v>0</v>
      </c>
      <c r="AN438" s="235">
        <f>IF(OR($I434=0,AM443=0),0,MIN($I443/$I434, $I443-SUM($I438:AM438)))</f>
        <v>0</v>
      </c>
      <c r="AO438" s="235">
        <f>IF(OR($I434=0,AN443=0),0,MIN($I443/$I434, $I443-SUM($I438:AN438)))</f>
        <v>0</v>
      </c>
      <c r="AP438" s="235">
        <f>IF(OR($I434=0,AO443=0),0,MIN($I443/$I434, $I443-SUM($I438:AO438)))</f>
        <v>0</v>
      </c>
      <c r="AQ438" s="235">
        <f>IF(OR($I434=0,AP443=0),0,MIN($I443/$I434, $I443-SUM($I438:AP438)))</f>
        <v>0</v>
      </c>
      <c r="AR438" s="235">
        <f>IF(OR($I434=0,AQ443=0),0,MIN($I443/$I434, $I443-SUM($I438:AQ438)))</f>
        <v>0</v>
      </c>
      <c r="AS438" s="235">
        <f>IF(OR($I434=0,AR443=0),0,MIN($I443/$I434, $I443-SUM($I438:AR438)))</f>
        <v>0</v>
      </c>
      <c r="AT438" s="235">
        <f>IF(OR($I434=0,AS443=0),0,MIN($I443/$I434, $I443-SUM($I438:AS438)))</f>
        <v>0</v>
      </c>
      <c r="AU438" s="235">
        <f>IF(OR($I434=0,AT443=0),0,MIN($I443/$I434, $I443-SUM($I438:AT438)))</f>
        <v>0</v>
      </c>
      <c r="AV438" s="235">
        <f>IF(OR($I434=0,AU443=0),0,MIN($I443/$I434, $I443-SUM($I438:AU438)))</f>
        <v>0</v>
      </c>
      <c r="AW438" s="235">
        <f>IF(OR($I434=0,AV443=0),0,MIN($I443/$I434, $I443-SUM($I438:AV438)))</f>
        <v>0</v>
      </c>
      <c r="AX438" s="235">
        <f>IF(OR($I434=0,AW443=0),0,MIN($I443/$I434, $I443-SUM($I438:AW438)))</f>
        <v>0</v>
      </c>
      <c r="AY438" s="235">
        <f>IF(OR($I434=0,AX443=0),0,MIN($I443/$I434, $I443-SUM($I438:AX438)))</f>
        <v>0</v>
      </c>
      <c r="AZ438" s="235">
        <f>IF(OR($I434=0,AY443=0),0,MIN($I443/$I434, $I443-SUM($I438:AY438)))</f>
        <v>0</v>
      </c>
      <c r="BA438" s="235">
        <f>IF(OR($I434=0,AZ443=0),0,MIN($I443/$I434, $I443-SUM($I438:AZ438)))</f>
        <v>0</v>
      </c>
      <c r="BB438" s="235">
        <f>IF(OR($I434=0,BA443=0),0,MIN($I443/$I434, $I443-SUM($I438:BA438)))</f>
        <v>0</v>
      </c>
      <c r="BC438" s="235">
        <f>IF(OR($I434=0,BB443=0),0,MIN($I443/$I434, $I443-SUM($I438:BB438)))</f>
        <v>0</v>
      </c>
      <c r="BD438" s="235">
        <f>IF(OR($I434=0,BC443=0),0,MIN($I443/$I434, $I443-SUM($I438:BC438)))</f>
        <v>0</v>
      </c>
      <c r="BE438" s="235">
        <f>IF(OR($I434=0,BD443=0),0,MIN($I443/$I434, $I443-SUM($I438:BD438)))</f>
        <v>0</v>
      </c>
      <c r="BF438" s="235">
        <f>IF(OR($I434=0,BE443=0),0,MIN($I443/$I434, $I443-SUM($I438:BE438)))</f>
        <v>0</v>
      </c>
      <c r="BG438" s="235">
        <f>IF(OR($I434=0,BF443=0),0,MIN($I443/$I434, $I443-SUM($I438:BF438)))</f>
        <v>0</v>
      </c>
      <c r="BH438" s="235">
        <f>IF(OR($I434=0,BG443=0),0,MIN($I443/$I434, $I443-SUM($I438:BG438)))</f>
        <v>0</v>
      </c>
      <c r="BI438" s="235">
        <f>IF(OR($I434=0,BH443=0),0,MIN($I443/$I434, $I443-SUM($I438:BH438)))</f>
        <v>0</v>
      </c>
      <c r="BJ438" s="235">
        <f>IF(OR($I434=0,BI443=0),0,MIN($I443/$I434, $I443-SUM($I438:BI438)))</f>
        <v>0</v>
      </c>
      <c r="BK438" s="235">
        <f>IF(OR($I434=0,BJ443=0),0,MIN($I443/$I434, $I443-SUM($I438:BJ438)))</f>
        <v>0</v>
      </c>
      <c r="BL438" s="235">
        <f>IF(OR($I434=0,BK443=0),0,MIN($I443/$I434, $I443-SUM($I438:BK438)))</f>
        <v>0</v>
      </c>
      <c r="BM438" s="235">
        <f>IF(OR($I434=0,BL443=0),0,MIN($I443/$I434, $I443-SUM($I438:BL438)))</f>
        <v>0</v>
      </c>
      <c r="BN438" s="235">
        <f>IF(OR($I434=0,BM443=0),0,MIN($I443/$I434, $I443-SUM($I438:BM438)))</f>
        <v>0</v>
      </c>
      <c r="BO438" s="235">
        <f>IF(OR($I434=0,BN443=0),0,MIN($I443/$I434, $I443-SUM($I438:BN438)))</f>
        <v>0</v>
      </c>
      <c r="BP438" s="235">
        <f>IF(OR($I434=0,BO443=0),0,MIN($I443/$I434, $I443-SUM($I438:BO438)))</f>
        <v>0</v>
      </c>
      <c r="BQ438" s="235">
        <f>IF(OR($I434=0,BP443=0),0,MIN($I443/$I434, $I443-SUM($I438:BP438)))</f>
        <v>0</v>
      </c>
      <c r="BR438" s="211">
        <f>IF(OR($I434=0,BQ443=0),0,MIN($I443/$I434, $I443-SUM($I438:BQ438)))</f>
        <v>0</v>
      </c>
      <c r="BS438" s="211">
        <f>IF(OR($I434=0,BR443=0),0,MIN($I443/$I434, $I443-SUM($I438:BR438)))</f>
        <v>0</v>
      </c>
      <c r="BT438" s="211">
        <f>IF(OR($I434=0,BS443=0),0,MIN($I443/$I434, $I443-SUM($I438:BS438)))</f>
        <v>0</v>
      </c>
      <c r="BU438" s="211">
        <f>IF(OR($I434=0,BT443=0),0,MIN($I443/$I434, $I443-SUM($I438:BT438)))</f>
        <v>0</v>
      </c>
      <c r="BV438" s="211">
        <f>IF(OR($I434=0,BU443=0),0,MIN($I443/$I434, $I443-SUM($I438:BU438)))</f>
        <v>0</v>
      </c>
      <c r="BW438" s="211">
        <f>IF(OR($I434=0,BV443=0),0,MIN($I443/$I434, $I443-SUM($I438:BV438)))</f>
        <v>0</v>
      </c>
    </row>
    <row r="439" spans="1:75" ht="12.75" customHeight="1">
      <c r="A439" s="8"/>
      <c r="B439" s="8"/>
      <c r="C439" s="8"/>
      <c r="D439" s="242" t="s">
        <v>39</v>
      </c>
      <c r="E439" s="8" t="str">
        <f>"$m Real ("&amp;first_reg_period&amp;")"</f>
        <v>$m Real (2012)</v>
      </c>
      <c r="F439" s="8"/>
      <c r="G439" s="8"/>
      <c r="H439" s="8"/>
      <c r="I439" s="32"/>
      <c r="J439" s="235"/>
      <c r="K439" s="235"/>
      <c r="L439" s="235"/>
      <c r="M439" s="235"/>
      <c r="N439" s="235"/>
      <c r="O439" s="235">
        <f>IF(OR($I434=0,N443=0),0,IF($N442&gt;0,(MIN($N442/IF($I434&lt;=5,1,($I434-5)),$N442-SUM($N439:N439))), (MAX($N442/IF($I434&lt;=5,1,($I434-5)),$N442-SUM($N439:N439)))))</f>
        <v>16.404525146158466</v>
      </c>
      <c r="P439" s="235">
        <f>IF(OR($I434=0,O443=0),0,IF($N442&gt;0,(MIN($N442/IF($I434&lt;=5,1,($I434-5)),$N442-SUM($N439:O439))), (MAX($N442/IF($I434&lt;=5,1,($I434-5)),$N442-SUM($N439:O439)))))</f>
        <v>16.404525146158466</v>
      </c>
      <c r="Q439" s="235">
        <f>IF(OR($I434=0,P443=0),0,IF($N442&gt;0,(MIN($N442/IF($I434&lt;=5,1,($I434-5)),$N442-SUM($N439:P439))), (MAX($N442/IF($I434&lt;=5,1,($I434-5)),$N442-SUM($N439:P439)))))</f>
        <v>16.404525146158466</v>
      </c>
      <c r="R439" s="235">
        <f>IF(OR($I434=0,Q443=0),0,IF($N442&gt;0,(MIN($N442/IF($I434&lt;=5,1,($I434-5)),$N442-SUM($N439:Q439))), (MAX($N442/IF($I434&lt;=5,1,($I434-5)),$N442-SUM($N439:Q439)))))</f>
        <v>16.404525146158466</v>
      </c>
      <c r="S439" s="235">
        <f>IF(OR($I434=0,R443=0),0,IF($N442&gt;0,(MIN($N442/IF($I434&lt;=5,1,($I434-5)),$N442-SUM($N439:R439))), (MAX($N442/IF($I434&lt;=5,1,($I434-5)),$N442-SUM($N439:R439)))))</f>
        <v>16.404525146158463</v>
      </c>
      <c r="T439" s="235">
        <f>IF(OR($I434=0,S443=0),0,IF($N442&gt;0,(MIN($N442/IF($I434&lt;=5,1,($I434-5)),$N442-SUM($N439:S439))), (MAX($N442/IF($I434&lt;=5,1,($I434-5)),$N442-SUM($N439:S439)))))</f>
        <v>0</v>
      </c>
      <c r="U439" s="235">
        <f>IF(OR($I434=0,T443=0),0,IF($N442&gt;0,(MIN($N442/IF($I434&lt;=5,1,($I434-5)),$N442-SUM($N439:T439))), (MAX($N442/IF($I434&lt;=5,1,($I434-5)),$N442-SUM($N439:T439)))))</f>
        <v>0</v>
      </c>
      <c r="V439" s="235">
        <f>IF(OR($I434=0,U443=0),0,IF($N442&gt;0,(MIN($N442/IF($I434&lt;=5,1,($I434-5)),$N442-SUM($N439:U439))), (MAX($N442/IF($I434&lt;=5,1,($I434-5)),$N442-SUM($N439:U439)))))</f>
        <v>0</v>
      </c>
      <c r="W439" s="235">
        <f>IF(OR($I434=0,V443=0),0,IF($N442&gt;0,(MIN($N442/IF($I434&lt;=5,1,($I434-5)),$N442-SUM($N439:V439))), (MAX($N442/IF($I434&lt;=5,1,($I434-5)),$N442-SUM($N439:V439)))))</f>
        <v>0</v>
      </c>
      <c r="X439" s="235">
        <f>IF(OR($I434=0,W443=0),0,IF($N442&gt;0,(MIN($N442/IF($I434&lt;=5,1,($I434-5)),$N442-SUM($N439:W439))), (MAX($N442/IF($I434&lt;=5,1,($I434-5)),$N442-SUM($N439:W439)))))</f>
        <v>0</v>
      </c>
      <c r="Y439" s="235">
        <f>IF(OR($I434=0,X443=0),0,IF($N442&gt;0,(MIN($N442/IF($I434&lt;=5,1,($I434-5)),$N442-SUM($N439:X439))), (MAX($N442/IF($I434&lt;=5,1,($I434-5)),$N442-SUM($N439:X439)))))</f>
        <v>0</v>
      </c>
      <c r="Z439" s="235">
        <f>IF(OR($I434=0,Y443=0),0,IF($N442&gt;0,(MIN($N442/IF($I434&lt;=5,1,($I434-5)),$N442-SUM($N439:Y439))), (MAX($N442/IF($I434&lt;=5,1,($I434-5)),$N442-SUM($N439:Y439)))))</f>
        <v>0</v>
      </c>
      <c r="AA439" s="235">
        <f>IF(OR($I434=0,Z443=0),0,IF($N442&gt;0,(MIN($N442/IF($I434&lt;=5,1,($I434-5)),$N442-SUM($N439:Z439))), (MAX($N442/IF($I434&lt;=5,1,($I434-5)),$N442-SUM($N439:Z439)))))</f>
        <v>0</v>
      </c>
      <c r="AB439" s="235">
        <f>IF(OR($I434=0,AA443=0),0,IF($N442&gt;0,(MIN($N442/IF($I434&lt;=5,1,($I434-5)),$N442-SUM($N439:AA439))), (MAX($N442/IF($I434&lt;=5,1,($I434-5)),$N442-SUM($N439:AA439)))))</f>
        <v>0</v>
      </c>
      <c r="AC439" s="235">
        <f>IF(OR($I434=0,AB443=0),0,IF($N442&gt;0,(MIN($N442/IF($I434&lt;=5,1,($I434-5)),$N442-SUM($N439:AB439))), (MAX($N442/IF($I434&lt;=5,1,($I434-5)),$N442-SUM($N439:AB439)))))</f>
        <v>0</v>
      </c>
      <c r="AD439" s="235">
        <f>IF(OR($I434=0,AC443=0),0,IF($N442&gt;0,(MIN($N442/IF($I434&lt;=5,1,($I434-5)),$N442-SUM($N439:AC439))), (MAX($N442/IF($I434&lt;=5,1,($I434-5)),$N442-SUM($N439:AC439)))))</f>
        <v>0</v>
      </c>
      <c r="AE439" s="235">
        <f>IF(OR($I434=0,AD443=0),0,IF($N442&gt;0,(MIN($N442/IF($I434&lt;=5,1,($I434-5)),$N442-SUM($N439:AD439))), (MAX($N442/IF($I434&lt;=5,1,($I434-5)),$N442-SUM($N439:AD439)))))</f>
        <v>0</v>
      </c>
      <c r="AF439" s="235">
        <f>IF(OR($I434=0,AE443=0),0,IF($N442&gt;0,(MIN($N442/IF($I434&lt;=5,1,($I434-5)),$N442-SUM($N439:AE439))), (MAX($N442/IF($I434&lt;=5,1,($I434-5)),$N442-SUM($N439:AE439)))))</f>
        <v>0</v>
      </c>
      <c r="AG439" s="235">
        <f>IF(OR($I434=0,AF443=0),0,IF($N442&gt;0,(MIN($N442/IF($I434&lt;=5,1,($I434-5)),$N442-SUM($N439:AF439))), (MAX($N442/IF($I434&lt;=5,1,($I434-5)),$N442-SUM($N439:AF439)))))</f>
        <v>0</v>
      </c>
      <c r="AH439" s="235">
        <f>IF(OR($I434=0,AG443=0),0,IF($N442&gt;0,(MIN($N442/IF($I434&lt;=5,1,($I434-5)),$N442-SUM($N439:AG439))), (MAX($N442/IF($I434&lt;=5,1,($I434-5)),$N442-SUM($N439:AG439)))))</f>
        <v>0</v>
      </c>
      <c r="AI439" s="235">
        <f>IF(OR($I434=0,AH443=0),0,IF($N442&gt;0,(MIN($N442/IF($I434&lt;=5,1,($I434-5)),$N442-SUM($N439:AH439))), (MAX($N442/IF($I434&lt;=5,1,($I434-5)),$N442-SUM($N439:AH439)))))</f>
        <v>0</v>
      </c>
      <c r="AJ439" s="235">
        <f>IF(OR($I434=0,AI443=0),0,IF($N442&gt;0,(MIN($N442/IF($I434&lt;=5,1,($I434-5)),$N442-SUM($N439:AI439))), (MAX($N442/IF($I434&lt;=5,1,($I434-5)),$N442-SUM($N439:AI439)))))</f>
        <v>0</v>
      </c>
      <c r="AK439" s="235">
        <f>IF(OR($I434=0,AJ443=0),0,IF($N442&gt;0,(MIN($N442/IF($I434&lt;=5,1,($I434-5)),$N442-SUM($N439:AJ439))), (MAX($N442/IF($I434&lt;=5,1,($I434-5)),$N442-SUM($N439:AJ439)))))</f>
        <v>0</v>
      </c>
      <c r="AL439" s="235">
        <f>IF(OR($I434=0,AK443=0),0,IF($N442&gt;0,(MIN($N442/IF($I434&lt;=5,1,($I434-5)),$N442-SUM($N439:AK439))), (MAX($N442/IF($I434&lt;=5,1,($I434-5)),$N442-SUM($N439:AK439)))))</f>
        <v>0</v>
      </c>
      <c r="AM439" s="235">
        <f>IF(OR($I434=0,AL443=0),0,IF($N442&gt;0,(MIN($N442/IF($I434&lt;=5,1,($I434-5)),$N442-SUM($N439:AL439))), (MAX($N442/IF($I434&lt;=5,1,($I434-5)),$N442-SUM($N439:AL439)))))</f>
        <v>0</v>
      </c>
      <c r="AN439" s="235">
        <f>IF(OR($I434=0,AM443=0),0,IF($N442&gt;0,(MIN($N442/IF($I434&lt;=5,1,($I434-5)),$N442-SUM($N439:AM439))), (MAX($N442/IF($I434&lt;=5,1,($I434-5)),$N442-SUM($N439:AM439)))))</f>
        <v>0</v>
      </c>
      <c r="AO439" s="235">
        <f>IF(OR($I434=0,AN443=0),0,IF($N442&gt;0,(MIN($N442/IF($I434&lt;=5,1,($I434-5)),$N442-SUM($N439:AN439))), (MAX($N442/IF($I434&lt;=5,1,($I434-5)),$N442-SUM($N439:AN439)))))</f>
        <v>0</v>
      </c>
      <c r="AP439" s="235">
        <f>IF(OR($I434=0,AO443=0),0,IF($N442&gt;0,(MIN($N442/IF($I434&lt;=5,1,($I434-5)),$N442-SUM($N439:AO439))), (MAX($N442/IF($I434&lt;=5,1,($I434-5)),$N442-SUM($N439:AO439)))))</f>
        <v>0</v>
      </c>
      <c r="AQ439" s="235">
        <f>IF(OR($I434=0,AP443=0),0,IF($N442&gt;0,(MIN($N442/IF($I434&lt;=5,1,($I434-5)),$N442-SUM($N439:AP439))), (MAX($N442/IF($I434&lt;=5,1,($I434-5)),$N442-SUM($N439:AP439)))))</f>
        <v>0</v>
      </c>
      <c r="AR439" s="235">
        <f>IF(OR($I434=0,AQ443=0),0,IF($N442&gt;0,(MIN($N442/IF($I434&lt;=5,1,($I434-5)),$N442-SUM($N439:AQ439))), (MAX($N442/IF($I434&lt;=5,1,($I434-5)),$N442-SUM($N439:AQ439)))))</f>
        <v>0</v>
      </c>
      <c r="AS439" s="235">
        <f>IF(OR($I434=0,AR443=0),0,IF($N442&gt;0,(MIN($N442/IF($I434&lt;=5,1,($I434-5)),$N442-SUM($N439:AR439))), (MAX($N442/IF($I434&lt;=5,1,($I434-5)),$N442-SUM($N439:AR439)))))</f>
        <v>0</v>
      </c>
      <c r="AT439" s="235">
        <f>IF(OR($I434=0,AS443=0),0,IF($N442&gt;0,(MIN($N442/IF($I434&lt;=5,1,($I434-5)),$N442-SUM($N439:AS439))), (MAX($N442/IF($I434&lt;=5,1,($I434-5)),$N442-SUM($N439:AS439)))))</f>
        <v>0</v>
      </c>
      <c r="AU439" s="235">
        <f>IF(OR($I434=0,AT443=0),0,IF($N442&gt;0,(MIN($N442/IF($I434&lt;=5,1,($I434-5)),$N442-SUM($N439:AT439))), (MAX($N442/IF($I434&lt;=5,1,($I434-5)),$N442-SUM($N439:AT439)))))</f>
        <v>0</v>
      </c>
      <c r="AV439" s="235">
        <f>IF(OR($I434=0,AU443=0),0,IF($N442&gt;0,(MIN($N442/IF($I434&lt;=5,1,($I434-5)),$N442-SUM($N439:AU439))), (MAX($N442/IF($I434&lt;=5,1,($I434-5)),$N442-SUM($N439:AU439)))))</f>
        <v>0</v>
      </c>
      <c r="AW439" s="235">
        <f>IF(OR($I434=0,AV443=0),0,IF($N442&gt;0,(MIN($N442/IF($I434&lt;=5,1,($I434-5)),$N442-SUM($N439:AV439))), (MAX($N442/IF($I434&lt;=5,1,($I434-5)),$N442-SUM($N439:AV439)))))</f>
        <v>0</v>
      </c>
      <c r="AX439" s="235">
        <f>IF(OR($I434=0,AW443=0),0,IF($N442&gt;0,(MIN($N442/IF($I434&lt;=5,1,($I434-5)),$N442-SUM($N439:AW439))), (MAX($N442/IF($I434&lt;=5,1,($I434-5)),$N442-SUM($N439:AW439)))))</f>
        <v>0</v>
      </c>
      <c r="AY439" s="235">
        <f>IF(OR($I434=0,AX443=0),0,IF($N442&gt;0,(MIN($N442/IF($I434&lt;=5,1,($I434-5)),$N442-SUM($N439:AX439))), (MAX($N442/IF($I434&lt;=5,1,($I434-5)),$N442-SUM($N439:AX439)))))</f>
        <v>0</v>
      </c>
      <c r="AZ439" s="235">
        <f>IF(OR($I434=0,AY443=0),0,IF($N442&gt;0,(MIN($N442/IF($I434&lt;=5,1,($I434-5)),$N442-SUM($N439:AY439))), (MAX($N442/IF($I434&lt;=5,1,($I434-5)),$N442-SUM($N439:AY439)))))</f>
        <v>0</v>
      </c>
      <c r="BA439" s="235">
        <f>IF(OR($I434=0,AZ443=0),0,IF($N442&gt;0,(MIN($N442/IF($I434&lt;=5,1,($I434-5)),$N442-SUM($N439:AZ439))), (MAX($N442/IF($I434&lt;=5,1,($I434-5)),$N442-SUM($N439:AZ439)))))</f>
        <v>0</v>
      </c>
      <c r="BB439" s="235">
        <f>IF(OR($I434=0,BA443=0),0,IF($N442&gt;0,(MIN($N442/IF($I434&lt;=5,1,($I434-5)),$N442-SUM($N439:BA439))), (MAX($N442/IF($I434&lt;=5,1,($I434-5)),$N442-SUM($N439:BA439)))))</f>
        <v>0</v>
      </c>
      <c r="BC439" s="235">
        <f>IF(OR($I434=0,BB443=0),0,IF($N442&gt;0,(MIN($N442/IF($I434&lt;=5,1,($I434-5)),$N442-SUM($N439:BB439))), (MAX($N442/IF($I434&lt;=5,1,($I434-5)),$N442-SUM($N439:BB439)))))</f>
        <v>0</v>
      </c>
      <c r="BD439" s="235">
        <f>IF(OR($I434=0,BC443=0),0,IF($N442&gt;0,(MIN($N442/IF($I434&lt;=5,1,($I434-5)),$N442-SUM($N439:BC439))), (MAX($N442/IF($I434&lt;=5,1,($I434-5)),$N442-SUM($N439:BC439)))))</f>
        <v>0</v>
      </c>
      <c r="BE439" s="235">
        <f>IF(OR($I434=0,BD443=0),0,IF($N442&gt;0,(MIN($N442/IF($I434&lt;=5,1,($I434-5)),$N442-SUM($N439:BD439))), (MAX($N442/IF($I434&lt;=5,1,($I434-5)),$N442-SUM($N439:BD439)))))</f>
        <v>0</v>
      </c>
      <c r="BF439" s="235">
        <f>IF(OR($I434=0,BE443=0),0,IF($N442&gt;0,(MIN($N442/IF($I434&lt;=5,1,($I434-5)),$N442-SUM($N439:BE439))), (MAX($N442/IF($I434&lt;=5,1,($I434-5)),$N442-SUM($N439:BE439)))))</f>
        <v>0</v>
      </c>
      <c r="BG439" s="235">
        <f>IF(OR($I434=0,BF443=0),0,IF($N442&gt;0,(MIN($N442/IF($I434&lt;=5,1,($I434-5)),$N442-SUM($N439:BF439))), (MAX($N442/IF($I434&lt;=5,1,($I434-5)),$N442-SUM($N439:BF439)))))</f>
        <v>0</v>
      </c>
      <c r="BH439" s="235">
        <f>IF(OR($I434=0,BG443=0),0,IF($N442&gt;0,(MIN($N442/IF($I434&lt;=5,1,($I434-5)),$N442-SUM($N439:BG439))), (MAX($N442/IF($I434&lt;=5,1,($I434-5)),$N442-SUM($N439:BG439)))))</f>
        <v>0</v>
      </c>
      <c r="BI439" s="235">
        <f>IF(OR($I434=0,BH443=0),0,IF($N442&gt;0,(MIN($N442/IF($I434&lt;=5,1,($I434-5)),$N442-SUM($N439:BH439))), (MAX($N442/IF($I434&lt;=5,1,($I434-5)),$N442-SUM($N439:BH439)))))</f>
        <v>0</v>
      </c>
      <c r="BJ439" s="235">
        <f>IF(OR($I434=0,BI443=0),0,IF($N442&gt;0,(MIN($N442/IF($I434&lt;=5,1,($I434-5)),$N442-SUM($N439:BI439))), (MAX($N442/IF($I434&lt;=5,1,($I434-5)),$N442-SUM($N439:BI439)))))</f>
        <v>0</v>
      </c>
      <c r="BK439" s="235">
        <f>IF(OR($I434=0,BJ443=0),0,IF($N442&gt;0,(MIN($N442/IF($I434&lt;=5,1,($I434-5)),$N442-SUM($N439:BJ439))), (MAX($N442/IF($I434&lt;=5,1,($I434-5)),$N442-SUM($N439:BJ439)))))</f>
        <v>0</v>
      </c>
      <c r="BL439" s="235">
        <f>IF(OR($I434=0,BK443=0),0,IF($N442&gt;0,(MIN($N442/IF($I434&lt;=5,1,($I434-5)),$N442-SUM($N439:BK439))), (MAX($N442/IF($I434&lt;=5,1,($I434-5)),$N442-SUM($N439:BK439)))))</f>
        <v>0</v>
      </c>
      <c r="BM439" s="235">
        <f>IF(OR($I434=0,BL443=0),0,IF($N442&gt;0,(MIN($N442/IF($I434&lt;=5,1,($I434-5)),$N442-SUM($N439:BL439))), (MAX($N442/IF($I434&lt;=5,1,($I434-5)),$N442-SUM($N439:BL439)))))</f>
        <v>0</v>
      </c>
      <c r="BN439" s="235">
        <f>IF(OR($I434=0,BM443=0),0,IF($N442&gt;0,(MIN($N442/IF($I434&lt;=5,1,($I434-5)),$N442-SUM($N439:BM439))), (MAX($N442/IF($I434&lt;=5,1,($I434-5)),$N442-SUM($N439:BM439)))))</f>
        <v>0</v>
      </c>
      <c r="BO439" s="235">
        <f>IF(OR($I434=0,BN443=0),0,IF($N442&gt;0,(MIN($N442/IF($I434&lt;=5,1,($I434-5)),$N442-SUM($N439:BN439))), (MAX($N442/IF($I434&lt;=5,1,($I434-5)),$N442-SUM($N439:BN439)))))</f>
        <v>0</v>
      </c>
      <c r="BP439" s="235">
        <f>IF(OR($I434=0,BO443=0),0,IF($N442&gt;0,(MIN($N442/IF($I434&lt;=5,1,($I434-5)),$N442-SUM($N439:BO439))), (MAX($N442/IF($I434&lt;=5,1,($I434-5)),$N442-SUM($N439:BO439)))))</f>
        <v>0</v>
      </c>
      <c r="BQ439" s="235">
        <f>IF(OR($I434=0,BP443=0),0,IF($N442&gt;0,(MIN($N442/IF($I434&lt;=5,1,($I434-5)),$N442-SUM($N439:BP439))), (MAX($N442/IF($I434&lt;=5,1,($I434-5)),$N442-SUM($N439:BP439)))))</f>
        <v>0</v>
      </c>
      <c r="BR439" s="211">
        <f>IF(OR($I434=0,BQ443=0),0,IF($N442&gt;0,(MIN($N442/IF($I434&lt;=5,1,($I434-5)),$N442-SUM($N439:BQ439))), (MAX($N442/IF($I434&lt;=5,1,($I434-5)),$N442-SUM($N439:BQ439)))))</f>
        <v>0</v>
      </c>
      <c r="BS439" s="211">
        <f>IF(OR($I434=0,BR443=0),0,IF($N442&gt;0,(MIN($N442/IF($I434&lt;=5,1,($I434-5)),$N442-SUM($N439:BR439))), (MAX($N442/IF($I434&lt;=5,1,($I434-5)),$N442-SUM($N439:BR439)))))</f>
        <v>0</v>
      </c>
      <c r="BT439" s="211">
        <f>IF(OR($I434=0,BS443=0),0,IF($N442&gt;0,(MIN($N442/IF($I434&lt;=5,1,($I434-5)),$N442-SUM($N439:BS439))), (MAX($N442/IF($I434&lt;=5,1,($I434-5)),$N442-SUM($N439:BS439)))))</f>
        <v>0</v>
      </c>
      <c r="BU439" s="211">
        <f>IF(OR($I434=0,BT443=0),0,IF($N442&gt;0,(MIN($N442/IF($I434&lt;=5,1,($I434-5)),$N442-SUM($N439:BT439))), (MAX($N442/IF($I434&lt;=5,1,($I434-5)),$N442-SUM($N439:BT439)))))</f>
        <v>0</v>
      </c>
      <c r="BV439" s="211">
        <f>IF(OR($I434=0,BU443=0),0,IF($N442&gt;0,(MIN($N442/IF($I434&lt;=5,1,($I434-5)),$N442-SUM($N439:BU439))), (MAX($N442/IF($I434&lt;=5,1,($I434-5)),$N442-SUM($N439:BU439)))))</f>
        <v>0</v>
      </c>
      <c r="BW439" s="211">
        <f>IF(OR($I434=0,BV443=0),0,IF($N442&gt;0,(MIN($N442/IF($I434&lt;=5,1,($I434-5)),$N442-SUM($N439:BV439))), (MAX($N442/IF($I434&lt;=5,1,($I434-5)),$N442-SUM($N439:BV439)))))</f>
        <v>0</v>
      </c>
    </row>
    <row r="440" spans="1:75" ht="12.75" customHeight="1">
      <c r="A440" s="8"/>
      <c r="B440" s="8"/>
      <c r="C440" s="8"/>
      <c r="D440" s="239" t="s">
        <v>38</v>
      </c>
      <c r="E440" s="240" t="str">
        <f>"$m Real ("&amp;first_reg_period&amp;")"</f>
        <v>$m Real (2012)</v>
      </c>
      <c r="F440" s="240"/>
      <c r="G440" s="240"/>
      <c r="H440" s="240"/>
      <c r="I440" s="241"/>
      <c r="J440" s="237">
        <f>SUM(J438:J439)</f>
        <v>0</v>
      </c>
      <c r="K440" s="237">
        <f t="shared" ref="K440:N440" si="692">SUM(K438:K439)</f>
        <v>0</v>
      </c>
      <c r="L440" s="237">
        <f t="shared" si="692"/>
        <v>0</v>
      </c>
      <c r="M440" s="237">
        <f t="shared" si="692"/>
        <v>0</v>
      </c>
      <c r="N440" s="237">
        <f t="shared" si="692"/>
        <v>0</v>
      </c>
      <c r="O440" s="237">
        <f>SUM(O438:O439)</f>
        <v>16.404525146158466</v>
      </c>
      <c r="P440" s="237">
        <f t="shared" ref="P440:BQ440" si="693">SUM(P438:P439)</f>
        <v>16.404525146158466</v>
      </c>
      <c r="Q440" s="237">
        <f t="shared" si="693"/>
        <v>16.404525146158466</v>
      </c>
      <c r="R440" s="237">
        <f t="shared" si="693"/>
        <v>16.404525146158466</v>
      </c>
      <c r="S440" s="237">
        <f t="shared" si="693"/>
        <v>16.404525146158463</v>
      </c>
      <c r="T440" s="237">
        <f t="shared" si="693"/>
        <v>0</v>
      </c>
      <c r="U440" s="237">
        <f t="shared" si="693"/>
        <v>0</v>
      </c>
      <c r="V440" s="237">
        <f t="shared" si="693"/>
        <v>0</v>
      </c>
      <c r="W440" s="237">
        <f t="shared" si="693"/>
        <v>0</v>
      </c>
      <c r="X440" s="237">
        <f t="shared" si="693"/>
        <v>0</v>
      </c>
      <c r="Y440" s="237">
        <f t="shared" si="693"/>
        <v>0</v>
      </c>
      <c r="Z440" s="237">
        <f t="shared" si="693"/>
        <v>0</v>
      </c>
      <c r="AA440" s="237">
        <f t="shared" si="693"/>
        <v>0</v>
      </c>
      <c r="AB440" s="237">
        <f t="shared" si="693"/>
        <v>0</v>
      </c>
      <c r="AC440" s="237">
        <f t="shared" si="693"/>
        <v>0</v>
      </c>
      <c r="AD440" s="237">
        <f t="shared" si="693"/>
        <v>0</v>
      </c>
      <c r="AE440" s="237">
        <f t="shared" si="693"/>
        <v>0</v>
      </c>
      <c r="AF440" s="237">
        <f t="shared" si="693"/>
        <v>0</v>
      </c>
      <c r="AG440" s="237">
        <f t="shared" si="693"/>
        <v>0</v>
      </c>
      <c r="AH440" s="237">
        <f t="shared" si="693"/>
        <v>0</v>
      </c>
      <c r="AI440" s="237">
        <f t="shared" si="693"/>
        <v>0</v>
      </c>
      <c r="AJ440" s="237">
        <f t="shared" si="693"/>
        <v>0</v>
      </c>
      <c r="AK440" s="237">
        <f t="shared" si="693"/>
        <v>0</v>
      </c>
      <c r="AL440" s="237">
        <f t="shared" si="693"/>
        <v>0</v>
      </c>
      <c r="AM440" s="237">
        <f t="shared" si="693"/>
        <v>0</v>
      </c>
      <c r="AN440" s="237">
        <f t="shared" si="693"/>
        <v>0</v>
      </c>
      <c r="AO440" s="237">
        <f t="shared" si="693"/>
        <v>0</v>
      </c>
      <c r="AP440" s="237">
        <f t="shared" si="693"/>
        <v>0</v>
      </c>
      <c r="AQ440" s="237">
        <f t="shared" si="693"/>
        <v>0</v>
      </c>
      <c r="AR440" s="237">
        <f t="shared" si="693"/>
        <v>0</v>
      </c>
      <c r="AS440" s="237">
        <f t="shared" si="693"/>
        <v>0</v>
      </c>
      <c r="AT440" s="237">
        <f t="shared" si="693"/>
        <v>0</v>
      </c>
      <c r="AU440" s="237">
        <f t="shared" si="693"/>
        <v>0</v>
      </c>
      <c r="AV440" s="237">
        <f t="shared" si="693"/>
        <v>0</v>
      </c>
      <c r="AW440" s="237">
        <f t="shared" si="693"/>
        <v>0</v>
      </c>
      <c r="AX440" s="237">
        <f t="shared" si="693"/>
        <v>0</v>
      </c>
      <c r="AY440" s="237">
        <f t="shared" si="693"/>
        <v>0</v>
      </c>
      <c r="AZ440" s="237">
        <f t="shared" si="693"/>
        <v>0</v>
      </c>
      <c r="BA440" s="237">
        <f t="shared" si="693"/>
        <v>0</v>
      </c>
      <c r="BB440" s="237">
        <f t="shared" si="693"/>
        <v>0</v>
      </c>
      <c r="BC440" s="237">
        <f t="shared" si="693"/>
        <v>0</v>
      </c>
      <c r="BD440" s="237">
        <f t="shared" si="693"/>
        <v>0</v>
      </c>
      <c r="BE440" s="237">
        <f t="shared" si="693"/>
        <v>0</v>
      </c>
      <c r="BF440" s="237">
        <f t="shared" si="693"/>
        <v>0</v>
      </c>
      <c r="BG440" s="237">
        <f t="shared" si="693"/>
        <v>0</v>
      </c>
      <c r="BH440" s="237">
        <f t="shared" si="693"/>
        <v>0</v>
      </c>
      <c r="BI440" s="237">
        <f t="shared" si="693"/>
        <v>0</v>
      </c>
      <c r="BJ440" s="237">
        <f t="shared" si="693"/>
        <v>0</v>
      </c>
      <c r="BK440" s="237">
        <f t="shared" si="693"/>
        <v>0</v>
      </c>
      <c r="BL440" s="237">
        <f t="shared" si="693"/>
        <v>0</v>
      </c>
      <c r="BM440" s="237">
        <f t="shared" si="693"/>
        <v>0</v>
      </c>
      <c r="BN440" s="237">
        <f t="shared" si="693"/>
        <v>0</v>
      </c>
      <c r="BO440" s="237">
        <f t="shared" si="693"/>
        <v>0</v>
      </c>
      <c r="BP440" s="237">
        <f t="shared" si="693"/>
        <v>0</v>
      </c>
      <c r="BQ440" s="237">
        <f t="shared" si="693"/>
        <v>0</v>
      </c>
      <c r="BR440" s="212">
        <f t="shared" ref="BR440:BW440" si="694">SUM(BR438:BR439)</f>
        <v>0</v>
      </c>
      <c r="BS440" s="212">
        <f t="shared" si="694"/>
        <v>0</v>
      </c>
      <c r="BT440" s="212">
        <f t="shared" si="694"/>
        <v>0</v>
      </c>
      <c r="BU440" s="212">
        <f t="shared" si="694"/>
        <v>0</v>
      </c>
      <c r="BV440" s="212">
        <f t="shared" si="694"/>
        <v>0</v>
      </c>
      <c r="BW440" s="212">
        <f t="shared" si="694"/>
        <v>0</v>
      </c>
    </row>
    <row r="441" spans="1:75" ht="12.75" customHeight="1">
      <c r="A441" s="8"/>
      <c r="B441" s="8"/>
      <c r="C441" s="8"/>
      <c r="D441" s="242" t="s">
        <v>4</v>
      </c>
      <c r="E441" s="8"/>
      <c r="F441" s="8"/>
      <c r="G441" s="8"/>
      <c r="H441" s="8"/>
      <c r="I441" s="32">
        <f>IF(I$5=first_reg_period, INDEX(Inputs!$I$43:$I$53,MATCH(B433,Inputs!$C$43:$C$53,0)),0)</f>
        <v>0</v>
      </c>
      <c r="J441" s="32">
        <f>IF(J$5=first_reg_period, INDEX(Inputs!$I$43:$I$53,MATCH(C433,Inputs!$C$43:$C$53,0)),0)</f>
        <v>0</v>
      </c>
      <c r="K441" s="32">
        <f>IF(K$5=first_reg_period, INDEX(Inputs!$I$43:$I$53,MATCH(D433,Inputs!$C$43:$C$53,0)),0)</f>
        <v>0</v>
      </c>
      <c r="L441" s="32">
        <f>IF(L$5=first_reg_period, INDEX(Inputs!$I$43:$I$53,MATCH(E433,Inputs!$C$43:$C$53,0)),0)</f>
        <v>0</v>
      </c>
      <c r="M441" s="32">
        <f>IF(M$5=first_reg_period, INDEX(Inputs!$I$43:$I$53,MATCH(F433,Inputs!$C$43:$C$53,0)),0)</f>
        <v>0</v>
      </c>
      <c r="N441" s="32">
        <f>IF(N$5=first_reg_period, INDEX(Inputs!$I$43:$I$53,MATCH(G433,Inputs!$C$43:$C$53,0)),0)</f>
        <v>0</v>
      </c>
      <c r="O441" s="32">
        <f>IF(O$5=first_reg_period, INDEX(Inputs!$I$43:$I$53,MATCH(H433,Inputs!$C$43:$C$53,0)),0)</f>
        <v>0</v>
      </c>
      <c r="P441" s="32">
        <f>IF(P$5=first_reg_period, INDEX(Inputs!$I$43:$I$53,MATCH(I433,Inputs!$C$43:$C$53,0)),0)</f>
        <v>0</v>
      </c>
      <c r="Q441" s="32">
        <f>IF(Q$5=first_reg_period, INDEX(Inputs!$I$43:$I$53,MATCH(J433,Inputs!$C$43:$C$53,0)),0)</f>
        <v>0</v>
      </c>
      <c r="R441" s="32">
        <f>IF(R$5=first_reg_period, INDEX(Inputs!$I$43:$I$53,MATCH(K433,Inputs!$C$43:$C$53,0)),0)</f>
        <v>0</v>
      </c>
      <c r="S441" s="32">
        <f>IF(S$5=first_reg_period, INDEX(Inputs!$I$43:$I$53,MATCH(L433,Inputs!$C$43:$C$53,0)),0)</f>
        <v>0</v>
      </c>
      <c r="T441" s="32">
        <f>IF(T$5=first_reg_period, INDEX(Inputs!$I$43:$I$53,MATCH(M433,Inputs!$C$43:$C$53,0)),0)</f>
        <v>0</v>
      </c>
      <c r="U441" s="32">
        <f>IF(U$5=first_reg_period, INDEX(Inputs!$I$43:$I$53,MATCH(N433,Inputs!$C$43:$C$53,0)),0)</f>
        <v>0</v>
      </c>
      <c r="V441" s="32">
        <f>IF(V$5=first_reg_period, INDEX(Inputs!$I$43:$I$53,MATCH(O433,Inputs!$C$43:$C$53,0)),0)</f>
        <v>0</v>
      </c>
      <c r="W441" s="32">
        <f>IF(W$5=first_reg_period, INDEX(Inputs!$I$43:$I$53,MATCH(P433,Inputs!$C$43:$C$53,0)),0)</f>
        <v>0</v>
      </c>
      <c r="X441" s="32">
        <f>IF(X$5=first_reg_period, INDEX(Inputs!$I$43:$I$53,MATCH(Q433,Inputs!$C$43:$C$53,0)),0)</f>
        <v>0</v>
      </c>
      <c r="Y441" s="32">
        <f>IF(Y$5=first_reg_period, INDEX(Inputs!$I$43:$I$53,MATCH(R433,Inputs!$C$43:$C$53,0)),0)</f>
        <v>0</v>
      </c>
      <c r="Z441" s="32">
        <f>IF(Z$5=first_reg_period, INDEX(Inputs!$I$43:$I$53,MATCH(S433,Inputs!$C$43:$C$53,0)),0)</f>
        <v>0</v>
      </c>
      <c r="AA441" s="32">
        <f>IF(AA$5=first_reg_period, INDEX(Inputs!$I$43:$I$53,MATCH(T433,Inputs!$C$43:$C$53,0)),0)</f>
        <v>0</v>
      </c>
      <c r="AB441" s="32">
        <f>IF(AB$5=first_reg_period, INDEX(Inputs!$I$43:$I$53,MATCH(U433,Inputs!$C$43:$C$53,0)),0)</f>
        <v>0</v>
      </c>
      <c r="AC441" s="32">
        <f>IF(AC$5=first_reg_period, INDEX(Inputs!$I$43:$I$53,MATCH(V433,Inputs!$C$43:$C$53,0)),0)</f>
        <v>0</v>
      </c>
      <c r="AD441" s="32">
        <f>IF(AD$5=first_reg_period, INDEX(Inputs!$I$43:$I$53,MATCH(W433,Inputs!$C$43:$C$53,0)),0)</f>
        <v>0</v>
      </c>
      <c r="AE441" s="32">
        <f>IF(AE$5=first_reg_period, INDEX(Inputs!$I$43:$I$53,MATCH(X433,Inputs!$C$43:$C$53,0)),0)</f>
        <v>0</v>
      </c>
      <c r="AF441" s="32">
        <f>IF(AF$5=first_reg_period, INDEX(Inputs!$I$43:$I$53,MATCH(Y433,Inputs!$C$43:$C$53,0)),0)</f>
        <v>0</v>
      </c>
      <c r="AG441" s="32">
        <f>IF(AG$5=first_reg_period, INDEX(Inputs!$I$43:$I$53,MATCH(Z433,Inputs!$C$43:$C$53,0)),0)</f>
        <v>0</v>
      </c>
      <c r="AH441" s="32">
        <f>IF(AH$5=first_reg_period, INDEX(Inputs!$I$43:$I$53,MATCH(AA433,Inputs!$C$43:$C$53,0)),0)</f>
        <v>0</v>
      </c>
      <c r="AI441" s="32">
        <f>IF(AI$5=first_reg_period, INDEX(Inputs!$I$43:$I$53,MATCH(AB433,Inputs!$C$43:$C$53,0)),0)</f>
        <v>0</v>
      </c>
      <c r="AJ441" s="32">
        <f>IF(AJ$5=first_reg_period, INDEX(Inputs!$I$43:$I$53,MATCH(AC433,Inputs!$C$43:$C$53,0)),0)</f>
        <v>0</v>
      </c>
      <c r="AK441" s="32">
        <f>IF(AK$5=first_reg_period, INDEX(Inputs!$I$43:$I$53,MATCH(AD433,Inputs!$C$43:$C$53,0)),0)</f>
        <v>0</v>
      </c>
      <c r="AL441" s="32">
        <f>IF(AL$5=first_reg_period, INDEX(Inputs!$I$43:$I$53,MATCH(AE433,Inputs!$C$43:$C$53,0)),0)</f>
        <v>0</v>
      </c>
      <c r="AM441" s="32">
        <f>IF(AM$5=first_reg_period, INDEX(Inputs!$I$43:$I$53,MATCH(AF433,Inputs!$C$43:$C$53,0)),0)</f>
        <v>0</v>
      </c>
      <c r="AN441" s="32">
        <f>IF(AN$5=first_reg_period, INDEX(Inputs!$I$43:$I$53,MATCH(AG433,Inputs!$C$43:$C$53,0)),0)</f>
        <v>0</v>
      </c>
      <c r="AO441" s="32">
        <f>IF(AO$5=first_reg_period, INDEX(Inputs!$I$43:$I$53,MATCH(AH433,Inputs!$C$43:$C$53,0)),0)</f>
        <v>0</v>
      </c>
      <c r="AP441" s="32">
        <f>IF(AP$5=first_reg_period, INDEX(Inputs!$I$43:$I$53,MATCH(AI433,Inputs!$C$43:$C$53,0)),0)</f>
        <v>0</v>
      </c>
      <c r="AQ441" s="32">
        <f>IF(AQ$5=first_reg_period, INDEX(Inputs!$I$43:$I$53,MATCH(AJ433,Inputs!$C$43:$C$53,0)),0)</f>
        <v>0</v>
      </c>
      <c r="AR441" s="32">
        <f>IF(AR$5=first_reg_period, INDEX(Inputs!$I$43:$I$53,MATCH(AK433,Inputs!$C$43:$C$53,0)),0)</f>
        <v>0</v>
      </c>
      <c r="AS441" s="32">
        <f>IF(AS$5=first_reg_period, INDEX(Inputs!$I$43:$I$53,MATCH(AL433,Inputs!$C$43:$C$53,0)),0)</f>
        <v>0</v>
      </c>
      <c r="AT441" s="32">
        <f>IF(AT$5=first_reg_period, INDEX(Inputs!$I$43:$I$53,MATCH(AM433,Inputs!$C$43:$C$53,0)),0)</f>
        <v>0</v>
      </c>
      <c r="AU441" s="32">
        <f>IF(AU$5=first_reg_period, INDEX(Inputs!$I$43:$I$53,MATCH(AN433,Inputs!$C$43:$C$53,0)),0)</f>
        <v>0</v>
      </c>
      <c r="AV441" s="32">
        <f>IF(AV$5=first_reg_period, INDEX(Inputs!$I$43:$I$53,MATCH(AO433,Inputs!$C$43:$C$53,0)),0)</f>
        <v>0</v>
      </c>
      <c r="AW441" s="32">
        <f>IF(AW$5=first_reg_period, INDEX(Inputs!$I$43:$I$53,MATCH(AP433,Inputs!$C$43:$C$53,0)),0)</f>
        <v>0</v>
      </c>
      <c r="AX441" s="32">
        <f>IF(AX$5=first_reg_period, INDEX(Inputs!$I$43:$I$53,MATCH(AQ433,Inputs!$C$43:$C$53,0)),0)</f>
        <v>0</v>
      </c>
      <c r="AY441" s="32">
        <f>IF(AY$5=first_reg_period, INDEX(Inputs!$I$43:$I$53,MATCH(AR433,Inputs!$C$43:$C$53,0)),0)</f>
        <v>0</v>
      </c>
      <c r="AZ441" s="32">
        <f>IF(AZ$5=first_reg_period, INDEX(Inputs!$I$43:$I$53,MATCH(AS433,Inputs!$C$43:$C$53,0)),0)</f>
        <v>0</v>
      </c>
      <c r="BA441" s="32">
        <f>IF(BA$5=first_reg_period, INDEX(Inputs!$I$43:$I$53,MATCH(AT433,Inputs!$C$43:$C$53,0)),0)</f>
        <v>0</v>
      </c>
      <c r="BB441" s="32">
        <f>IF(BB$5=first_reg_period, INDEX(Inputs!$I$43:$I$53,MATCH(AU433,Inputs!$C$43:$C$53,0)),0)</f>
        <v>0</v>
      </c>
      <c r="BC441" s="32">
        <f>IF(BC$5=first_reg_period, INDEX(Inputs!$I$43:$I$53,MATCH(AV433,Inputs!$C$43:$C$53,0)),0)</f>
        <v>0</v>
      </c>
      <c r="BD441" s="32">
        <f>IF(BD$5=first_reg_period, INDEX(Inputs!$I$43:$I$53,MATCH(AW433,Inputs!$C$43:$C$53,0)),0)</f>
        <v>0</v>
      </c>
      <c r="BE441" s="32">
        <f>IF(BE$5=first_reg_period, INDEX(Inputs!$I$43:$I$53,MATCH(AX433,Inputs!$C$43:$C$53,0)),0)</f>
        <v>0</v>
      </c>
      <c r="BF441" s="32">
        <f>IF(BF$5=first_reg_period, INDEX(Inputs!$I$43:$I$53,MATCH(AY433,Inputs!$C$43:$C$53,0)),0)</f>
        <v>0</v>
      </c>
      <c r="BG441" s="32">
        <f>IF(BG$5=first_reg_period, INDEX(Inputs!$I$43:$I$53,MATCH(AZ433,Inputs!$C$43:$C$53,0)),0)</f>
        <v>0</v>
      </c>
      <c r="BH441" s="32">
        <f>IF(BH$5=first_reg_period, INDEX(Inputs!$I$43:$I$53,MATCH(BA433,Inputs!$C$43:$C$53,0)),0)</f>
        <v>0</v>
      </c>
      <c r="BI441" s="32">
        <f>IF(BI$5=first_reg_period, INDEX(Inputs!$I$43:$I$53,MATCH(BB433,Inputs!$C$43:$C$53,0)),0)</f>
        <v>0</v>
      </c>
      <c r="BJ441" s="32">
        <f>IF(BJ$5=first_reg_period, INDEX(Inputs!$I$43:$I$53,MATCH(BC433,Inputs!$C$43:$C$53,0)),0)</f>
        <v>0</v>
      </c>
      <c r="BK441" s="32">
        <f>IF(BK$5=first_reg_period, INDEX(Inputs!$I$43:$I$53,MATCH(BD433,Inputs!$C$43:$C$53,0)),0)</f>
        <v>0</v>
      </c>
      <c r="BL441" s="32">
        <f>IF(BL$5=first_reg_period, INDEX(Inputs!$I$43:$I$53,MATCH(BE433,Inputs!$C$43:$C$53,0)),0)</f>
        <v>0</v>
      </c>
      <c r="BM441" s="32">
        <f>IF(BM$5=first_reg_period, INDEX(Inputs!$I$43:$I$53,MATCH(BF433,Inputs!$C$43:$C$53,0)),0)</f>
        <v>0</v>
      </c>
      <c r="BN441" s="32">
        <f>IF(BN$5=first_reg_period, INDEX(Inputs!$I$43:$I$53,MATCH(BG433,Inputs!$C$43:$C$53,0)),0)</f>
        <v>0</v>
      </c>
      <c r="BO441" s="32">
        <f>IF(BO$5=first_reg_period, INDEX(Inputs!$I$43:$I$53,MATCH(BH433,Inputs!$C$43:$C$53,0)),0)</f>
        <v>0</v>
      </c>
      <c r="BP441" s="32">
        <f>IF(BP$5=first_reg_period, INDEX(Inputs!$I$43:$I$53,MATCH(BI433,Inputs!$C$43:$C$53,0)),0)</f>
        <v>0</v>
      </c>
      <c r="BQ441" s="32">
        <f>IF(BQ$5=first_reg_period, INDEX(Inputs!$I$43:$I$53,MATCH(BJ433,Inputs!$C$43:$C$53,0)),0)</f>
        <v>0</v>
      </c>
      <c r="BR441" s="213">
        <f>IF(BR$5=first_reg_period, INDEX(Inputs!$I$43:$I$53,MATCH(BK433,Inputs!$C$43:$C$53,0)),0)</f>
        <v>0</v>
      </c>
      <c r="BS441" s="213">
        <f>IF(BS$5=first_reg_period, INDEX(Inputs!$I$43:$I$53,MATCH(BL433,Inputs!$C$43:$C$53,0)),0)</f>
        <v>0</v>
      </c>
      <c r="BT441" s="213">
        <f>IF(BT$5=first_reg_period, INDEX(Inputs!$I$43:$I$53,MATCH(BM433,Inputs!$C$43:$C$53,0)),0)</f>
        <v>0</v>
      </c>
      <c r="BU441" s="213">
        <f>IF(BU$5=first_reg_period, INDEX(Inputs!$I$43:$I$53,MATCH(BN433,Inputs!$C$43:$C$53,0)),0)</f>
        <v>0</v>
      </c>
      <c r="BV441" s="213">
        <f>IF(BV$5=first_reg_period, INDEX(Inputs!$I$43:$I$53,MATCH(BO433,Inputs!$C$43:$C$53,0)),0)</f>
        <v>0</v>
      </c>
      <c r="BW441" s="213">
        <f>IF(BW$5=first_reg_period, INDEX(Inputs!$I$43:$I$53,MATCH(BP433,Inputs!$C$43:$C$53,0)),0)</f>
        <v>0</v>
      </c>
    </row>
    <row r="442" spans="1:75" s="126" customFormat="1" ht="12.75" customHeight="1">
      <c r="A442" s="8"/>
      <c r="B442" s="8"/>
      <c r="C442" s="8"/>
      <c r="D442" s="242" t="str">
        <f>"RAB adjustments $m Real ("&amp;first_reg_period&amp;")"</f>
        <v>RAB adjustments $m Real (2012)</v>
      </c>
      <c r="E442" s="8"/>
      <c r="F442" s="8"/>
      <c r="G442" s="8"/>
      <c r="H442" s="8"/>
      <c r="I442" s="32"/>
      <c r="J442" s="238">
        <f>IF(J$5=second_reg_period, INDEX(Inputs!$N$203:$N$213,MATCH($B433,Inputs!$C$203:$C$213,0)),0)/conv_2015_2010</f>
        <v>0</v>
      </c>
      <c r="K442" s="238">
        <f>IF(K$5=second_reg_period, INDEX(Inputs!$N$203:$N$213,MATCH($B433,Inputs!$C$203:$C$213,0)),0)/conv_2015_2010</f>
        <v>0</v>
      </c>
      <c r="L442" s="238">
        <f>IF(L$5=second_reg_period, INDEX(Inputs!$N$203:$N$213,MATCH($B433,Inputs!$C$203:$C$213,0)),0)/conv_2015_2010</f>
        <v>0</v>
      </c>
      <c r="M442" s="238">
        <f>IF(M$5=second_reg_period, INDEX(Inputs!$N$203:$N$213,MATCH($B433,Inputs!$C$203:$C$213,0)),0)/conv_2015_2010</f>
        <v>0</v>
      </c>
      <c r="N442" s="238">
        <f>IF(N$5=second_reg_period, INDEX(Inputs!$N$203:$N$213,MATCH($B433,Inputs!$C$203:$C$213,0)),0)/conv_2015_2010</f>
        <v>82.022625730792328</v>
      </c>
      <c r="O442" s="238">
        <f>IF(O$5=second_reg_period, INDEX(Inputs!$N$203:$N$213,MATCH($B433,Inputs!$C$203:$C$213,0)),0)/conv_2015_2010</f>
        <v>0</v>
      </c>
      <c r="P442" s="238">
        <f>IF(P$5=second_reg_period, INDEX(Inputs!$N$203:$N$213,MATCH($B433,Inputs!$C$203:$C$213,0)),0)/conv_2015_2010</f>
        <v>0</v>
      </c>
      <c r="Q442" s="238">
        <f>IF(Q$5=second_reg_period, INDEX(Inputs!$N$203:$N$213,MATCH($B433,Inputs!$C$203:$C$213,0)),0)/conv_2015_2010</f>
        <v>0</v>
      </c>
      <c r="R442" s="238">
        <f>IF(R$5=second_reg_period, INDEX(Inputs!$N$203:$N$213,MATCH($B433,Inputs!$C$203:$C$213,0)),0)/conv_2015_2010</f>
        <v>0</v>
      </c>
      <c r="S442" s="238">
        <f>IF(S$5=second_reg_period, INDEX(Inputs!$N$203:$N$213,MATCH($B433,Inputs!$C$203:$C$213,0)),0)/conv_2015_2010</f>
        <v>0</v>
      </c>
      <c r="T442" s="238">
        <f>IF(T$5=second_reg_period, INDEX(Inputs!$N$203:$N$213,MATCH($B433,Inputs!$C$203:$C$213,0)),0)/conv_2015_2010</f>
        <v>0</v>
      </c>
      <c r="U442" s="238">
        <f>IF(U$5=second_reg_period, INDEX(Inputs!$N$203:$N$213,MATCH($B433,Inputs!$C$203:$C$213,0)),0)/conv_2015_2010</f>
        <v>0</v>
      </c>
      <c r="V442" s="238">
        <f>IF(V$5=second_reg_period, INDEX(Inputs!$N$203:$N$213,MATCH($B433,Inputs!$C$203:$C$213,0)),0)/conv_2015_2010</f>
        <v>0</v>
      </c>
      <c r="W442" s="238">
        <f>IF(W$5=second_reg_period, INDEX(Inputs!$N$203:$N$213,MATCH($B433,Inputs!$C$203:$C$213,0)),0)/conv_2015_2010</f>
        <v>0</v>
      </c>
      <c r="X442" s="238">
        <f>IF(X$5=second_reg_period, INDEX(Inputs!$N$203:$N$213,MATCH($B433,Inputs!$C$203:$C$213,0)),0)/conv_2015_2010</f>
        <v>0</v>
      </c>
      <c r="Y442" s="238">
        <f>IF(Y$5=second_reg_period, INDEX(Inputs!$N$203:$N$213,MATCH($B433,Inputs!$C$203:$C$213,0)),0)/conv_2015_2010</f>
        <v>0</v>
      </c>
      <c r="Z442" s="238">
        <f>IF(Z$5=second_reg_period, INDEX(Inputs!$N$203:$N$213,MATCH($B433,Inputs!$C$203:$C$213,0)),0)/conv_2015_2010</f>
        <v>0</v>
      </c>
      <c r="AA442" s="238">
        <f>IF(AA$5=second_reg_period, INDEX(Inputs!$N$203:$N$213,MATCH($B433,Inputs!$C$203:$C$213,0)),0)/conv_2015_2010</f>
        <v>0</v>
      </c>
      <c r="AB442" s="238">
        <f>IF(AB$5=second_reg_period, INDEX(Inputs!$N$203:$N$213,MATCH($B433,Inputs!$C$203:$C$213,0)),0)/conv_2015_2010</f>
        <v>0</v>
      </c>
      <c r="AC442" s="238">
        <f>IF(AC$5=second_reg_period, INDEX(Inputs!$N$203:$N$213,MATCH($B433,Inputs!$C$203:$C$213,0)),0)/conv_2015_2010</f>
        <v>0</v>
      </c>
      <c r="AD442" s="238">
        <f>IF(AD$5=second_reg_period, INDEX(Inputs!$N$203:$N$213,MATCH($B433,Inputs!$C$203:$C$213,0)),0)/conv_2015_2010</f>
        <v>0</v>
      </c>
      <c r="AE442" s="238">
        <f>IF(AE$5=second_reg_period, INDEX(Inputs!$N$203:$N$213,MATCH($B433,Inputs!$C$203:$C$213,0)),0)/conv_2015_2010</f>
        <v>0</v>
      </c>
      <c r="AF442" s="238">
        <f>IF(AF$5=second_reg_period, INDEX(Inputs!$N$203:$N$213,MATCH($B433,Inputs!$C$203:$C$213,0)),0)/conv_2015_2010</f>
        <v>0</v>
      </c>
      <c r="AG442" s="238">
        <f>IF(AG$5=second_reg_period, INDEX(Inputs!$N$203:$N$213,MATCH($B433,Inputs!$C$203:$C$213,0)),0)/conv_2015_2010</f>
        <v>0</v>
      </c>
      <c r="AH442" s="238">
        <f>IF(AH$5=second_reg_period, INDEX(Inputs!$N$203:$N$213,MATCH($B433,Inputs!$C$203:$C$213,0)),0)/conv_2015_2010</f>
        <v>0</v>
      </c>
      <c r="AI442" s="238">
        <f>IF(AI$5=second_reg_period, INDEX(Inputs!$N$203:$N$213,MATCH($B433,Inputs!$C$203:$C$213,0)),0)/conv_2015_2010</f>
        <v>0</v>
      </c>
      <c r="AJ442" s="238">
        <f>IF(AJ$5=second_reg_period, INDEX(Inputs!$N$203:$N$213,MATCH($B433,Inputs!$C$203:$C$213,0)),0)/conv_2015_2010</f>
        <v>0</v>
      </c>
      <c r="AK442" s="238">
        <f>IF(AK$5=second_reg_period, INDEX(Inputs!$N$203:$N$213,MATCH($B433,Inputs!$C$203:$C$213,0)),0)/conv_2015_2010</f>
        <v>0</v>
      </c>
      <c r="AL442" s="238">
        <f>IF(AL$5=second_reg_period, INDEX(Inputs!$N$203:$N$213,MATCH($B433,Inputs!$C$203:$C$213,0)),0)/conv_2015_2010</f>
        <v>0</v>
      </c>
      <c r="AM442" s="238">
        <f>IF(AM$5=second_reg_period, INDEX(Inputs!$N$203:$N$213,MATCH($B433,Inputs!$C$203:$C$213,0)),0)/conv_2015_2010</f>
        <v>0</v>
      </c>
      <c r="AN442" s="238">
        <f>IF(AN$5=second_reg_period, INDEX(Inputs!$N$203:$N$213,MATCH($B433,Inputs!$C$203:$C$213,0)),0)/conv_2015_2010</f>
        <v>0</v>
      </c>
      <c r="AO442" s="238">
        <f>IF(AO$5=second_reg_period, INDEX(Inputs!$N$203:$N$213,MATCH($B433,Inputs!$C$203:$C$213,0)),0)/conv_2015_2010</f>
        <v>0</v>
      </c>
      <c r="AP442" s="238">
        <f>IF(AP$5=second_reg_period, INDEX(Inputs!$N$203:$N$213,MATCH($B433,Inputs!$C$203:$C$213,0)),0)/conv_2015_2010</f>
        <v>0</v>
      </c>
      <c r="AQ442" s="238">
        <f>IF(AQ$5=second_reg_period, INDEX(Inputs!$N$203:$N$213,MATCH($B433,Inputs!$C$203:$C$213,0)),0)/conv_2015_2010</f>
        <v>0</v>
      </c>
      <c r="AR442" s="238">
        <f>IF(AR$5=second_reg_period, INDEX(Inputs!$N$203:$N$213,MATCH($B433,Inputs!$C$203:$C$213,0)),0)/conv_2015_2010</f>
        <v>0</v>
      </c>
      <c r="AS442" s="238">
        <f>IF(AS$5=second_reg_period, INDEX(Inputs!$N$203:$N$213,MATCH($B433,Inputs!$C$203:$C$213,0)),0)/conv_2015_2010</f>
        <v>0</v>
      </c>
      <c r="AT442" s="238">
        <f>IF(AT$5=second_reg_period, INDEX(Inputs!$N$203:$N$213,MATCH($B433,Inputs!$C$203:$C$213,0)),0)/conv_2015_2010</f>
        <v>0</v>
      </c>
      <c r="AU442" s="238">
        <f>IF(AU$5=second_reg_period, INDEX(Inputs!$N$203:$N$213,MATCH($B433,Inputs!$C$203:$C$213,0)),0)/conv_2015_2010</f>
        <v>0</v>
      </c>
      <c r="AV442" s="238">
        <f>IF(AV$5=second_reg_period, INDEX(Inputs!$N$203:$N$213,MATCH($B433,Inputs!$C$203:$C$213,0)),0)/conv_2015_2010</f>
        <v>0</v>
      </c>
      <c r="AW442" s="238">
        <f>IF(AW$5=second_reg_period, INDEX(Inputs!$N$203:$N$213,MATCH($B433,Inputs!$C$203:$C$213,0)),0)/conv_2015_2010</f>
        <v>0</v>
      </c>
      <c r="AX442" s="238">
        <f>IF(AX$5=second_reg_period, INDEX(Inputs!$N$203:$N$213,MATCH($B433,Inputs!$C$203:$C$213,0)),0)/conv_2015_2010</f>
        <v>0</v>
      </c>
      <c r="AY442" s="238">
        <f>IF(AY$5=second_reg_period, INDEX(Inputs!$N$203:$N$213,MATCH($B433,Inputs!$C$203:$C$213,0)),0)/conv_2015_2010</f>
        <v>0</v>
      </c>
      <c r="AZ442" s="238">
        <f>IF(AZ$5=second_reg_period, INDEX(Inputs!$N$203:$N$213,MATCH($B433,Inputs!$C$203:$C$213,0)),0)/conv_2015_2010</f>
        <v>0</v>
      </c>
      <c r="BA442" s="238">
        <f>IF(BA$5=second_reg_period, INDEX(Inputs!$N$203:$N$213,MATCH($B433,Inputs!$C$203:$C$213,0)),0)/conv_2015_2010</f>
        <v>0</v>
      </c>
      <c r="BB442" s="238">
        <f>IF(BB$5=second_reg_period, INDEX(Inputs!$N$203:$N$213,MATCH($B433,Inputs!$C$203:$C$213,0)),0)/conv_2015_2010</f>
        <v>0</v>
      </c>
      <c r="BC442" s="238">
        <f>IF(BC$5=second_reg_period, INDEX(Inputs!$N$203:$N$213,MATCH($B433,Inputs!$C$203:$C$213,0)),0)/conv_2015_2010</f>
        <v>0</v>
      </c>
      <c r="BD442" s="238">
        <f>IF(BD$5=second_reg_period, INDEX(Inputs!$N$203:$N$213,MATCH($B433,Inputs!$C$203:$C$213,0)),0)/conv_2015_2010</f>
        <v>0</v>
      </c>
      <c r="BE442" s="238">
        <f>IF(BE$5=second_reg_period, INDEX(Inputs!$N$203:$N$213,MATCH($B433,Inputs!$C$203:$C$213,0)),0)/conv_2015_2010</f>
        <v>0</v>
      </c>
      <c r="BF442" s="238">
        <f>IF(BF$5=second_reg_period, INDEX(Inputs!$N$203:$N$213,MATCH($B433,Inputs!$C$203:$C$213,0)),0)/conv_2015_2010</f>
        <v>0</v>
      </c>
      <c r="BG442" s="238">
        <f>IF(BG$5=second_reg_period, INDEX(Inputs!$N$203:$N$213,MATCH($B433,Inputs!$C$203:$C$213,0)),0)/conv_2015_2010</f>
        <v>0</v>
      </c>
      <c r="BH442" s="238">
        <f>IF(BH$5=second_reg_period, INDEX(Inputs!$N$203:$N$213,MATCH($B433,Inputs!$C$203:$C$213,0)),0)/conv_2015_2010</f>
        <v>0</v>
      </c>
      <c r="BI442" s="238">
        <f>IF(BI$5=second_reg_period, INDEX(Inputs!$N$203:$N$213,MATCH($B433,Inputs!$C$203:$C$213,0)),0)/conv_2015_2010</f>
        <v>0</v>
      </c>
      <c r="BJ442" s="238">
        <f>IF(BJ$5=second_reg_period, INDEX(Inputs!$N$203:$N$213,MATCH($B433,Inputs!$C$203:$C$213,0)),0)/conv_2015_2010</f>
        <v>0</v>
      </c>
      <c r="BK442" s="238">
        <f>IF(BK$5=second_reg_period, INDEX(Inputs!$N$203:$N$213,MATCH($B433,Inputs!$C$203:$C$213,0)),0)/conv_2015_2010</f>
        <v>0</v>
      </c>
      <c r="BL442" s="238">
        <f>IF(BL$5=second_reg_period, INDEX(Inputs!$N$203:$N$213,MATCH($B433,Inputs!$C$203:$C$213,0)),0)/conv_2015_2010</f>
        <v>0</v>
      </c>
      <c r="BM442" s="238">
        <f>IF(BM$5=second_reg_period, INDEX(Inputs!$N$203:$N$213,MATCH($B433,Inputs!$C$203:$C$213,0)),0)/conv_2015_2010</f>
        <v>0</v>
      </c>
      <c r="BN442" s="238">
        <f>IF(BN$5=second_reg_period, INDEX(Inputs!$N$203:$N$213,MATCH($B433,Inputs!$C$203:$C$213,0)),0)/conv_2015_2010</f>
        <v>0</v>
      </c>
      <c r="BO442" s="238">
        <f>IF(BO$5=second_reg_period, INDEX(Inputs!$N$203:$N$213,MATCH($B433,Inputs!$C$203:$C$213,0)),0)/conv_2015_2010</f>
        <v>0</v>
      </c>
      <c r="BP442" s="238">
        <f>IF(BP$5=second_reg_period, INDEX(Inputs!$N$203:$N$213,MATCH($B433,Inputs!$C$203:$C$213,0)),0)/conv_2015_2010</f>
        <v>0</v>
      </c>
      <c r="BQ442" s="238">
        <f>IF(BQ$5=second_reg_period, INDEX(Inputs!$N$203:$N$213,MATCH($B433,Inputs!$C$203:$C$213,0)),0)/conv_2015_2010</f>
        <v>0</v>
      </c>
      <c r="BR442" s="214">
        <f>IF(BR$5=second_reg_period, INDEX(Inputs!$N$203:$N$213,MATCH($B433,Inputs!$C$203:$C$213,0)),0)/conv_2015_2010</f>
        <v>0</v>
      </c>
      <c r="BS442" s="214">
        <f>IF(BS$5=second_reg_period, INDEX(Inputs!$N$203:$N$213,MATCH($B433,Inputs!$C$203:$C$213,0)),0)/conv_2015_2010</f>
        <v>0</v>
      </c>
      <c r="BT442" s="214">
        <f>IF(BT$5=second_reg_period, INDEX(Inputs!$N$203:$N$213,MATCH($B433,Inputs!$C$203:$C$213,0)),0)/conv_2015_2010</f>
        <v>0</v>
      </c>
      <c r="BU442" s="214">
        <f>IF(BU$5=second_reg_period, INDEX(Inputs!$N$203:$N$213,MATCH($B433,Inputs!$C$203:$C$213,0)),0)/conv_2015_2010</f>
        <v>0</v>
      </c>
      <c r="BV442" s="214">
        <f>IF(BV$5=second_reg_period, INDEX(Inputs!$N$203:$N$213,MATCH($B433,Inputs!$C$203:$C$213,0)),0)/conv_2015_2010</f>
        <v>0</v>
      </c>
      <c r="BW442" s="214">
        <f>IF(BW$5=second_reg_period, INDEX(Inputs!$N$203:$N$213,MATCH($B433,Inputs!$C$203:$C$213,0)),0)/conv_2015_2010</f>
        <v>0</v>
      </c>
    </row>
    <row r="443" spans="1:75" ht="12.75" customHeight="1">
      <c r="A443" s="8"/>
      <c r="B443" s="8"/>
      <c r="C443" s="8"/>
      <c r="D443" s="242" t="s">
        <v>16</v>
      </c>
      <c r="E443" s="8" t="str">
        <f>"$m Real ("&amp;first_reg_period&amp;")"</f>
        <v>$m Real (2012)</v>
      </c>
      <c r="F443" s="8"/>
      <c r="G443" s="8"/>
      <c r="H443" s="8"/>
      <c r="I443" s="8">
        <f t="shared" ref="I443" si="695">H443-I440+I441+I442</f>
        <v>0</v>
      </c>
      <c r="J443" s="8">
        <f t="shared" ref="J443" si="696">I443-J440+J441+J442</f>
        <v>0</v>
      </c>
      <c r="K443" s="8">
        <f t="shared" ref="K443" si="697">J443-K440+K441+K442</f>
        <v>0</v>
      </c>
      <c r="L443" s="8">
        <f t="shared" ref="L443" si="698">K443-L440+L441+L442</f>
        <v>0</v>
      </c>
      <c r="M443" s="8">
        <f t="shared" ref="M443" si="699">L443-M440+M441+M442</f>
        <v>0</v>
      </c>
      <c r="N443" s="8">
        <f t="shared" ref="N443" si="700">M443-N440+N441+N442</f>
        <v>82.022625730792328</v>
      </c>
      <c r="O443" s="8">
        <f t="shared" ref="O443" si="701">N443-O440+O441+O442</f>
        <v>65.618100584633865</v>
      </c>
      <c r="P443" s="8">
        <f t="shared" ref="P443" si="702">O443-P440+P441+P442</f>
        <v>49.213575438475402</v>
      </c>
      <c r="Q443" s="8">
        <f t="shared" ref="Q443" si="703">P443-Q440+Q441+Q442</f>
        <v>32.80905029231694</v>
      </c>
      <c r="R443" s="8">
        <f t="shared" ref="R443" si="704">Q443-R440+R441+R442</f>
        <v>16.404525146158473</v>
      </c>
      <c r="S443" s="8">
        <f t="shared" ref="S443" si="705">R443-S440+S441+S442</f>
        <v>1.0658141036401503E-14</v>
      </c>
      <c r="T443" s="8">
        <f t="shared" ref="T443" si="706">S443-T440+T441+T442</f>
        <v>1.0658141036401503E-14</v>
      </c>
      <c r="U443" s="8">
        <f t="shared" ref="U443" si="707">T443-U440+U441+U442</f>
        <v>1.0658141036401503E-14</v>
      </c>
      <c r="V443" s="8">
        <f t="shared" ref="V443" si="708">U443-V440+V441+V442</f>
        <v>1.0658141036401503E-14</v>
      </c>
      <c r="W443" s="8">
        <f t="shared" ref="W443" si="709">V443-W440+W441+W442</f>
        <v>1.0658141036401503E-14</v>
      </c>
      <c r="X443" s="8">
        <f t="shared" ref="X443" si="710">W443-X440+X441+X442</f>
        <v>1.0658141036401503E-14</v>
      </c>
      <c r="Y443" s="8">
        <f t="shared" ref="Y443" si="711">X443-Y440+Y441+Y442</f>
        <v>1.0658141036401503E-14</v>
      </c>
      <c r="Z443" s="8">
        <f t="shared" ref="Z443" si="712">Y443-Z440+Z441+Z442</f>
        <v>1.0658141036401503E-14</v>
      </c>
      <c r="AA443" s="8">
        <f t="shared" ref="AA443" si="713">Z443-AA440+AA441+AA442</f>
        <v>1.0658141036401503E-14</v>
      </c>
      <c r="AB443" s="8">
        <f t="shared" ref="AB443" si="714">AA443-AB440+AB441+AB442</f>
        <v>1.0658141036401503E-14</v>
      </c>
      <c r="AC443" s="8">
        <f t="shared" ref="AC443" si="715">AB443-AC440+AC441+AC442</f>
        <v>1.0658141036401503E-14</v>
      </c>
      <c r="AD443" s="8">
        <f t="shared" ref="AD443" si="716">AC443-AD440+AD441+AD442</f>
        <v>1.0658141036401503E-14</v>
      </c>
      <c r="AE443" s="8">
        <f t="shared" ref="AE443" si="717">AD443-AE440+AE441+AE442</f>
        <v>1.0658141036401503E-14</v>
      </c>
      <c r="AF443" s="8">
        <f t="shared" ref="AF443" si="718">AE443-AF440+AF441+AF442</f>
        <v>1.0658141036401503E-14</v>
      </c>
      <c r="AG443" s="8">
        <f t="shared" ref="AG443" si="719">AF443-AG440+AG441+AG442</f>
        <v>1.0658141036401503E-14</v>
      </c>
      <c r="AH443" s="8">
        <f t="shared" ref="AH443" si="720">AG443-AH440+AH441+AH442</f>
        <v>1.0658141036401503E-14</v>
      </c>
      <c r="AI443" s="8">
        <f t="shared" ref="AI443" si="721">AH443-AI440+AI441+AI442</f>
        <v>1.0658141036401503E-14</v>
      </c>
      <c r="AJ443" s="8">
        <f t="shared" ref="AJ443" si="722">AI443-AJ440+AJ441+AJ442</f>
        <v>1.0658141036401503E-14</v>
      </c>
      <c r="AK443" s="8">
        <f t="shared" ref="AK443" si="723">AJ443-AK440+AK441+AK442</f>
        <v>1.0658141036401503E-14</v>
      </c>
      <c r="AL443" s="8">
        <f t="shared" ref="AL443" si="724">AK443-AL440+AL441+AL442</f>
        <v>1.0658141036401503E-14</v>
      </c>
      <c r="AM443" s="8">
        <f t="shared" ref="AM443" si="725">AL443-AM440+AM441+AM442</f>
        <v>1.0658141036401503E-14</v>
      </c>
      <c r="AN443" s="8">
        <f t="shared" ref="AN443" si="726">AM443-AN440+AN441+AN442</f>
        <v>1.0658141036401503E-14</v>
      </c>
      <c r="AO443" s="8">
        <f t="shared" ref="AO443" si="727">AN443-AO440+AO441+AO442</f>
        <v>1.0658141036401503E-14</v>
      </c>
      <c r="AP443" s="8">
        <f t="shared" ref="AP443" si="728">AO443-AP440+AP441+AP442</f>
        <v>1.0658141036401503E-14</v>
      </c>
      <c r="AQ443" s="8">
        <f t="shared" ref="AQ443" si="729">AP443-AQ440+AQ441+AQ442</f>
        <v>1.0658141036401503E-14</v>
      </c>
      <c r="AR443" s="8">
        <f t="shared" ref="AR443" si="730">AQ443-AR440+AR441+AR442</f>
        <v>1.0658141036401503E-14</v>
      </c>
      <c r="AS443" s="8">
        <f t="shared" ref="AS443" si="731">AR443-AS440+AS441+AS442</f>
        <v>1.0658141036401503E-14</v>
      </c>
      <c r="AT443" s="8">
        <f t="shared" ref="AT443" si="732">AS443-AT440+AT441+AT442</f>
        <v>1.0658141036401503E-14</v>
      </c>
      <c r="AU443" s="8">
        <f t="shared" ref="AU443" si="733">AT443-AU440+AU441+AU442</f>
        <v>1.0658141036401503E-14</v>
      </c>
      <c r="AV443" s="8">
        <f t="shared" ref="AV443" si="734">AU443-AV440+AV441+AV442</f>
        <v>1.0658141036401503E-14</v>
      </c>
      <c r="AW443" s="8">
        <f t="shared" ref="AW443" si="735">AV443-AW440+AW441+AW442</f>
        <v>1.0658141036401503E-14</v>
      </c>
      <c r="AX443" s="8">
        <f t="shared" ref="AX443" si="736">AW443-AX440+AX441+AX442</f>
        <v>1.0658141036401503E-14</v>
      </c>
      <c r="AY443" s="8">
        <f t="shared" ref="AY443" si="737">AX443-AY440+AY441+AY442</f>
        <v>1.0658141036401503E-14</v>
      </c>
      <c r="AZ443" s="8">
        <f t="shared" ref="AZ443" si="738">AY443-AZ440+AZ441+AZ442</f>
        <v>1.0658141036401503E-14</v>
      </c>
      <c r="BA443" s="8">
        <f t="shared" ref="BA443" si="739">AZ443-BA440+BA441+BA442</f>
        <v>1.0658141036401503E-14</v>
      </c>
      <c r="BB443" s="8">
        <f t="shared" ref="BB443" si="740">BA443-BB440+BB441+BB442</f>
        <v>1.0658141036401503E-14</v>
      </c>
      <c r="BC443" s="8">
        <f t="shared" ref="BC443" si="741">BB443-BC440+BC441+BC442</f>
        <v>1.0658141036401503E-14</v>
      </c>
      <c r="BD443" s="8">
        <f t="shared" ref="BD443" si="742">BC443-BD440+BD441+BD442</f>
        <v>1.0658141036401503E-14</v>
      </c>
      <c r="BE443" s="8">
        <f t="shared" ref="BE443" si="743">BD443-BE440+BE441+BE442</f>
        <v>1.0658141036401503E-14</v>
      </c>
      <c r="BF443" s="8">
        <f t="shared" ref="BF443" si="744">BE443-BF440+BF441+BF442</f>
        <v>1.0658141036401503E-14</v>
      </c>
      <c r="BG443" s="8">
        <f t="shared" ref="BG443" si="745">BF443-BG440+BG441+BG442</f>
        <v>1.0658141036401503E-14</v>
      </c>
      <c r="BH443" s="8">
        <f t="shared" ref="BH443" si="746">BG443-BH440+BH441+BH442</f>
        <v>1.0658141036401503E-14</v>
      </c>
      <c r="BI443" s="8">
        <f t="shared" ref="BI443" si="747">BH443-BI440+BI441+BI442</f>
        <v>1.0658141036401503E-14</v>
      </c>
      <c r="BJ443" s="8">
        <f t="shared" ref="BJ443" si="748">BI443-BJ440+BJ441+BJ442</f>
        <v>1.0658141036401503E-14</v>
      </c>
      <c r="BK443" s="8">
        <f t="shared" ref="BK443" si="749">BJ443-BK440+BK441+BK442</f>
        <v>1.0658141036401503E-14</v>
      </c>
      <c r="BL443" s="8">
        <f t="shared" ref="BL443" si="750">BK443-BL440+BL441+BL442</f>
        <v>1.0658141036401503E-14</v>
      </c>
      <c r="BM443" s="8">
        <f t="shared" ref="BM443" si="751">BL443-BM440+BM441+BM442</f>
        <v>1.0658141036401503E-14</v>
      </c>
      <c r="BN443" s="8">
        <f t="shared" ref="BN443" si="752">BM443-BN440+BN441+BN442</f>
        <v>1.0658141036401503E-14</v>
      </c>
      <c r="BO443" s="8">
        <f t="shared" ref="BO443" si="753">BN443-BO440+BO441+BO442</f>
        <v>1.0658141036401503E-14</v>
      </c>
      <c r="BP443" s="8">
        <f t="shared" ref="BP443:BQ443" si="754">BO443-BP440+BP441+BP442</f>
        <v>1.0658141036401503E-14</v>
      </c>
      <c r="BQ443" s="8">
        <f t="shared" si="754"/>
        <v>1.0658141036401503E-14</v>
      </c>
      <c r="BR443" s="208">
        <f t="shared" ref="BR443" si="755">BQ443-BR440+BR441+BR442</f>
        <v>1.0658141036401503E-14</v>
      </c>
      <c r="BS443" s="208">
        <f t="shared" ref="BS443" si="756">BR443-BS440+BS441+BS442</f>
        <v>1.0658141036401503E-14</v>
      </c>
      <c r="BT443" s="208">
        <f t="shared" ref="BT443" si="757">BS443-BT440+BT441+BT442</f>
        <v>1.0658141036401503E-14</v>
      </c>
      <c r="BU443" s="208">
        <f t="shared" ref="BU443" si="758">BT443-BU440+BU441+BU442</f>
        <v>1.0658141036401503E-14</v>
      </c>
      <c r="BV443" s="208">
        <f t="shared" ref="BV443" si="759">BU443-BV440+BV441+BV442</f>
        <v>1.0658141036401503E-14</v>
      </c>
      <c r="BW443" s="208">
        <f t="shared" ref="BW443" si="760">BV443-BW440+BW441+BW442</f>
        <v>1.0658141036401503E-14</v>
      </c>
    </row>
    <row r="444" spans="1:75" ht="12.75" customHeight="1">
      <c r="A444" s="8"/>
      <c r="B444" s="8"/>
      <c r="C444" s="8"/>
      <c r="D444" s="242"/>
      <c r="E444" s="8"/>
      <c r="F444" s="8"/>
      <c r="G444" s="8"/>
      <c r="H444" s="8"/>
      <c r="I444" s="32"/>
      <c r="J444" s="8"/>
      <c r="K444" s="8"/>
      <c r="L444" s="8"/>
      <c r="M444" s="8"/>
      <c r="N444" s="8"/>
      <c r="O444" s="8"/>
      <c r="P444" s="8"/>
      <c r="Q444" s="8"/>
      <c r="R444" s="8"/>
      <c r="S444" s="8"/>
      <c r="T444" s="8"/>
      <c r="U444" s="8"/>
      <c r="V444" s="8"/>
      <c r="W444" s="8"/>
      <c r="X444" s="8"/>
      <c r="Y444" s="8"/>
      <c r="Z444" s="8"/>
      <c r="AA444" s="8"/>
      <c r="AB444" s="8"/>
      <c r="AC444" s="8"/>
      <c r="AD444" s="8"/>
      <c r="AE444" s="8"/>
      <c r="AF444" s="8"/>
      <c r="AG444" s="8"/>
      <c r="AH444" s="8"/>
      <c r="AI444" s="8"/>
      <c r="AJ444" s="8"/>
      <c r="AK444" s="8"/>
      <c r="AL444" s="8"/>
      <c r="AM444" s="8"/>
      <c r="AN444" s="8"/>
      <c r="AO444" s="8"/>
      <c r="AP444" s="8"/>
      <c r="AQ444" s="8"/>
      <c r="AR444" s="8"/>
      <c r="AS444" s="8"/>
      <c r="AT444" s="8"/>
      <c r="AU444" s="8"/>
      <c r="AV444" s="8"/>
      <c r="AW444" s="8"/>
      <c r="AX444" s="8"/>
      <c r="AY444" s="8"/>
      <c r="AZ444" s="8"/>
      <c r="BA444" s="8"/>
      <c r="BB444" s="8"/>
      <c r="BC444" s="8"/>
      <c r="BD444" s="8"/>
      <c r="BE444" s="8"/>
      <c r="BF444" s="8"/>
      <c r="BG444" s="8"/>
      <c r="BH444" s="8"/>
      <c r="BI444" s="8"/>
      <c r="BJ444" s="8"/>
      <c r="BK444" s="8"/>
      <c r="BL444" s="8"/>
      <c r="BM444" s="8"/>
      <c r="BN444" s="8"/>
      <c r="BO444" s="8"/>
      <c r="BP444" s="8"/>
      <c r="BQ444" s="8"/>
      <c r="BR444" s="208"/>
      <c r="BS444" s="208"/>
      <c r="BT444" s="208"/>
      <c r="BU444" s="208"/>
      <c r="BV444" s="208"/>
      <c r="BW444" s="208"/>
    </row>
    <row r="445" spans="1:75" ht="12.75" customHeight="1">
      <c r="A445" s="8"/>
      <c r="B445" s="8"/>
      <c r="C445" s="8"/>
      <c r="D445" s="242"/>
      <c r="E445" s="8"/>
      <c r="F445" s="8"/>
      <c r="G445" s="8"/>
      <c r="H445" s="8"/>
      <c r="I445" s="32"/>
      <c r="J445" s="8"/>
      <c r="K445" s="8"/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  <c r="W445" s="8"/>
      <c r="X445" s="8"/>
      <c r="Y445" s="8"/>
      <c r="Z445" s="8"/>
      <c r="AA445" s="8"/>
      <c r="AB445" s="8"/>
      <c r="AC445" s="8"/>
      <c r="AD445" s="8"/>
      <c r="AE445" s="8"/>
      <c r="AF445" s="8"/>
      <c r="AG445" s="8"/>
      <c r="AH445" s="8"/>
      <c r="AI445" s="8"/>
      <c r="AJ445" s="8"/>
      <c r="AK445" s="8"/>
      <c r="AL445" s="8"/>
      <c r="AM445" s="8"/>
      <c r="AN445" s="8"/>
      <c r="AO445" s="8"/>
      <c r="AP445" s="8"/>
      <c r="AQ445" s="8"/>
      <c r="AR445" s="8"/>
      <c r="AS445" s="8"/>
      <c r="AT445" s="8"/>
      <c r="AU445" s="8"/>
      <c r="AV445" s="8"/>
      <c r="AW445" s="8"/>
      <c r="AX445" s="8"/>
      <c r="AY445" s="8"/>
      <c r="AZ445" s="8"/>
      <c r="BA445" s="8"/>
      <c r="BB445" s="8"/>
      <c r="BC445" s="8"/>
      <c r="BD445" s="8"/>
      <c r="BE445" s="8"/>
      <c r="BF445" s="8"/>
      <c r="BG445" s="8"/>
      <c r="BH445" s="8"/>
      <c r="BI445" s="8"/>
      <c r="BJ445" s="8"/>
      <c r="BK445" s="8"/>
      <c r="BL445" s="8"/>
      <c r="BM445" s="8"/>
      <c r="BN445" s="8"/>
      <c r="BO445" s="8"/>
      <c r="BP445" s="8"/>
      <c r="BQ445" s="8"/>
      <c r="BR445" s="208"/>
      <c r="BS445" s="208"/>
      <c r="BT445" s="208"/>
      <c r="BU445" s="208"/>
      <c r="BV445" s="208"/>
      <c r="BW445" s="208"/>
    </row>
    <row r="446" spans="1:75" ht="12.75" customHeight="1">
      <c r="A446" s="8"/>
      <c r="B446" s="8"/>
      <c r="C446" s="246" t="s">
        <v>7</v>
      </c>
      <c r="D446" s="242"/>
      <c r="E446" s="8" t="str">
        <f>"$m Real ("&amp;first_reg_period&amp;")"</f>
        <v>$m Real (2012)</v>
      </c>
      <c r="F446" s="8"/>
      <c r="G446" s="8"/>
      <c r="H446" s="8"/>
      <c r="I446" s="32"/>
      <c r="J446" s="8">
        <f>INDEX(Inputs!J$43:J$53,MATCH($B433,Inputs!$C$43:$C$53,0))*(1+IF(J$5&lt;=second_reg_period, J$7, J$6))^0.5</f>
        <v>0</v>
      </c>
      <c r="K446" s="8">
        <f>INDEX(Inputs!K$43:K$53,MATCH($B433,Inputs!$C$43:$C$53,0))*(1+IF(K$5&lt;=second_reg_period, K$7, K$6))^0.5</f>
        <v>0</v>
      </c>
      <c r="L446" s="8">
        <f>INDEX(Inputs!L$43:L$53,MATCH($B433,Inputs!$C$43:$C$53,0))*(1+IF(L$5&lt;=second_reg_period, L$7, L$6))^0.5</f>
        <v>0</v>
      </c>
      <c r="M446" s="8">
        <f>INDEX(Inputs!M$43:M$53,MATCH($B433,Inputs!$C$43:$C$53,0))*(1+IF(M$5&lt;=second_reg_period, M$7, M$6))^0.5</f>
        <v>0</v>
      </c>
      <c r="N446" s="8">
        <f>INDEX(Inputs!N$43:N$53,MATCH($B433,Inputs!$C$43:$C$53,0))*(1+IF(N$5&lt;=second_reg_period, N$7, N$6))^0.5</f>
        <v>0</v>
      </c>
      <c r="O446" s="8">
        <f>INDEX(Inputs!O$43:O$53,MATCH($B433,Inputs!$C$43:$C$53,0))*(1+IF(O$5&lt;=second_reg_period, O$7, O$6))^0.5</f>
        <v>0</v>
      </c>
      <c r="P446" s="8">
        <f>INDEX(Inputs!P$43:P$53,MATCH($B433,Inputs!$C$43:$C$53,0))*(1+IF(P$5&lt;=second_reg_period, P$7, P$6))^0.5</f>
        <v>0</v>
      </c>
      <c r="Q446" s="8">
        <f>INDEX(Inputs!Q$43:Q$53,MATCH($B433,Inputs!$C$43:$C$53,0))*(1+IF(Q$5&lt;=second_reg_period, Q$7, Q$6))^0.5</f>
        <v>0</v>
      </c>
      <c r="R446" s="8">
        <f>INDEX(Inputs!R$43:R$53,MATCH($B433,Inputs!$C$43:$C$53,0))*(1+IF(R$5&lt;=second_reg_period, R$7, R$6))^0.5</f>
        <v>0</v>
      </c>
      <c r="S446" s="8">
        <f>INDEX(Inputs!S$43:S$53,MATCH($B433,Inputs!$C$43:$C$53,0))*(1+IF(S$5&lt;=second_reg_period, S$7, S$6))^0.5</f>
        <v>0</v>
      </c>
      <c r="T446" s="8">
        <f>INDEX(Inputs!T$43:T$53,MATCH($B433,Inputs!$C$43:$C$53,0))*(1+IF(T$5&lt;=second_reg_period, T$7, T$6))^0.5</f>
        <v>0</v>
      </c>
      <c r="U446" s="8">
        <f>INDEX(Inputs!U$43:U$53,MATCH($B433,Inputs!$C$43:$C$53,0))*(1+IF(U$5&lt;=second_reg_period, U$7, U$6))^0.5</f>
        <v>0</v>
      </c>
      <c r="V446" s="8">
        <f>INDEX(Inputs!V$43:V$53,MATCH($B433,Inputs!$C$43:$C$53,0))*(1+IF(V$5&lt;=second_reg_period, V$7, V$6))^0.5</f>
        <v>0</v>
      </c>
      <c r="W446" s="8">
        <f>INDEX(Inputs!W$43:W$53,MATCH($B433,Inputs!$C$43:$C$53,0))*(1+IF(W$5&lt;=second_reg_period, W$7, W$6))^0.5</f>
        <v>0</v>
      </c>
      <c r="X446" s="8">
        <f>INDEX(Inputs!X$43:X$53,MATCH($B433,Inputs!$C$43:$C$53,0))*(1+IF(X$5&lt;=second_reg_period, X$7, X$6))^0.5</f>
        <v>0</v>
      </c>
      <c r="Y446" s="8">
        <f>INDEX(Inputs!Y$43:Y$53,MATCH($B433,Inputs!$C$43:$C$53,0))*(1+IF(Y$5&lt;=second_reg_period, Y$7, Y$6))^0.5</f>
        <v>0</v>
      </c>
      <c r="Z446" s="8">
        <f>INDEX(Inputs!Z$43:Z$53,MATCH($B433,Inputs!$C$43:$C$53,0))*(1+IF(Z$5&lt;=second_reg_period, Z$7, Z$6))^0.5</f>
        <v>0</v>
      </c>
      <c r="AA446" s="8">
        <f>INDEX(Inputs!AA$43:AA$53,MATCH($B433,Inputs!$C$43:$C$53,0))*(1+IF(AA$5&lt;=second_reg_period, AA$7, AA$6))^0.5</f>
        <v>0</v>
      </c>
      <c r="AB446" s="8">
        <f>INDEX(Inputs!AB$43:AB$53,MATCH($B433,Inputs!$C$43:$C$53,0))*(1+IF(AB$5&lt;=second_reg_period, AB$7, AB$6))^0.5</f>
        <v>0</v>
      </c>
      <c r="AC446" s="8">
        <f>INDEX(Inputs!AC$43:AC$53,MATCH($B433,Inputs!$C$43:$C$53,0))*(1+IF(AC$5&lt;=second_reg_period, AC$7, AC$6))^0.5</f>
        <v>0</v>
      </c>
      <c r="AD446" s="8">
        <f>INDEX(Inputs!AD$43:AD$53,MATCH($B433,Inputs!$C$43:$C$53,0))*(1+IF(AD$5&lt;=second_reg_period, AD$7, AD$6))^0.5</f>
        <v>0</v>
      </c>
      <c r="AE446" s="8">
        <f>INDEX(Inputs!AE$43:AE$53,MATCH($B433,Inputs!$C$43:$C$53,0))*(1+IF(AE$5&lt;=second_reg_period, AE$7, AE$6))^0.5</f>
        <v>0</v>
      </c>
      <c r="AF446" s="8">
        <f>INDEX(Inputs!AF$43:AF$53,MATCH($B433,Inputs!$C$43:$C$53,0))*(1+IF(AF$5&lt;=second_reg_period, AF$7, AF$6))^0.5</f>
        <v>0</v>
      </c>
      <c r="AG446" s="8">
        <f>INDEX(Inputs!AG$43:AG$53,MATCH($B433,Inputs!$C$43:$C$53,0))*(1+IF(AG$5&lt;=second_reg_period, AG$7, AG$6))^0.5</f>
        <v>0</v>
      </c>
      <c r="AH446" s="8">
        <f>INDEX(Inputs!AH$43:AH$53,MATCH($B433,Inputs!$C$43:$C$53,0))*(1+IF(AH$5&lt;=second_reg_period, AH$7, AH$6))^0.5</f>
        <v>0</v>
      </c>
      <c r="AI446" s="8">
        <f>INDEX(Inputs!AI$43:AI$53,MATCH($B433,Inputs!$C$43:$C$53,0))*(1+IF(AI$5&lt;=second_reg_period, AI$7, AI$6))^0.5</f>
        <v>0</v>
      </c>
      <c r="AJ446" s="8">
        <f>INDEX(Inputs!AJ$43:AJ$53,MATCH($B433,Inputs!$C$43:$C$53,0))*(1+IF(AJ$5&lt;=second_reg_period, AJ$7, AJ$6))^0.5</f>
        <v>0</v>
      </c>
      <c r="AK446" s="8">
        <f>INDEX(Inputs!AK$43:AK$53,MATCH($B433,Inputs!$C$43:$C$53,0))*(1+IF(AK$5&lt;=second_reg_period, AK$7, AK$6))^0.5</f>
        <v>0</v>
      </c>
      <c r="AL446" s="8">
        <f>INDEX(Inputs!AL$43:AL$53,MATCH($B433,Inputs!$C$43:$C$53,0))*(1+IF(AL$5&lt;=second_reg_period, AL$7, AL$6))^0.5</f>
        <v>0</v>
      </c>
      <c r="AM446" s="8">
        <f>INDEX(Inputs!AM$43:AM$53,MATCH($B433,Inputs!$C$43:$C$53,0))*(1+IF(AM$5&lt;=second_reg_period, AM$7, AM$6))^0.5</f>
        <v>0</v>
      </c>
      <c r="AN446" s="8">
        <f>INDEX(Inputs!AN$43:AN$53,MATCH($B433,Inputs!$C$43:$C$53,0))*(1+IF(AN$5&lt;=second_reg_period, AN$7, AN$6))^0.5</f>
        <v>0</v>
      </c>
      <c r="AO446" s="8">
        <f>INDEX(Inputs!AO$43:AO$53,MATCH($B433,Inputs!$C$43:$C$53,0))*(1+IF(AO$5&lt;=second_reg_period, AO$7, AO$6))^0.5</f>
        <v>0</v>
      </c>
      <c r="AP446" s="8">
        <f>INDEX(Inputs!AP$43:AP$53,MATCH($B433,Inputs!$C$43:$C$53,0))*(1+IF(AP$5&lt;=second_reg_period, AP$7, AP$6))^0.5</f>
        <v>0</v>
      </c>
      <c r="AQ446" s="8">
        <f>INDEX(Inputs!AQ$43:AQ$53,MATCH($B433,Inputs!$C$43:$C$53,0))*(1+IF(AQ$5&lt;=second_reg_period, AQ$7, AQ$6))^0.5</f>
        <v>0</v>
      </c>
      <c r="AR446" s="8">
        <f>INDEX(Inputs!AR$43:AR$53,MATCH($B433,Inputs!$C$43:$C$53,0))*(1+IF(AR$5&lt;=second_reg_period, AR$7, AR$6))^0.5</f>
        <v>0</v>
      </c>
      <c r="AS446" s="8">
        <f>INDEX(Inputs!AS$43:AS$53,MATCH($B433,Inputs!$C$43:$C$53,0))*(1+IF(AS$5&lt;=second_reg_period, AS$7, AS$6))^0.5</f>
        <v>0</v>
      </c>
      <c r="AT446" s="8">
        <f>INDEX(Inputs!AT$43:AT$53,MATCH($B433,Inputs!$C$43:$C$53,0))*(1+IF(AT$5&lt;=second_reg_period, AT$7, AT$6))^0.5</f>
        <v>0</v>
      </c>
      <c r="AU446" s="8">
        <f>INDEX(Inputs!AU$43:AU$53,MATCH($B433,Inputs!$C$43:$C$53,0))*(1+IF(AU$5&lt;=second_reg_period, AU$7, AU$6))^0.5</f>
        <v>0</v>
      </c>
      <c r="AV446" s="8">
        <f>INDEX(Inputs!AV$43:AV$53,MATCH($B433,Inputs!$C$43:$C$53,0))*(1+IF(AV$5&lt;=second_reg_period, AV$7, AV$6))^0.5</f>
        <v>0</v>
      </c>
      <c r="AW446" s="8">
        <f>INDEX(Inputs!AW$43:AW$53,MATCH($B433,Inputs!$C$43:$C$53,0))*(1+IF(AW$5&lt;=second_reg_period, AW$7, AW$6))^0.5</f>
        <v>0</v>
      </c>
      <c r="AX446" s="8">
        <f>INDEX(Inputs!AX$43:AX$53,MATCH($B433,Inputs!$C$43:$C$53,0))*(1+IF(AX$5&lt;=second_reg_period, AX$7, AX$6))^0.5</f>
        <v>0</v>
      </c>
      <c r="AY446" s="8">
        <f>INDEX(Inputs!AY$43:AY$53,MATCH($B433,Inputs!$C$43:$C$53,0))*(1+IF(AY$5&lt;=second_reg_period, AY$7, AY$6))^0.5</f>
        <v>0</v>
      </c>
      <c r="AZ446" s="8">
        <f>INDEX(Inputs!AZ$43:AZ$53,MATCH($B433,Inputs!$C$43:$C$53,0))*(1+IF(AZ$5&lt;=second_reg_period, AZ$7, AZ$6))^0.5</f>
        <v>0</v>
      </c>
      <c r="BA446" s="8">
        <f>INDEX(Inputs!BA$43:BA$53,MATCH($B433,Inputs!$C$43:$C$53,0))*(1+IF(BA$5&lt;=second_reg_period, BA$7, BA$6))^0.5</f>
        <v>0</v>
      </c>
      <c r="BB446" s="8">
        <f>INDEX(Inputs!BB$43:BB$53,MATCH($B433,Inputs!$C$43:$C$53,0))*(1+IF(BB$5&lt;=second_reg_period, BB$7, BB$6))^0.5</f>
        <v>0</v>
      </c>
      <c r="BC446" s="8">
        <f>INDEX(Inputs!BC$43:BC$53,MATCH($B433,Inputs!$C$43:$C$53,0))*(1+IF(BC$5&lt;=second_reg_period, BC$7, BC$6))^0.5</f>
        <v>0</v>
      </c>
      <c r="BD446" s="8">
        <f>INDEX(Inputs!BD$43:BD$53,MATCH($B433,Inputs!$C$43:$C$53,0))*(1+IF(BD$5&lt;=second_reg_period, BD$7, BD$6))^0.5</f>
        <v>0</v>
      </c>
      <c r="BE446" s="8">
        <f>INDEX(Inputs!BE$43:BE$53,MATCH($B433,Inputs!$C$43:$C$53,0))*(1+IF(BE$5&lt;=second_reg_period, BE$7, BE$6))^0.5</f>
        <v>0</v>
      </c>
      <c r="BF446" s="8">
        <f>INDEX(Inputs!BF$43:BF$53,MATCH($B433,Inputs!$C$43:$C$53,0))*(1+IF(BF$5&lt;=second_reg_period, BF$7, BF$6))^0.5</f>
        <v>0</v>
      </c>
      <c r="BG446" s="8">
        <f>INDEX(Inputs!BG$43:BG$53,MATCH($B433,Inputs!$C$43:$C$53,0))*(1+IF(BG$5&lt;=second_reg_period, BG$7, BG$6))^0.5</f>
        <v>0</v>
      </c>
      <c r="BH446" s="8">
        <f>INDEX(Inputs!BH$43:BH$53,MATCH($B433,Inputs!$C$43:$C$53,0))*(1+IF(BH$5&lt;=second_reg_period, BH$7, BH$6))^0.5</f>
        <v>0</v>
      </c>
      <c r="BI446" s="8">
        <f>INDEX(Inputs!BI$43:BI$53,MATCH($B433,Inputs!$C$43:$C$53,0))*(1+IF(BI$5&lt;=second_reg_period, BI$7, BI$6))^0.5</f>
        <v>0</v>
      </c>
      <c r="BJ446" s="8">
        <f>INDEX(Inputs!BJ$43:BJ$53,MATCH($B433,Inputs!$C$43:$C$53,0))*(1+IF(BJ$5&lt;=second_reg_period, BJ$7, BJ$6))^0.5</f>
        <v>0</v>
      </c>
      <c r="BK446" s="8">
        <f>INDEX(Inputs!BK$43:BK$53,MATCH($B433,Inputs!$C$43:$C$53,0))*(1+IF(BK$5&lt;=second_reg_period, BK$7, BK$6))^0.5</f>
        <v>0</v>
      </c>
      <c r="BL446" s="8">
        <f>INDEX(Inputs!BL$43:BL$53,MATCH($B433,Inputs!$C$43:$C$53,0))*(1+IF(BL$5&lt;=second_reg_period, BL$7, BL$6))^0.5</f>
        <v>0</v>
      </c>
      <c r="BM446" s="8">
        <f>INDEX(Inputs!BM$43:BM$53,MATCH($B433,Inputs!$C$43:$C$53,0))*(1+IF(BM$5&lt;=second_reg_period, BM$7, BM$6))^0.5</f>
        <v>0</v>
      </c>
      <c r="BN446" s="8">
        <f>INDEX(Inputs!BN$43:BN$53,MATCH($B433,Inputs!$C$43:$C$53,0))*(1+IF(BN$5&lt;=second_reg_period, BN$7, BN$6))^0.5</f>
        <v>0</v>
      </c>
      <c r="BO446" s="8">
        <f>INDEX(Inputs!BO$43:BO$53,MATCH($B433,Inputs!$C$43:$C$53,0))*(1+IF(BO$5&lt;=second_reg_period, BO$7, BO$6))^0.5</f>
        <v>0</v>
      </c>
      <c r="BP446" s="8">
        <f>INDEX(Inputs!BP$43:BP$53,MATCH($B433,Inputs!$C$43:$C$53,0))*(1+IF(BP$5&lt;=second_reg_period, BP$7, BP$6))^0.5</f>
        <v>0</v>
      </c>
      <c r="BQ446" s="8">
        <f>INDEX(Inputs!BQ$43:BQ$53,MATCH($B433,Inputs!$C$43:$C$53,0))*(1+IF(BQ$5&lt;=second_reg_period, BQ$7, BQ$6))^0.5</f>
        <v>0</v>
      </c>
      <c r="BR446" s="208">
        <f>INDEX(Inputs!BR$43:BR$53,MATCH($B433,Inputs!$C$43:$C$53,0))*(1+IF(BR$5&lt;=second_reg_period, BR$7, BR$6))^0.5</f>
        <v>0</v>
      </c>
      <c r="BS446" s="208">
        <f>INDEX(Inputs!BS$43:BS$53,MATCH($B433,Inputs!$C$43:$C$53,0))*(1+IF(BS$5&lt;=second_reg_period, BS$7, BS$6))^0.5</f>
        <v>0</v>
      </c>
      <c r="BT446" s="208">
        <f>INDEX(Inputs!BT$43:BT$53,MATCH($B433,Inputs!$C$43:$C$53,0))*(1+IF(BT$5&lt;=second_reg_period, BT$7, BT$6))^0.5</f>
        <v>0</v>
      </c>
      <c r="BU446" s="208">
        <f>INDEX(Inputs!BU$43:BU$53,MATCH($B433,Inputs!$C$43:$C$53,0))*(1+IF(BU$5&lt;=second_reg_period, BU$7, BU$6))^0.5</f>
        <v>0</v>
      </c>
      <c r="BV446" s="208">
        <f>INDEX(Inputs!BV$43:BV$53,MATCH($B433,Inputs!$C$43:$C$53,0))*(1+IF(BV$5&lt;=second_reg_period, BV$7, BV$6))^0.5</f>
        <v>0</v>
      </c>
      <c r="BW446" s="208">
        <f>INDEX(Inputs!BW$43:BW$53,MATCH($B433,Inputs!$C$43:$C$53,0))*(1+IF(BW$5&lt;=second_reg_period, BW$7, BW$6))^0.5</f>
        <v>0</v>
      </c>
    </row>
    <row r="447" spans="1:75" ht="12.75" customHeight="1">
      <c r="A447" s="8"/>
      <c r="B447" s="8"/>
      <c r="C447" s="8"/>
      <c r="D447" s="242" t="s">
        <v>11</v>
      </c>
      <c r="E447" s="8"/>
      <c r="F447" s="8"/>
      <c r="G447" s="8"/>
      <c r="H447" s="8"/>
      <c r="I447" s="32"/>
      <c r="J447" s="8"/>
      <c r="K447" s="8"/>
      <c r="L447" s="8"/>
      <c r="M447" s="8"/>
      <c r="N447" s="8"/>
      <c r="O447" s="234"/>
      <c r="P447" s="234"/>
      <c r="Q447" s="234"/>
      <c r="R447" s="234"/>
      <c r="S447" s="234"/>
      <c r="T447" s="234"/>
      <c r="U447" s="234"/>
      <c r="V447" s="234"/>
      <c r="W447" s="234"/>
      <c r="X447" s="234"/>
      <c r="Y447" s="234"/>
      <c r="Z447" s="234"/>
      <c r="AA447" s="234"/>
      <c r="AB447" s="234"/>
      <c r="AC447" s="234"/>
      <c r="AD447" s="234"/>
      <c r="AE447" s="234"/>
      <c r="AF447" s="234"/>
      <c r="AG447" s="234"/>
      <c r="AH447" s="234"/>
      <c r="AI447" s="234"/>
      <c r="AJ447" s="234"/>
      <c r="AK447" s="234"/>
      <c r="AL447" s="234"/>
      <c r="AM447" s="234"/>
      <c r="AN447" s="234"/>
      <c r="AO447" s="234"/>
      <c r="AP447" s="234"/>
      <c r="AQ447" s="234"/>
      <c r="AR447" s="234"/>
      <c r="AS447" s="234"/>
      <c r="AT447" s="234"/>
      <c r="AU447" s="234"/>
      <c r="AV447" s="234"/>
      <c r="AW447" s="234"/>
      <c r="AX447" s="234"/>
      <c r="AY447" s="234"/>
      <c r="AZ447" s="234"/>
      <c r="BA447" s="234"/>
      <c r="BB447" s="234"/>
      <c r="BC447" s="234"/>
      <c r="BD447" s="234"/>
      <c r="BE447" s="234"/>
      <c r="BF447" s="234"/>
      <c r="BG447" s="234"/>
      <c r="BH447" s="234"/>
      <c r="BI447" s="234"/>
      <c r="BJ447" s="234"/>
      <c r="BK447" s="234"/>
      <c r="BL447" s="234"/>
      <c r="BM447" s="234"/>
      <c r="BN447" s="234"/>
      <c r="BO447" s="234"/>
      <c r="BP447" s="234"/>
      <c r="BQ447" s="234"/>
      <c r="BR447" s="206"/>
      <c r="BS447" s="206"/>
      <c r="BT447" s="206"/>
      <c r="BU447" s="206"/>
      <c r="BV447" s="206"/>
      <c r="BW447" s="206"/>
    </row>
    <row r="448" spans="1:75" s="126" customFormat="1" ht="12.75" customHeight="1">
      <c r="A448" s="8"/>
      <c r="B448" s="8"/>
      <c r="C448" s="8"/>
      <c r="D448" s="243" t="s">
        <v>37</v>
      </c>
      <c r="E448" s="8" t="str">
        <f t="shared" ref="E448:E478" si="761">"$m Real ("&amp;first_reg_period&amp;")"</f>
        <v>$m Real (2012)</v>
      </c>
      <c r="F448" s="8"/>
      <c r="G448" s="8"/>
      <c r="H448" s="8"/>
      <c r="I448" s="32"/>
      <c r="J448" s="217">
        <f>IF(Inputs!$P$76="Actual",IF(J$5&gt;second_reg_period,IF(SUM($I448:I448)&lt;&gt;INDEX(Inputs!$N$155:$N$165,MATCH($B433,Inputs!$C$155:$C$165,0))/conv_2015_2010,
(INDEX(Inputs!$N$155:$N$165,MATCH($B433,Inputs!$C$155:$C$165,0))/conv_2015_2010)/(MAX(1,$I435-5)),
(INDEX(Inputs!$N$155:$N$165,MATCH($B433,Inputs!$C$155:$C$165,0))/conv_2015_2010)-SUM($I448:I448)),0),0)</f>
        <v>0</v>
      </c>
      <c r="K448" s="217">
        <f>IF(Inputs!$P$76="Actual",IF(K$5&gt;second_reg_period,IF(SUM($I448:J448)&lt;&gt;INDEX(Inputs!$N$155:$N$165,MATCH($B433,Inputs!$C$155:$C$165,0))/conv_2015_2010,
(INDEX(Inputs!$N$155:$N$165,MATCH($B433,Inputs!$C$155:$C$165,0))/conv_2015_2010)/(MAX(1,$I435-5)),
(INDEX(Inputs!$N$155:$N$165,MATCH($B433,Inputs!$C$155:$C$165,0))/conv_2015_2010)-SUM($I448:J448)),0),0)</f>
        <v>0</v>
      </c>
      <c r="L448" s="217">
        <f>IF(Inputs!$P$76="Actual",IF(L$5&gt;second_reg_period,IF(SUM($I448:K448)&lt;&gt;INDEX(Inputs!$N$155:$N$165,MATCH($B433,Inputs!$C$155:$C$165,0))/conv_2015_2010,
(INDEX(Inputs!$N$155:$N$165,MATCH($B433,Inputs!$C$155:$C$165,0))/conv_2015_2010)/(MAX(1,$I435-5)),
(INDEX(Inputs!$N$155:$N$165,MATCH($B433,Inputs!$C$155:$C$165,0))/conv_2015_2010)-SUM($I448:K448)),0),0)</f>
        <v>0</v>
      </c>
      <c r="M448" s="217">
        <f>IF(Inputs!$P$76="Actual",IF(M$5&gt;second_reg_period,IF(SUM($I448:L448)&lt;&gt;INDEX(Inputs!$N$155:$N$165,MATCH($B433,Inputs!$C$155:$C$165,0))/conv_2015_2010,
(INDEX(Inputs!$N$155:$N$165,MATCH($B433,Inputs!$C$155:$C$165,0))/conv_2015_2010)/(MAX(1,$I435-5)),
(INDEX(Inputs!$N$155:$N$165,MATCH($B433,Inputs!$C$155:$C$165,0))/conv_2015_2010)-SUM($I448:L448)),0),0)</f>
        <v>0</v>
      </c>
      <c r="N448" s="217">
        <f>IF(Inputs!$P$76="Actual",IF(N$5&gt;second_reg_period,IF(SUM($I448:M448)&lt;&gt;INDEX(Inputs!$N$155:$N$165,MATCH($B433,Inputs!$C$155:$C$165,0))/conv_2015_2010,
(INDEX(Inputs!$N$155:$N$165,MATCH($B433,Inputs!$C$155:$C$165,0))/conv_2015_2010)/(MAX(1,$I435-5)),
(INDEX(Inputs!$N$155:$N$165,MATCH($B433,Inputs!$C$155:$C$165,0))/conv_2015_2010)-SUM($I448:M448)),0),0)</f>
        <v>0</v>
      </c>
      <c r="O448" s="217">
        <f>IF(Inputs!$P$76="Actual",IF(O$5&gt;second_reg_period,IF(SUM($I448:N448)&lt;&gt;INDEX(Inputs!$N$155:$N$165,MATCH($B433,Inputs!$C$155:$C$165,0))/conv_2015_2010,
(INDEX(Inputs!$N$155:$N$165,MATCH($B433,Inputs!$C$155:$C$165,0))/conv_2015_2010)/(MAX(1,$I435-5)),
(INDEX(Inputs!$N$155:$N$165,MATCH($B433,Inputs!$C$155:$C$165,0))/conv_2015_2010)-SUM($I448:N448)),0),0)</f>
        <v>0</v>
      </c>
      <c r="P448" s="217">
        <f>IF(Inputs!$P$76="Actual",IF(P$5&gt;second_reg_period,IF(SUM($I448:O448)&lt;&gt;INDEX(Inputs!$N$155:$N$165,MATCH($B433,Inputs!$C$155:$C$165,0))/conv_2015_2010,
(INDEX(Inputs!$N$155:$N$165,MATCH($B433,Inputs!$C$155:$C$165,0))/conv_2015_2010)/(MAX(1,$I435-5)),
(INDEX(Inputs!$N$155:$N$165,MATCH($B433,Inputs!$C$155:$C$165,0))/conv_2015_2010)-SUM($I448:O448)),0),0)</f>
        <v>0</v>
      </c>
      <c r="Q448" s="217">
        <f>IF(Inputs!$P$76="Actual",IF(Q$5&gt;second_reg_period,IF(SUM($I448:P448)&lt;&gt;INDEX(Inputs!$N$155:$N$165,MATCH($B433,Inputs!$C$155:$C$165,0))/conv_2015_2010,
(INDEX(Inputs!$N$155:$N$165,MATCH($B433,Inputs!$C$155:$C$165,0))/conv_2015_2010)/(MAX(1,$I435-5)),
(INDEX(Inputs!$N$155:$N$165,MATCH($B433,Inputs!$C$155:$C$165,0))/conv_2015_2010)-SUM($I448:P448)),0),0)</f>
        <v>0</v>
      </c>
      <c r="R448" s="217">
        <f>IF(Inputs!$P$76="Actual",IF(R$5&gt;second_reg_period,IF(SUM($I448:Q448)&lt;&gt;INDEX(Inputs!$N$155:$N$165,MATCH($B433,Inputs!$C$155:$C$165,0))/conv_2015_2010,
(INDEX(Inputs!$N$155:$N$165,MATCH($B433,Inputs!$C$155:$C$165,0))/conv_2015_2010)/(MAX(1,$I435-5)),
(INDEX(Inputs!$N$155:$N$165,MATCH($B433,Inputs!$C$155:$C$165,0))/conv_2015_2010)-SUM($I448:Q448)),0),0)</f>
        <v>0</v>
      </c>
      <c r="S448" s="217">
        <f>IF(Inputs!$P$76="Actual",IF(S$5&gt;second_reg_period,IF(SUM($I448:R448)&lt;&gt;INDEX(Inputs!$N$155:$N$165,MATCH($B433,Inputs!$C$155:$C$165,0))/conv_2015_2010,
(INDEX(Inputs!$N$155:$N$165,MATCH($B433,Inputs!$C$155:$C$165,0))/conv_2015_2010)/(MAX(1,$I435-5)),
(INDEX(Inputs!$N$155:$N$165,MATCH($B433,Inputs!$C$155:$C$165,0))/conv_2015_2010)-SUM($I448:R448)),0),0)</f>
        <v>0</v>
      </c>
      <c r="T448" s="217">
        <f>IF(Inputs!$P$76="Actual",IF(T$5&gt;second_reg_period,IF(SUM($I448:S448)&lt;&gt;INDEX(Inputs!$N$155:$N$165,MATCH($B433,Inputs!$C$155:$C$165,0))/conv_2015_2010,
(INDEX(Inputs!$N$155:$N$165,MATCH($B433,Inputs!$C$155:$C$165,0))/conv_2015_2010)/(MAX(1,$I435-5)),
(INDEX(Inputs!$N$155:$N$165,MATCH($B433,Inputs!$C$155:$C$165,0))/conv_2015_2010)-SUM($I448:S448)),0),0)</f>
        <v>0</v>
      </c>
      <c r="U448" s="217">
        <f>IF(Inputs!$P$76="Actual",IF(U$5&gt;second_reg_period,IF(SUM($I448:T448)&lt;&gt;INDEX(Inputs!$N$155:$N$165,MATCH($B433,Inputs!$C$155:$C$165,0))/conv_2015_2010,
(INDEX(Inputs!$N$155:$N$165,MATCH($B433,Inputs!$C$155:$C$165,0))/conv_2015_2010)/(MAX(1,$I435-5)),
(INDEX(Inputs!$N$155:$N$165,MATCH($B433,Inputs!$C$155:$C$165,0))/conv_2015_2010)-SUM($I448:T448)),0),0)</f>
        <v>0</v>
      </c>
      <c r="V448" s="217">
        <f>IF(Inputs!$P$76="Actual",IF(V$5&gt;second_reg_period,IF(SUM($I448:U448)&lt;&gt;INDEX(Inputs!$N$155:$N$165,MATCH($B433,Inputs!$C$155:$C$165,0))/conv_2015_2010,
(INDEX(Inputs!$N$155:$N$165,MATCH($B433,Inputs!$C$155:$C$165,0))/conv_2015_2010)/(MAX(1,$I435-5)),
(INDEX(Inputs!$N$155:$N$165,MATCH($B433,Inputs!$C$155:$C$165,0))/conv_2015_2010)-SUM($I448:U448)),0),0)</f>
        <v>0</v>
      </c>
      <c r="W448" s="217">
        <f>IF(Inputs!$P$76="Actual",IF(W$5&gt;second_reg_period,IF(SUM($I448:V448)&lt;&gt;INDEX(Inputs!$N$155:$N$165,MATCH($B433,Inputs!$C$155:$C$165,0))/conv_2015_2010,
(INDEX(Inputs!$N$155:$N$165,MATCH($B433,Inputs!$C$155:$C$165,0))/conv_2015_2010)/(MAX(1,$I435-5)),
(INDEX(Inputs!$N$155:$N$165,MATCH($B433,Inputs!$C$155:$C$165,0))/conv_2015_2010)-SUM($I448:V448)),0),0)</f>
        <v>0</v>
      </c>
      <c r="X448" s="217">
        <f>IF(Inputs!$P$76="Actual",IF(X$5&gt;second_reg_period,IF(SUM($I448:W448)&lt;&gt;INDEX(Inputs!$N$155:$N$165,MATCH($B433,Inputs!$C$155:$C$165,0))/conv_2015_2010,
(INDEX(Inputs!$N$155:$N$165,MATCH($B433,Inputs!$C$155:$C$165,0))/conv_2015_2010)/(MAX(1,$I435-5)),
(INDEX(Inputs!$N$155:$N$165,MATCH($B433,Inputs!$C$155:$C$165,0))/conv_2015_2010)-SUM($I448:W448)),0),0)</f>
        <v>0</v>
      </c>
      <c r="Y448" s="217">
        <f>IF(Inputs!$P$76="Actual",IF(Y$5&gt;second_reg_period,IF(SUM($I448:X448)&lt;&gt;INDEX(Inputs!$N$155:$N$165,MATCH($B433,Inputs!$C$155:$C$165,0))/conv_2015_2010,
(INDEX(Inputs!$N$155:$N$165,MATCH($B433,Inputs!$C$155:$C$165,0))/conv_2015_2010)/(MAX(1,$I435-5)),
(INDEX(Inputs!$N$155:$N$165,MATCH($B433,Inputs!$C$155:$C$165,0))/conv_2015_2010)-SUM($I448:X448)),0),0)</f>
        <v>0</v>
      </c>
      <c r="Z448" s="217">
        <f>IF(Inputs!$P$76="Actual",IF(Z$5&gt;second_reg_period,IF(SUM($I448:Y448)&lt;&gt;INDEX(Inputs!$N$155:$N$165,MATCH($B433,Inputs!$C$155:$C$165,0))/conv_2015_2010,
(INDEX(Inputs!$N$155:$N$165,MATCH($B433,Inputs!$C$155:$C$165,0))/conv_2015_2010)/(MAX(1,$I435-5)),
(INDEX(Inputs!$N$155:$N$165,MATCH($B433,Inputs!$C$155:$C$165,0))/conv_2015_2010)-SUM($I448:Y448)),0),0)</f>
        <v>0</v>
      </c>
      <c r="AA448" s="217">
        <f>IF(Inputs!$P$76="Actual",IF(AA$5&gt;second_reg_period,IF(SUM($I448:Z448)&lt;&gt;INDEX(Inputs!$N$155:$N$165,MATCH($B433,Inputs!$C$155:$C$165,0))/conv_2015_2010,
(INDEX(Inputs!$N$155:$N$165,MATCH($B433,Inputs!$C$155:$C$165,0))/conv_2015_2010)/(MAX(1,$I435-5)),
(INDEX(Inputs!$N$155:$N$165,MATCH($B433,Inputs!$C$155:$C$165,0))/conv_2015_2010)-SUM($I448:Z448)),0),0)</f>
        <v>0</v>
      </c>
      <c r="AB448" s="217">
        <f>IF(Inputs!$P$76="Actual",IF(AB$5&gt;second_reg_period,IF(SUM($I448:AA448)&lt;&gt;INDEX(Inputs!$N$155:$N$165,MATCH($B433,Inputs!$C$155:$C$165,0))/conv_2015_2010,
(INDEX(Inputs!$N$155:$N$165,MATCH($B433,Inputs!$C$155:$C$165,0))/conv_2015_2010)/(MAX(1,$I435-5)),
(INDEX(Inputs!$N$155:$N$165,MATCH($B433,Inputs!$C$155:$C$165,0))/conv_2015_2010)-SUM($I448:AA448)),0),0)</f>
        <v>0</v>
      </c>
      <c r="AC448" s="217">
        <f>IF(Inputs!$P$76="Actual",IF(AC$5&gt;second_reg_period,IF(SUM($I448:AB448)&lt;&gt;INDEX(Inputs!$N$155:$N$165,MATCH($B433,Inputs!$C$155:$C$165,0))/conv_2015_2010,
(INDEX(Inputs!$N$155:$N$165,MATCH($B433,Inputs!$C$155:$C$165,0))/conv_2015_2010)/(MAX(1,$I435-5)),
(INDEX(Inputs!$N$155:$N$165,MATCH($B433,Inputs!$C$155:$C$165,0))/conv_2015_2010)-SUM($I448:AB448)),0),0)</f>
        <v>0</v>
      </c>
      <c r="AD448" s="217">
        <f>IF(Inputs!$P$76="Actual",IF(AD$5&gt;second_reg_period,IF(SUM($I448:AC448)&lt;&gt;INDEX(Inputs!$N$155:$N$165,MATCH($B433,Inputs!$C$155:$C$165,0))/conv_2015_2010,
(INDEX(Inputs!$N$155:$N$165,MATCH($B433,Inputs!$C$155:$C$165,0))/conv_2015_2010)/(MAX(1,$I435-5)),
(INDEX(Inputs!$N$155:$N$165,MATCH($B433,Inputs!$C$155:$C$165,0))/conv_2015_2010)-SUM($I448:AC448)),0),0)</f>
        <v>0</v>
      </c>
      <c r="AE448" s="217">
        <f>IF(Inputs!$P$76="Actual",IF(AE$5&gt;second_reg_period,IF(SUM($I448:AD448)&lt;&gt;INDEX(Inputs!$N$155:$N$165,MATCH($B433,Inputs!$C$155:$C$165,0))/conv_2015_2010,
(INDEX(Inputs!$N$155:$N$165,MATCH($B433,Inputs!$C$155:$C$165,0))/conv_2015_2010)/(MAX(1,$I435-5)),
(INDEX(Inputs!$N$155:$N$165,MATCH($B433,Inputs!$C$155:$C$165,0))/conv_2015_2010)-SUM($I448:AD448)),0),0)</f>
        <v>0</v>
      </c>
      <c r="AF448" s="217">
        <f>IF(Inputs!$P$76="Actual",IF(AF$5&gt;second_reg_period,IF(SUM($I448:AE448)&lt;&gt;INDEX(Inputs!$N$155:$N$165,MATCH($B433,Inputs!$C$155:$C$165,0))/conv_2015_2010,
(INDEX(Inputs!$N$155:$N$165,MATCH($B433,Inputs!$C$155:$C$165,0))/conv_2015_2010)/(MAX(1,$I435-5)),
(INDEX(Inputs!$N$155:$N$165,MATCH($B433,Inputs!$C$155:$C$165,0))/conv_2015_2010)-SUM($I448:AE448)),0),0)</f>
        <v>0</v>
      </c>
      <c r="AG448" s="217">
        <f>IF(Inputs!$P$76="Actual",IF(AG$5&gt;second_reg_period,IF(SUM($I448:AF448)&lt;&gt;INDEX(Inputs!$N$155:$N$165,MATCH($B433,Inputs!$C$155:$C$165,0))/conv_2015_2010,
(INDEX(Inputs!$N$155:$N$165,MATCH($B433,Inputs!$C$155:$C$165,0))/conv_2015_2010)/(MAX(1,$I435-5)),
(INDEX(Inputs!$N$155:$N$165,MATCH($B433,Inputs!$C$155:$C$165,0))/conv_2015_2010)-SUM($I448:AF448)),0),0)</f>
        <v>0</v>
      </c>
      <c r="AH448" s="217">
        <f>IF(Inputs!$P$76="Actual",IF(AH$5&gt;second_reg_period,IF(SUM($I448:AG448)&lt;&gt;INDEX(Inputs!$N$155:$N$165,MATCH($B433,Inputs!$C$155:$C$165,0))/conv_2015_2010,
(INDEX(Inputs!$N$155:$N$165,MATCH($B433,Inputs!$C$155:$C$165,0))/conv_2015_2010)/(MAX(1,$I435-5)),
(INDEX(Inputs!$N$155:$N$165,MATCH($B433,Inputs!$C$155:$C$165,0))/conv_2015_2010)-SUM($I448:AG448)),0),0)</f>
        <v>0</v>
      </c>
      <c r="AI448" s="217">
        <f>IF(Inputs!$P$76="Actual",IF(AI$5&gt;second_reg_period,IF(SUM($I448:AH448)&lt;&gt;INDEX(Inputs!$N$155:$N$165,MATCH($B433,Inputs!$C$155:$C$165,0))/conv_2015_2010,
(INDEX(Inputs!$N$155:$N$165,MATCH($B433,Inputs!$C$155:$C$165,0))/conv_2015_2010)/(MAX(1,$I435-5)),
(INDEX(Inputs!$N$155:$N$165,MATCH($B433,Inputs!$C$155:$C$165,0))/conv_2015_2010)-SUM($I448:AH448)),0),0)</f>
        <v>0</v>
      </c>
      <c r="AJ448" s="217">
        <f>IF(Inputs!$P$76="Actual",IF(AJ$5&gt;second_reg_period,IF(SUM($I448:AI448)&lt;&gt;INDEX(Inputs!$N$155:$N$165,MATCH($B433,Inputs!$C$155:$C$165,0))/conv_2015_2010,
(INDEX(Inputs!$N$155:$N$165,MATCH($B433,Inputs!$C$155:$C$165,0))/conv_2015_2010)/(MAX(1,$I435-5)),
(INDEX(Inputs!$N$155:$N$165,MATCH($B433,Inputs!$C$155:$C$165,0))/conv_2015_2010)-SUM($I448:AI448)),0),0)</f>
        <v>0</v>
      </c>
      <c r="AK448" s="217">
        <f>IF(Inputs!$P$76="Actual",IF(AK$5&gt;second_reg_period,IF(SUM($I448:AJ448)&lt;&gt;INDEX(Inputs!$N$155:$N$165,MATCH($B433,Inputs!$C$155:$C$165,0))/conv_2015_2010,
(INDEX(Inputs!$N$155:$N$165,MATCH($B433,Inputs!$C$155:$C$165,0))/conv_2015_2010)/(MAX(1,$I435-5)),
(INDEX(Inputs!$N$155:$N$165,MATCH($B433,Inputs!$C$155:$C$165,0))/conv_2015_2010)-SUM($I448:AJ448)),0),0)</f>
        <v>0</v>
      </c>
      <c r="AL448" s="217">
        <f>IF(Inputs!$P$76="Actual",IF(AL$5&gt;second_reg_period,IF(SUM($I448:AK448)&lt;&gt;INDEX(Inputs!$N$155:$N$165,MATCH($B433,Inputs!$C$155:$C$165,0))/conv_2015_2010,
(INDEX(Inputs!$N$155:$N$165,MATCH($B433,Inputs!$C$155:$C$165,0))/conv_2015_2010)/(MAX(1,$I435-5)),
(INDEX(Inputs!$N$155:$N$165,MATCH($B433,Inputs!$C$155:$C$165,0))/conv_2015_2010)-SUM($I448:AK448)),0),0)</f>
        <v>0</v>
      </c>
      <c r="AM448" s="217">
        <f>IF(Inputs!$P$76="Actual",IF(AM$5&gt;second_reg_period,IF(SUM($I448:AL448)&lt;&gt;INDEX(Inputs!$N$155:$N$165,MATCH($B433,Inputs!$C$155:$C$165,0))/conv_2015_2010,
(INDEX(Inputs!$N$155:$N$165,MATCH($B433,Inputs!$C$155:$C$165,0))/conv_2015_2010)/(MAX(1,$I435-5)),
(INDEX(Inputs!$N$155:$N$165,MATCH($B433,Inputs!$C$155:$C$165,0))/conv_2015_2010)-SUM($I448:AL448)),0),0)</f>
        <v>0</v>
      </c>
      <c r="AN448" s="217">
        <f>IF(Inputs!$P$76="Actual",IF(AN$5&gt;second_reg_period,IF(SUM($I448:AM448)&lt;&gt;INDEX(Inputs!$N$155:$N$165,MATCH($B433,Inputs!$C$155:$C$165,0))/conv_2015_2010,
(INDEX(Inputs!$N$155:$N$165,MATCH($B433,Inputs!$C$155:$C$165,0))/conv_2015_2010)/(MAX(1,$I435-5)),
(INDEX(Inputs!$N$155:$N$165,MATCH($B433,Inputs!$C$155:$C$165,0))/conv_2015_2010)-SUM($I448:AM448)),0),0)</f>
        <v>0</v>
      </c>
      <c r="AO448" s="217">
        <f>IF(Inputs!$P$76="Actual",IF(AO$5&gt;second_reg_period,IF(SUM($I448:AN448)&lt;&gt;INDEX(Inputs!$N$155:$N$165,MATCH($B433,Inputs!$C$155:$C$165,0))/conv_2015_2010,
(INDEX(Inputs!$N$155:$N$165,MATCH($B433,Inputs!$C$155:$C$165,0))/conv_2015_2010)/(MAX(1,$I435-5)),
(INDEX(Inputs!$N$155:$N$165,MATCH($B433,Inputs!$C$155:$C$165,0))/conv_2015_2010)-SUM($I448:AN448)),0),0)</f>
        <v>0</v>
      </c>
      <c r="AP448" s="217">
        <f>IF(Inputs!$P$76="Actual",IF(AP$5&gt;second_reg_period,IF(SUM($I448:AO448)&lt;&gt;INDEX(Inputs!$N$155:$N$165,MATCH($B433,Inputs!$C$155:$C$165,0))/conv_2015_2010,
(INDEX(Inputs!$N$155:$N$165,MATCH($B433,Inputs!$C$155:$C$165,0))/conv_2015_2010)/(MAX(1,$I435-5)),
(INDEX(Inputs!$N$155:$N$165,MATCH($B433,Inputs!$C$155:$C$165,0))/conv_2015_2010)-SUM($I448:AO448)),0),0)</f>
        <v>0</v>
      </c>
      <c r="AQ448" s="217">
        <f>IF(Inputs!$P$76="Actual",IF(AQ$5&gt;second_reg_period,IF(SUM($I448:AP448)&lt;&gt;INDEX(Inputs!$N$155:$N$165,MATCH($B433,Inputs!$C$155:$C$165,0))/conv_2015_2010,
(INDEX(Inputs!$N$155:$N$165,MATCH($B433,Inputs!$C$155:$C$165,0))/conv_2015_2010)/(MAX(1,$I435-5)),
(INDEX(Inputs!$N$155:$N$165,MATCH($B433,Inputs!$C$155:$C$165,0))/conv_2015_2010)-SUM($I448:AP448)),0),0)</f>
        <v>0</v>
      </c>
      <c r="AR448" s="217">
        <f>IF(Inputs!$P$76="Actual",IF(AR$5&gt;second_reg_period,IF(SUM($I448:AQ448)&lt;&gt;INDEX(Inputs!$N$155:$N$165,MATCH($B433,Inputs!$C$155:$C$165,0))/conv_2015_2010,
(INDEX(Inputs!$N$155:$N$165,MATCH($B433,Inputs!$C$155:$C$165,0))/conv_2015_2010)/(MAX(1,$I435-5)),
(INDEX(Inputs!$N$155:$N$165,MATCH($B433,Inputs!$C$155:$C$165,0))/conv_2015_2010)-SUM($I448:AQ448)),0),0)</f>
        <v>0</v>
      </c>
      <c r="AS448" s="217">
        <f>IF(Inputs!$P$76="Actual",IF(AS$5&gt;second_reg_period,IF(SUM($I448:AR448)&lt;&gt;INDEX(Inputs!$N$155:$N$165,MATCH($B433,Inputs!$C$155:$C$165,0))/conv_2015_2010,
(INDEX(Inputs!$N$155:$N$165,MATCH($B433,Inputs!$C$155:$C$165,0))/conv_2015_2010)/(MAX(1,$I435-5)),
(INDEX(Inputs!$N$155:$N$165,MATCH($B433,Inputs!$C$155:$C$165,0))/conv_2015_2010)-SUM($I448:AR448)),0),0)</f>
        <v>0</v>
      </c>
      <c r="AT448" s="217">
        <f>IF(Inputs!$P$76="Actual",IF(AT$5&gt;second_reg_period,IF(SUM($I448:AS448)&lt;&gt;INDEX(Inputs!$N$155:$N$165,MATCH($B433,Inputs!$C$155:$C$165,0))/conv_2015_2010,
(INDEX(Inputs!$N$155:$N$165,MATCH($B433,Inputs!$C$155:$C$165,0))/conv_2015_2010)/(MAX(1,$I435-5)),
(INDEX(Inputs!$N$155:$N$165,MATCH($B433,Inputs!$C$155:$C$165,0))/conv_2015_2010)-SUM($I448:AS448)),0),0)</f>
        <v>0</v>
      </c>
      <c r="AU448" s="217">
        <f>IF(Inputs!$P$76="Actual",IF(AU$5&gt;second_reg_period,IF(SUM($I448:AT448)&lt;&gt;INDEX(Inputs!$N$155:$N$165,MATCH($B433,Inputs!$C$155:$C$165,0))/conv_2015_2010,
(INDEX(Inputs!$N$155:$N$165,MATCH($B433,Inputs!$C$155:$C$165,0))/conv_2015_2010)/(MAX(1,$I435-5)),
(INDEX(Inputs!$N$155:$N$165,MATCH($B433,Inputs!$C$155:$C$165,0))/conv_2015_2010)-SUM($I448:AT448)),0),0)</f>
        <v>0</v>
      </c>
      <c r="AV448" s="217">
        <f>IF(Inputs!$P$76="Actual",IF(AV$5&gt;second_reg_period,IF(SUM($I448:AU448)&lt;&gt;INDEX(Inputs!$N$155:$N$165,MATCH($B433,Inputs!$C$155:$C$165,0))/conv_2015_2010,
(INDEX(Inputs!$N$155:$N$165,MATCH($B433,Inputs!$C$155:$C$165,0))/conv_2015_2010)/(MAX(1,$I435-5)),
(INDEX(Inputs!$N$155:$N$165,MATCH($B433,Inputs!$C$155:$C$165,0))/conv_2015_2010)-SUM($I448:AU448)),0),0)</f>
        <v>0</v>
      </c>
      <c r="AW448" s="217">
        <f>IF(Inputs!$P$76="Actual",IF(AW$5&gt;second_reg_period,IF(SUM($I448:AV448)&lt;&gt;INDEX(Inputs!$N$155:$N$165,MATCH($B433,Inputs!$C$155:$C$165,0))/conv_2015_2010,
(INDEX(Inputs!$N$155:$N$165,MATCH($B433,Inputs!$C$155:$C$165,0))/conv_2015_2010)/(MAX(1,$I435-5)),
(INDEX(Inputs!$N$155:$N$165,MATCH($B433,Inputs!$C$155:$C$165,0))/conv_2015_2010)-SUM($I448:AV448)),0),0)</f>
        <v>0</v>
      </c>
      <c r="AX448" s="217">
        <f>IF(Inputs!$P$76="Actual",IF(AX$5&gt;second_reg_period,IF(SUM($I448:AW448)&lt;&gt;INDEX(Inputs!$N$155:$N$165,MATCH($B433,Inputs!$C$155:$C$165,0))/conv_2015_2010,
(INDEX(Inputs!$N$155:$N$165,MATCH($B433,Inputs!$C$155:$C$165,0))/conv_2015_2010)/(MAX(1,$I435-5)),
(INDEX(Inputs!$N$155:$N$165,MATCH($B433,Inputs!$C$155:$C$165,0))/conv_2015_2010)-SUM($I448:AW448)),0),0)</f>
        <v>0</v>
      </c>
      <c r="AY448" s="217">
        <f>IF(Inputs!$P$76="Actual",IF(AY$5&gt;second_reg_period,IF(SUM($I448:AX448)&lt;&gt;INDEX(Inputs!$N$155:$N$165,MATCH($B433,Inputs!$C$155:$C$165,0))/conv_2015_2010,
(INDEX(Inputs!$N$155:$N$165,MATCH($B433,Inputs!$C$155:$C$165,0))/conv_2015_2010)/(MAX(1,$I435-5)),
(INDEX(Inputs!$N$155:$N$165,MATCH($B433,Inputs!$C$155:$C$165,0))/conv_2015_2010)-SUM($I448:AX448)),0),0)</f>
        <v>0</v>
      </c>
      <c r="AZ448" s="217">
        <f>IF(Inputs!$P$76="Actual",IF(AZ$5&gt;second_reg_period,IF(SUM($I448:AY448)&lt;&gt;INDEX(Inputs!$N$155:$N$165,MATCH($B433,Inputs!$C$155:$C$165,0))/conv_2015_2010,
(INDEX(Inputs!$N$155:$N$165,MATCH($B433,Inputs!$C$155:$C$165,0))/conv_2015_2010)/(MAX(1,$I435-5)),
(INDEX(Inputs!$N$155:$N$165,MATCH($B433,Inputs!$C$155:$C$165,0))/conv_2015_2010)-SUM($I448:AY448)),0),0)</f>
        <v>0</v>
      </c>
      <c r="BA448" s="217">
        <f>IF(Inputs!$P$76="Actual",IF(BA$5&gt;second_reg_period,IF(SUM($I448:AZ448)&lt;&gt;INDEX(Inputs!$N$155:$N$165,MATCH($B433,Inputs!$C$155:$C$165,0))/conv_2015_2010,
(INDEX(Inputs!$N$155:$N$165,MATCH($B433,Inputs!$C$155:$C$165,0))/conv_2015_2010)/(MAX(1,$I435-5)),
(INDEX(Inputs!$N$155:$N$165,MATCH($B433,Inputs!$C$155:$C$165,0))/conv_2015_2010)-SUM($I448:AZ448)),0),0)</f>
        <v>0</v>
      </c>
      <c r="BB448" s="217">
        <f>IF(Inputs!$P$76="Actual",IF(BB$5&gt;second_reg_period,IF(SUM($I448:BA448)&lt;&gt;INDEX(Inputs!$N$155:$N$165,MATCH($B433,Inputs!$C$155:$C$165,0))/conv_2015_2010,
(INDEX(Inputs!$N$155:$N$165,MATCH($B433,Inputs!$C$155:$C$165,0))/conv_2015_2010)/(MAX(1,$I435-5)),
(INDEX(Inputs!$N$155:$N$165,MATCH($B433,Inputs!$C$155:$C$165,0))/conv_2015_2010)-SUM($I448:BA448)),0),0)</f>
        <v>0</v>
      </c>
      <c r="BC448" s="217">
        <f>IF(Inputs!$P$76="Actual",IF(BC$5&gt;second_reg_period,IF(SUM($I448:BB448)&lt;&gt;INDEX(Inputs!$N$155:$N$165,MATCH($B433,Inputs!$C$155:$C$165,0))/conv_2015_2010,
(INDEX(Inputs!$N$155:$N$165,MATCH($B433,Inputs!$C$155:$C$165,0))/conv_2015_2010)/(MAX(1,$I435-5)),
(INDEX(Inputs!$N$155:$N$165,MATCH($B433,Inputs!$C$155:$C$165,0))/conv_2015_2010)-SUM($I448:BB448)),0),0)</f>
        <v>0</v>
      </c>
      <c r="BD448" s="217">
        <f>IF(Inputs!$P$76="Actual",IF(BD$5&gt;second_reg_period,IF(SUM($I448:BC448)&lt;&gt;INDEX(Inputs!$N$155:$N$165,MATCH($B433,Inputs!$C$155:$C$165,0))/conv_2015_2010,
(INDEX(Inputs!$N$155:$N$165,MATCH($B433,Inputs!$C$155:$C$165,0))/conv_2015_2010)/(MAX(1,$I435-5)),
(INDEX(Inputs!$N$155:$N$165,MATCH($B433,Inputs!$C$155:$C$165,0))/conv_2015_2010)-SUM($I448:BC448)),0),0)</f>
        <v>0</v>
      </c>
      <c r="BE448" s="217">
        <f>IF(Inputs!$P$76="Actual",IF(BE$5&gt;second_reg_period,IF(SUM($I448:BD448)&lt;&gt;INDEX(Inputs!$N$155:$N$165,MATCH($B433,Inputs!$C$155:$C$165,0))/conv_2015_2010,
(INDEX(Inputs!$N$155:$N$165,MATCH($B433,Inputs!$C$155:$C$165,0))/conv_2015_2010)/(MAX(1,$I435-5)),
(INDEX(Inputs!$N$155:$N$165,MATCH($B433,Inputs!$C$155:$C$165,0))/conv_2015_2010)-SUM($I448:BD448)),0),0)</f>
        <v>0</v>
      </c>
      <c r="BF448" s="217">
        <f>IF(Inputs!$P$76="Actual",IF(BF$5&gt;second_reg_period,IF(SUM($I448:BE448)&lt;&gt;INDEX(Inputs!$N$155:$N$165,MATCH($B433,Inputs!$C$155:$C$165,0))/conv_2015_2010,
(INDEX(Inputs!$N$155:$N$165,MATCH($B433,Inputs!$C$155:$C$165,0))/conv_2015_2010)/(MAX(1,$I435-5)),
(INDEX(Inputs!$N$155:$N$165,MATCH($B433,Inputs!$C$155:$C$165,0))/conv_2015_2010)-SUM($I448:BE448)),0),0)</f>
        <v>0</v>
      </c>
      <c r="BG448" s="217">
        <f>IF(Inputs!$P$76="Actual",IF(BG$5&gt;second_reg_period,IF(SUM($I448:BF448)&lt;&gt;INDEX(Inputs!$N$155:$N$165,MATCH($B433,Inputs!$C$155:$C$165,0))/conv_2015_2010,
(INDEX(Inputs!$N$155:$N$165,MATCH($B433,Inputs!$C$155:$C$165,0))/conv_2015_2010)/(MAX(1,$I435-5)),
(INDEX(Inputs!$N$155:$N$165,MATCH($B433,Inputs!$C$155:$C$165,0))/conv_2015_2010)-SUM($I448:BF448)),0),0)</f>
        <v>0</v>
      </c>
      <c r="BH448" s="217">
        <f>IF(Inputs!$P$76="Actual",IF(BH$5&gt;second_reg_period,IF(SUM($I448:BG448)&lt;&gt;INDEX(Inputs!$N$155:$N$165,MATCH($B433,Inputs!$C$155:$C$165,0))/conv_2015_2010,
(INDEX(Inputs!$N$155:$N$165,MATCH($B433,Inputs!$C$155:$C$165,0))/conv_2015_2010)/(MAX(1,$I435-5)),
(INDEX(Inputs!$N$155:$N$165,MATCH($B433,Inputs!$C$155:$C$165,0))/conv_2015_2010)-SUM($I448:BG448)),0),0)</f>
        <v>0</v>
      </c>
      <c r="BI448" s="217">
        <f>IF(Inputs!$P$76="Actual",IF(BI$5&gt;second_reg_period,IF(SUM($I448:BH448)&lt;&gt;INDEX(Inputs!$N$155:$N$165,MATCH($B433,Inputs!$C$155:$C$165,0))/conv_2015_2010,
(INDEX(Inputs!$N$155:$N$165,MATCH($B433,Inputs!$C$155:$C$165,0))/conv_2015_2010)/(MAX(1,$I435-5)),
(INDEX(Inputs!$N$155:$N$165,MATCH($B433,Inputs!$C$155:$C$165,0))/conv_2015_2010)-SUM($I448:BH448)),0),0)</f>
        <v>0</v>
      </c>
      <c r="BJ448" s="217">
        <f>IF(Inputs!$P$76="Actual",IF(BJ$5&gt;second_reg_period,IF(SUM($I448:BI448)&lt;&gt;INDEX(Inputs!$N$155:$N$165,MATCH($B433,Inputs!$C$155:$C$165,0))/conv_2015_2010,
(INDEX(Inputs!$N$155:$N$165,MATCH($B433,Inputs!$C$155:$C$165,0))/conv_2015_2010)/(MAX(1,$I435-5)),
(INDEX(Inputs!$N$155:$N$165,MATCH($B433,Inputs!$C$155:$C$165,0))/conv_2015_2010)-SUM($I448:BI448)),0),0)</f>
        <v>0</v>
      </c>
      <c r="BK448" s="217">
        <f>IF(Inputs!$P$76="Actual",IF(BK$5&gt;second_reg_period,IF(SUM($I448:BJ448)&lt;&gt;INDEX(Inputs!$N$155:$N$165,MATCH($B433,Inputs!$C$155:$C$165,0))/conv_2015_2010,
(INDEX(Inputs!$N$155:$N$165,MATCH($B433,Inputs!$C$155:$C$165,0))/conv_2015_2010)/(MAX(1,$I435-5)),
(INDEX(Inputs!$N$155:$N$165,MATCH($B433,Inputs!$C$155:$C$165,0))/conv_2015_2010)-SUM($I448:BJ448)),0),0)</f>
        <v>0</v>
      </c>
      <c r="BL448" s="217">
        <f>IF(Inputs!$P$76="Actual",IF(BL$5&gt;second_reg_period,IF(SUM($I448:BK448)&lt;&gt;INDEX(Inputs!$N$155:$N$165,MATCH($B433,Inputs!$C$155:$C$165,0))/conv_2015_2010,
(INDEX(Inputs!$N$155:$N$165,MATCH($B433,Inputs!$C$155:$C$165,0))/conv_2015_2010)/(MAX(1,$I435-5)),
(INDEX(Inputs!$N$155:$N$165,MATCH($B433,Inputs!$C$155:$C$165,0))/conv_2015_2010)-SUM($I448:BK448)),0),0)</f>
        <v>0</v>
      </c>
      <c r="BM448" s="217">
        <f>IF(Inputs!$P$76="Actual",IF(BM$5&gt;second_reg_period,IF(SUM($I448:BL448)&lt;&gt;INDEX(Inputs!$N$155:$N$165,MATCH($B433,Inputs!$C$155:$C$165,0))/conv_2015_2010,
(INDEX(Inputs!$N$155:$N$165,MATCH($B433,Inputs!$C$155:$C$165,0))/conv_2015_2010)/(MAX(1,$I435-5)),
(INDEX(Inputs!$N$155:$N$165,MATCH($B433,Inputs!$C$155:$C$165,0))/conv_2015_2010)-SUM($I448:BL448)),0),0)</f>
        <v>0</v>
      </c>
      <c r="BN448" s="217">
        <f>IF(Inputs!$P$76="Actual",IF(BN$5&gt;second_reg_period,IF(SUM($I448:BM448)&lt;&gt;INDEX(Inputs!$N$155:$N$165,MATCH($B433,Inputs!$C$155:$C$165,0))/conv_2015_2010,
(INDEX(Inputs!$N$155:$N$165,MATCH($B433,Inputs!$C$155:$C$165,0))/conv_2015_2010)/(MAX(1,$I435-5)),
(INDEX(Inputs!$N$155:$N$165,MATCH($B433,Inputs!$C$155:$C$165,0))/conv_2015_2010)-SUM($I448:BM448)),0),0)</f>
        <v>0</v>
      </c>
      <c r="BO448" s="217">
        <f>IF(Inputs!$P$76="Actual",IF(BO$5&gt;second_reg_period,IF(SUM($I448:BN448)&lt;&gt;INDEX(Inputs!$N$155:$N$165,MATCH($B433,Inputs!$C$155:$C$165,0))/conv_2015_2010,
(INDEX(Inputs!$N$155:$N$165,MATCH($B433,Inputs!$C$155:$C$165,0))/conv_2015_2010)/(MAX(1,$I435-5)),
(INDEX(Inputs!$N$155:$N$165,MATCH($B433,Inputs!$C$155:$C$165,0))/conv_2015_2010)-SUM($I448:BN448)),0),0)</f>
        <v>0</v>
      </c>
      <c r="BP448" s="217">
        <f>IF(Inputs!$P$76="Actual",IF(BP$5&gt;second_reg_period,IF(SUM($I448:BO448)&lt;&gt;INDEX(Inputs!$N$155:$N$165,MATCH($B433,Inputs!$C$155:$C$165,0))/conv_2015_2010,
(INDEX(Inputs!$N$155:$N$165,MATCH($B433,Inputs!$C$155:$C$165,0))/conv_2015_2010)/(MAX(1,$I435-5)),
(INDEX(Inputs!$N$155:$N$165,MATCH($B433,Inputs!$C$155:$C$165,0))/conv_2015_2010)-SUM($I448:BO448)),0),0)</f>
        <v>0</v>
      </c>
      <c r="BQ448" s="217">
        <f>IF(Inputs!$P$76="Actual",IF(BQ$5&gt;second_reg_period,IF(SUM($I448:BP448)&lt;&gt;INDEX(Inputs!$N$155:$N$165,MATCH($B433,Inputs!$C$155:$C$165,0))/conv_2015_2010,
(INDEX(Inputs!$N$155:$N$165,MATCH($B433,Inputs!$C$155:$C$165,0))/conv_2015_2010)/(MAX(1,$I435-5)),
(INDEX(Inputs!$N$155:$N$165,MATCH($B433,Inputs!$C$155:$C$165,0))/conv_2015_2010)-SUM($I448:BP448)),0),0)</f>
        <v>0</v>
      </c>
      <c r="BR448" s="215">
        <f>IF(Inputs!$P$76="Actual",IF(BR$5&gt;second_reg_period,IF(SUM($I448:BQ448)&lt;&gt;INDEX(Inputs!$N$155:$N$165,MATCH($B433,Inputs!$C$155:$C$165,0))/conv_2015_2010,
(INDEX(Inputs!$N$155:$N$165,MATCH($B433,Inputs!$C$155:$C$165,0))/conv_2015_2010)/(MAX(1,$I435-5)),
(INDEX(Inputs!$N$155:$N$165,MATCH($B433,Inputs!$C$155:$C$165,0))/conv_2015_2010)-SUM($I448:BQ448)),0),0)</f>
        <v>0</v>
      </c>
      <c r="BS448" s="215">
        <f>IF(Inputs!$P$76="Actual",IF(BS$5&gt;second_reg_period,IF(SUM($I448:BR448)&lt;&gt;INDEX(Inputs!$N$155:$N$165,MATCH($B433,Inputs!$C$155:$C$165,0))/conv_2015_2010,
(INDEX(Inputs!$N$155:$N$165,MATCH($B433,Inputs!$C$155:$C$165,0))/conv_2015_2010)/(MAX(1,$I435-5)),
(INDEX(Inputs!$N$155:$N$165,MATCH($B433,Inputs!$C$155:$C$165,0))/conv_2015_2010)-SUM($I448:BR448)),0),0)</f>
        <v>0</v>
      </c>
      <c r="BT448" s="215">
        <f>IF(Inputs!$P$76="Actual",IF(BT$5&gt;second_reg_period,IF(SUM($I448:BS448)&lt;&gt;INDEX(Inputs!$N$155:$N$165,MATCH($B433,Inputs!$C$155:$C$165,0))/conv_2015_2010,
(INDEX(Inputs!$N$155:$N$165,MATCH($B433,Inputs!$C$155:$C$165,0))/conv_2015_2010)/(MAX(1,$I435-5)),
(INDEX(Inputs!$N$155:$N$165,MATCH($B433,Inputs!$C$155:$C$165,0))/conv_2015_2010)-SUM($I448:BS448)),0),0)</f>
        <v>0</v>
      </c>
      <c r="BU448" s="215">
        <f>IF(Inputs!$P$76="Actual",IF(BU$5&gt;second_reg_period,IF(SUM($I448:BT448)&lt;&gt;INDEX(Inputs!$N$155:$N$165,MATCH($B433,Inputs!$C$155:$C$165,0))/conv_2015_2010,
(INDEX(Inputs!$N$155:$N$165,MATCH($B433,Inputs!$C$155:$C$165,0))/conv_2015_2010)/(MAX(1,$I435-5)),
(INDEX(Inputs!$N$155:$N$165,MATCH($B433,Inputs!$C$155:$C$165,0))/conv_2015_2010)-SUM($I448:BT448)),0),0)</f>
        <v>0</v>
      </c>
      <c r="BV448" s="215">
        <f>IF(Inputs!$P$76="Actual",IF(BV$5&gt;second_reg_period,IF(SUM($I448:BU448)&lt;&gt;INDEX(Inputs!$N$155:$N$165,MATCH($B433,Inputs!$C$155:$C$165,0))/conv_2015_2010,
(INDEX(Inputs!$N$155:$N$165,MATCH($B433,Inputs!$C$155:$C$165,0))/conv_2015_2010)/(MAX(1,$I435-5)),
(INDEX(Inputs!$N$155:$N$165,MATCH($B433,Inputs!$C$155:$C$165,0))/conv_2015_2010)-SUM($I448:BU448)),0),0)</f>
        <v>0</v>
      </c>
      <c r="BW448" s="215">
        <f>IF(Inputs!$P$76="Actual",IF(BW$5&gt;second_reg_period,IF(SUM($I448:BV448)&lt;&gt;INDEX(Inputs!$N$155:$N$165,MATCH($B433,Inputs!$C$155:$C$165,0))/conv_2015_2010,
(INDEX(Inputs!$N$155:$N$165,MATCH($B433,Inputs!$C$155:$C$165,0))/conv_2015_2010)/(MAX(1,$I435-5)),
(INDEX(Inputs!$N$155:$N$165,MATCH($B433,Inputs!$C$155:$C$165,0))/conv_2015_2010)-SUM($I448:BV448)),0),0)</f>
        <v>0</v>
      </c>
    </row>
    <row r="449" spans="1:75" ht="12.75" customHeight="1">
      <c r="A449" s="8"/>
      <c r="B449" s="244">
        <v>0</v>
      </c>
      <c r="C449" s="8"/>
      <c r="D449" s="243">
        <f>first_reg_period+1</f>
        <v>2013</v>
      </c>
      <c r="E449" s="8" t="str">
        <f t="shared" si="761"/>
        <v>$m Real (2012)</v>
      </c>
      <c r="F449" s="8"/>
      <c r="G449" s="8"/>
      <c r="H449" s="8"/>
      <c r="I449" s="32"/>
      <c r="J449" s="235">
        <f>IF(J$5&lt;=$D449,0,IF(SUM($D449,I435)&gt;J$5,$J446/I435,$J446-SUM($I449:I449)))</f>
        <v>0</v>
      </c>
      <c r="K449" s="235">
        <f>IF(K$5&lt;=$D449,0,IF(SUM($D449,I435)&gt;K$5,$J446/I435,$J446-SUM($I449:J449)))</f>
        <v>0</v>
      </c>
      <c r="L449" s="235">
        <f>IF(L$5&lt;=$D449,0,IF(SUM($D449,I435)&gt;L$5,$J446/I435,$J446-SUM($I449:K449)))</f>
        <v>0</v>
      </c>
      <c r="M449" s="235">
        <f>IF(M$5&lt;=$D449,0,IF(SUM($D449,I435)&gt;M$5,$J446/I435,$J446-SUM($I449:L449)))</f>
        <v>0</v>
      </c>
      <c r="N449" s="235">
        <f>IF(N$5&lt;=$D449,0,IF(SUM($D449,I435)&gt;N$5,$J446/I435,$J446-SUM($I449:M449)))</f>
        <v>0</v>
      </c>
      <c r="O449" s="235">
        <f>IF(O$5&lt;=$D449,0,IF(SUM($D449,I435)&gt;O$5,$J446/I435,$J446-SUM($I449:N449)))</f>
        <v>0</v>
      </c>
      <c r="P449" s="235">
        <f>IF(P$5&lt;=$D449,0,IF(SUM($D449,I435)&gt;P$5,$J446/I435,$J446-SUM($I449:O449)))</f>
        <v>0</v>
      </c>
      <c r="Q449" s="235">
        <f>IF(Q$5&lt;=$D449,0,IF(SUM($D449,I435)&gt;Q$5,$J446/I435,$J446-SUM($I449:P449)))</f>
        <v>0</v>
      </c>
      <c r="R449" s="235">
        <f>IF(R$5&lt;=$D449,0,IF(SUM($D449,I435)&gt;R$5,$J446/I435,$J446-SUM($I449:Q449)))</f>
        <v>0</v>
      </c>
      <c r="S449" s="235">
        <f>IF(S$5&lt;=$D449,0,IF(SUM($D449,I435)&gt;S$5,$J446/I435,$J446-SUM($I449:R449)))</f>
        <v>0</v>
      </c>
      <c r="T449" s="235">
        <f>IF(T$5&lt;=$D449,0,IF(SUM($D449,I435)&gt;T$5,$J446/I435,$J446-SUM($I449:S449)))</f>
        <v>0</v>
      </c>
      <c r="U449" s="235">
        <f>IF(U$5&lt;=$D449,0,IF(SUM($D449,I435)&gt;U$5,$J446/I435,$J446-SUM($I449:T449)))</f>
        <v>0</v>
      </c>
      <c r="V449" s="235">
        <f>IF(V$5&lt;=$D449,0,IF(SUM($D449,I435)&gt;V$5,$J446/I435,$J446-SUM($I449:U449)))</f>
        <v>0</v>
      </c>
      <c r="W449" s="235">
        <f>IF(W$5&lt;=$D449,0,IF(SUM($D449,I435)&gt;W$5,$J446/I435,$J446-SUM($I449:V449)))</f>
        <v>0</v>
      </c>
      <c r="X449" s="235">
        <f>IF(X$5&lt;=$D449,0,IF(SUM($D449,I435)&gt;X$5,$J446/I435,$J446-SUM($I449:W449)))</f>
        <v>0</v>
      </c>
      <c r="Y449" s="235">
        <f>IF(Y$5&lt;=$D449,0,IF(SUM($D449,I435)&gt;Y$5,$J446/I435,$J446-SUM($I449:X449)))</f>
        <v>0</v>
      </c>
      <c r="Z449" s="235">
        <f>IF(Z$5&lt;=$D449,0,IF(SUM($D449,I435)&gt;Z$5,$J446/I435,$J446-SUM($I449:Y449)))</f>
        <v>0</v>
      </c>
      <c r="AA449" s="235">
        <f>IF(AA$5&lt;=$D449,0,IF(SUM($D449,I435)&gt;AA$5,$J446/I435,$J446-SUM($I449:Z449)))</f>
        <v>0</v>
      </c>
      <c r="AB449" s="235">
        <f>IF(AB$5&lt;=$D449,0,IF(SUM($D449,I435)&gt;AB$5,$J446/I435,$J446-SUM($I449:AA449)))</f>
        <v>0</v>
      </c>
      <c r="AC449" s="235">
        <f>IF(AC$5&lt;=$D449,0,IF(SUM($D449,I435)&gt;AC$5,$J446/I435,$J446-SUM($I449:AB449)))</f>
        <v>0</v>
      </c>
      <c r="AD449" s="235">
        <f>IF(AD$5&lt;=$D449,0,IF(SUM($D449,I435)&gt;AD$5,$J446/I435,$J446-SUM($I449:AC449)))</f>
        <v>0</v>
      </c>
      <c r="AE449" s="235">
        <f>IF(AE$5&lt;=$D449,0,IF(SUM($D449,I435)&gt;AE$5,$J446/I435,$J446-SUM($I449:AD449)))</f>
        <v>0</v>
      </c>
      <c r="AF449" s="235">
        <f>IF(AF$5&lt;=$D449,0,IF(SUM($D449,I435)&gt;AF$5,$J446/I435,$J446-SUM($I449:AE449)))</f>
        <v>0</v>
      </c>
      <c r="AG449" s="235">
        <f>IF(AG$5&lt;=$D449,0,IF(SUM($D449,I435)&gt;AG$5,$J446/I435,$J446-SUM($I449:AF449)))</f>
        <v>0</v>
      </c>
      <c r="AH449" s="235">
        <f>IF(AH$5&lt;=$D449,0,IF(SUM($D449,I435)&gt;AH$5,$J446/I435,$J446-SUM($I449:AG449)))</f>
        <v>0</v>
      </c>
      <c r="AI449" s="235">
        <f>IF(AI$5&lt;=$D449,0,IF(SUM($D449,I435)&gt;AI$5,$J446/I435,$J446-SUM($I449:AH449)))</f>
        <v>0</v>
      </c>
      <c r="AJ449" s="235">
        <f>IF(AJ$5&lt;=$D449,0,IF(SUM($D449,I435)&gt;AJ$5,$J446/I435,$J446-SUM($I449:AI449)))</f>
        <v>0</v>
      </c>
      <c r="AK449" s="235">
        <f>IF(AK$5&lt;=$D449,0,IF(SUM($D449,I435)&gt;AK$5,$J446/I435,$J446-SUM($I449:AJ449)))</f>
        <v>0</v>
      </c>
      <c r="AL449" s="235">
        <f>IF(AL$5&lt;=$D449,0,IF(SUM($D449,I435)&gt;AL$5,$J446/I435,$J446-SUM($I449:AK449)))</f>
        <v>0</v>
      </c>
      <c r="AM449" s="235">
        <f>IF(AM$5&lt;=$D449,0,IF(SUM($D449,I435)&gt;AM$5,$J446/I435,$J446-SUM($I449:AL449)))</f>
        <v>0</v>
      </c>
      <c r="AN449" s="235">
        <f>IF(AN$5&lt;=$D449,0,IF(SUM($D449,I435)&gt;AN$5,$J446/I435,$J446-SUM($I449:AM449)))</f>
        <v>0</v>
      </c>
      <c r="AO449" s="235">
        <f>IF(AO$5&lt;=$D449,0,IF(SUM($D449,I435)&gt;AO$5,$J446/I435,$J446-SUM($I449:AN449)))</f>
        <v>0</v>
      </c>
      <c r="AP449" s="235">
        <f>IF(AP$5&lt;=$D449,0,IF(SUM($D449,I435)&gt;AP$5,$J446/I435,$J446-SUM($I449:AO449)))</f>
        <v>0</v>
      </c>
      <c r="AQ449" s="235">
        <f>IF(AQ$5&lt;=$D449,0,IF(SUM($D449,I435)&gt;AQ$5,$J446/I435,$J446-SUM($I449:AP449)))</f>
        <v>0</v>
      </c>
      <c r="AR449" s="235">
        <f>IF(AR$5&lt;=$D449,0,IF(SUM($D449,I435)&gt;AR$5,$J446/I435,$J446-SUM($I449:AQ449)))</f>
        <v>0</v>
      </c>
      <c r="AS449" s="235">
        <f>IF(AS$5&lt;=$D449,0,IF(SUM($D449,I435)&gt;AS$5,$J446/I435,$J446-SUM($I449:AR449)))</f>
        <v>0</v>
      </c>
      <c r="AT449" s="235">
        <f>IF(AT$5&lt;=$D449,0,IF(SUM($D449,I435)&gt;AT$5,$J446/I435,$J446-SUM($I449:AS449)))</f>
        <v>0</v>
      </c>
      <c r="AU449" s="235">
        <f>IF(AU$5&lt;=$D449,0,IF(SUM($D449,I435)&gt;AU$5,$J446/I435,$J446-SUM($I449:AT449)))</f>
        <v>0</v>
      </c>
      <c r="AV449" s="235">
        <f>IF(AV$5&lt;=$D449,0,IF(SUM($D449,I435)&gt;AV$5,$J446/I435,$J446-SUM($I449:AU449)))</f>
        <v>0</v>
      </c>
      <c r="AW449" s="235">
        <f>IF(AW$5&lt;=$D449,0,IF(SUM($D449,I435)&gt;AW$5,$J446/I435,$J446-SUM($I449:AV449)))</f>
        <v>0</v>
      </c>
      <c r="AX449" s="235">
        <f>IF(AX$5&lt;=$D449,0,IF(SUM($D449,I435)&gt;AX$5,$J446/I435,$J446-SUM($I449:AW449)))</f>
        <v>0</v>
      </c>
      <c r="AY449" s="235">
        <f>IF(AY$5&lt;=$D449,0,IF(SUM($D449,I435)&gt;AY$5,$J446/I435,$J446-SUM($I449:AX449)))</f>
        <v>0</v>
      </c>
      <c r="AZ449" s="235">
        <f>IF(AZ$5&lt;=$D449,0,IF(SUM($D449,I435)&gt;AZ$5,$J446/I435,$J446-SUM($I449:AY449)))</f>
        <v>0</v>
      </c>
      <c r="BA449" s="235">
        <f>IF(BA$5&lt;=$D449,0,IF(SUM($D449,I435)&gt;BA$5,$J446/I435,$J446-SUM($I449:AZ449)))</f>
        <v>0</v>
      </c>
      <c r="BB449" s="235">
        <f>IF(BB$5&lt;=$D449,0,IF(SUM($D449,I435)&gt;BB$5,$J446/I435,$J446-SUM($I449:BA449)))</f>
        <v>0</v>
      </c>
      <c r="BC449" s="235">
        <f>IF(BC$5&lt;=$D449,0,IF(SUM($D449,I435)&gt;BC$5,$J446/I435,$J446-SUM($I449:BB449)))</f>
        <v>0</v>
      </c>
      <c r="BD449" s="235">
        <f>IF(BD$5&lt;=$D449,0,IF(SUM($D449,I435)&gt;BD$5,$J446/I435,$J446-SUM($I449:BC449)))</f>
        <v>0</v>
      </c>
      <c r="BE449" s="235">
        <f>IF(BE$5&lt;=$D449,0,IF(SUM($D449,I435)&gt;BE$5,$J446/I435,$J446-SUM($I449:BD449)))</f>
        <v>0</v>
      </c>
      <c r="BF449" s="235">
        <f>IF(BF$5&lt;=$D449,0,IF(SUM($D449,I435)&gt;BF$5,$J446/I435,$J446-SUM($I449:BE449)))</f>
        <v>0</v>
      </c>
      <c r="BG449" s="235">
        <f>IF(BG$5&lt;=$D449,0,IF(SUM($D449,I435)&gt;BG$5,$J446/I435,$J446-SUM($I449:BF449)))</f>
        <v>0</v>
      </c>
      <c r="BH449" s="235">
        <f>IF(BH$5&lt;=$D449,0,IF(SUM($D449,I435)&gt;BH$5,$J446/I435,$J446-SUM($I449:BG449)))</f>
        <v>0</v>
      </c>
      <c r="BI449" s="235">
        <f>IF(BI$5&lt;=$D449,0,IF(SUM($D449,I435)&gt;BI$5,$J446/I435,$J446-SUM($I449:BH449)))</f>
        <v>0</v>
      </c>
      <c r="BJ449" s="235">
        <f>IF(BJ$5&lt;=$D449,0,IF(SUM($D449,I435)&gt;BJ$5,$J446/I435,$J446-SUM($I449:BI449)))</f>
        <v>0</v>
      </c>
      <c r="BK449" s="235">
        <f>IF(BK$5&lt;=$D449,0,IF(SUM($D449,I435)&gt;BK$5,$J446/I435,$J446-SUM($I449:BJ449)))</f>
        <v>0</v>
      </c>
      <c r="BL449" s="235">
        <f>IF(BL$5&lt;=$D449,0,IF(SUM($D449,I435)&gt;BL$5,$J446/I435,$J446-SUM($I449:BK449)))</f>
        <v>0</v>
      </c>
      <c r="BM449" s="235">
        <f>IF(BM$5&lt;=$D449,0,IF(SUM($D449,I435)&gt;BM$5,$J446/I435,$J446-SUM($I449:BL449)))</f>
        <v>0</v>
      </c>
      <c r="BN449" s="235">
        <f>IF(BN$5&lt;=$D449,0,IF(SUM($D449,I435)&gt;BN$5,$J446/I435,$J446-SUM($I449:BM449)))</f>
        <v>0</v>
      </c>
      <c r="BO449" s="235">
        <f>IF(BO$5&lt;=$D449,0,IF(SUM($D449,I435)&gt;BO$5,$J446/I435,$J446-SUM($I449:BN449)))</f>
        <v>0</v>
      </c>
      <c r="BP449" s="235">
        <f>IF(BP$5&lt;=$D449,0,IF(SUM($D449,I435)&gt;BP$5,$J446/I435,$J446-SUM($I449:BO449)))</f>
        <v>0</v>
      </c>
      <c r="BQ449" s="235">
        <f>IF(BQ$5&lt;=$D449,0,IF(SUM($D449,I435)&gt;BQ$5,$J446/I435,$J446-SUM($I449:BP449)))</f>
        <v>0</v>
      </c>
      <c r="BR449" s="211">
        <f>IF(BR$5&lt;=$D449,0,IF(SUM($D449,J435)&gt;BR$5,$J446/J435,$J446-SUM($I449:BQ449)))</f>
        <v>0</v>
      </c>
      <c r="BS449" s="211">
        <f>IF(BS$5&lt;=$D449,0,IF(SUM($D449,K435)&gt;BS$5,$J446/K435,$J446-SUM($I449:BR449)))</f>
        <v>0</v>
      </c>
      <c r="BT449" s="211">
        <f>IF(BT$5&lt;=$D449,0,IF(SUM($D449,L435)&gt;BT$5,$J446/L435,$J446-SUM($I449:BS449)))</f>
        <v>0</v>
      </c>
      <c r="BU449" s="211">
        <f>IF(BU$5&lt;=$D449,0,IF(SUM($D449,M435)&gt;BU$5,$J446/M435,$J446-SUM($I449:BT449)))</f>
        <v>0</v>
      </c>
      <c r="BV449" s="211">
        <f>IF(BV$5&lt;=$D449,0,IF(SUM($D449,N435)&gt;BV$5,$J446/N435,$J446-SUM($I449:BU449)))</f>
        <v>0</v>
      </c>
      <c r="BW449" s="211">
        <f>IF(BW$5&lt;=$D449,0,IF(SUM($D449,O435)&gt;BW$5,$J446/O435,$J446-SUM($I449:BV449)))</f>
        <v>0</v>
      </c>
    </row>
    <row r="450" spans="1:75" ht="12.75" customHeight="1">
      <c r="A450" s="8"/>
      <c r="B450" s="244">
        <v>1</v>
      </c>
      <c r="C450" s="8"/>
      <c r="D450" s="245">
        <f>D449+1</f>
        <v>2014</v>
      </c>
      <c r="E450" s="8" t="str">
        <f t="shared" si="761"/>
        <v>$m Real (2012)</v>
      </c>
      <c r="F450" s="8"/>
      <c r="G450" s="8"/>
      <c r="H450" s="8"/>
      <c r="I450" s="32"/>
      <c r="J450" s="235">
        <f>IF(J$5&lt;=$D450,0,IF(SUM($D450,I435)&gt;J$5,$K446/I435,$K446-SUM($I450:I450)))</f>
        <v>0</v>
      </c>
      <c r="K450" s="235">
        <f>IF(K$5&lt;=$D450,0,IF(SUM($D450,I435)&gt;K$5,$K446/I435,$K446-SUM($I450:J450)))</f>
        <v>0</v>
      </c>
      <c r="L450" s="235">
        <f>IF(L$5&lt;=$D450,0,IF(SUM($D450,I435)&gt;L$5,$K446/I435,$K446-SUM($I450:K450)))</f>
        <v>0</v>
      </c>
      <c r="M450" s="235">
        <f>IF(M$5&lt;=$D450,0,IF(SUM($D450,I435)&gt;M$5,$K446/I435,$K446-SUM($I450:L450)))</f>
        <v>0</v>
      </c>
      <c r="N450" s="235">
        <f>IF(N$5&lt;=$D450,0,IF(SUM($D450,I435)&gt;N$5,$K446/I435,$K446-SUM($I450:M450)))</f>
        <v>0</v>
      </c>
      <c r="O450" s="235">
        <f>IF(O$5&lt;=$D450,0,IF(SUM($D450,I435)&gt;O$5,$K446/I435,$K446-SUM($I450:N450)))</f>
        <v>0</v>
      </c>
      <c r="P450" s="235">
        <f>IF(P$5&lt;=$D450,0,IF(SUM($D450,I435)&gt;P$5,$K446/I435,$K446-SUM($I450:O450)))</f>
        <v>0</v>
      </c>
      <c r="Q450" s="235">
        <f>IF(Q$5&lt;=$D450,0,IF(SUM($D450,I435)&gt;Q$5,$K446/I435,$K446-SUM($I450:P450)))</f>
        <v>0</v>
      </c>
      <c r="R450" s="235">
        <f>IF(R$5&lt;=$D450,0,IF(SUM($D450,I435)&gt;R$5,$K446/I435,$K446-SUM($I450:Q450)))</f>
        <v>0</v>
      </c>
      <c r="S450" s="235">
        <f>IF(S$5&lt;=$D450,0,IF(SUM($D450,I435)&gt;S$5,$K446/I435,$K446-SUM($I450:R450)))</f>
        <v>0</v>
      </c>
      <c r="T450" s="235">
        <f>IF(T$5&lt;=$D450,0,IF(SUM($D450,I435)&gt;T$5,$K446/I435,$K446-SUM($I450:S450)))</f>
        <v>0</v>
      </c>
      <c r="U450" s="235">
        <f>IF(U$5&lt;=$D450,0,IF(SUM($D450,I435)&gt;U$5,$K446/I435,$K446-SUM($I450:T450)))</f>
        <v>0</v>
      </c>
      <c r="V450" s="235">
        <f>IF(V$5&lt;=$D450,0,IF(SUM($D450,I435)&gt;V$5,$K446/I435,$K446-SUM($I450:U450)))</f>
        <v>0</v>
      </c>
      <c r="W450" s="235">
        <f>IF(W$5&lt;=$D450,0,IF(SUM($D450,I435)&gt;W$5,$K446/I435,$K446-SUM($I450:V450)))</f>
        <v>0</v>
      </c>
      <c r="X450" s="235">
        <f>IF(X$5&lt;=$D450,0,IF(SUM($D450,I435)&gt;X$5,$K446/I435,$K446-SUM($I450:W450)))</f>
        <v>0</v>
      </c>
      <c r="Y450" s="235">
        <f>IF(Y$5&lt;=$D450,0,IF(SUM($D450,I435)&gt;Y$5,$K446/I435,$K446-SUM($I450:X450)))</f>
        <v>0</v>
      </c>
      <c r="Z450" s="235">
        <f>IF(Z$5&lt;=$D450,0,IF(SUM($D450,I435)&gt;Z$5,$K446/I435,$K446-SUM($I450:Y450)))</f>
        <v>0</v>
      </c>
      <c r="AA450" s="235">
        <f>IF(AA$5&lt;=$D450,0,IF(SUM($D450,I435)&gt;AA$5,$K446/I435,$K446-SUM($I450:Z450)))</f>
        <v>0</v>
      </c>
      <c r="AB450" s="235">
        <f>IF(AB$5&lt;=$D450,0,IF(SUM($D450,I435)&gt;AB$5,$K446/I435,$K446-SUM($I450:AA450)))</f>
        <v>0</v>
      </c>
      <c r="AC450" s="235">
        <f>IF(AC$5&lt;=$D450,0,IF(SUM($D450,I435)&gt;AC$5,$K446/I435,$K446-SUM($I450:AB450)))</f>
        <v>0</v>
      </c>
      <c r="AD450" s="235">
        <f>IF(AD$5&lt;=$D450,0,IF(SUM($D450,I435)&gt;AD$5,$K446/I435,$K446-SUM($I450:AC450)))</f>
        <v>0</v>
      </c>
      <c r="AE450" s="235">
        <f>IF(AE$5&lt;=$D450,0,IF(SUM($D450,I435)&gt;AE$5,$K446/I435,$K446-SUM($I450:AD450)))</f>
        <v>0</v>
      </c>
      <c r="AF450" s="235">
        <f>IF(AF$5&lt;=$D450,0,IF(SUM($D450,I435)&gt;AF$5,$K446/I435,$K446-SUM($I450:AE450)))</f>
        <v>0</v>
      </c>
      <c r="AG450" s="235">
        <f>IF(AG$5&lt;=$D450,0,IF(SUM($D450,I435)&gt;AG$5,$K446/I435,$K446-SUM($I450:AF450)))</f>
        <v>0</v>
      </c>
      <c r="AH450" s="235">
        <f>IF(AH$5&lt;=$D450,0,IF(SUM($D450,I435)&gt;AH$5,$K446/I435,$K446-SUM($I450:AG450)))</f>
        <v>0</v>
      </c>
      <c r="AI450" s="235">
        <f>IF(AI$5&lt;=$D450,0,IF(SUM($D450,I435)&gt;AI$5,$K446/I435,$K446-SUM($I450:AH450)))</f>
        <v>0</v>
      </c>
      <c r="AJ450" s="235">
        <f>IF(AJ$5&lt;=$D450,0,IF(SUM($D450,I435)&gt;AJ$5,$K446/I435,$K446-SUM($I450:AI450)))</f>
        <v>0</v>
      </c>
      <c r="AK450" s="235">
        <f>IF(AK$5&lt;=$D450,0,IF(SUM($D450,I435)&gt;AK$5,$K446/I435,$K446-SUM($I450:AJ450)))</f>
        <v>0</v>
      </c>
      <c r="AL450" s="235">
        <f>IF(AL$5&lt;=$D450,0,IF(SUM($D450,I435)&gt;AL$5,$K446/I435,$K446-SUM($I450:AK450)))</f>
        <v>0</v>
      </c>
      <c r="AM450" s="235">
        <f>IF(AM$5&lt;=$D450,0,IF(SUM($D450,I435)&gt;AM$5,$K446/I435,$K446-SUM($I450:AL450)))</f>
        <v>0</v>
      </c>
      <c r="AN450" s="235">
        <f>IF(AN$5&lt;=$D450,0,IF(SUM($D450,I435)&gt;AN$5,$K446/I435,$K446-SUM($I450:AM450)))</f>
        <v>0</v>
      </c>
      <c r="AO450" s="235">
        <f>IF(AO$5&lt;=$D450,0,IF(SUM($D450,I435)&gt;AO$5,$K446/I435,$K446-SUM($I450:AN450)))</f>
        <v>0</v>
      </c>
      <c r="AP450" s="235">
        <f>IF(AP$5&lt;=$D450,0,IF(SUM($D450,I435)&gt;AP$5,$K446/I435,$K446-SUM($I450:AO450)))</f>
        <v>0</v>
      </c>
      <c r="AQ450" s="235">
        <f>IF(AQ$5&lt;=$D450,0,IF(SUM($D450,I435)&gt;AQ$5,$K446/I435,$K446-SUM($I450:AP450)))</f>
        <v>0</v>
      </c>
      <c r="AR450" s="235">
        <f>IF(AR$5&lt;=$D450,0,IF(SUM($D450,I435)&gt;AR$5,$K446/I435,$K446-SUM($I450:AQ450)))</f>
        <v>0</v>
      </c>
      <c r="AS450" s="235">
        <f>IF(AS$5&lt;=$D450,0,IF(SUM($D450,I435)&gt;AS$5,$K446/I435,$K446-SUM($I450:AR450)))</f>
        <v>0</v>
      </c>
      <c r="AT450" s="235">
        <f>IF(AT$5&lt;=$D450,0,IF(SUM($D450,I435)&gt;AT$5,$K446/I435,$K446-SUM($I450:AS450)))</f>
        <v>0</v>
      </c>
      <c r="AU450" s="235">
        <f>IF(AU$5&lt;=$D450,0,IF(SUM($D450,I435)&gt;AU$5,$K446/I435,$K446-SUM($I450:AT450)))</f>
        <v>0</v>
      </c>
      <c r="AV450" s="235">
        <f>IF(AV$5&lt;=$D450,0,IF(SUM($D450,I435)&gt;AV$5,$K446/I435,$K446-SUM($I450:AU450)))</f>
        <v>0</v>
      </c>
      <c r="AW450" s="235">
        <f>IF(AW$5&lt;=$D450,0,IF(SUM($D450,I435)&gt;AW$5,$K446/I435,$K446-SUM($I450:AV450)))</f>
        <v>0</v>
      </c>
      <c r="AX450" s="235">
        <f>IF(AX$5&lt;=$D450,0,IF(SUM($D450,I435)&gt;AX$5,$K446/I435,$K446-SUM($I450:AW450)))</f>
        <v>0</v>
      </c>
      <c r="AY450" s="235">
        <f>IF(AY$5&lt;=$D450,0,IF(SUM($D450,I435)&gt;AY$5,$K446/I435,$K446-SUM($I450:AX450)))</f>
        <v>0</v>
      </c>
      <c r="AZ450" s="235">
        <f>IF(AZ$5&lt;=$D450,0,IF(SUM($D450,I435)&gt;AZ$5,$K446/I435,$K446-SUM($I450:AY450)))</f>
        <v>0</v>
      </c>
      <c r="BA450" s="235">
        <f>IF(BA$5&lt;=$D450,0,IF(SUM($D450,I435)&gt;BA$5,$K446/I435,$K446-SUM($I450:AZ450)))</f>
        <v>0</v>
      </c>
      <c r="BB450" s="235">
        <f>IF(BB$5&lt;=$D450,0,IF(SUM($D450,I435)&gt;BB$5,$K446/I435,$K446-SUM($I450:BA450)))</f>
        <v>0</v>
      </c>
      <c r="BC450" s="235">
        <f>IF(BC$5&lt;=$D450,0,IF(SUM($D450,I435)&gt;BC$5,$K446/I435,$K446-SUM($I450:BB450)))</f>
        <v>0</v>
      </c>
      <c r="BD450" s="235">
        <f>IF(BD$5&lt;=$D450,0,IF(SUM($D450,I435)&gt;BD$5,$K446/I435,$K446-SUM($I450:BC450)))</f>
        <v>0</v>
      </c>
      <c r="BE450" s="235">
        <f>IF(BE$5&lt;=$D450,0,IF(SUM($D450,I435)&gt;BE$5,$K446/I435,$K446-SUM($I450:BD450)))</f>
        <v>0</v>
      </c>
      <c r="BF450" s="235">
        <f>IF(BF$5&lt;=$D450,0,IF(SUM($D450,I435)&gt;BF$5,$K446/I435,$K446-SUM($I450:BE450)))</f>
        <v>0</v>
      </c>
      <c r="BG450" s="235">
        <f>IF(BG$5&lt;=$D450,0,IF(SUM($D450,I435)&gt;BG$5,$K446/I435,$K446-SUM($I450:BF450)))</f>
        <v>0</v>
      </c>
      <c r="BH450" s="235">
        <f>IF(BH$5&lt;=$D450,0,IF(SUM($D450,I435)&gt;BH$5,$K446/I435,$K446-SUM($I450:BG450)))</f>
        <v>0</v>
      </c>
      <c r="BI450" s="235">
        <f>IF(BI$5&lt;=$D450,0,IF(SUM($D450,I435)&gt;BI$5,$K446/I435,$K446-SUM($I450:BH450)))</f>
        <v>0</v>
      </c>
      <c r="BJ450" s="235">
        <f>IF(BJ$5&lt;=$D450,0,IF(SUM($D450,I435)&gt;BJ$5,$K446/I435,$K446-SUM($I450:BI450)))</f>
        <v>0</v>
      </c>
      <c r="BK450" s="235">
        <f>IF(BK$5&lt;=$D450,0,IF(SUM($D450,I435)&gt;BK$5,$K446/I435,$K446-SUM($I450:BJ450)))</f>
        <v>0</v>
      </c>
      <c r="BL450" s="235">
        <f>IF(BL$5&lt;=$D450,0,IF(SUM($D450,I435)&gt;BL$5,$K446/I435,$K446-SUM($I450:BK450)))</f>
        <v>0</v>
      </c>
      <c r="BM450" s="235">
        <f>IF(BM$5&lt;=$D450,0,IF(SUM($D450,I435)&gt;BM$5,$K446/I435,$K446-SUM($I450:BL450)))</f>
        <v>0</v>
      </c>
      <c r="BN450" s="235">
        <f>IF(BN$5&lt;=$D450,0,IF(SUM($D450,I435)&gt;BN$5,$K446/I435,$K446-SUM($I450:BM450)))</f>
        <v>0</v>
      </c>
      <c r="BO450" s="235">
        <f>IF(BO$5&lt;=$D450,0,IF(SUM($D450,I435)&gt;BO$5,$K446/I435,$K446-SUM($I450:BN450)))</f>
        <v>0</v>
      </c>
      <c r="BP450" s="235">
        <f>IF(BP$5&lt;=$D450,0,IF(SUM($D450,I435)&gt;BP$5,$K446/I435,$K446-SUM($I450:BO450)))</f>
        <v>0</v>
      </c>
      <c r="BQ450" s="235">
        <f>IF(BQ$5&lt;=$D450,0,IF(SUM($D450,I435)&gt;BQ$5,$K446/I435,$K446-SUM($I450:BP450)))</f>
        <v>0</v>
      </c>
      <c r="BR450" s="211">
        <f>IF(BR$5&lt;=$D450,0,IF(SUM($D450,J435)&gt;BR$5,$K446/J435,$K446-SUM($I450:BQ450)))</f>
        <v>0</v>
      </c>
      <c r="BS450" s="211">
        <f>IF(BS$5&lt;=$D450,0,IF(SUM($D450,K435)&gt;BS$5,$K446/K435,$K446-SUM($I450:BR450)))</f>
        <v>0</v>
      </c>
      <c r="BT450" s="211">
        <f>IF(BT$5&lt;=$D450,0,IF(SUM($D450,L435)&gt;BT$5,$K446/L435,$K446-SUM($I450:BS450)))</f>
        <v>0</v>
      </c>
      <c r="BU450" s="211">
        <f>IF(BU$5&lt;=$D450,0,IF(SUM($D450,M435)&gt;BU$5,$K446/M435,$K446-SUM($I450:BT450)))</f>
        <v>0</v>
      </c>
      <c r="BV450" s="211">
        <f>IF(BV$5&lt;=$D450,0,IF(SUM($D450,N435)&gt;BV$5,$K446/N435,$K446-SUM($I450:BU450)))</f>
        <v>0</v>
      </c>
      <c r="BW450" s="211">
        <f>IF(BW$5&lt;=$D450,0,IF(SUM($D450,O435)&gt;BW$5,$K446/O435,$K446-SUM($I450:BV450)))</f>
        <v>0</v>
      </c>
    </row>
    <row r="451" spans="1:75" ht="12.75" customHeight="1">
      <c r="A451" s="8"/>
      <c r="B451" s="244">
        <v>2</v>
      </c>
      <c r="C451" s="8"/>
      <c r="D451" s="245">
        <f t="shared" ref="D451:D478" si="762">D450+1</f>
        <v>2015</v>
      </c>
      <c r="E451" s="8" t="str">
        <f t="shared" si="761"/>
        <v>$m Real (2012)</v>
      </c>
      <c r="F451" s="8"/>
      <c r="G451" s="8"/>
      <c r="H451" s="8"/>
      <c r="I451" s="32"/>
      <c r="J451" s="235">
        <f>IF(J$5&lt;=$D451,0,IF(SUM($D451,I435)&gt;J$5,$L446/I435,$L446-SUM($I451:I451)))</f>
        <v>0</v>
      </c>
      <c r="K451" s="235">
        <f>IF(K$5&lt;=$D451,0,IF(SUM($D451,I435)&gt;K$5,$L446/I435,$L446-SUM($I451:J451)))</f>
        <v>0</v>
      </c>
      <c r="L451" s="235">
        <f>IF(L$5&lt;=$D451,0,IF(SUM($D451,I435)&gt;L$5,$L446/I435,$L446-SUM($I451:K451)))</f>
        <v>0</v>
      </c>
      <c r="M451" s="235">
        <f>IF(M$5&lt;=$D451,0,IF(SUM($D451,I435)&gt;M$5,$L446/I435,$L446-SUM($I451:L451)))</f>
        <v>0</v>
      </c>
      <c r="N451" s="235">
        <f>IF(N$5&lt;=$D451,0,IF(SUM($D451,I435)&gt;N$5,$L446/I435,$L446-SUM($I451:M451)))</f>
        <v>0</v>
      </c>
      <c r="O451" s="235">
        <f>IF(O$5&lt;=$D451,0,IF(SUM($D451,I435)&gt;O$5,$L446/I435,$L446-SUM($I451:N451)))</f>
        <v>0</v>
      </c>
      <c r="P451" s="235">
        <f>IF(P$5&lt;=$D451,0,IF(SUM($D451,I435)&gt;P$5,$L446/I435,$L446-SUM($I451:O451)))</f>
        <v>0</v>
      </c>
      <c r="Q451" s="235">
        <f>IF(Q$5&lt;=$D451,0,IF(SUM($D451,I435)&gt;Q$5,$L446/I435,$L446-SUM($I451:P451)))</f>
        <v>0</v>
      </c>
      <c r="R451" s="235">
        <f>IF(R$5&lt;=$D451,0,IF(SUM($D451,I435)&gt;R$5,$L446/I435,$L446-SUM($I451:Q451)))</f>
        <v>0</v>
      </c>
      <c r="S451" s="235">
        <f>IF(S$5&lt;=$D451,0,IF(SUM($D451,I435)&gt;S$5,$L446/I435,$L446-SUM($I451:R451)))</f>
        <v>0</v>
      </c>
      <c r="T451" s="235">
        <f>IF(T$5&lt;=$D451,0,IF(SUM($D451,I435)&gt;T$5,$L446/I435,$L446-SUM($I451:S451)))</f>
        <v>0</v>
      </c>
      <c r="U451" s="235">
        <f>IF(U$5&lt;=$D451,0,IF(SUM($D451,I435)&gt;U$5,$L446/I435,$L446-SUM($I451:T451)))</f>
        <v>0</v>
      </c>
      <c r="V451" s="235">
        <f>IF(V$5&lt;=$D451,0,IF(SUM($D451,I435)&gt;V$5,$L446/I435,$L446-SUM($I451:U451)))</f>
        <v>0</v>
      </c>
      <c r="W451" s="235">
        <f>IF(W$5&lt;=$D451,0,IF(SUM($D451,I435)&gt;W$5,$L446/I435,$L446-SUM($I451:V451)))</f>
        <v>0</v>
      </c>
      <c r="X451" s="235">
        <f>IF(X$5&lt;=$D451,0,IF(SUM($D451,I435)&gt;X$5,$L446/I435,$L446-SUM($I451:W451)))</f>
        <v>0</v>
      </c>
      <c r="Y451" s="235">
        <f>IF(Y$5&lt;=$D451,0,IF(SUM($D451,I435)&gt;Y$5,$L446/I435,$L446-SUM($I451:X451)))</f>
        <v>0</v>
      </c>
      <c r="Z451" s="235">
        <f>IF(Z$5&lt;=$D451,0,IF(SUM($D451,I435)&gt;Z$5,$L446/I435,$L446-SUM($I451:Y451)))</f>
        <v>0</v>
      </c>
      <c r="AA451" s="235">
        <f>IF(AA$5&lt;=$D451,0,IF(SUM($D451,I435)&gt;AA$5,$L446/I435,$L446-SUM($I451:Z451)))</f>
        <v>0</v>
      </c>
      <c r="AB451" s="235">
        <f>IF(AB$5&lt;=$D451,0,IF(SUM($D451,I435)&gt;AB$5,$L446/I435,$L446-SUM($I451:AA451)))</f>
        <v>0</v>
      </c>
      <c r="AC451" s="235">
        <f>IF(AC$5&lt;=$D451,0,IF(SUM($D451,I435)&gt;AC$5,$L446/I435,$L446-SUM($I451:AB451)))</f>
        <v>0</v>
      </c>
      <c r="AD451" s="235">
        <f>IF(AD$5&lt;=$D451,0,IF(SUM($D451,I435)&gt;AD$5,$L446/I435,$L446-SUM($I451:AC451)))</f>
        <v>0</v>
      </c>
      <c r="AE451" s="235">
        <f>IF(AE$5&lt;=$D451,0,IF(SUM($D451,I435)&gt;AE$5,$L446/I435,$L446-SUM($I451:AD451)))</f>
        <v>0</v>
      </c>
      <c r="AF451" s="235">
        <f>IF(AF$5&lt;=$D451,0,IF(SUM($D451,I435)&gt;AF$5,$L446/I435,$L446-SUM($I451:AE451)))</f>
        <v>0</v>
      </c>
      <c r="AG451" s="235">
        <f>IF(AG$5&lt;=$D451,0,IF(SUM($D451,I435)&gt;AG$5,$L446/I435,$L446-SUM($I451:AF451)))</f>
        <v>0</v>
      </c>
      <c r="AH451" s="235">
        <f>IF(AH$5&lt;=$D451,0,IF(SUM($D451,I435)&gt;AH$5,$L446/I435,$L446-SUM($I451:AG451)))</f>
        <v>0</v>
      </c>
      <c r="AI451" s="235">
        <f>IF(AI$5&lt;=$D451,0,IF(SUM($D451,I435)&gt;AI$5,$L446/I435,$L446-SUM($I451:AH451)))</f>
        <v>0</v>
      </c>
      <c r="AJ451" s="235">
        <f>IF(AJ$5&lt;=$D451,0,IF(SUM($D451,I435)&gt;AJ$5,$L446/I435,$L446-SUM($I451:AI451)))</f>
        <v>0</v>
      </c>
      <c r="AK451" s="235">
        <f>IF(AK$5&lt;=$D451,0,IF(SUM($D451,I435)&gt;AK$5,$L446/I435,$L446-SUM($I451:AJ451)))</f>
        <v>0</v>
      </c>
      <c r="AL451" s="235">
        <f>IF(AL$5&lt;=$D451,0,IF(SUM($D451,I435)&gt;AL$5,$L446/I435,$L446-SUM($I451:AK451)))</f>
        <v>0</v>
      </c>
      <c r="AM451" s="235">
        <f>IF(AM$5&lt;=$D451,0,IF(SUM($D451,I435)&gt;AM$5,$L446/I435,$L446-SUM($I451:AL451)))</f>
        <v>0</v>
      </c>
      <c r="AN451" s="235">
        <f>IF(AN$5&lt;=$D451,0,IF(SUM($D451,I435)&gt;AN$5,$L446/I435,$L446-SUM($I451:AM451)))</f>
        <v>0</v>
      </c>
      <c r="AO451" s="235">
        <f>IF(AO$5&lt;=$D451,0,IF(SUM($D451,I435)&gt;AO$5,$L446/I435,$L446-SUM($I451:AN451)))</f>
        <v>0</v>
      </c>
      <c r="AP451" s="235">
        <f>IF(AP$5&lt;=$D451,0,IF(SUM($D451,I435)&gt;AP$5,$L446/I435,$L446-SUM($I451:AO451)))</f>
        <v>0</v>
      </c>
      <c r="AQ451" s="235">
        <f>IF(AQ$5&lt;=$D451,0,IF(SUM($D451,I435)&gt;AQ$5,$L446/I435,$L446-SUM($I451:AP451)))</f>
        <v>0</v>
      </c>
      <c r="AR451" s="235">
        <f>IF(AR$5&lt;=$D451,0,IF(SUM($D451,I435)&gt;AR$5,$L446/I435,$L446-SUM($I451:AQ451)))</f>
        <v>0</v>
      </c>
      <c r="AS451" s="235">
        <f>IF(AS$5&lt;=$D451,0,IF(SUM($D451,I435)&gt;AS$5,$L446/I435,$L446-SUM($I451:AR451)))</f>
        <v>0</v>
      </c>
      <c r="AT451" s="235">
        <f>IF(AT$5&lt;=$D451,0,IF(SUM($D451,I435)&gt;AT$5,$L446/I435,$L446-SUM($I451:AS451)))</f>
        <v>0</v>
      </c>
      <c r="AU451" s="235">
        <f>IF(AU$5&lt;=$D451,0,IF(SUM($D451,I435)&gt;AU$5,$L446/I435,$L446-SUM($I451:AT451)))</f>
        <v>0</v>
      </c>
      <c r="AV451" s="235">
        <f>IF(AV$5&lt;=$D451,0,IF(SUM($D451,I435)&gt;AV$5,$L446/I435,$L446-SUM($I451:AU451)))</f>
        <v>0</v>
      </c>
      <c r="AW451" s="235">
        <f>IF(AW$5&lt;=$D451,0,IF(SUM($D451,I435)&gt;AW$5,$L446/I435,$L446-SUM($I451:AV451)))</f>
        <v>0</v>
      </c>
      <c r="AX451" s="235">
        <f>IF(AX$5&lt;=$D451,0,IF(SUM($D451,I435)&gt;AX$5,$L446/I435,$L446-SUM($I451:AW451)))</f>
        <v>0</v>
      </c>
      <c r="AY451" s="235">
        <f>IF(AY$5&lt;=$D451,0,IF(SUM($D451,I435)&gt;AY$5,$L446/I435,$L446-SUM($I451:AX451)))</f>
        <v>0</v>
      </c>
      <c r="AZ451" s="235">
        <f>IF(AZ$5&lt;=$D451,0,IF(SUM($D451,I435)&gt;AZ$5,$L446/I435,$L446-SUM($I451:AY451)))</f>
        <v>0</v>
      </c>
      <c r="BA451" s="235">
        <f>IF(BA$5&lt;=$D451,0,IF(SUM($D451,I435)&gt;BA$5,$L446/I435,$L446-SUM($I451:AZ451)))</f>
        <v>0</v>
      </c>
      <c r="BB451" s="235">
        <f>IF(BB$5&lt;=$D451,0,IF(SUM($D451,I435)&gt;BB$5,$L446/I435,$L446-SUM($I451:BA451)))</f>
        <v>0</v>
      </c>
      <c r="BC451" s="235">
        <f>IF(BC$5&lt;=$D451,0,IF(SUM($D451,I435)&gt;BC$5,$L446/I435,$L446-SUM($I451:BB451)))</f>
        <v>0</v>
      </c>
      <c r="BD451" s="235">
        <f>IF(BD$5&lt;=$D451,0,IF(SUM($D451,I435)&gt;BD$5,$L446/I435,$L446-SUM($I451:BC451)))</f>
        <v>0</v>
      </c>
      <c r="BE451" s="235">
        <f>IF(BE$5&lt;=$D451,0,IF(SUM($D451,I435)&gt;BE$5,$L446/I435,$L446-SUM($I451:BD451)))</f>
        <v>0</v>
      </c>
      <c r="BF451" s="235">
        <f>IF(BF$5&lt;=$D451,0,IF(SUM($D451,I435)&gt;BF$5,$L446/I435,$L446-SUM($I451:BE451)))</f>
        <v>0</v>
      </c>
      <c r="BG451" s="235">
        <f>IF(BG$5&lt;=$D451,0,IF(SUM($D451,I435)&gt;BG$5,$L446/I435,$L446-SUM($I451:BF451)))</f>
        <v>0</v>
      </c>
      <c r="BH451" s="235">
        <f>IF(BH$5&lt;=$D451,0,IF(SUM($D451,I435)&gt;BH$5,$L446/I435,$L446-SUM($I451:BG451)))</f>
        <v>0</v>
      </c>
      <c r="BI451" s="235">
        <f>IF(BI$5&lt;=$D451,0,IF(SUM($D451,I435)&gt;BI$5,$L446/I435,$L446-SUM($I451:BH451)))</f>
        <v>0</v>
      </c>
      <c r="BJ451" s="235">
        <f>IF(BJ$5&lt;=$D451,0,IF(SUM($D451,I435)&gt;BJ$5,$L446/I435,$L446-SUM($I451:BI451)))</f>
        <v>0</v>
      </c>
      <c r="BK451" s="235">
        <f>IF(BK$5&lt;=$D451,0,IF(SUM($D451,I435)&gt;BK$5,$L446/I435,$L446-SUM($I451:BJ451)))</f>
        <v>0</v>
      </c>
      <c r="BL451" s="235">
        <f>IF(BL$5&lt;=$D451,0,IF(SUM($D451,I435)&gt;BL$5,$L446/I435,$L446-SUM($I451:BK451)))</f>
        <v>0</v>
      </c>
      <c r="BM451" s="235">
        <f>IF(BM$5&lt;=$D451,0,IF(SUM($D451,I435)&gt;BM$5,$L446/I435,$L446-SUM($I451:BL451)))</f>
        <v>0</v>
      </c>
      <c r="BN451" s="235">
        <f>IF(BN$5&lt;=$D451,0,IF(SUM($D451,I435)&gt;BN$5,$L446/I435,$L446-SUM($I451:BM451)))</f>
        <v>0</v>
      </c>
      <c r="BO451" s="235">
        <f>IF(BO$5&lt;=$D451,0,IF(SUM($D451,I435)&gt;BO$5,$L446/I435,$L446-SUM($I451:BN451)))</f>
        <v>0</v>
      </c>
      <c r="BP451" s="235">
        <f>IF(BP$5&lt;=$D451,0,IF(SUM($D451,I435)&gt;BP$5,$L446/I435,$L446-SUM($I451:BO451)))</f>
        <v>0</v>
      </c>
      <c r="BQ451" s="235">
        <f>IF(BQ$5&lt;=$D451,0,IF(SUM($D451,I435)&gt;BQ$5,$L446/I435,$L446-SUM($I451:BP451)))</f>
        <v>0</v>
      </c>
      <c r="BR451" s="211">
        <f>IF(BR$5&lt;=$D451,0,IF(SUM($D451,J435)&gt;BR$5,$L446/J435,$L446-SUM($I451:BQ451)))</f>
        <v>0</v>
      </c>
      <c r="BS451" s="211">
        <f>IF(BS$5&lt;=$D451,0,IF(SUM($D451,K435)&gt;BS$5,$L446/K435,$L446-SUM($I451:BR451)))</f>
        <v>0</v>
      </c>
      <c r="BT451" s="211">
        <f>IF(BT$5&lt;=$D451,0,IF(SUM($D451,L435)&gt;BT$5,$L446/L435,$L446-SUM($I451:BS451)))</f>
        <v>0</v>
      </c>
      <c r="BU451" s="211">
        <f>IF(BU$5&lt;=$D451,0,IF(SUM($D451,M435)&gt;BU$5,$L446/M435,$L446-SUM($I451:BT451)))</f>
        <v>0</v>
      </c>
      <c r="BV451" s="211">
        <f>IF(BV$5&lt;=$D451,0,IF(SUM($D451,N435)&gt;BV$5,$L446/N435,$L446-SUM($I451:BU451)))</f>
        <v>0</v>
      </c>
      <c r="BW451" s="211">
        <f>IF(BW$5&lt;=$D451,0,IF(SUM($D451,O435)&gt;BW$5,$L446/O435,$L446-SUM($I451:BV451)))</f>
        <v>0</v>
      </c>
    </row>
    <row r="452" spans="1:75" ht="12.75" customHeight="1">
      <c r="A452" s="8"/>
      <c r="B452" s="244">
        <v>3</v>
      </c>
      <c r="C452" s="8"/>
      <c r="D452" s="245">
        <f t="shared" si="762"/>
        <v>2016</v>
      </c>
      <c r="E452" s="8" t="str">
        <f t="shared" si="761"/>
        <v>$m Real (2012)</v>
      </c>
      <c r="F452" s="8"/>
      <c r="G452" s="8"/>
      <c r="H452" s="8"/>
      <c r="I452" s="32"/>
      <c r="J452" s="235">
        <f>IF(J$5&lt;=$D452,0,IF(SUM($D452,I435)&gt;J$5,$M446/I435,$M446-SUM($I452:I452)))</f>
        <v>0</v>
      </c>
      <c r="K452" s="235">
        <f>IF(K$5&lt;=$D452,0,IF(SUM($D452,I435)&gt;K$5,$M446/I435,$M446-SUM($I452:J452)))</f>
        <v>0</v>
      </c>
      <c r="L452" s="235">
        <f>IF(L$5&lt;=$D452,0,IF(SUM($D452,I435)&gt;L$5,$M446/I435,$M446-SUM($I452:K452)))</f>
        <v>0</v>
      </c>
      <c r="M452" s="235">
        <f>IF(M$5&lt;=$D452,0,IF(SUM($D452,I435)&gt;M$5,$M446/I435,$M446-SUM($I452:L452)))</f>
        <v>0</v>
      </c>
      <c r="N452" s="235">
        <f>IF(N$5&lt;=$D452,0,IF(SUM($D452,I435)&gt;N$5,$M446/I435,$M446-SUM($I452:M452)))</f>
        <v>0</v>
      </c>
      <c r="O452" s="235">
        <f>IF(O$5&lt;=$D452,0,IF(SUM($D452,I435)&gt;O$5,$M446/I435,$M446-SUM($I452:N452)))</f>
        <v>0</v>
      </c>
      <c r="P452" s="235">
        <f>IF(P$5&lt;=$D452,0,IF(SUM($D452,I435)&gt;P$5,$M446/I435,$M446-SUM($I452:O452)))</f>
        <v>0</v>
      </c>
      <c r="Q452" s="235">
        <f>IF(Q$5&lt;=$D452,0,IF(SUM($D452,I435)&gt;Q$5,$M446/I435,$M446-SUM($I452:P452)))</f>
        <v>0</v>
      </c>
      <c r="R452" s="235">
        <f>IF(R$5&lt;=$D452,0,IF(SUM($D452,I435)&gt;R$5,$M446/I435,$M446-SUM($I452:Q452)))</f>
        <v>0</v>
      </c>
      <c r="S452" s="235">
        <f>IF(S$5&lt;=$D452,0,IF(SUM($D452,I435)&gt;S$5,$M446/I435,$M446-SUM($I452:R452)))</f>
        <v>0</v>
      </c>
      <c r="T452" s="235">
        <f>IF(T$5&lt;=$D452,0,IF(SUM($D452,I435)&gt;T$5,$M446/I435,$M446-SUM($I452:S452)))</f>
        <v>0</v>
      </c>
      <c r="U452" s="235">
        <f>IF(U$5&lt;=$D452,0,IF(SUM($D452,I435)&gt;U$5,$M446/I435,$M446-SUM($I452:T452)))</f>
        <v>0</v>
      </c>
      <c r="V452" s="235">
        <f>IF(V$5&lt;=$D452,0,IF(SUM($D452,I435)&gt;V$5,$M446/I435,$M446-SUM($I452:U452)))</f>
        <v>0</v>
      </c>
      <c r="W452" s="235">
        <f>IF(W$5&lt;=$D452,0,IF(SUM($D452,I435)&gt;W$5,$M446/I435,$M446-SUM($I452:V452)))</f>
        <v>0</v>
      </c>
      <c r="X452" s="235">
        <f>IF(X$5&lt;=$D452,0,IF(SUM($D452,I435)&gt;X$5,$M446/I435,$M446-SUM($I452:W452)))</f>
        <v>0</v>
      </c>
      <c r="Y452" s="235">
        <f>IF(Y$5&lt;=$D452,0,IF(SUM($D452,I435)&gt;Y$5,$M446/I435,$M446-SUM($I452:X452)))</f>
        <v>0</v>
      </c>
      <c r="Z452" s="235">
        <f>IF(Z$5&lt;=$D452,0,IF(SUM($D452,I435)&gt;Z$5,$M446/I435,$M446-SUM($I452:Y452)))</f>
        <v>0</v>
      </c>
      <c r="AA452" s="235">
        <f>IF(AA$5&lt;=$D452,0,IF(SUM($D452,I435)&gt;AA$5,$M446/I435,$M446-SUM($I452:Z452)))</f>
        <v>0</v>
      </c>
      <c r="AB452" s="235">
        <f>IF(AB$5&lt;=$D452,0,IF(SUM($D452,I435)&gt;AB$5,$M446/I435,$M446-SUM($I452:AA452)))</f>
        <v>0</v>
      </c>
      <c r="AC452" s="235">
        <f>IF(AC$5&lt;=$D452,0,IF(SUM($D452,I435)&gt;AC$5,$M446/I435,$M446-SUM($I452:AB452)))</f>
        <v>0</v>
      </c>
      <c r="AD452" s="235">
        <f>IF(AD$5&lt;=$D452,0,IF(SUM($D452,I435)&gt;AD$5,$M446/I435,$M446-SUM($I452:AC452)))</f>
        <v>0</v>
      </c>
      <c r="AE452" s="235">
        <f>IF(AE$5&lt;=$D452,0,IF(SUM($D452,I435)&gt;AE$5,$M446/I435,$M446-SUM($I452:AD452)))</f>
        <v>0</v>
      </c>
      <c r="AF452" s="235">
        <f>IF(AF$5&lt;=$D452,0,IF(SUM($D452,I435)&gt;AF$5,$M446/I435,$M446-SUM($I452:AE452)))</f>
        <v>0</v>
      </c>
      <c r="AG452" s="235">
        <f>IF(AG$5&lt;=$D452,0,IF(SUM($D452,I435)&gt;AG$5,$M446/I435,$M446-SUM($I452:AF452)))</f>
        <v>0</v>
      </c>
      <c r="AH452" s="235">
        <f>IF(AH$5&lt;=$D452,0,IF(SUM($D452,I435)&gt;AH$5,$M446/I435,$M446-SUM($I452:AG452)))</f>
        <v>0</v>
      </c>
      <c r="AI452" s="235">
        <f>IF(AI$5&lt;=$D452,0,IF(SUM($D452,I435)&gt;AI$5,$M446/I435,$M446-SUM($I452:AH452)))</f>
        <v>0</v>
      </c>
      <c r="AJ452" s="235">
        <f>IF(AJ$5&lt;=$D452,0,IF(SUM($D452,I435)&gt;AJ$5,$M446/I435,$M446-SUM($I452:AI452)))</f>
        <v>0</v>
      </c>
      <c r="AK452" s="235">
        <f>IF(AK$5&lt;=$D452,0,IF(SUM($D452,I435)&gt;AK$5,$M446/I435,$M446-SUM($I452:AJ452)))</f>
        <v>0</v>
      </c>
      <c r="AL452" s="235">
        <f>IF(AL$5&lt;=$D452,0,IF(SUM($D452,I435)&gt;AL$5,$M446/I435,$M446-SUM($I452:AK452)))</f>
        <v>0</v>
      </c>
      <c r="AM452" s="235">
        <f>IF(AM$5&lt;=$D452,0,IF(SUM($D452,I435)&gt;AM$5,$M446/I435,$M446-SUM($I452:AL452)))</f>
        <v>0</v>
      </c>
      <c r="AN452" s="235">
        <f>IF(AN$5&lt;=$D452,0,IF(SUM($D452,I435)&gt;AN$5,$M446/I435,$M446-SUM($I452:AM452)))</f>
        <v>0</v>
      </c>
      <c r="AO452" s="235">
        <f>IF(AO$5&lt;=$D452,0,IF(SUM($D452,I435)&gt;AO$5,$M446/I435,$M446-SUM($I452:AN452)))</f>
        <v>0</v>
      </c>
      <c r="AP452" s="235">
        <f>IF(AP$5&lt;=$D452,0,IF(SUM($D452,I435)&gt;AP$5,$M446/I435,$M446-SUM($I452:AO452)))</f>
        <v>0</v>
      </c>
      <c r="AQ452" s="235">
        <f>IF(AQ$5&lt;=$D452,0,IF(SUM($D452,I435)&gt;AQ$5,$M446/I435,$M446-SUM($I452:AP452)))</f>
        <v>0</v>
      </c>
      <c r="AR452" s="235">
        <f>IF(AR$5&lt;=$D452,0,IF(SUM($D452,I435)&gt;AR$5,$M446/I435,$M446-SUM($I452:AQ452)))</f>
        <v>0</v>
      </c>
      <c r="AS452" s="235">
        <f>IF(AS$5&lt;=$D452,0,IF(SUM($D452,I435)&gt;AS$5,$M446/I435,$M446-SUM($I452:AR452)))</f>
        <v>0</v>
      </c>
      <c r="AT452" s="235">
        <f>IF(AT$5&lt;=$D452,0,IF(SUM($D452,I435)&gt;AT$5,$M446/I435,$M446-SUM($I452:AS452)))</f>
        <v>0</v>
      </c>
      <c r="AU452" s="235">
        <f>IF(AU$5&lt;=$D452,0,IF(SUM($D452,I435)&gt;AU$5,$M446/I435,$M446-SUM($I452:AT452)))</f>
        <v>0</v>
      </c>
      <c r="AV452" s="235">
        <f>IF(AV$5&lt;=$D452,0,IF(SUM($D452,I435)&gt;AV$5,$M446/I435,$M446-SUM($I452:AU452)))</f>
        <v>0</v>
      </c>
      <c r="AW452" s="235">
        <f>IF(AW$5&lt;=$D452,0,IF(SUM($D452,I435)&gt;AW$5,$M446/I435,$M446-SUM($I452:AV452)))</f>
        <v>0</v>
      </c>
      <c r="AX452" s="235">
        <f>IF(AX$5&lt;=$D452,0,IF(SUM($D452,I435)&gt;AX$5,$M446/I435,$M446-SUM($I452:AW452)))</f>
        <v>0</v>
      </c>
      <c r="AY452" s="235">
        <f>IF(AY$5&lt;=$D452,0,IF(SUM($D452,I435)&gt;AY$5,$M446/I435,$M446-SUM($I452:AX452)))</f>
        <v>0</v>
      </c>
      <c r="AZ452" s="235">
        <f>IF(AZ$5&lt;=$D452,0,IF(SUM($D452,I435)&gt;AZ$5,$M446/I435,$M446-SUM($I452:AY452)))</f>
        <v>0</v>
      </c>
      <c r="BA452" s="235">
        <f>IF(BA$5&lt;=$D452,0,IF(SUM($D452,I435)&gt;BA$5,$M446/I435,$M446-SUM($I452:AZ452)))</f>
        <v>0</v>
      </c>
      <c r="BB452" s="235">
        <f>IF(BB$5&lt;=$D452,0,IF(SUM($D452,I435)&gt;BB$5,$M446/I435,$M446-SUM($I452:BA452)))</f>
        <v>0</v>
      </c>
      <c r="BC452" s="235">
        <f>IF(BC$5&lt;=$D452,0,IF(SUM($D452,I435)&gt;BC$5,$M446/I435,$M446-SUM($I452:BB452)))</f>
        <v>0</v>
      </c>
      <c r="BD452" s="235">
        <f>IF(BD$5&lt;=$D452,0,IF(SUM($D452,I435)&gt;BD$5,$M446/I435,$M446-SUM($I452:BC452)))</f>
        <v>0</v>
      </c>
      <c r="BE452" s="235">
        <f>IF(BE$5&lt;=$D452,0,IF(SUM($D452,I435)&gt;BE$5,$M446/I435,$M446-SUM($I452:BD452)))</f>
        <v>0</v>
      </c>
      <c r="BF452" s="235">
        <f>IF(BF$5&lt;=$D452,0,IF(SUM($D452,I435)&gt;BF$5,$M446/I435,$M446-SUM($I452:BE452)))</f>
        <v>0</v>
      </c>
      <c r="BG452" s="235">
        <f>IF(BG$5&lt;=$D452,0,IF(SUM($D452,I435)&gt;BG$5,$M446/I435,$M446-SUM($I452:BF452)))</f>
        <v>0</v>
      </c>
      <c r="BH452" s="235">
        <f>IF(BH$5&lt;=$D452,0,IF(SUM($D452,I435)&gt;BH$5,$M446/I435,$M446-SUM($I452:BG452)))</f>
        <v>0</v>
      </c>
      <c r="BI452" s="235">
        <f>IF(BI$5&lt;=$D452,0,IF(SUM($D452,I435)&gt;BI$5,$M446/I435,$M446-SUM($I452:BH452)))</f>
        <v>0</v>
      </c>
      <c r="BJ452" s="235">
        <f>IF(BJ$5&lt;=$D452,0,IF(SUM($D452,I435)&gt;BJ$5,$M446/I435,$M446-SUM($I452:BI452)))</f>
        <v>0</v>
      </c>
      <c r="BK452" s="235">
        <f>IF(BK$5&lt;=$D452,0,IF(SUM($D452,I435)&gt;BK$5,$M446/I435,$M446-SUM($I452:BJ452)))</f>
        <v>0</v>
      </c>
      <c r="BL452" s="235">
        <f>IF(BL$5&lt;=$D452,0,IF(SUM($D452,I435)&gt;BL$5,$M446/I435,$M446-SUM($I452:BK452)))</f>
        <v>0</v>
      </c>
      <c r="BM452" s="235">
        <f>IF(BM$5&lt;=$D452,0,IF(SUM($D452,I435)&gt;BM$5,$M446/I435,$M446-SUM($I452:BL452)))</f>
        <v>0</v>
      </c>
      <c r="BN452" s="235">
        <f>IF(BN$5&lt;=$D452,0,IF(SUM($D452,I435)&gt;BN$5,$M446/I435,$M446-SUM($I452:BM452)))</f>
        <v>0</v>
      </c>
      <c r="BO452" s="235">
        <f>IF(BO$5&lt;=$D452,0,IF(SUM($D452,I435)&gt;BO$5,$M446/I435,$M446-SUM($I452:BN452)))</f>
        <v>0</v>
      </c>
      <c r="BP452" s="235">
        <f>IF(BP$5&lt;=$D452,0,IF(SUM($D452,I435)&gt;BP$5,$M446/I435,$M446-SUM($I452:BO452)))</f>
        <v>0</v>
      </c>
      <c r="BQ452" s="235">
        <f>IF(BQ$5&lt;=$D452,0,IF(SUM($D452,I435)&gt;BQ$5,$M446/I435,$M446-SUM($I452:BP452)))</f>
        <v>0</v>
      </c>
      <c r="BR452" s="211">
        <f>IF(BR$5&lt;=$D452,0,IF(SUM($D452,J435)&gt;BR$5,$M446/J435,$M446-SUM($I452:BQ452)))</f>
        <v>0</v>
      </c>
      <c r="BS452" s="211">
        <f>IF(BS$5&lt;=$D452,0,IF(SUM($D452,K435)&gt;BS$5,$M446/K435,$M446-SUM($I452:BR452)))</f>
        <v>0</v>
      </c>
      <c r="BT452" s="211">
        <f>IF(BT$5&lt;=$D452,0,IF(SUM($D452,L435)&gt;BT$5,$M446/L435,$M446-SUM($I452:BS452)))</f>
        <v>0</v>
      </c>
      <c r="BU452" s="211">
        <f>IF(BU$5&lt;=$D452,0,IF(SUM($D452,M435)&gt;BU$5,$M446/M435,$M446-SUM($I452:BT452)))</f>
        <v>0</v>
      </c>
      <c r="BV452" s="211">
        <f>IF(BV$5&lt;=$D452,0,IF(SUM($D452,N435)&gt;BV$5,$M446/N435,$M446-SUM($I452:BU452)))</f>
        <v>0</v>
      </c>
      <c r="BW452" s="211">
        <f>IF(BW$5&lt;=$D452,0,IF(SUM($D452,O435)&gt;BW$5,$M446/O435,$M446-SUM($I452:BV452)))</f>
        <v>0</v>
      </c>
    </row>
    <row r="453" spans="1:75" ht="12.75" customHeight="1">
      <c r="A453" s="8"/>
      <c r="B453" s="244">
        <v>4</v>
      </c>
      <c r="C453" s="8"/>
      <c r="D453" s="245">
        <f t="shared" si="762"/>
        <v>2017</v>
      </c>
      <c r="E453" s="8" t="str">
        <f t="shared" si="761"/>
        <v>$m Real (2012)</v>
      </c>
      <c r="F453" s="8"/>
      <c r="G453" s="8"/>
      <c r="H453" s="8"/>
      <c r="I453" s="32"/>
      <c r="J453" s="235">
        <f>IF(J$5&lt;=$D453,0,IF(SUM($D453,I435)&gt;J$5,$N446/I435,$N446-SUM($I453:I453)))</f>
        <v>0</v>
      </c>
      <c r="K453" s="235">
        <f>IF(K$5&lt;=$D453,0,IF(SUM($D453,I435)&gt;K$5,$N446/I435,$N446-SUM($I453:J453)))</f>
        <v>0</v>
      </c>
      <c r="L453" s="235">
        <f>IF(L$5&lt;=$D453,0,IF(SUM($D453,I435)&gt;L$5,$N446/I435,$N446-SUM($I453:K453)))</f>
        <v>0</v>
      </c>
      <c r="M453" s="235">
        <f>IF(M$5&lt;=$D453,0,IF(SUM($D453,I435)&gt;M$5,$N446/I435,$N446-SUM($I453:L453)))</f>
        <v>0</v>
      </c>
      <c r="N453" s="235">
        <f>IF(N$5&lt;=$D453,0,IF(SUM($D453,I435)&gt;N$5,$N446/I435,$N446-SUM($I453:M453)))</f>
        <v>0</v>
      </c>
      <c r="O453" s="235">
        <f>IF(O$5&lt;=$D453,0,IF(SUM($D453,I435)&gt;O$5,$N446/I435,$N446-SUM($I453:N453)))</f>
        <v>0</v>
      </c>
      <c r="P453" s="235">
        <f>IF(P$5&lt;=$D453,0,IF(SUM($D453,I435)&gt;P$5,$N446/I435,$N446-SUM($I453:O453)))</f>
        <v>0</v>
      </c>
      <c r="Q453" s="235">
        <f>IF(Q$5&lt;=$D453,0,IF(SUM($D453,I435)&gt;Q$5,$N446/I435,$N446-SUM($I453:P453)))</f>
        <v>0</v>
      </c>
      <c r="R453" s="235">
        <f>IF(R$5&lt;=$D453,0,IF(SUM($D453,I435)&gt;R$5,$N446/I435,$N446-SUM($I453:Q453)))</f>
        <v>0</v>
      </c>
      <c r="S453" s="235">
        <f>IF(S$5&lt;=$D453,0,IF(SUM($D453,I435)&gt;S$5,$N446/I435,$N446-SUM($I453:R453)))</f>
        <v>0</v>
      </c>
      <c r="T453" s="235">
        <f>IF(T$5&lt;=$D453,0,IF(SUM($D453,I435)&gt;T$5,$N446/I435,$N446-SUM($I453:S453)))</f>
        <v>0</v>
      </c>
      <c r="U453" s="235">
        <f>IF(U$5&lt;=$D453,0,IF(SUM($D453,I435)&gt;U$5,$N446/I435,$N446-SUM($I453:T453)))</f>
        <v>0</v>
      </c>
      <c r="V453" s="235">
        <f>IF(V$5&lt;=$D453,0,IF(SUM($D453,I435)&gt;V$5,$N446/I435,$N446-SUM($I453:U453)))</f>
        <v>0</v>
      </c>
      <c r="W453" s="235">
        <f>IF(W$5&lt;=$D453,0,IF(SUM($D453,I435)&gt;W$5,$N446/I435,$N446-SUM($I453:V453)))</f>
        <v>0</v>
      </c>
      <c r="X453" s="235">
        <f>IF(X$5&lt;=$D453,0,IF(SUM($D453,I435)&gt;X$5,$N446/I435,$N446-SUM($I453:W453)))</f>
        <v>0</v>
      </c>
      <c r="Y453" s="235">
        <f>IF(Y$5&lt;=$D453,0,IF(SUM($D453,I435)&gt;Y$5,$N446/I435,$N446-SUM($I453:X453)))</f>
        <v>0</v>
      </c>
      <c r="Z453" s="235">
        <f>IF(Z$5&lt;=$D453,0,IF(SUM($D453,I435)&gt;Z$5,$N446/I435,$N446-SUM($I453:Y453)))</f>
        <v>0</v>
      </c>
      <c r="AA453" s="235">
        <f>IF(AA$5&lt;=$D453,0,IF(SUM($D453,I435)&gt;AA$5,$N446/I435,$N446-SUM($I453:Z453)))</f>
        <v>0</v>
      </c>
      <c r="AB453" s="235">
        <f>IF(AB$5&lt;=$D453,0,IF(SUM($D453,I435)&gt;AB$5,$N446/I435,$N446-SUM($I453:AA453)))</f>
        <v>0</v>
      </c>
      <c r="AC453" s="235">
        <f>IF(AC$5&lt;=$D453,0,IF(SUM($D453,I435)&gt;AC$5,$N446/I435,$N446-SUM($I453:AB453)))</f>
        <v>0</v>
      </c>
      <c r="AD453" s="235">
        <f>IF(AD$5&lt;=$D453,0,IF(SUM($D453,I435)&gt;AD$5,$N446/I435,$N446-SUM($I453:AC453)))</f>
        <v>0</v>
      </c>
      <c r="AE453" s="235">
        <f>IF(AE$5&lt;=$D453,0,IF(SUM($D453,I435)&gt;AE$5,$N446/I435,$N446-SUM($I453:AD453)))</f>
        <v>0</v>
      </c>
      <c r="AF453" s="235">
        <f>IF(AF$5&lt;=$D453,0,IF(SUM($D453,I435)&gt;AF$5,$N446/I435,$N446-SUM($I453:AE453)))</f>
        <v>0</v>
      </c>
      <c r="AG453" s="235">
        <f>IF(AG$5&lt;=$D453,0,IF(SUM($D453,I435)&gt;AG$5,$N446/I435,$N446-SUM($I453:AF453)))</f>
        <v>0</v>
      </c>
      <c r="AH453" s="235">
        <f>IF(AH$5&lt;=$D453,0,IF(SUM($D453,I435)&gt;AH$5,$N446/I435,$N446-SUM($I453:AG453)))</f>
        <v>0</v>
      </c>
      <c r="AI453" s="235">
        <f>IF(AI$5&lt;=$D453,0,IF(SUM($D453,I435)&gt;AI$5,$N446/I435,$N446-SUM($I453:AH453)))</f>
        <v>0</v>
      </c>
      <c r="AJ453" s="235">
        <f>IF(AJ$5&lt;=$D453,0,IF(SUM($D453,I435)&gt;AJ$5,$N446/I435,$N446-SUM($I453:AI453)))</f>
        <v>0</v>
      </c>
      <c r="AK453" s="235">
        <f>IF(AK$5&lt;=$D453,0,IF(SUM($D453,I435)&gt;AK$5,$N446/I435,$N446-SUM($I453:AJ453)))</f>
        <v>0</v>
      </c>
      <c r="AL453" s="235">
        <f>IF(AL$5&lt;=$D453,0,IF(SUM($D453,I435)&gt;AL$5,$N446/I435,$N446-SUM($I453:AK453)))</f>
        <v>0</v>
      </c>
      <c r="AM453" s="235">
        <f>IF(AM$5&lt;=$D453,0,IF(SUM($D453,I435)&gt;AM$5,$N446/I435,$N446-SUM($I453:AL453)))</f>
        <v>0</v>
      </c>
      <c r="AN453" s="235">
        <f>IF(AN$5&lt;=$D453,0,IF(SUM($D453,I435)&gt;AN$5,$N446/I435,$N446-SUM($I453:AM453)))</f>
        <v>0</v>
      </c>
      <c r="AO453" s="235">
        <f>IF(AO$5&lt;=$D453,0,IF(SUM($D453,I435)&gt;AO$5,$N446/I435,$N446-SUM($I453:AN453)))</f>
        <v>0</v>
      </c>
      <c r="AP453" s="235">
        <f>IF(AP$5&lt;=$D453,0,IF(SUM($D453,I435)&gt;AP$5,$N446/I435,$N446-SUM($I453:AO453)))</f>
        <v>0</v>
      </c>
      <c r="AQ453" s="235">
        <f>IF(AQ$5&lt;=$D453,0,IF(SUM($D453,I435)&gt;AQ$5,$N446/I435,$N446-SUM($I453:AP453)))</f>
        <v>0</v>
      </c>
      <c r="AR453" s="235">
        <f>IF(AR$5&lt;=$D453,0,IF(SUM($D453,I435)&gt;AR$5,$N446/I435,$N446-SUM($I453:AQ453)))</f>
        <v>0</v>
      </c>
      <c r="AS453" s="235">
        <f>IF(AS$5&lt;=$D453,0,IF(SUM($D453,I435)&gt;AS$5,$N446/I435,$N446-SUM($I453:AR453)))</f>
        <v>0</v>
      </c>
      <c r="AT453" s="235">
        <f>IF(AT$5&lt;=$D453,0,IF(SUM($D453,I435)&gt;AT$5,$N446/I435,$N446-SUM($I453:AS453)))</f>
        <v>0</v>
      </c>
      <c r="AU453" s="235">
        <f>IF(AU$5&lt;=$D453,0,IF(SUM($D453,I435)&gt;AU$5,$N446/I435,$N446-SUM($I453:AT453)))</f>
        <v>0</v>
      </c>
      <c r="AV453" s="235">
        <f>IF(AV$5&lt;=$D453,0,IF(SUM($D453,I435)&gt;AV$5,$N446/I435,$N446-SUM($I453:AU453)))</f>
        <v>0</v>
      </c>
      <c r="AW453" s="235">
        <f>IF(AW$5&lt;=$D453,0,IF(SUM($D453,I435)&gt;AW$5,$N446/I435,$N446-SUM($I453:AV453)))</f>
        <v>0</v>
      </c>
      <c r="AX453" s="235">
        <f>IF(AX$5&lt;=$D453,0,IF(SUM($D453,I435)&gt;AX$5,$N446/I435,$N446-SUM($I453:AW453)))</f>
        <v>0</v>
      </c>
      <c r="AY453" s="235">
        <f>IF(AY$5&lt;=$D453,0,IF(SUM($D453,I435)&gt;AY$5,$N446/I435,$N446-SUM($I453:AX453)))</f>
        <v>0</v>
      </c>
      <c r="AZ453" s="235">
        <f>IF(AZ$5&lt;=$D453,0,IF(SUM($D453,I435)&gt;AZ$5,$N446/I435,$N446-SUM($I453:AY453)))</f>
        <v>0</v>
      </c>
      <c r="BA453" s="235">
        <f>IF(BA$5&lt;=$D453,0,IF(SUM($D453,I435)&gt;BA$5,$N446/I435,$N446-SUM($I453:AZ453)))</f>
        <v>0</v>
      </c>
      <c r="BB453" s="235">
        <f>IF(BB$5&lt;=$D453,0,IF(SUM($D453,I435)&gt;BB$5,$N446/I435,$N446-SUM($I453:BA453)))</f>
        <v>0</v>
      </c>
      <c r="BC453" s="235">
        <f>IF(BC$5&lt;=$D453,0,IF(SUM($D453,I435)&gt;BC$5,$N446/I435,$N446-SUM($I453:BB453)))</f>
        <v>0</v>
      </c>
      <c r="BD453" s="235">
        <f>IF(BD$5&lt;=$D453,0,IF(SUM($D453,I435)&gt;BD$5,$N446/I435,$N446-SUM($I453:BC453)))</f>
        <v>0</v>
      </c>
      <c r="BE453" s="235">
        <f>IF(BE$5&lt;=$D453,0,IF(SUM($D453,I435)&gt;BE$5,$N446/I435,$N446-SUM($I453:BD453)))</f>
        <v>0</v>
      </c>
      <c r="BF453" s="235">
        <f>IF(BF$5&lt;=$D453,0,IF(SUM($D453,I435)&gt;BF$5,$N446/I435,$N446-SUM($I453:BE453)))</f>
        <v>0</v>
      </c>
      <c r="BG453" s="235">
        <f>IF(BG$5&lt;=$D453,0,IF(SUM($D453,I435)&gt;BG$5,$N446/I435,$N446-SUM($I453:BF453)))</f>
        <v>0</v>
      </c>
      <c r="BH453" s="235">
        <f>IF(BH$5&lt;=$D453,0,IF(SUM($D453,I435)&gt;BH$5,$N446/I435,$N446-SUM($I453:BG453)))</f>
        <v>0</v>
      </c>
      <c r="BI453" s="235">
        <f>IF(BI$5&lt;=$D453,0,IF(SUM($D453,I435)&gt;BI$5,$N446/I435,$N446-SUM($I453:BH453)))</f>
        <v>0</v>
      </c>
      <c r="BJ453" s="235">
        <f>IF(BJ$5&lt;=$D453,0,IF(SUM($D453,I435)&gt;BJ$5,$N446/I435,$N446-SUM($I453:BI453)))</f>
        <v>0</v>
      </c>
      <c r="BK453" s="235">
        <f>IF(BK$5&lt;=$D453,0,IF(SUM($D453,I435)&gt;BK$5,$N446/I435,$N446-SUM($I453:BJ453)))</f>
        <v>0</v>
      </c>
      <c r="BL453" s="235">
        <f>IF(BL$5&lt;=$D453,0,IF(SUM($D453,I435)&gt;BL$5,$N446/I435,$N446-SUM($I453:BK453)))</f>
        <v>0</v>
      </c>
      <c r="BM453" s="235">
        <f>IF(BM$5&lt;=$D453,0,IF(SUM($D453,I435)&gt;BM$5,$N446/I435,$N446-SUM($I453:BL453)))</f>
        <v>0</v>
      </c>
      <c r="BN453" s="235">
        <f>IF(BN$5&lt;=$D453,0,IF(SUM($D453,I435)&gt;BN$5,$N446/I435,$N446-SUM($I453:BM453)))</f>
        <v>0</v>
      </c>
      <c r="BO453" s="235">
        <f>IF(BO$5&lt;=$D453,0,IF(SUM($D453,I435)&gt;BO$5,$N446/I435,$N446-SUM($I453:BN453)))</f>
        <v>0</v>
      </c>
      <c r="BP453" s="235">
        <f>IF(BP$5&lt;=$D453,0,IF(SUM($D453,I435)&gt;BP$5,$N446/I435,$N446-SUM($I453:BO453)))</f>
        <v>0</v>
      </c>
      <c r="BQ453" s="235">
        <f>IF(BQ$5&lt;=$D453,0,IF(SUM($D453,I435)&gt;BQ$5,$N446/I435,$N446-SUM($I453:BP453)))</f>
        <v>0</v>
      </c>
      <c r="BR453" s="211">
        <f>IF(BR$5&lt;=$D453,0,IF(SUM($D453,J435)&gt;BR$5,$N446/J435,$N446-SUM($I453:BQ453)))</f>
        <v>0</v>
      </c>
      <c r="BS453" s="211">
        <f>IF(BS$5&lt;=$D453,0,IF(SUM($D453,K435)&gt;BS$5,$N446/K435,$N446-SUM($I453:BR453)))</f>
        <v>0</v>
      </c>
      <c r="BT453" s="211">
        <f>IF(BT$5&lt;=$D453,0,IF(SUM($D453,L435)&gt;BT$5,$N446/L435,$N446-SUM($I453:BS453)))</f>
        <v>0</v>
      </c>
      <c r="BU453" s="211">
        <f>IF(BU$5&lt;=$D453,0,IF(SUM($D453,M435)&gt;BU$5,$N446/M435,$N446-SUM($I453:BT453)))</f>
        <v>0</v>
      </c>
      <c r="BV453" s="211">
        <f>IF(BV$5&lt;=$D453,0,IF(SUM($D453,N435)&gt;BV$5,$N446/N435,$N446-SUM($I453:BU453)))</f>
        <v>0</v>
      </c>
      <c r="BW453" s="211">
        <f>IF(BW$5&lt;=$D453,0,IF(SUM($D453,O435)&gt;BW$5,$N446/O435,$N446-SUM($I453:BV453)))</f>
        <v>0</v>
      </c>
    </row>
    <row r="454" spans="1:75" ht="12.75" customHeight="1">
      <c r="A454" s="8"/>
      <c r="B454" s="244">
        <v>5</v>
      </c>
      <c r="C454" s="8"/>
      <c r="D454" s="245">
        <f t="shared" si="762"/>
        <v>2018</v>
      </c>
      <c r="E454" s="8" t="str">
        <f t="shared" si="761"/>
        <v>$m Real (2012)</v>
      </c>
      <c r="F454" s="8"/>
      <c r="G454" s="8"/>
      <c r="H454" s="8"/>
      <c r="I454" s="32"/>
      <c r="J454" s="235">
        <f>IF(J$5&lt;=$D454,0,IF(SUM($D454,I435)&gt;J$5,$O446/I435,$O446-SUM($I454:I454)))</f>
        <v>0</v>
      </c>
      <c r="K454" s="235">
        <f>IF(K$5&lt;=$D454,0,IF(SUM($D454,I435)&gt;K$5,$O446/I435,$O446-SUM($I454:J454)))</f>
        <v>0</v>
      </c>
      <c r="L454" s="235">
        <f>IF(L$5&lt;=$D454,0,IF(SUM($D454,I435)&gt;L$5,$O446/I435,$O446-SUM($I454:K454)))</f>
        <v>0</v>
      </c>
      <c r="M454" s="235">
        <f>IF(M$5&lt;=$D454,0,IF(SUM($D454,I435)&gt;M$5,$O446/I435,$O446-SUM($I454:L454)))</f>
        <v>0</v>
      </c>
      <c r="N454" s="235">
        <f>IF(N$5&lt;=$D454,0,IF(SUM($D454,I435)&gt;N$5,$O446/I435,$O446-SUM($I454:M454)))</f>
        <v>0</v>
      </c>
      <c r="O454" s="235">
        <f>IF(O$5&lt;=$D454,0,IF(SUM($D454,I435)&gt;O$5,$O446/I435,$O446-SUM($I454:N454)))</f>
        <v>0</v>
      </c>
      <c r="P454" s="235">
        <f>IF(P$5&lt;=$D454,0,IF(SUM($D454,I435)&gt;P$5,$O446/I435,$O446-SUM($I454:O454)))</f>
        <v>0</v>
      </c>
      <c r="Q454" s="235">
        <f>IF(Q$5&lt;=$D454,0,IF(SUM($D454,I435)&gt;Q$5,$O446/I435,$O446-SUM($I454:P454)))</f>
        <v>0</v>
      </c>
      <c r="R454" s="235">
        <f>IF(R$5&lt;=$D454,0,IF(SUM($D454,I435)&gt;R$5,$O446/I435,$O446-SUM($I454:Q454)))</f>
        <v>0</v>
      </c>
      <c r="S454" s="235">
        <f>IF(S$5&lt;=$D454,0,IF(SUM($D454,I435)&gt;S$5,$O446/I435,$O446-SUM($I454:R454)))</f>
        <v>0</v>
      </c>
      <c r="T454" s="235">
        <f>IF(T$5&lt;=$D454,0,IF(SUM($D454,I435)&gt;T$5,$O446/I435,$O446-SUM($I454:S454)))</f>
        <v>0</v>
      </c>
      <c r="U454" s="235">
        <f>IF(U$5&lt;=$D454,0,IF(SUM($D454,I435)&gt;U$5,$O446/I435,$O446-SUM($I454:T454)))</f>
        <v>0</v>
      </c>
      <c r="V454" s="235">
        <f>IF(V$5&lt;=$D454,0,IF(SUM($D454,I435)&gt;V$5,$O446/I435,$O446-SUM($I454:U454)))</f>
        <v>0</v>
      </c>
      <c r="W454" s="235">
        <f>IF(W$5&lt;=$D454,0,IF(SUM($D454,I435)&gt;W$5,$O446/I435,$O446-SUM($I454:V454)))</f>
        <v>0</v>
      </c>
      <c r="X454" s="235">
        <f>IF(X$5&lt;=$D454,0,IF(SUM($D454,I435)&gt;X$5,$O446/I435,$O446-SUM($I454:W454)))</f>
        <v>0</v>
      </c>
      <c r="Y454" s="235">
        <f>IF(Y$5&lt;=$D454,0,IF(SUM($D454,I435)&gt;Y$5,$O446/I435,$O446-SUM($I454:X454)))</f>
        <v>0</v>
      </c>
      <c r="Z454" s="235">
        <f>IF(Z$5&lt;=$D454,0,IF(SUM($D454,I435)&gt;Z$5,$O446/I435,$O446-SUM($I454:Y454)))</f>
        <v>0</v>
      </c>
      <c r="AA454" s="235">
        <f>IF(AA$5&lt;=$D454,0,IF(SUM($D454,I435)&gt;AA$5,$O446/I435,$O446-SUM($I454:Z454)))</f>
        <v>0</v>
      </c>
      <c r="AB454" s="235">
        <f>IF(AB$5&lt;=$D454,0,IF(SUM($D454,I435)&gt;AB$5,$O446/I435,$O446-SUM($I454:AA454)))</f>
        <v>0</v>
      </c>
      <c r="AC454" s="235">
        <f>IF(AC$5&lt;=$D454,0,IF(SUM($D454,I435)&gt;AC$5,$O446/I435,$O446-SUM($I454:AB454)))</f>
        <v>0</v>
      </c>
      <c r="AD454" s="235">
        <f>IF(AD$5&lt;=$D454,0,IF(SUM($D454,I435)&gt;AD$5,$O446/I435,$O446-SUM($I454:AC454)))</f>
        <v>0</v>
      </c>
      <c r="AE454" s="235">
        <f>IF(AE$5&lt;=$D454,0,IF(SUM($D454,I435)&gt;AE$5,$O446/I435,$O446-SUM($I454:AD454)))</f>
        <v>0</v>
      </c>
      <c r="AF454" s="235">
        <f>IF(AF$5&lt;=$D454,0,IF(SUM($D454,I435)&gt;AF$5,$O446/I435,$O446-SUM($I454:AE454)))</f>
        <v>0</v>
      </c>
      <c r="AG454" s="235">
        <f>IF(AG$5&lt;=$D454,0,IF(SUM($D454,I435)&gt;AG$5,$O446/I435,$O446-SUM($I454:AF454)))</f>
        <v>0</v>
      </c>
      <c r="AH454" s="235">
        <f>IF(AH$5&lt;=$D454,0,IF(SUM($D454,I435)&gt;AH$5,$O446/I435,$O446-SUM($I454:AG454)))</f>
        <v>0</v>
      </c>
      <c r="AI454" s="235">
        <f>IF(AI$5&lt;=$D454,0,IF(SUM($D454,I435)&gt;AI$5,$O446/I435,$O446-SUM($I454:AH454)))</f>
        <v>0</v>
      </c>
      <c r="AJ454" s="235">
        <f>IF(AJ$5&lt;=$D454,0,IF(SUM($D454,I435)&gt;AJ$5,$O446/I435,$O446-SUM($I454:AI454)))</f>
        <v>0</v>
      </c>
      <c r="AK454" s="235">
        <f>IF(AK$5&lt;=$D454,0,IF(SUM($D454,I435)&gt;AK$5,$O446/I435,$O446-SUM($I454:AJ454)))</f>
        <v>0</v>
      </c>
      <c r="AL454" s="235">
        <f>IF(AL$5&lt;=$D454,0,IF(SUM($D454,I435)&gt;AL$5,$O446/I435,$O446-SUM($I454:AK454)))</f>
        <v>0</v>
      </c>
      <c r="AM454" s="235">
        <f>IF(AM$5&lt;=$D454,0,IF(SUM($D454,I435)&gt;AM$5,$O446/I435,$O446-SUM($I454:AL454)))</f>
        <v>0</v>
      </c>
      <c r="AN454" s="235">
        <f>IF(AN$5&lt;=$D454,0,IF(SUM($D454,I435)&gt;AN$5,$O446/I435,$O446-SUM($I454:AM454)))</f>
        <v>0</v>
      </c>
      <c r="AO454" s="235">
        <f>IF(AO$5&lt;=$D454,0,IF(SUM($D454,I435)&gt;AO$5,$O446/I435,$O446-SUM($I454:AN454)))</f>
        <v>0</v>
      </c>
      <c r="AP454" s="235">
        <f>IF(AP$5&lt;=$D454,0,IF(SUM($D454,I435)&gt;AP$5,$O446/I435,$O446-SUM($I454:AO454)))</f>
        <v>0</v>
      </c>
      <c r="AQ454" s="235">
        <f>IF(AQ$5&lt;=$D454,0,IF(SUM($D454,I435)&gt;AQ$5,$O446/I435,$O446-SUM($I454:AP454)))</f>
        <v>0</v>
      </c>
      <c r="AR454" s="235">
        <f>IF(AR$5&lt;=$D454,0,IF(SUM($D454,I435)&gt;AR$5,$O446/I435,$O446-SUM($I454:AQ454)))</f>
        <v>0</v>
      </c>
      <c r="AS454" s="235">
        <f>IF(AS$5&lt;=$D454,0,IF(SUM($D454,I435)&gt;AS$5,$O446/I435,$O446-SUM($I454:AR454)))</f>
        <v>0</v>
      </c>
      <c r="AT454" s="235">
        <f>IF(AT$5&lt;=$D454,0,IF(SUM($D454,I435)&gt;AT$5,$O446/I435,$O446-SUM($I454:AS454)))</f>
        <v>0</v>
      </c>
      <c r="AU454" s="235">
        <f>IF(AU$5&lt;=$D454,0,IF(SUM($D454,I435)&gt;AU$5,$O446/I435,$O446-SUM($I454:AT454)))</f>
        <v>0</v>
      </c>
      <c r="AV454" s="235">
        <f>IF(AV$5&lt;=$D454,0,IF(SUM($D454,I435)&gt;AV$5,$O446/I435,$O446-SUM($I454:AU454)))</f>
        <v>0</v>
      </c>
      <c r="AW454" s="235">
        <f>IF(AW$5&lt;=$D454,0,IF(SUM($D454,I435)&gt;AW$5,$O446/I435,$O446-SUM($I454:AV454)))</f>
        <v>0</v>
      </c>
      <c r="AX454" s="235">
        <f>IF(AX$5&lt;=$D454,0,IF(SUM($D454,I435)&gt;AX$5,$O446/I435,$O446-SUM($I454:AW454)))</f>
        <v>0</v>
      </c>
      <c r="AY454" s="235">
        <f>IF(AY$5&lt;=$D454,0,IF(SUM($D454,I435)&gt;AY$5,$O446/I435,$O446-SUM($I454:AX454)))</f>
        <v>0</v>
      </c>
      <c r="AZ454" s="235">
        <f>IF(AZ$5&lt;=$D454,0,IF(SUM($D454,I435)&gt;AZ$5,$O446/I435,$O446-SUM($I454:AY454)))</f>
        <v>0</v>
      </c>
      <c r="BA454" s="235">
        <f>IF(BA$5&lt;=$D454,0,IF(SUM($D454,I435)&gt;BA$5,$O446/I435,$O446-SUM($I454:AZ454)))</f>
        <v>0</v>
      </c>
      <c r="BB454" s="235">
        <f>IF(BB$5&lt;=$D454,0,IF(SUM($D454,I435)&gt;BB$5,$O446/I435,$O446-SUM($I454:BA454)))</f>
        <v>0</v>
      </c>
      <c r="BC454" s="235">
        <f>IF(BC$5&lt;=$D454,0,IF(SUM($D454,I435)&gt;BC$5,$O446/I435,$O446-SUM($I454:BB454)))</f>
        <v>0</v>
      </c>
      <c r="BD454" s="235">
        <f>IF(BD$5&lt;=$D454,0,IF(SUM($D454,I435)&gt;BD$5,$O446/I435,$O446-SUM($I454:BC454)))</f>
        <v>0</v>
      </c>
      <c r="BE454" s="235">
        <f>IF(BE$5&lt;=$D454,0,IF(SUM($D454,I435)&gt;BE$5,$O446/I435,$O446-SUM($I454:BD454)))</f>
        <v>0</v>
      </c>
      <c r="BF454" s="235">
        <f>IF(BF$5&lt;=$D454,0,IF(SUM($D454,I435)&gt;BF$5,$O446/I435,$O446-SUM($I454:BE454)))</f>
        <v>0</v>
      </c>
      <c r="BG454" s="235">
        <f>IF(BG$5&lt;=$D454,0,IF(SUM($D454,I435)&gt;BG$5,$O446/I435,$O446-SUM($I454:BF454)))</f>
        <v>0</v>
      </c>
      <c r="BH454" s="235">
        <f>IF(BH$5&lt;=$D454,0,IF(SUM($D454,I435)&gt;BH$5,$O446/I435,$O446-SUM($I454:BG454)))</f>
        <v>0</v>
      </c>
      <c r="BI454" s="235">
        <f>IF(BI$5&lt;=$D454,0,IF(SUM($D454,I435)&gt;BI$5,$O446/I435,$O446-SUM($I454:BH454)))</f>
        <v>0</v>
      </c>
      <c r="BJ454" s="235">
        <f>IF(BJ$5&lt;=$D454,0,IF(SUM($D454,I435)&gt;BJ$5,$O446/I435,$O446-SUM($I454:BI454)))</f>
        <v>0</v>
      </c>
      <c r="BK454" s="235">
        <f>IF(BK$5&lt;=$D454,0,IF(SUM($D454,I435)&gt;BK$5,$O446/I435,$O446-SUM($I454:BJ454)))</f>
        <v>0</v>
      </c>
      <c r="BL454" s="235">
        <f>IF(BL$5&lt;=$D454,0,IF(SUM($D454,I435)&gt;BL$5,$O446/I435,$O446-SUM($I454:BK454)))</f>
        <v>0</v>
      </c>
      <c r="BM454" s="235">
        <f>IF(BM$5&lt;=$D454,0,IF(SUM($D454,I435)&gt;BM$5,$O446/I435,$O446-SUM($I454:BL454)))</f>
        <v>0</v>
      </c>
      <c r="BN454" s="235">
        <f>IF(BN$5&lt;=$D454,0,IF(SUM($D454,I435)&gt;BN$5,$O446/I435,$O446-SUM($I454:BM454)))</f>
        <v>0</v>
      </c>
      <c r="BO454" s="235">
        <f>IF(BO$5&lt;=$D454,0,IF(SUM($D454,I435)&gt;BO$5,$O446/I435,$O446-SUM($I454:BN454)))</f>
        <v>0</v>
      </c>
      <c r="BP454" s="235">
        <f>IF(BP$5&lt;=$D454,0,IF(SUM($D454,I435)&gt;BP$5,$O446/I435,$O446-SUM($I454:BO454)))</f>
        <v>0</v>
      </c>
      <c r="BQ454" s="235">
        <f>IF(BQ$5&lt;=$D454,0,IF(SUM($D454,I435)&gt;BQ$5,$O446/I435,$O446-SUM($I454:BP454)))</f>
        <v>0</v>
      </c>
      <c r="BR454" s="211">
        <f>IF(BR$5&lt;=$D454,0,IF(SUM($D454,J435)&gt;BR$5,$O446/J435,$O446-SUM($I454:BQ454)))</f>
        <v>0</v>
      </c>
      <c r="BS454" s="211">
        <f>IF(BS$5&lt;=$D454,0,IF(SUM($D454,K435)&gt;BS$5,$O446/K435,$O446-SUM($I454:BR454)))</f>
        <v>0</v>
      </c>
      <c r="BT454" s="211">
        <f>IF(BT$5&lt;=$D454,0,IF(SUM($D454,L435)&gt;BT$5,$O446/L435,$O446-SUM($I454:BS454)))</f>
        <v>0</v>
      </c>
      <c r="BU454" s="211">
        <f>IF(BU$5&lt;=$D454,0,IF(SUM($D454,M435)&gt;BU$5,$O446/M435,$O446-SUM($I454:BT454)))</f>
        <v>0</v>
      </c>
      <c r="BV454" s="211">
        <f>IF(BV$5&lt;=$D454,0,IF(SUM($D454,N435)&gt;BV$5,$O446/N435,$O446-SUM($I454:BU454)))</f>
        <v>0</v>
      </c>
      <c r="BW454" s="211">
        <f>IF(BW$5&lt;=$D454,0,IF(SUM($D454,O435)&gt;BW$5,$O446/O435,$O446-SUM($I454:BV454)))</f>
        <v>0</v>
      </c>
    </row>
    <row r="455" spans="1:75" ht="12.75" customHeight="1">
      <c r="A455" s="8"/>
      <c r="B455" s="244">
        <v>6</v>
      </c>
      <c r="C455" s="8"/>
      <c r="D455" s="245">
        <f t="shared" si="762"/>
        <v>2019</v>
      </c>
      <c r="E455" s="8" t="str">
        <f t="shared" si="761"/>
        <v>$m Real (2012)</v>
      </c>
      <c r="F455" s="8"/>
      <c r="G455" s="8"/>
      <c r="H455" s="8"/>
      <c r="I455" s="32"/>
      <c r="J455" s="235">
        <f>IF(J$5&lt;=$D455,0,IF(SUM($D455,I435)&gt;J$5,$P446/I435,$P446-SUM($I455:I455)))</f>
        <v>0</v>
      </c>
      <c r="K455" s="235">
        <f>IF(K$5&lt;=$D455,0,IF(SUM($D455,I435)&gt;K$5,$P446/I435,$P446-SUM($I455:J455)))</f>
        <v>0</v>
      </c>
      <c r="L455" s="235">
        <f>IF(L$5&lt;=$D455,0,IF(SUM($D455,I435)&gt;L$5,$P446/I435,$P446-SUM($I455:K455)))</f>
        <v>0</v>
      </c>
      <c r="M455" s="235">
        <f>IF(M$5&lt;=$D455,0,IF(SUM($D455,I435)&gt;M$5,$P446/I435,$P446-SUM($I455:L455)))</f>
        <v>0</v>
      </c>
      <c r="N455" s="235">
        <f>IF(N$5&lt;=$D455,0,IF(SUM($D455,I435)&gt;N$5,$P446/I435,$P446-SUM($I455:M455)))</f>
        <v>0</v>
      </c>
      <c r="O455" s="235">
        <f>IF(O$5&lt;=$D455,0,IF(SUM($D455,I435)&gt;O$5,$P446/I435,$P446-SUM($I455:N455)))</f>
        <v>0</v>
      </c>
      <c r="P455" s="235">
        <f>IF(P$5&lt;=$D455,0,IF(SUM($D455,I435)&gt;P$5,$P446/I435,$P446-SUM($I455:O455)))</f>
        <v>0</v>
      </c>
      <c r="Q455" s="235">
        <f>IF(Q$5&lt;=$D455,0,IF(SUM($D455,I435)&gt;Q$5,$P446/I435,$P446-SUM($I455:P455)))</f>
        <v>0</v>
      </c>
      <c r="R455" s="235">
        <f>IF(R$5&lt;=$D455,0,IF(SUM($D455,I435)&gt;R$5,$P446/I435,$P446-SUM($I455:Q455)))</f>
        <v>0</v>
      </c>
      <c r="S455" s="235">
        <f>IF(S$5&lt;=$D455,0,IF(SUM($D455,I435)&gt;S$5,$P446/I435,$P446-SUM($I455:R455)))</f>
        <v>0</v>
      </c>
      <c r="T455" s="235">
        <f>IF(T$5&lt;=$D455,0,IF(SUM($D455,I435)&gt;T$5,$P446/I435,$P446-SUM($I455:S455)))</f>
        <v>0</v>
      </c>
      <c r="U455" s="235">
        <f>IF(U$5&lt;=$D455,0,IF(SUM($D455,I435)&gt;U$5,$P446/I435,$P446-SUM($I455:T455)))</f>
        <v>0</v>
      </c>
      <c r="V455" s="235">
        <f>IF(V$5&lt;=$D455,0,IF(SUM($D455,I435)&gt;V$5,$P446/I435,$P446-SUM($I455:U455)))</f>
        <v>0</v>
      </c>
      <c r="W455" s="235">
        <f>IF(W$5&lt;=$D455,0,IF(SUM($D455,I435)&gt;W$5,$P446/I435,$P446-SUM($I455:V455)))</f>
        <v>0</v>
      </c>
      <c r="X455" s="235">
        <f>IF(X$5&lt;=$D455,0,IF(SUM($D455,I435)&gt;X$5,$P446/I435,$P446-SUM($I455:W455)))</f>
        <v>0</v>
      </c>
      <c r="Y455" s="235">
        <f>IF(Y$5&lt;=$D455,0,IF(SUM($D455,I435)&gt;Y$5,$P446/I435,$P446-SUM($I455:X455)))</f>
        <v>0</v>
      </c>
      <c r="Z455" s="235">
        <f>IF(Z$5&lt;=$D455,0,IF(SUM($D455,I435)&gt;Z$5,$P446/I435,$P446-SUM($I455:Y455)))</f>
        <v>0</v>
      </c>
      <c r="AA455" s="235">
        <f>IF(AA$5&lt;=$D455,0,IF(SUM($D455,I435)&gt;AA$5,$P446/I435,$P446-SUM($I455:Z455)))</f>
        <v>0</v>
      </c>
      <c r="AB455" s="235">
        <f>IF(AB$5&lt;=$D455,0,IF(SUM($D455,I435)&gt;AB$5,$P446/I435,$P446-SUM($I455:AA455)))</f>
        <v>0</v>
      </c>
      <c r="AC455" s="235">
        <f>IF(AC$5&lt;=$D455,0,IF(SUM($D455,I435)&gt;AC$5,$P446/I435,$P446-SUM($I455:AB455)))</f>
        <v>0</v>
      </c>
      <c r="AD455" s="235">
        <f>IF(AD$5&lt;=$D455,0,IF(SUM($D455,I435)&gt;AD$5,$P446/I435,$P446-SUM($I455:AC455)))</f>
        <v>0</v>
      </c>
      <c r="AE455" s="235">
        <f>IF(AE$5&lt;=$D455,0,IF(SUM($D455,I435)&gt;AE$5,$P446/I435,$P446-SUM($I455:AD455)))</f>
        <v>0</v>
      </c>
      <c r="AF455" s="235">
        <f>IF(AF$5&lt;=$D455,0,IF(SUM($D455,I435)&gt;AF$5,$P446/I435,$P446-SUM($I455:AE455)))</f>
        <v>0</v>
      </c>
      <c r="AG455" s="235">
        <f>IF(AG$5&lt;=$D455,0,IF(SUM($D455,I435)&gt;AG$5,$P446/I435,$P446-SUM($I455:AF455)))</f>
        <v>0</v>
      </c>
      <c r="AH455" s="235">
        <f>IF(AH$5&lt;=$D455,0,IF(SUM($D455,I435)&gt;AH$5,$P446/I435,$P446-SUM($I455:AG455)))</f>
        <v>0</v>
      </c>
      <c r="AI455" s="235">
        <f>IF(AI$5&lt;=$D455,0,IF(SUM($D455,I435)&gt;AI$5,$P446/I435,$P446-SUM($I455:AH455)))</f>
        <v>0</v>
      </c>
      <c r="AJ455" s="235">
        <f>IF(AJ$5&lt;=$D455,0,IF(SUM($D455,I435)&gt;AJ$5,$P446/I435,$P446-SUM($I455:AI455)))</f>
        <v>0</v>
      </c>
      <c r="AK455" s="235">
        <f>IF(AK$5&lt;=$D455,0,IF(SUM($D455,I435)&gt;AK$5,$P446/I435,$P446-SUM($I455:AJ455)))</f>
        <v>0</v>
      </c>
      <c r="AL455" s="235">
        <f>IF(AL$5&lt;=$D455,0,IF(SUM($D455,I435)&gt;AL$5,$P446/I435,$P446-SUM($I455:AK455)))</f>
        <v>0</v>
      </c>
      <c r="AM455" s="235">
        <f>IF(AM$5&lt;=$D455,0,IF(SUM($D455,I435)&gt;AM$5,$P446/I435,$P446-SUM($I455:AL455)))</f>
        <v>0</v>
      </c>
      <c r="AN455" s="235">
        <f>IF(AN$5&lt;=$D455,0,IF(SUM($D455,I435)&gt;AN$5,$P446/I435,$P446-SUM($I455:AM455)))</f>
        <v>0</v>
      </c>
      <c r="AO455" s="235">
        <f>IF(AO$5&lt;=$D455,0,IF(SUM($D455,I435)&gt;AO$5,$P446/I435,$P446-SUM($I455:AN455)))</f>
        <v>0</v>
      </c>
      <c r="AP455" s="235">
        <f>IF(AP$5&lt;=$D455,0,IF(SUM($D455,I435)&gt;AP$5,$P446/I435,$P446-SUM($I455:AO455)))</f>
        <v>0</v>
      </c>
      <c r="AQ455" s="235">
        <f>IF(AQ$5&lt;=$D455,0,IF(SUM($D455,I435)&gt;AQ$5,$P446/I435,$P446-SUM($I455:AP455)))</f>
        <v>0</v>
      </c>
      <c r="AR455" s="235">
        <f>IF(AR$5&lt;=$D455,0,IF(SUM($D455,I435)&gt;AR$5,$P446/I435,$P446-SUM($I455:AQ455)))</f>
        <v>0</v>
      </c>
      <c r="AS455" s="235">
        <f>IF(AS$5&lt;=$D455,0,IF(SUM($D455,I435)&gt;AS$5,$P446/I435,$P446-SUM($I455:AR455)))</f>
        <v>0</v>
      </c>
      <c r="AT455" s="235">
        <f>IF(AT$5&lt;=$D455,0,IF(SUM($D455,I435)&gt;AT$5,$P446/I435,$P446-SUM($I455:AS455)))</f>
        <v>0</v>
      </c>
      <c r="AU455" s="235">
        <f>IF(AU$5&lt;=$D455,0,IF(SUM($D455,I435)&gt;AU$5,$P446/I435,$P446-SUM($I455:AT455)))</f>
        <v>0</v>
      </c>
      <c r="AV455" s="235">
        <f>IF(AV$5&lt;=$D455,0,IF(SUM($D455,I435)&gt;AV$5,$P446/I435,$P446-SUM($I455:AU455)))</f>
        <v>0</v>
      </c>
      <c r="AW455" s="235">
        <f>IF(AW$5&lt;=$D455,0,IF(SUM($D455,I435)&gt;AW$5,$P446/I435,$P446-SUM($I455:AV455)))</f>
        <v>0</v>
      </c>
      <c r="AX455" s="235">
        <f>IF(AX$5&lt;=$D455,0,IF(SUM($D455,I435)&gt;AX$5,$P446/I435,$P446-SUM($I455:AW455)))</f>
        <v>0</v>
      </c>
      <c r="AY455" s="235">
        <f>IF(AY$5&lt;=$D455,0,IF(SUM($D455,I435)&gt;AY$5,$P446/I435,$P446-SUM($I455:AX455)))</f>
        <v>0</v>
      </c>
      <c r="AZ455" s="235">
        <f>IF(AZ$5&lt;=$D455,0,IF(SUM($D455,I435)&gt;AZ$5,$P446/I435,$P446-SUM($I455:AY455)))</f>
        <v>0</v>
      </c>
      <c r="BA455" s="235">
        <f>IF(BA$5&lt;=$D455,0,IF(SUM($D455,I435)&gt;BA$5,$P446/I435,$P446-SUM($I455:AZ455)))</f>
        <v>0</v>
      </c>
      <c r="BB455" s="235">
        <f>IF(BB$5&lt;=$D455,0,IF(SUM($D455,I435)&gt;BB$5,$P446/I435,$P446-SUM($I455:BA455)))</f>
        <v>0</v>
      </c>
      <c r="BC455" s="235">
        <f>IF(BC$5&lt;=$D455,0,IF(SUM($D455,I435)&gt;BC$5,$P446/I435,$P446-SUM($I455:BB455)))</f>
        <v>0</v>
      </c>
      <c r="BD455" s="235">
        <f>IF(BD$5&lt;=$D455,0,IF(SUM($D455,I435)&gt;BD$5,$P446/I435,$P446-SUM($I455:BC455)))</f>
        <v>0</v>
      </c>
      <c r="BE455" s="235">
        <f>IF(BE$5&lt;=$D455,0,IF(SUM($D455,I435)&gt;BE$5,$P446/I435,$P446-SUM($I455:BD455)))</f>
        <v>0</v>
      </c>
      <c r="BF455" s="235">
        <f>IF(BF$5&lt;=$D455,0,IF(SUM($D455,I435)&gt;BF$5,$P446/I435,$P446-SUM($I455:BE455)))</f>
        <v>0</v>
      </c>
      <c r="BG455" s="235">
        <f>IF(BG$5&lt;=$D455,0,IF(SUM($D455,I435)&gt;BG$5,$P446/I435,$P446-SUM($I455:BF455)))</f>
        <v>0</v>
      </c>
      <c r="BH455" s="235">
        <f>IF(BH$5&lt;=$D455,0,IF(SUM($D455,I435)&gt;BH$5,$P446/I435,$P446-SUM($I455:BG455)))</f>
        <v>0</v>
      </c>
      <c r="BI455" s="235">
        <f>IF(BI$5&lt;=$D455,0,IF(SUM($D455,I435)&gt;BI$5,$P446/I435,$P446-SUM($I455:BH455)))</f>
        <v>0</v>
      </c>
      <c r="BJ455" s="235">
        <f>IF(BJ$5&lt;=$D455,0,IF(SUM($D455,I435)&gt;BJ$5,$P446/I435,$P446-SUM($I455:BI455)))</f>
        <v>0</v>
      </c>
      <c r="BK455" s="235">
        <f>IF(BK$5&lt;=$D455,0,IF(SUM($D455,I435)&gt;BK$5,$P446/I435,$P446-SUM($I455:BJ455)))</f>
        <v>0</v>
      </c>
      <c r="BL455" s="235">
        <f>IF(BL$5&lt;=$D455,0,IF(SUM($D455,I435)&gt;BL$5,$P446/I435,$P446-SUM($I455:BK455)))</f>
        <v>0</v>
      </c>
      <c r="BM455" s="235">
        <f>IF(BM$5&lt;=$D455,0,IF(SUM($D455,I435)&gt;BM$5,$P446/I435,$P446-SUM($I455:BL455)))</f>
        <v>0</v>
      </c>
      <c r="BN455" s="235">
        <f>IF(BN$5&lt;=$D455,0,IF(SUM($D455,I435)&gt;BN$5,$P446/I435,$P446-SUM($I455:BM455)))</f>
        <v>0</v>
      </c>
      <c r="BO455" s="235">
        <f>IF(BO$5&lt;=$D455,0,IF(SUM($D455,I435)&gt;BO$5,$P446/I435,$P446-SUM($I455:BN455)))</f>
        <v>0</v>
      </c>
      <c r="BP455" s="235">
        <f>IF(BP$5&lt;=$D455,0,IF(SUM($D455,I435)&gt;BP$5,$P446/I435,$P446-SUM($I455:BO455)))</f>
        <v>0</v>
      </c>
      <c r="BQ455" s="235">
        <f>IF(BQ$5&lt;=$D455,0,IF(SUM($D455,I435)&gt;BQ$5,$P446/I435,$P446-SUM($I455:BP455)))</f>
        <v>0</v>
      </c>
      <c r="BR455" s="211">
        <f>IF(BR$5&lt;=$D455,0,IF(SUM($D455,J435)&gt;BR$5,$P446/J435,$P446-SUM($I455:BQ455)))</f>
        <v>0</v>
      </c>
      <c r="BS455" s="211">
        <f>IF(BS$5&lt;=$D455,0,IF(SUM($D455,K435)&gt;BS$5,$P446/K435,$P446-SUM($I455:BR455)))</f>
        <v>0</v>
      </c>
      <c r="BT455" s="211">
        <f>IF(BT$5&lt;=$D455,0,IF(SUM($D455,L435)&gt;BT$5,$P446/L435,$P446-SUM($I455:BS455)))</f>
        <v>0</v>
      </c>
      <c r="BU455" s="211">
        <f>IF(BU$5&lt;=$D455,0,IF(SUM($D455,M435)&gt;BU$5,$P446/M435,$P446-SUM($I455:BT455)))</f>
        <v>0</v>
      </c>
      <c r="BV455" s="211">
        <f>IF(BV$5&lt;=$D455,0,IF(SUM($D455,N435)&gt;BV$5,$P446/N435,$P446-SUM($I455:BU455)))</f>
        <v>0</v>
      </c>
      <c r="BW455" s="211">
        <f>IF(BW$5&lt;=$D455,0,IF(SUM($D455,O435)&gt;BW$5,$P446/O435,$P446-SUM($I455:BV455)))</f>
        <v>0</v>
      </c>
    </row>
    <row r="456" spans="1:75" ht="12.75" customHeight="1">
      <c r="A456" s="8"/>
      <c r="B456" s="244">
        <v>7</v>
      </c>
      <c r="C456" s="8"/>
      <c r="D456" s="245">
        <f t="shared" si="762"/>
        <v>2020</v>
      </c>
      <c r="E456" s="8" t="str">
        <f t="shared" si="761"/>
        <v>$m Real (2012)</v>
      </c>
      <c r="F456" s="8"/>
      <c r="G456" s="8"/>
      <c r="H456" s="8"/>
      <c r="I456" s="32"/>
      <c r="J456" s="235">
        <f>IF(J$5&lt;=$D456,0,IF(SUM($D456,I435)&gt;J$5,$Q446/I435,$Q446-SUM($I456:I456)))</f>
        <v>0</v>
      </c>
      <c r="K456" s="235">
        <f>IF(K$5&lt;=$D456,0,IF(SUM($D456,I435)&gt;K$5,$Q446/I435,$Q446-SUM($I456:J456)))</f>
        <v>0</v>
      </c>
      <c r="L456" s="235">
        <f>IF(L$5&lt;=$D456,0,IF(SUM($D456,I435)&gt;L$5,$Q446/I435,$Q446-SUM($I456:K456)))</f>
        <v>0</v>
      </c>
      <c r="M456" s="235">
        <f>IF(M$5&lt;=$D456,0,IF(SUM($D456,I435)&gt;M$5,$Q446/I435,$Q446-SUM($I456:L456)))</f>
        <v>0</v>
      </c>
      <c r="N456" s="235">
        <f>IF(N$5&lt;=$D456,0,IF(SUM($D456,I435)&gt;N$5,$Q446/I435,$Q446-SUM($I456:M456)))</f>
        <v>0</v>
      </c>
      <c r="O456" s="235">
        <f>IF(O$5&lt;=$D456,0,IF(SUM($D456,I435)&gt;O$5,$Q446/I435,$Q446-SUM($I456:N456)))</f>
        <v>0</v>
      </c>
      <c r="P456" s="235">
        <f>IF(P$5&lt;=$D456,0,IF(SUM($D456,I435)&gt;P$5,$Q446/I435,$Q446-SUM($I456:O456)))</f>
        <v>0</v>
      </c>
      <c r="Q456" s="235">
        <f>IF(Q$5&lt;=$D456,0,IF(SUM($D456,I435)&gt;Q$5,$Q446/I435,$Q446-SUM($I456:P456)))</f>
        <v>0</v>
      </c>
      <c r="R456" s="235">
        <f>IF(R$5&lt;=$D456,0,IF(SUM($D456,I435)&gt;R$5,$Q446/I435,$Q446-SUM($I456:Q456)))</f>
        <v>0</v>
      </c>
      <c r="S456" s="235">
        <f>IF(S$5&lt;=$D456,0,IF(SUM($D456,I435)&gt;S$5,$Q446/I435,$Q446-SUM($I456:R456)))</f>
        <v>0</v>
      </c>
      <c r="T456" s="235">
        <f>IF(T$5&lt;=$D456,0,IF(SUM($D456,I435)&gt;T$5,$Q446/I435,$Q446-SUM($I456:S456)))</f>
        <v>0</v>
      </c>
      <c r="U456" s="235">
        <f>IF(U$5&lt;=$D456,0,IF(SUM($D456,I435)&gt;U$5,$Q446/I435,$Q446-SUM($I456:T456)))</f>
        <v>0</v>
      </c>
      <c r="V456" s="235">
        <f>IF(V$5&lt;=$D456,0,IF(SUM($D456,I435)&gt;V$5,$Q446/I435,$Q446-SUM($I456:U456)))</f>
        <v>0</v>
      </c>
      <c r="W456" s="235">
        <f>IF(W$5&lt;=$D456,0,IF(SUM($D456,I435)&gt;W$5,$Q446/I435,$Q446-SUM($I456:V456)))</f>
        <v>0</v>
      </c>
      <c r="X456" s="235">
        <f>IF(X$5&lt;=$D456,0,IF(SUM($D456,I435)&gt;X$5,$Q446/I435,$Q446-SUM($I456:W456)))</f>
        <v>0</v>
      </c>
      <c r="Y456" s="235">
        <f>IF(Y$5&lt;=$D456,0,IF(SUM($D456,I435)&gt;Y$5,$Q446/I435,$Q446-SUM($I456:X456)))</f>
        <v>0</v>
      </c>
      <c r="Z456" s="235">
        <f>IF(Z$5&lt;=$D456,0,IF(SUM($D456,I435)&gt;Z$5,$Q446/I435,$Q446-SUM($I456:Y456)))</f>
        <v>0</v>
      </c>
      <c r="AA456" s="235">
        <f>IF(AA$5&lt;=$D456,0,IF(SUM($D456,I435)&gt;AA$5,$Q446/I435,$Q446-SUM($I456:Z456)))</f>
        <v>0</v>
      </c>
      <c r="AB456" s="235">
        <f>IF(AB$5&lt;=$D456,0,IF(SUM($D456,I435)&gt;AB$5,$Q446/I435,$Q446-SUM($I456:AA456)))</f>
        <v>0</v>
      </c>
      <c r="AC456" s="235">
        <f>IF(AC$5&lt;=$D456,0,IF(SUM($D456,I435)&gt;AC$5,$Q446/I435,$Q446-SUM($I456:AB456)))</f>
        <v>0</v>
      </c>
      <c r="AD456" s="235">
        <f>IF(AD$5&lt;=$D456,0,IF(SUM($D456,I435)&gt;AD$5,$Q446/I435,$Q446-SUM($I456:AC456)))</f>
        <v>0</v>
      </c>
      <c r="AE456" s="235">
        <f>IF(AE$5&lt;=$D456,0,IF(SUM($D456,I435)&gt;AE$5,$Q446/I435,$Q446-SUM($I456:AD456)))</f>
        <v>0</v>
      </c>
      <c r="AF456" s="235">
        <f>IF(AF$5&lt;=$D456,0,IF(SUM($D456,I435)&gt;AF$5,$Q446/I435,$Q446-SUM($I456:AE456)))</f>
        <v>0</v>
      </c>
      <c r="AG456" s="235">
        <f>IF(AG$5&lt;=$D456,0,IF(SUM($D456,I435)&gt;AG$5,$Q446/I435,$Q446-SUM($I456:AF456)))</f>
        <v>0</v>
      </c>
      <c r="AH456" s="235">
        <f>IF(AH$5&lt;=$D456,0,IF(SUM($D456,I435)&gt;AH$5,$Q446/I435,$Q446-SUM($I456:AG456)))</f>
        <v>0</v>
      </c>
      <c r="AI456" s="235">
        <f>IF(AI$5&lt;=$D456,0,IF(SUM($D456,I435)&gt;AI$5,$Q446/I435,$Q446-SUM($I456:AH456)))</f>
        <v>0</v>
      </c>
      <c r="AJ456" s="235">
        <f>IF(AJ$5&lt;=$D456,0,IF(SUM($D456,I435)&gt;AJ$5,$Q446/I435,$Q446-SUM($I456:AI456)))</f>
        <v>0</v>
      </c>
      <c r="AK456" s="235">
        <f>IF(AK$5&lt;=$D456,0,IF(SUM($D456,I435)&gt;AK$5,$Q446/I435,$Q446-SUM($I456:AJ456)))</f>
        <v>0</v>
      </c>
      <c r="AL456" s="235">
        <f>IF(AL$5&lt;=$D456,0,IF(SUM($D456,I435)&gt;AL$5,$Q446/I435,$Q446-SUM($I456:AK456)))</f>
        <v>0</v>
      </c>
      <c r="AM456" s="235">
        <f>IF(AM$5&lt;=$D456,0,IF(SUM($D456,I435)&gt;AM$5,$Q446/I435,$Q446-SUM($I456:AL456)))</f>
        <v>0</v>
      </c>
      <c r="AN456" s="235">
        <f>IF(AN$5&lt;=$D456,0,IF(SUM($D456,I435)&gt;AN$5,$Q446/I435,$Q446-SUM($I456:AM456)))</f>
        <v>0</v>
      </c>
      <c r="AO456" s="235">
        <f>IF(AO$5&lt;=$D456,0,IF(SUM($D456,I435)&gt;AO$5,$Q446/I435,$Q446-SUM($I456:AN456)))</f>
        <v>0</v>
      </c>
      <c r="AP456" s="235">
        <f>IF(AP$5&lt;=$D456,0,IF(SUM($D456,I435)&gt;AP$5,$Q446/I435,$Q446-SUM($I456:AO456)))</f>
        <v>0</v>
      </c>
      <c r="AQ456" s="235">
        <f>IF(AQ$5&lt;=$D456,0,IF(SUM($D456,I435)&gt;AQ$5,$Q446/I435,$Q446-SUM($I456:AP456)))</f>
        <v>0</v>
      </c>
      <c r="AR456" s="235">
        <f>IF(AR$5&lt;=$D456,0,IF(SUM($D456,I435)&gt;AR$5,$Q446/I435,$Q446-SUM($I456:AQ456)))</f>
        <v>0</v>
      </c>
      <c r="AS456" s="235">
        <f>IF(AS$5&lt;=$D456,0,IF(SUM($D456,I435)&gt;AS$5,$Q446/I435,$Q446-SUM($I456:AR456)))</f>
        <v>0</v>
      </c>
      <c r="AT456" s="235">
        <f>IF(AT$5&lt;=$D456,0,IF(SUM($D456,I435)&gt;AT$5,$Q446/I435,$Q446-SUM($I456:AS456)))</f>
        <v>0</v>
      </c>
      <c r="AU456" s="235">
        <f>IF(AU$5&lt;=$D456,0,IF(SUM($D456,I435)&gt;AU$5,$Q446/I435,$Q446-SUM($I456:AT456)))</f>
        <v>0</v>
      </c>
      <c r="AV456" s="235">
        <f>IF(AV$5&lt;=$D456,0,IF(SUM($D456,I435)&gt;AV$5,$Q446/I435,$Q446-SUM($I456:AU456)))</f>
        <v>0</v>
      </c>
      <c r="AW456" s="235">
        <f>IF(AW$5&lt;=$D456,0,IF(SUM($D456,I435)&gt;AW$5,$Q446/I435,$Q446-SUM($I456:AV456)))</f>
        <v>0</v>
      </c>
      <c r="AX456" s="235">
        <f>IF(AX$5&lt;=$D456,0,IF(SUM($D456,I435)&gt;AX$5,$Q446/I435,$Q446-SUM($I456:AW456)))</f>
        <v>0</v>
      </c>
      <c r="AY456" s="235">
        <f>IF(AY$5&lt;=$D456,0,IF(SUM($D456,I435)&gt;AY$5,$Q446/I435,$Q446-SUM($I456:AX456)))</f>
        <v>0</v>
      </c>
      <c r="AZ456" s="235">
        <f>IF(AZ$5&lt;=$D456,0,IF(SUM($D456,I435)&gt;AZ$5,$Q446/I435,$Q446-SUM($I456:AY456)))</f>
        <v>0</v>
      </c>
      <c r="BA456" s="235">
        <f>IF(BA$5&lt;=$D456,0,IF(SUM($D456,I435)&gt;BA$5,$Q446/I435,$Q446-SUM($I456:AZ456)))</f>
        <v>0</v>
      </c>
      <c r="BB456" s="235">
        <f>IF(BB$5&lt;=$D456,0,IF(SUM($D456,I435)&gt;BB$5,$Q446/I435,$Q446-SUM($I456:BA456)))</f>
        <v>0</v>
      </c>
      <c r="BC456" s="235">
        <f>IF(BC$5&lt;=$D456,0,IF(SUM($D456,I435)&gt;BC$5,$Q446/I435,$Q446-SUM($I456:BB456)))</f>
        <v>0</v>
      </c>
      <c r="BD456" s="235">
        <f>IF(BD$5&lt;=$D456,0,IF(SUM($D456,I435)&gt;BD$5,$Q446/I435,$Q446-SUM($I456:BC456)))</f>
        <v>0</v>
      </c>
      <c r="BE456" s="235">
        <f>IF(BE$5&lt;=$D456,0,IF(SUM($D456,I435)&gt;BE$5,$Q446/I435,$Q446-SUM($I456:BD456)))</f>
        <v>0</v>
      </c>
      <c r="BF456" s="235">
        <f>IF(BF$5&lt;=$D456,0,IF(SUM($D456,I435)&gt;BF$5,$Q446/I435,$Q446-SUM($I456:BE456)))</f>
        <v>0</v>
      </c>
      <c r="BG456" s="235">
        <f>IF(BG$5&lt;=$D456,0,IF(SUM($D456,I435)&gt;BG$5,$Q446/I435,$Q446-SUM($I456:BF456)))</f>
        <v>0</v>
      </c>
      <c r="BH456" s="235">
        <f>IF(BH$5&lt;=$D456,0,IF(SUM($D456,I435)&gt;BH$5,$Q446/I435,$Q446-SUM($I456:BG456)))</f>
        <v>0</v>
      </c>
      <c r="BI456" s="235">
        <f>IF(BI$5&lt;=$D456,0,IF(SUM($D456,I435)&gt;BI$5,$Q446/I435,$Q446-SUM($I456:BH456)))</f>
        <v>0</v>
      </c>
      <c r="BJ456" s="235">
        <f>IF(BJ$5&lt;=$D456,0,IF(SUM($D456,I435)&gt;BJ$5,$Q446/I435,$Q446-SUM($I456:BI456)))</f>
        <v>0</v>
      </c>
      <c r="BK456" s="235">
        <f>IF(BK$5&lt;=$D456,0,IF(SUM($D456,I435)&gt;BK$5,$Q446/I435,$Q446-SUM($I456:BJ456)))</f>
        <v>0</v>
      </c>
      <c r="BL456" s="235">
        <f>IF(BL$5&lt;=$D456,0,IF(SUM($D456,I435)&gt;BL$5,$Q446/I435,$Q446-SUM($I456:BK456)))</f>
        <v>0</v>
      </c>
      <c r="BM456" s="235">
        <f>IF(BM$5&lt;=$D456,0,IF(SUM($D456,I435)&gt;BM$5,$Q446/I435,$Q446-SUM($I456:BL456)))</f>
        <v>0</v>
      </c>
      <c r="BN456" s="235">
        <f>IF(BN$5&lt;=$D456,0,IF(SUM($D456,I435)&gt;BN$5,$Q446/I435,$Q446-SUM($I456:BM456)))</f>
        <v>0</v>
      </c>
      <c r="BO456" s="235">
        <f>IF(BO$5&lt;=$D456,0,IF(SUM($D456,I435)&gt;BO$5,$Q446/I435,$Q446-SUM($I456:BN456)))</f>
        <v>0</v>
      </c>
      <c r="BP456" s="235">
        <f>IF(BP$5&lt;=$D456,0,IF(SUM($D456,I435)&gt;BP$5,$Q446/I435,$Q446-SUM($I456:BO456)))</f>
        <v>0</v>
      </c>
      <c r="BQ456" s="235">
        <f>IF(BQ$5&lt;=$D456,0,IF(SUM($D456,I435)&gt;BQ$5,$Q446/I435,$Q446-SUM($I456:BP456)))</f>
        <v>0</v>
      </c>
      <c r="BR456" s="211">
        <f>IF(BR$5&lt;=$D456,0,IF(SUM($D456,J435)&gt;BR$5,$Q446/J435,$Q446-SUM($I456:BQ456)))</f>
        <v>0</v>
      </c>
      <c r="BS456" s="211">
        <f>IF(BS$5&lt;=$D456,0,IF(SUM($D456,K435)&gt;BS$5,$Q446/K435,$Q446-SUM($I456:BR456)))</f>
        <v>0</v>
      </c>
      <c r="BT456" s="211">
        <f>IF(BT$5&lt;=$D456,0,IF(SUM($D456,L435)&gt;BT$5,$Q446/L435,$Q446-SUM($I456:BS456)))</f>
        <v>0</v>
      </c>
      <c r="BU456" s="211">
        <f>IF(BU$5&lt;=$D456,0,IF(SUM($D456,M435)&gt;BU$5,$Q446/M435,$Q446-SUM($I456:BT456)))</f>
        <v>0</v>
      </c>
      <c r="BV456" s="211">
        <f>IF(BV$5&lt;=$D456,0,IF(SUM($D456,N435)&gt;BV$5,$Q446/N435,$Q446-SUM($I456:BU456)))</f>
        <v>0</v>
      </c>
      <c r="BW456" s="211">
        <f>IF(BW$5&lt;=$D456,0,IF(SUM($D456,O435)&gt;BW$5,$Q446/O435,$Q446-SUM($I456:BV456)))</f>
        <v>0</v>
      </c>
    </row>
    <row r="457" spans="1:75" ht="12.75" customHeight="1">
      <c r="A457" s="8"/>
      <c r="B457" s="244">
        <v>8</v>
      </c>
      <c r="C457" s="8"/>
      <c r="D457" s="245">
        <f t="shared" si="762"/>
        <v>2021</v>
      </c>
      <c r="E457" s="8" t="str">
        <f t="shared" si="761"/>
        <v>$m Real (2012)</v>
      </c>
      <c r="F457" s="8"/>
      <c r="G457" s="8"/>
      <c r="H457" s="8"/>
      <c r="I457" s="32"/>
      <c r="J457" s="235">
        <f>IF(J$5&lt;=$D457,0,IF(SUM($D457,I435)&gt;J$5,$R446/I435,$R446-SUM($I457:I457)))</f>
        <v>0</v>
      </c>
      <c r="K457" s="235">
        <f>IF(K$5&lt;=$D457,0,IF(SUM($D457,I435)&gt;K$5,$R446/I435,$R446-SUM($I457:J457)))</f>
        <v>0</v>
      </c>
      <c r="L457" s="235">
        <f>IF(L$5&lt;=$D457,0,IF(SUM($D457,I435)&gt;L$5,$R446/I435,$R446-SUM($I457:K457)))</f>
        <v>0</v>
      </c>
      <c r="M457" s="235">
        <f>IF(M$5&lt;=$D457,0,IF(SUM($D457,I435)&gt;M$5,$R446/I435,$R446-SUM($I457:L457)))</f>
        <v>0</v>
      </c>
      <c r="N457" s="235">
        <f>IF(N$5&lt;=$D457,0,IF(SUM($D457,I435)&gt;N$5,$R446/I435,$R446-SUM($I457:M457)))</f>
        <v>0</v>
      </c>
      <c r="O457" s="235">
        <f>IF(O$5&lt;=$D457,0,IF(SUM($D457,I435)&gt;O$5,$R446/I435,$R446-SUM($I457:N457)))</f>
        <v>0</v>
      </c>
      <c r="P457" s="235">
        <f>IF(P$5&lt;=$D457,0,IF(SUM($D457,I435)&gt;P$5,$R446/I435,$R446-SUM($I457:O457)))</f>
        <v>0</v>
      </c>
      <c r="Q457" s="235">
        <f>IF(Q$5&lt;=$D457,0,IF(SUM($D457,I435)&gt;Q$5,$R446/I435,$R446-SUM($I457:P457)))</f>
        <v>0</v>
      </c>
      <c r="R457" s="235">
        <f>IF(R$5&lt;=$D457,0,IF(SUM($D457,I435)&gt;R$5,$R446/I435,$R446-SUM($I457:Q457)))</f>
        <v>0</v>
      </c>
      <c r="S457" s="235">
        <f>IF(S$5&lt;=$D457,0,IF(SUM($D457,I435)&gt;S$5,$R446/I435,$R446-SUM($I457:R457)))</f>
        <v>0</v>
      </c>
      <c r="T457" s="235">
        <f>IF(T$5&lt;=$D457,0,IF(SUM($D457,I435)&gt;T$5,$R446/I435,$R446-SUM($I457:S457)))</f>
        <v>0</v>
      </c>
      <c r="U457" s="235">
        <f>IF(U$5&lt;=$D457,0,IF(SUM($D457,I435)&gt;U$5,$R446/I435,$R446-SUM($I457:T457)))</f>
        <v>0</v>
      </c>
      <c r="V457" s="235">
        <f>IF(V$5&lt;=$D457,0,IF(SUM($D457,I435)&gt;V$5,$R446/I435,$R446-SUM($I457:U457)))</f>
        <v>0</v>
      </c>
      <c r="W457" s="235">
        <f>IF(W$5&lt;=$D457,0,IF(SUM($D457,I435)&gt;W$5,$R446/I435,$R446-SUM($I457:V457)))</f>
        <v>0</v>
      </c>
      <c r="X457" s="235">
        <f>IF(X$5&lt;=$D457,0,IF(SUM($D457,I435)&gt;X$5,$R446/I435,$R446-SUM($I457:W457)))</f>
        <v>0</v>
      </c>
      <c r="Y457" s="235">
        <f>IF(Y$5&lt;=$D457,0,IF(SUM($D457,I435)&gt;Y$5,$R446/I435,$R446-SUM($I457:X457)))</f>
        <v>0</v>
      </c>
      <c r="Z457" s="235">
        <f>IF(Z$5&lt;=$D457,0,IF(SUM($D457,I435)&gt;Z$5,$R446/I435,$R446-SUM($I457:Y457)))</f>
        <v>0</v>
      </c>
      <c r="AA457" s="235">
        <f>IF(AA$5&lt;=$D457,0,IF(SUM($D457,I435)&gt;AA$5,$R446/I435,$R446-SUM($I457:Z457)))</f>
        <v>0</v>
      </c>
      <c r="AB457" s="235">
        <f>IF(AB$5&lt;=$D457,0,IF(SUM($D457,I435)&gt;AB$5,$R446/I435,$R446-SUM($I457:AA457)))</f>
        <v>0</v>
      </c>
      <c r="AC457" s="235">
        <f>IF(AC$5&lt;=$D457,0,IF(SUM($D457,I435)&gt;AC$5,$R446/I435,$R446-SUM($I457:AB457)))</f>
        <v>0</v>
      </c>
      <c r="AD457" s="235">
        <f>IF(AD$5&lt;=$D457,0,IF(SUM($D457,I435)&gt;AD$5,$R446/I435,$R446-SUM($I457:AC457)))</f>
        <v>0</v>
      </c>
      <c r="AE457" s="235">
        <f>IF(AE$5&lt;=$D457,0,IF(SUM($D457,I435)&gt;AE$5,$R446/I435,$R446-SUM($I457:AD457)))</f>
        <v>0</v>
      </c>
      <c r="AF457" s="235">
        <f>IF(AF$5&lt;=$D457,0,IF(SUM($D457,I435)&gt;AF$5,$R446/I435,$R446-SUM($I457:AE457)))</f>
        <v>0</v>
      </c>
      <c r="AG457" s="235">
        <f>IF(AG$5&lt;=$D457,0,IF(SUM($D457,I435)&gt;AG$5,$R446/I435,$R446-SUM($I457:AF457)))</f>
        <v>0</v>
      </c>
      <c r="AH457" s="235">
        <f>IF(AH$5&lt;=$D457,0,IF(SUM($D457,I435)&gt;AH$5,$R446/I435,$R446-SUM($I457:AG457)))</f>
        <v>0</v>
      </c>
      <c r="AI457" s="235">
        <f>IF(AI$5&lt;=$D457,0,IF(SUM($D457,I435)&gt;AI$5,$R446/I435,$R446-SUM($I457:AH457)))</f>
        <v>0</v>
      </c>
      <c r="AJ457" s="235">
        <f>IF(AJ$5&lt;=$D457,0,IF(SUM($D457,I435)&gt;AJ$5,$R446/I435,$R446-SUM($I457:AI457)))</f>
        <v>0</v>
      </c>
      <c r="AK457" s="235">
        <f>IF(AK$5&lt;=$D457,0,IF(SUM($D457,I435)&gt;AK$5,$R446/I435,$R446-SUM($I457:AJ457)))</f>
        <v>0</v>
      </c>
      <c r="AL457" s="235">
        <f>IF(AL$5&lt;=$D457,0,IF(SUM($D457,I435)&gt;AL$5,$R446/I435,$R446-SUM($I457:AK457)))</f>
        <v>0</v>
      </c>
      <c r="AM457" s="235">
        <f>IF(AM$5&lt;=$D457,0,IF(SUM($D457,I435)&gt;AM$5,$R446/I435,$R446-SUM($I457:AL457)))</f>
        <v>0</v>
      </c>
      <c r="AN457" s="235">
        <f>IF(AN$5&lt;=$D457,0,IF(SUM($D457,I435)&gt;AN$5,$R446/I435,$R446-SUM($I457:AM457)))</f>
        <v>0</v>
      </c>
      <c r="AO457" s="235">
        <f>IF(AO$5&lt;=$D457,0,IF(SUM($D457,I435)&gt;AO$5,$R446/I435,$R446-SUM($I457:AN457)))</f>
        <v>0</v>
      </c>
      <c r="AP457" s="235">
        <f>IF(AP$5&lt;=$D457,0,IF(SUM($D457,I435)&gt;AP$5,$R446/I435,$R446-SUM($I457:AO457)))</f>
        <v>0</v>
      </c>
      <c r="AQ457" s="235">
        <f>IF(AQ$5&lt;=$D457,0,IF(SUM($D457,I435)&gt;AQ$5,$R446/I435,$R446-SUM($I457:AP457)))</f>
        <v>0</v>
      </c>
      <c r="AR457" s="235">
        <f>IF(AR$5&lt;=$D457,0,IF(SUM($D457,I435)&gt;AR$5,$R446/I435,$R446-SUM($I457:AQ457)))</f>
        <v>0</v>
      </c>
      <c r="AS457" s="235">
        <f>IF(AS$5&lt;=$D457,0,IF(SUM($D457,I435)&gt;AS$5,$R446/I435,$R446-SUM($I457:AR457)))</f>
        <v>0</v>
      </c>
      <c r="AT457" s="235">
        <f>IF(AT$5&lt;=$D457,0,IF(SUM($D457,I435)&gt;AT$5,$R446/I435,$R446-SUM($I457:AS457)))</f>
        <v>0</v>
      </c>
      <c r="AU457" s="235">
        <f>IF(AU$5&lt;=$D457,0,IF(SUM($D457,I435)&gt;AU$5,$R446/I435,$R446-SUM($I457:AT457)))</f>
        <v>0</v>
      </c>
      <c r="AV457" s="235">
        <f>IF(AV$5&lt;=$D457,0,IF(SUM($D457,I435)&gt;AV$5,$R446/I435,$R446-SUM($I457:AU457)))</f>
        <v>0</v>
      </c>
      <c r="AW457" s="235">
        <f>IF(AW$5&lt;=$D457,0,IF(SUM($D457,I435)&gt;AW$5,$R446/I435,$R446-SUM($I457:AV457)))</f>
        <v>0</v>
      </c>
      <c r="AX457" s="235">
        <f>IF(AX$5&lt;=$D457,0,IF(SUM($D457,I435)&gt;AX$5,$R446/I435,$R446-SUM($I457:AW457)))</f>
        <v>0</v>
      </c>
      <c r="AY457" s="235">
        <f>IF(AY$5&lt;=$D457,0,IF(SUM($D457,I435)&gt;AY$5,$R446/I435,$R446-SUM($I457:AX457)))</f>
        <v>0</v>
      </c>
      <c r="AZ457" s="235">
        <f>IF(AZ$5&lt;=$D457,0,IF(SUM($D457,I435)&gt;AZ$5,$R446/I435,$R446-SUM($I457:AY457)))</f>
        <v>0</v>
      </c>
      <c r="BA457" s="235">
        <f>IF(BA$5&lt;=$D457,0,IF(SUM($D457,I435)&gt;BA$5,$R446/I435,$R446-SUM($I457:AZ457)))</f>
        <v>0</v>
      </c>
      <c r="BB457" s="235">
        <f>IF(BB$5&lt;=$D457,0,IF(SUM($D457,I435)&gt;BB$5,$R446/I435,$R446-SUM($I457:BA457)))</f>
        <v>0</v>
      </c>
      <c r="BC457" s="235">
        <f>IF(BC$5&lt;=$D457,0,IF(SUM($D457,I435)&gt;BC$5,$R446/I435,$R446-SUM($I457:BB457)))</f>
        <v>0</v>
      </c>
      <c r="BD457" s="235">
        <f>IF(BD$5&lt;=$D457,0,IF(SUM($D457,I435)&gt;BD$5,$R446/I435,$R446-SUM($I457:BC457)))</f>
        <v>0</v>
      </c>
      <c r="BE457" s="235">
        <f>IF(BE$5&lt;=$D457,0,IF(SUM($D457,I435)&gt;BE$5,$R446/I435,$R446-SUM($I457:BD457)))</f>
        <v>0</v>
      </c>
      <c r="BF457" s="235">
        <f>IF(BF$5&lt;=$D457,0,IF(SUM($D457,I435)&gt;BF$5,$R446/I435,$R446-SUM($I457:BE457)))</f>
        <v>0</v>
      </c>
      <c r="BG457" s="235">
        <f>IF(BG$5&lt;=$D457,0,IF(SUM($D457,I435)&gt;BG$5,$R446/I435,$R446-SUM($I457:BF457)))</f>
        <v>0</v>
      </c>
      <c r="BH457" s="235">
        <f>IF(BH$5&lt;=$D457,0,IF(SUM($D457,I435)&gt;BH$5,$R446/I435,$R446-SUM($I457:BG457)))</f>
        <v>0</v>
      </c>
      <c r="BI457" s="235">
        <f>IF(BI$5&lt;=$D457,0,IF(SUM($D457,I435)&gt;BI$5,$R446/I435,$R446-SUM($I457:BH457)))</f>
        <v>0</v>
      </c>
      <c r="BJ457" s="235">
        <f>IF(BJ$5&lt;=$D457,0,IF(SUM($D457,I435)&gt;BJ$5,$R446/I435,$R446-SUM($I457:BI457)))</f>
        <v>0</v>
      </c>
      <c r="BK457" s="235">
        <f>IF(BK$5&lt;=$D457,0,IF(SUM($D457,I435)&gt;BK$5,$R446/I435,$R446-SUM($I457:BJ457)))</f>
        <v>0</v>
      </c>
      <c r="BL457" s="235">
        <f>IF(BL$5&lt;=$D457,0,IF(SUM($D457,I435)&gt;BL$5,$R446/I435,$R446-SUM($I457:BK457)))</f>
        <v>0</v>
      </c>
      <c r="BM457" s="235">
        <f>IF(BM$5&lt;=$D457,0,IF(SUM($D457,I435)&gt;BM$5,$R446/I435,$R446-SUM($I457:BL457)))</f>
        <v>0</v>
      </c>
      <c r="BN457" s="235">
        <f>IF(BN$5&lt;=$D457,0,IF(SUM($D457,I435)&gt;BN$5,$R446/I435,$R446-SUM($I457:BM457)))</f>
        <v>0</v>
      </c>
      <c r="BO457" s="235">
        <f>IF(BO$5&lt;=$D457,0,IF(SUM($D457,I435)&gt;BO$5,$R446/I435,$R446-SUM($I457:BN457)))</f>
        <v>0</v>
      </c>
      <c r="BP457" s="235">
        <f>IF(BP$5&lt;=$D457,0,IF(SUM($D457,I435)&gt;BP$5,$R446/I435,$R446-SUM($I457:BO457)))</f>
        <v>0</v>
      </c>
      <c r="BQ457" s="235">
        <f>IF(BQ$5&lt;=$D457,0,IF(SUM($D457,I435)&gt;BQ$5,$R446/I435,$R446-SUM($I457:BP457)))</f>
        <v>0</v>
      </c>
      <c r="BR457" s="211">
        <f>IF(BR$5&lt;=$D457,0,IF(SUM($D457,J435)&gt;BR$5,$R446/J435,$R446-SUM($I457:BQ457)))</f>
        <v>0</v>
      </c>
      <c r="BS457" s="211">
        <f>IF(BS$5&lt;=$D457,0,IF(SUM($D457,K435)&gt;BS$5,$R446/K435,$R446-SUM($I457:BR457)))</f>
        <v>0</v>
      </c>
      <c r="BT457" s="211">
        <f>IF(BT$5&lt;=$D457,0,IF(SUM($D457,L435)&gt;BT$5,$R446/L435,$R446-SUM($I457:BS457)))</f>
        <v>0</v>
      </c>
      <c r="BU457" s="211">
        <f>IF(BU$5&lt;=$D457,0,IF(SUM($D457,M435)&gt;BU$5,$R446/M435,$R446-SUM($I457:BT457)))</f>
        <v>0</v>
      </c>
      <c r="BV457" s="211">
        <f>IF(BV$5&lt;=$D457,0,IF(SUM($D457,N435)&gt;BV$5,$R446/N435,$R446-SUM($I457:BU457)))</f>
        <v>0</v>
      </c>
      <c r="BW457" s="211">
        <f>IF(BW$5&lt;=$D457,0,IF(SUM($D457,O435)&gt;BW$5,$R446/O435,$R446-SUM($I457:BV457)))</f>
        <v>0</v>
      </c>
    </row>
    <row r="458" spans="1:75" ht="12.75" customHeight="1">
      <c r="A458" s="8"/>
      <c r="B458" s="244">
        <v>9</v>
      </c>
      <c r="C458" s="8"/>
      <c r="D458" s="245">
        <f t="shared" si="762"/>
        <v>2022</v>
      </c>
      <c r="E458" s="8" t="str">
        <f t="shared" si="761"/>
        <v>$m Real (2012)</v>
      </c>
      <c r="F458" s="8"/>
      <c r="G458" s="8"/>
      <c r="H458" s="8"/>
      <c r="I458" s="32"/>
      <c r="J458" s="235">
        <f>IF(J$5&lt;=$D458,0,IF(SUM($D458,I435)&gt;J$5,$S446/I435,$S446-SUM($I458:I458)))</f>
        <v>0</v>
      </c>
      <c r="K458" s="235">
        <f>IF(K$5&lt;=$D458,0,IF(SUM($D458,I435)&gt;K$5,$S446/I435,$S446-SUM($I458:J458)))</f>
        <v>0</v>
      </c>
      <c r="L458" s="235">
        <f>IF(L$5&lt;=$D458,0,IF(SUM($D458,I435)&gt;L$5,$S446/I435,$S446-SUM($I458:K458)))</f>
        <v>0</v>
      </c>
      <c r="M458" s="235">
        <f>IF(M$5&lt;=$D458,0,IF(SUM($D458,I435)&gt;M$5,$S446/I435,$S446-SUM($I458:L458)))</f>
        <v>0</v>
      </c>
      <c r="N458" s="235">
        <f>IF(N$5&lt;=$D458,0,IF(SUM($D458,I435)&gt;N$5,$S446/I435,$S446-SUM($I458:M458)))</f>
        <v>0</v>
      </c>
      <c r="O458" s="235">
        <f>IF(O$5&lt;=$D458,0,IF(SUM($D458,I435)&gt;O$5,$S446/I435,$S446-SUM($I458:N458)))</f>
        <v>0</v>
      </c>
      <c r="P458" s="235">
        <f>IF(P$5&lt;=$D458,0,IF(SUM($D458,I435)&gt;P$5,$S446/I435,$S446-SUM($I458:O458)))</f>
        <v>0</v>
      </c>
      <c r="Q458" s="235">
        <f>IF(Q$5&lt;=$D458,0,IF(SUM($D458,I435)&gt;Q$5,$S446/I435,$S446-SUM($I458:P458)))</f>
        <v>0</v>
      </c>
      <c r="R458" s="235">
        <f>IF(R$5&lt;=$D458,0,IF(SUM($D458,I435)&gt;R$5,$S446/I435,$S446-SUM($I458:Q458)))</f>
        <v>0</v>
      </c>
      <c r="S458" s="235">
        <f>IF(S$5&lt;=$D458,0,IF(SUM($D458,I435)&gt;S$5,$S446/I435,$S446-SUM($I458:R458)))</f>
        <v>0</v>
      </c>
      <c r="T458" s="235">
        <f>IF(T$5&lt;=$D458,0,IF(SUM($D458,I435)&gt;T$5,$S446/I435,$S446-SUM($I458:S458)))</f>
        <v>0</v>
      </c>
      <c r="U458" s="235">
        <f>IF(U$5&lt;=$D458,0,IF(SUM($D458,I435)&gt;U$5,$S446/I435,$S446-SUM($I458:T458)))</f>
        <v>0</v>
      </c>
      <c r="V458" s="235">
        <f>IF(V$5&lt;=$D458,0,IF(SUM($D458,I435)&gt;V$5,$S446/I435,$S446-SUM($I458:U458)))</f>
        <v>0</v>
      </c>
      <c r="W458" s="235">
        <f>IF(W$5&lt;=$D458,0,IF(SUM($D458,I435)&gt;W$5,$S446/I435,$S446-SUM($I458:V458)))</f>
        <v>0</v>
      </c>
      <c r="X458" s="235">
        <f>IF(X$5&lt;=$D458,0,IF(SUM($D458,I435)&gt;X$5,$S446/I435,$S446-SUM($I458:W458)))</f>
        <v>0</v>
      </c>
      <c r="Y458" s="235">
        <f>IF(Y$5&lt;=$D458,0,IF(SUM($D458,I435)&gt;Y$5,$S446/I435,$S446-SUM($I458:X458)))</f>
        <v>0</v>
      </c>
      <c r="Z458" s="235">
        <f>IF(Z$5&lt;=$D458,0,IF(SUM($D458,I435)&gt;Z$5,$S446/I435,$S446-SUM($I458:Y458)))</f>
        <v>0</v>
      </c>
      <c r="AA458" s="235">
        <f>IF(AA$5&lt;=$D458,0,IF(SUM($D458,I435)&gt;AA$5,$S446/I435,$S446-SUM($I458:Z458)))</f>
        <v>0</v>
      </c>
      <c r="AB458" s="235">
        <f>IF(AB$5&lt;=$D458,0,IF(SUM($D458,I435)&gt;AB$5,$S446/I435,$S446-SUM($I458:AA458)))</f>
        <v>0</v>
      </c>
      <c r="AC458" s="235">
        <f>IF(AC$5&lt;=$D458,0,IF(SUM($D458,I435)&gt;AC$5,$S446/I435,$S446-SUM($I458:AB458)))</f>
        <v>0</v>
      </c>
      <c r="AD458" s="235">
        <f>IF(AD$5&lt;=$D458,0,IF(SUM($D458,I435)&gt;AD$5,$S446/I435,$S446-SUM($I458:AC458)))</f>
        <v>0</v>
      </c>
      <c r="AE458" s="235">
        <f>IF(AE$5&lt;=$D458,0,IF(SUM($D458,I435)&gt;AE$5,$S446/I435,$S446-SUM($I458:AD458)))</f>
        <v>0</v>
      </c>
      <c r="AF458" s="235">
        <f>IF(AF$5&lt;=$D458,0,IF(SUM($D458,I435)&gt;AF$5,$S446/I435,$S446-SUM($I458:AE458)))</f>
        <v>0</v>
      </c>
      <c r="AG458" s="235">
        <f>IF(AG$5&lt;=$D458,0,IF(SUM($D458,I435)&gt;AG$5,$S446/I435,$S446-SUM($I458:AF458)))</f>
        <v>0</v>
      </c>
      <c r="AH458" s="235">
        <f>IF(AH$5&lt;=$D458,0,IF(SUM($D458,I435)&gt;AH$5,$S446/I435,$S446-SUM($I458:AG458)))</f>
        <v>0</v>
      </c>
      <c r="AI458" s="235">
        <f>IF(AI$5&lt;=$D458,0,IF(SUM($D458,I435)&gt;AI$5,$S446/I435,$S446-SUM($I458:AH458)))</f>
        <v>0</v>
      </c>
      <c r="AJ458" s="235">
        <f>IF(AJ$5&lt;=$D458,0,IF(SUM($D458,I435)&gt;AJ$5,$S446/I435,$S446-SUM($I458:AI458)))</f>
        <v>0</v>
      </c>
      <c r="AK458" s="235">
        <f>IF(AK$5&lt;=$D458,0,IF(SUM($D458,I435)&gt;AK$5,$S446/I435,$S446-SUM($I458:AJ458)))</f>
        <v>0</v>
      </c>
      <c r="AL458" s="235">
        <f>IF(AL$5&lt;=$D458,0,IF(SUM($D458,I435)&gt;AL$5,$S446/I435,$S446-SUM($I458:AK458)))</f>
        <v>0</v>
      </c>
      <c r="AM458" s="235">
        <f>IF(AM$5&lt;=$D458,0,IF(SUM($D458,I435)&gt;AM$5,$S446/I435,$S446-SUM($I458:AL458)))</f>
        <v>0</v>
      </c>
      <c r="AN458" s="235">
        <f>IF(AN$5&lt;=$D458,0,IF(SUM($D458,I435)&gt;AN$5,$S446/I435,$S446-SUM($I458:AM458)))</f>
        <v>0</v>
      </c>
      <c r="AO458" s="235">
        <f>IF(AO$5&lt;=$D458,0,IF(SUM($D458,I435)&gt;AO$5,$S446/I435,$S446-SUM($I458:AN458)))</f>
        <v>0</v>
      </c>
      <c r="AP458" s="235">
        <f>IF(AP$5&lt;=$D458,0,IF(SUM($D458,I435)&gt;AP$5,$S446/I435,$S446-SUM($I458:AO458)))</f>
        <v>0</v>
      </c>
      <c r="AQ458" s="235">
        <f>IF(AQ$5&lt;=$D458,0,IF(SUM($D458,I435)&gt;AQ$5,$S446/I435,$S446-SUM($I458:AP458)))</f>
        <v>0</v>
      </c>
      <c r="AR458" s="235">
        <f>IF(AR$5&lt;=$D458,0,IF(SUM($D458,I435)&gt;AR$5,$S446/I435,$S446-SUM($I458:AQ458)))</f>
        <v>0</v>
      </c>
      <c r="AS458" s="235">
        <f>IF(AS$5&lt;=$D458,0,IF(SUM($D458,I435)&gt;AS$5,$S446/I435,$S446-SUM($I458:AR458)))</f>
        <v>0</v>
      </c>
      <c r="AT458" s="235">
        <f>IF(AT$5&lt;=$D458,0,IF(SUM($D458,I435)&gt;AT$5,$S446/I435,$S446-SUM($I458:AS458)))</f>
        <v>0</v>
      </c>
      <c r="AU458" s="235">
        <f>IF(AU$5&lt;=$D458,0,IF(SUM($D458,I435)&gt;AU$5,$S446/I435,$S446-SUM($I458:AT458)))</f>
        <v>0</v>
      </c>
      <c r="AV458" s="235">
        <f>IF(AV$5&lt;=$D458,0,IF(SUM($D458,I435)&gt;AV$5,$S446/I435,$S446-SUM($I458:AU458)))</f>
        <v>0</v>
      </c>
      <c r="AW458" s="235">
        <f>IF(AW$5&lt;=$D458,0,IF(SUM($D458,I435)&gt;AW$5,$S446/I435,$S446-SUM($I458:AV458)))</f>
        <v>0</v>
      </c>
      <c r="AX458" s="235">
        <f>IF(AX$5&lt;=$D458,0,IF(SUM($D458,I435)&gt;AX$5,$S446/I435,$S446-SUM($I458:AW458)))</f>
        <v>0</v>
      </c>
      <c r="AY458" s="235">
        <f>IF(AY$5&lt;=$D458,0,IF(SUM($D458,I435)&gt;AY$5,$S446/I435,$S446-SUM($I458:AX458)))</f>
        <v>0</v>
      </c>
      <c r="AZ458" s="235">
        <f>IF(AZ$5&lt;=$D458,0,IF(SUM($D458,I435)&gt;AZ$5,$S446/I435,$S446-SUM($I458:AY458)))</f>
        <v>0</v>
      </c>
      <c r="BA458" s="235">
        <f>IF(BA$5&lt;=$D458,0,IF(SUM($D458,I435)&gt;BA$5,$S446/I435,$S446-SUM($I458:AZ458)))</f>
        <v>0</v>
      </c>
      <c r="BB458" s="235">
        <f>IF(BB$5&lt;=$D458,0,IF(SUM($D458,I435)&gt;BB$5,$S446/I435,$S446-SUM($I458:BA458)))</f>
        <v>0</v>
      </c>
      <c r="BC458" s="235">
        <f>IF(BC$5&lt;=$D458,0,IF(SUM($D458,I435)&gt;BC$5,$S446/I435,$S446-SUM($I458:BB458)))</f>
        <v>0</v>
      </c>
      <c r="BD458" s="235">
        <f>IF(BD$5&lt;=$D458,0,IF(SUM($D458,I435)&gt;BD$5,$S446/I435,$S446-SUM($I458:BC458)))</f>
        <v>0</v>
      </c>
      <c r="BE458" s="235">
        <f>IF(BE$5&lt;=$D458,0,IF(SUM($D458,I435)&gt;BE$5,$S446/I435,$S446-SUM($I458:BD458)))</f>
        <v>0</v>
      </c>
      <c r="BF458" s="235">
        <f>IF(BF$5&lt;=$D458,0,IF(SUM($D458,I435)&gt;BF$5,$S446/I435,$S446-SUM($I458:BE458)))</f>
        <v>0</v>
      </c>
      <c r="BG458" s="235">
        <f>IF(BG$5&lt;=$D458,0,IF(SUM($D458,I435)&gt;BG$5,$S446/I435,$S446-SUM($I458:BF458)))</f>
        <v>0</v>
      </c>
      <c r="BH458" s="235">
        <f>IF(BH$5&lt;=$D458,0,IF(SUM($D458,I435)&gt;BH$5,$S446/I435,$S446-SUM($I458:BG458)))</f>
        <v>0</v>
      </c>
      <c r="BI458" s="235">
        <f>IF(BI$5&lt;=$D458,0,IF(SUM($D458,I435)&gt;BI$5,$S446/I435,$S446-SUM($I458:BH458)))</f>
        <v>0</v>
      </c>
      <c r="BJ458" s="235">
        <f>IF(BJ$5&lt;=$D458,0,IF(SUM($D458,I435)&gt;BJ$5,$S446/I435,$S446-SUM($I458:BI458)))</f>
        <v>0</v>
      </c>
      <c r="BK458" s="235">
        <f>IF(BK$5&lt;=$D458,0,IF(SUM($D458,I435)&gt;BK$5,$S446/I435,$S446-SUM($I458:BJ458)))</f>
        <v>0</v>
      </c>
      <c r="BL458" s="235">
        <f>IF(BL$5&lt;=$D458,0,IF(SUM($D458,I435)&gt;BL$5,$S446/I435,$S446-SUM($I458:BK458)))</f>
        <v>0</v>
      </c>
      <c r="BM458" s="235">
        <f>IF(BM$5&lt;=$D458,0,IF(SUM($D458,I435)&gt;BM$5,$S446/I435,$S446-SUM($I458:BL458)))</f>
        <v>0</v>
      </c>
      <c r="BN458" s="235">
        <f>IF(BN$5&lt;=$D458,0,IF(SUM($D458,I435)&gt;BN$5,$S446/I435,$S446-SUM($I458:BM458)))</f>
        <v>0</v>
      </c>
      <c r="BO458" s="235">
        <f>IF(BO$5&lt;=$D458,0,IF(SUM($D458,I435)&gt;BO$5,$S446/I435,$S446-SUM($I458:BN458)))</f>
        <v>0</v>
      </c>
      <c r="BP458" s="235">
        <f>IF(BP$5&lt;=$D458,0,IF(SUM($D458,I435)&gt;BP$5,$S446/I435,$S446-SUM($I458:BO458)))</f>
        <v>0</v>
      </c>
      <c r="BQ458" s="235">
        <f>IF(BQ$5&lt;=$D458,0,IF(SUM($D458,I435)&gt;BQ$5,$S446/I435,$S446-SUM($I458:BP458)))</f>
        <v>0</v>
      </c>
      <c r="BR458" s="211">
        <f>IF(BR$5&lt;=$D458,0,IF(SUM($D458,J435)&gt;BR$5,$S446/J435,$S446-SUM($I458:BQ458)))</f>
        <v>0</v>
      </c>
      <c r="BS458" s="211">
        <f>IF(BS$5&lt;=$D458,0,IF(SUM($D458,K435)&gt;BS$5,$S446/K435,$S446-SUM($I458:BR458)))</f>
        <v>0</v>
      </c>
      <c r="BT458" s="211">
        <f>IF(BT$5&lt;=$D458,0,IF(SUM($D458,L435)&gt;BT$5,$S446/L435,$S446-SUM($I458:BS458)))</f>
        <v>0</v>
      </c>
      <c r="BU458" s="211">
        <f>IF(BU$5&lt;=$D458,0,IF(SUM($D458,M435)&gt;BU$5,$S446/M435,$S446-SUM($I458:BT458)))</f>
        <v>0</v>
      </c>
      <c r="BV458" s="211">
        <f>IF(BV$5&lt;=$D458,0,IF(SUM($D458,N435)&gt;BV$5,$S446/N435,$S446-SUM($I458:BU458)))</f>
        <v>0</v>
      </c>
      <c r="BW458" s="211">
        <f>IF(BW$5&lt;=$D458,0,IF(SUM($D458,O435)&gt;BW$5,$S446/O435,$S446-SUM($I458:BV458)))</f>
        <v>0</v>
      </c>
    </row>
    <row r="459" spans="1:75" ht="12.75" customHeight="1">
      <c r="A459" s="8"/>
      <c r="B459" s="244">
        <v>10</v>
      </c>
      <c r="C459" s="8"/>
      <c r="D459" s="245">
        <f t="shared" si="762"/>
        <v>2023</v>
      </c>
      <c r="E459" s="8" t="str">
        <f t="shared" si="761"/>
        <v>$m Real (2012)</v>
      </c>
      <c r="F459" s="8"/>
      <c r="G459" s="8"/>
      <c r="H459" s="8"/>
      <c r="I459" s="32"/>
      <c r="J459" s="235">
        <f>IF(J$5&lt;=$D459,0,IF(SUM($D459,I435)&gt;J$5,$T446/I435,$T446-SUM($I459:I459)))</f>
        <v>0</v>
      </c>
      <c r="K459" s="235">
        <f>IF(K$5&lt;=$D459,0,IF(SUM($D459,I435)&gt;K$5,$T446/I435,$T446-SUM($I459:J459)))</f>
        <v>0</v>
      </c>
      <c r="L459" s="235">
        <f>IF(L$5&lt;=$D459,0,IF(SUM($D459,I435)&gt;L$5,$T446/I435,$T446-SUM($I459:K459)))</f>
        <v>0</v>
      </c>
      <c r="M459" s="235">
        <f>IF(M$5&lt;=$D459,0,IF(SUM($D459,I435)&gt;M$5,$T446/I435,$T446-SUM($I459:L459)))</f>
        <v>0</v>
      </c>
      <c r="N459" s="235">
        <f>IF(N$5&lt;=$D459,0,IF(SUM($D459,I435)&gt;N$5,$T446/I435,$T446-SUM($I459:M459)))</f>
        <v>0</v>
      </c>
      <c r="O459" s="235">
        <f>IF(O$5&lt;=$D459,0,IF(SUM($D459,I435)&gt;O$5,$T446/I435,$T446-SUM($I459:N459)))</f>
        <v>0</v>
      </c>
      <c r="P459" s="235">
        <f>IF(P$5&lt;=$D459,0,IF(SUM($D459,I435)&gt;P$5,$T446/I435,$T446-SUM($I459:O459)))</f>
        <v>0</v>
      </c>
      <c r="Q459" s="235">
        <f>IF(Q$5&lt;=$D459,0,IF(SUM($D459,I435)&gt;Q$5,$T446/I435,$T446-SUM($I459:P459)))</f>
        <v>0</v>
      </c>
      <c r="R459" s="235">
        <f>IF(R$5&lt;=$D459,0,IF(SUM($D459,I435)&gt;R$5,$T446/I435,$T446-SUM($I459:Q459)))</f>
        <v>0</v>
      </c>
      <c r="S459" s="235">
        <f>IF(S$5&lt;=$D459,0,IF(SUM($D459,I435)&gt;S$5,$T446/I435,$T446-SUM($I459:R459)))</f>
        <v>0</v>
      </c>
      <c r="T459" s="235">
        <f>IF(T$5&lt;=$D459,0,IF(SUM($D459,I435)&gt;T$5,$T446/I435,$T446-SUM($I459:S459)))</f>
        <v>0</v>
      </c>
      <c r="U459" s="235">
        <f>IF(U$5&lt;=$D459,0,IF(SUM($D459,I435)&gt;U$5,$T446/I435,$T446-SUM($I459:T459)))</f>
        <v>0</v>
      </c>
      <c r="V459" s="235">
        <f>IF(V$5&lt;=$D459,0,IF(SUM($D459,I435)&gt;V$5,$T446/I435,$T446-SUM($I459:U459)))</f>
        <v>0</v>
      </c>
      <c r="W459" s="235">
        <f>IF(W$5&lt;=$D459,0,IF(SUM($D459,I435)&gt;W$5,$T446/I435,$T446-SUM($I459:V459)))</f>
        <v>0</v>
      </c>
      <c r="X459" s="235">
        <f>IF(X$5&lt;=$D459,0,IF(SUM($D459,I435)&gt;X$5,$T446/I435,$T446-SUM($I459:W459)))</f>
        <v>0</v>
      </c>
      <c r="Y459" s="235">
        <f>IF(Y$5&lt;=$D459,0,IF(SUM($D459,I435)&gt;Y$5,$T446/I435,$T446-SUM($I459:X459)))</f>
        <v>0</v>
      </c>
      <c r="Z459" s="235">
        <f>IF(Z$5&lt;=$D459,0,IF(SUM($D459,I435)&gt;Z$5,$T446/I435,$T446-SUM($I459:Y459)))</f>
        <v>0</v>
      </c>
      <c r="AA459" s="235">
        <f>IF(AA$5&lt;=$D459,0,IF(SUM($D459,I435)&gt;AA$5,$T446/I435,$T446-SUM($I459:Z459)))</f>
        <v>0</v>
      </c>
      <c r="AB459" s="235">
        <f>IF(AB$5&lt;=$D459,0,IF(SUM($D459,I435)&gt;AB$5,$T446/I435,$T446-SUM($I459:AA459)))</f>
        <v>0</v>
      </c>
      <c r="AC459" s="235">
        <f>IF(AC$5&lt;=$D459,0,IF(SUM($D459,I435)&gt;AC$5,$T446/I435,$T446-SUM($I459:AB459)))</f>
        <v>0</v>
      </c>
      <c r="AD459" s="235">
        <f>IF(AD$5&lt;=$D459,0,IF(SUM($D459,I435)&gt;AD$5,$T446/I435,$T446-SUM($I459:AC459)))</f>
        <v>0</v>
      </c>
      <c r="AE459" s="235">
        <f>IF(AE$5&lt;=$D459,0,IF(SUM($D459,I435)&gt;AE$5,$T446/I435,$T446-SUM($I459:AD459)))</f>
        <v>0</v>
      </c>
      <c r="AF459" s="235">
        <f>IF(AF$5&lt;=$D459,0,IF(SUM($D459,I435)&gt;AF$5,$T446/I435,$T446-SUM($I459:AE459)))</f>
        <v>0</v>
      </c>
      <c r="AG459" s="235">
        <f>IF(AG$5&lt;=$D459,0,IF(SUM($D459,I435)&gt;AG$5,$T446/I435,$T446-SUM($I459:AF459)))</f>
        <v>0</v>
      </c>
      <c r="AH459" s="235">
        <f>IF(AH$5&lt;=$D459,0,IF(SUM($D459,I435)&gt;AH$5,$T446/I435,$T446-SUM($I459:AG459)))</f>
        <v>0</v>
      </c>
      <c r="AI459" s="235">
        <f>IF(AI$5&lt;=$D459,0,IF(SUM($D459,I435)&gt;AI$5,$T446/I435,$T446-SUM($I459:AH459)))</f>
        <v>0</v>
      </c>
      <c r="AJ459" s="235">
        <f>IF(AJ$5&lt;=$D459,0,IF(SUM($D459,I435)&gt;AJ$5,$T446/I435,$T446-SUM($I459:AI459)))</f>
        <v>0</v>
      </c>
      <c r="AK459" s="235">
        <f>IF(AK$5&lt;=$D459,0,IF(SUM($D459,I435)&gt;AK$5,$T446/I435,$T446-SUM($I459:AJ459)))</f>
        <v>0</v>
      </c>
      <c r="AL459" s="235">
        <f>IF(AL$5&lt;=$D459,0,IF(SUM($D459,I435)&gt;AL$5,$T446/I435,$T446-SUM($I459:AK459)))</f>
        <v>0</v>
      </c>
      <c r="AM459" s="235">
        <f>IF(AM$5&lt;=$D459,0,IF(SUM($D459,I435)&gt;AM$5,$T446/I435,$T446-SUM($I459:AL459)))</f>
        <v>0</v>
      </c>
      <c r="AN459" s="235">
        <f>IF(AN$5&lt;=$D459,0,IF(SUM($D459,I435)&gt;AN$5,$T446/I435,$T446-SUM($I459:AM459)))</f>
        <v>0</v>
      </c>
      <c r="AO459" s="235">
        <f>IF(AO$5&lt;=$D459,0,IF(SUM($D459,I435)&gt;AO$5,$T446/I435,$T446-SUM($I459:AN459)))</f>
        <v>0</v>
      </c>
      <c r="AP459" s="235">
        <f>IF(AP$5&lt;=$D459,0,IF(SUM($D459,I435)&gt;AP$5,$T446/I435,$T446-SUM($I459:AO459)))</f>
        <v>0</v>
      </c>
      <c r="AQ459" s="235">
        <f>IF(AQ$5&lt;=$D459,0,IF(SUM($D459,I435)&gt;AQ$5,$T446/I435,$T446-SUM($I459:AP459)))</f>
        <v>0</v>
      </c>
      <c r="AR459" s="235">
        <f>IF(AR$5&lt;=$D459,0,IF(SUM($D459,I435)&gt;AR$5,$T446/I435,$T446-SUM($I459:AQ459)))</f>
        <v>0</v>
      </c>
      <c r="AS459" s="235">
        <f>IF(AS$5&lt;=$D459,0,IF(SUM($D459,I435)&gt;AS$5,$T446/I435,$T446-SUM($I459:AR459)))</f>
        <v>0</v>
      </c>
      <c r="AT459" s="235">
        <f>IF(AT$5&lt;=$D459,0,IF(SUM($D459,I435)&gt;AT$5,$T446/I435,$T446-SUM($I459:AS459)))</f>
        <v>0</v>
      </c>
      <c r="AU459" s="235">
        <f>IF(AU$5&lt;=$D459,0,IF(SUM($D459,I435)&gt;AU$5,$T446/I435,$T446-SUM($I459:AT459)))</f>
        <v>0</v>
      </c>
      <c r="AV459" s="235">
        <f>IF(AV$5&lt;=$D459,0,IF(SUM($D459,I435)&gt;AV$5,$T446/I435,$T446-SUM($I459:AU459)))</f>
        <v>0</v>
      </c>
      <c r="AW459" s="235">
        <f>IF(AW$5&lt;=$D459,0,IF(SUM($D459,I435)&gt;AW$5,$T446/I435,$T446-SUM($I459:AV459)))</f>
        <v>0</v>
      </c>
      <c r="AX459" s="235">
        <f>IF(AX$5&lt;=$D459,0,IF(SUM($D459,I435)&gt;AX$5,$T446/I435,$T446-SUM($I459:AW459)))</f>
        <v>0</v>
      </c>
      <c r="AY459" s="235">
        <f>IF(AY$5&lt;=$D459,0,IF(SUM($D459,I435)&gt;AY$5,$T446/I435,$T446-SUM($I459:AX459)))</f>
        <v>0</v>
      </c>
      <c r="AZ459" s="235">
        <f>IF(AZ$5&lt;=$D459,0,IF(SUM($D459,I435)&gt;AZ$5,$T446/I435,$T446-SUM($I459:AY459)))</f>
        <v>0</v>
      </c>
      <c r="BA459" s="235">
        <f>IF(BA$5&lt;=$D459,0,IF(SUM($D459,I435)&gt;BA$5,$T446/I435,$T446-SUM($I459:AZ459)))</f>
        <v>0</v>
      </c>
      <c r="BB459" s="235">
        <f>IF(BB$5&lt;=$D459,0,IF(SUM($D459,I435)&gt;BB$5,$T446/I435,$T446-SUM($I459:BA459)))</f>
        <v>0</v>
      </c>
      <c r="BC459" s="235">
        <f>IF(BC$5&lt;=$D459,0,IF(SUM($D459,I435)&gt;BC$5,$T446/I435,$T446-SUM($I459:BB459)))</f>
        <v>0</v>
      </c>
      <c r="BD459" s="235">
        <f>IF(BD$5&lt;=$D459,0,IF(SUM($D459,I435)&gt;BD$5,$T446/I435,$T446-SUM($I459:BC459)))</f>
        <v>0</v>
      </c>
      <c r="BE459" s="235">
        <f>IF(BE$5&lt;=$D459,0,IF(SUM($D459,I435)&gt;BE$5,$T446/I435,$T446-SUM($I459:BD459)))</f>
        <v>0</v>
      </c>
      <c r="BF459" s="235">
        <f>IF(BF$5&lt;=$D459,0,IF(SUM($D459,I435)&gt;BF$5,$T446/I435,$T446-SUM($I459:BE459)))</f>
        <v>0</v>
      </c>
      <c r="BG459" s="235">
        <f>IF(BG$5&lt;=$D459,0,IF(SUM($D459,I435)&gt;BG$5,$T446/I435,$T446-SUM($I459:BF459)))</f>
        <v>0</v>
      </c>
      <c r="BH459" s="235">
        <f>IF(BH$5&lt;=$D459,0,IF(SUM($D459,I435)&gt;BH$5,$T446/I435,$T446-SUM($I459:BG459)))</f>
        <v>0</v>
      </c>
      <c r="BI459" s="235">
        <f>IF(BI$5&lt;=$D459,0,IF(SUM($D459,I435)&gt;BI$5,$T446/I435,$T446-SUM($I459:BH459)))</f>
        <v>0</v>
      </c>
      <c r="BJ459" s="235">
        <f>IF(BJ$5&lt;=$D459,0,IF(SUM($D459,I435)&gt;BJ$5,$T446/I435,$T446-SUM($I459:BI459)))</f>
        <v>0</v>
      </c>
      <c r="BK459" s="235">
        <f>IF(BK$5&lt;=$D459,0,IF(SUM($D459,I435)&gt;BK$5,$T446/I435,$T446-SUM($I459:BJ459)))</f>
        <v>0</v>
      </c>
      <c r="BL459" s="235">
        <f>IF(BL$5&lt;=$D459,0,IF(SUM($D459,I435)&gt;BL$5,$T446/I435,$T446-SUM($I459:BK459)))</f>
        <v>0</v>
      </c>
      <c r="BM459" s="235">
        <f>IF(BM$5&lt;=$D459,0,IF(SUM($D459,I435)&gt;BM$5,$T446/I435,$T446-SUM($I459:BL459)))</f>
        <v>0</v>
      </c>
      <c r="BN459" s="235">
        <f>IF(BN$5&lt;=$D459,0,IF(SUM($D459,I435)&gt;BN$5,$T446/I435,$T446-SUM($I459:BM459)))</f>
        <v>0</v>
      </c>
      <c r="BO459" s="235">
        <f>IF(BO$5&lt;=$D459,0,IF(SUM($D459,I435)&gt;BO$5,$T446/I435,$T446-SUM($I459:BN459)))</f>
        <v>0</v>
      </c>
      <c r="BP459" s="235">
        <f>IF(BP$5&lt;=$D459,0,IF(SUM($D459,I435)&gt;BP$5,$T446/I435,$T446-SUM($I459:BO459)))</f>
        <v>0</v>
      </c>
      <c r="BQ459" s="235">
        <f>IF(BQ$5&lt;=$D459,0,IF(SUM($D459,I435)&gt;BQ$5,$T446/I435,$T446-SUM($I459:BP459)))</f>
        <v>0</v>
      </c>
      <c r="BR459" s="211">
        <f>IF(BR$5&lt;=$D459,0,IF(SUM($D459,J435)&gt;BR$5,$T446/J435,$T446-SUM($I459:BQ459)))</f>
        <v>0</v>
      </c>
      <c r="BS459" s="211">
        <f>IF(BS$5&lt;=$D459,0,IF(SUM($D459,K435)&gt;BS$5,$T446/K435,$T446-SUM($I459:BR459)))</f>
        <v>0</v>
      </c>
      <c r="BT459" s="211">
        <f>IF(BT$5&lt;=$D459,0,IF(SUM($D459,L435)&gt;BT$5,$T446/L435,$T446-SUM($I459:BS459)))</f>
        <v>0</v>
      </c>
      <c r="BU459" s="211">
        <f>IF(BU$5&lt;=$D459,0,IF(SUM($D459,M435)&gt;BU$5,$T446/M435,$T446-SUM($I459:BT459)))</f>
        <v>0</v>
      </c>
      <c r="BV459" s="211">
        <f>IF(BV$5&lt;=$D459,0,IF(SUM($D459,N435)&gt;BV$5,$T446/N435,$T446-SUM($I459:BU459)))</f>
        <v>0</v>
      </c>
      <c r="BW459" s="211">
        <f>IF(BW$5&lt;=$D459,0,IF(SUM($D459,O435)&gt;BW$5,$T446/O435,$T446-SUM($I459:BV459)))</f>
        <v>0</v>
      </c>
    </row>
    <row r="460" spans="1:75" ht="12.75" customHeight="1">
      <c r="A460" s="8"/>
      <c r="B460" s="244">
        <v>11</v>
      </c>
      <c r="C460" s="8"/>
      <c r="D460" s="245">
        <f t="shared" si="762"/>
        <v>2024</v>
      </c>
      <c r="E460" s="8" t="str">
        <f t="shared" si="761"/>
        <v>$m Real (2012)</v>
      </c>
      <c r="F460" s="8"/>
      <c r="G460" s="8"/>
      <c r="H460" s="8"/>
      <c r="I460" s="32"/>
      <c r="J460" s="235">
        <f>IF(J$5&lt;=$D460,0,IF(SUM($D460,I435)&gt;J$5,$U446/I435,$U446-SUM($I460:I460)))</f>
        <v>0</v>
      </c>
      <c r="K460" s="235">
        <f>IF(K$5&lt;=$D460,0,IF(SUM($D460,I435)&gt;K$5,$U446/I435,$U446-SUM($I460:J460)))</f>
        <v>0</v>
      </c>
      <c r="L460" s="235">
        <f>IF(L$5&lt;=$D460,0,IF(SUM($D460,I435)&gt;L$5,$U446/I435,$U446-SUM($I460:K460)))</f>
        <v>0</v>
      </c>
      <c r="M460" s="235">
        <f>IF(M$5&lt;=$D460,0,IF(SUM($D460,I435)&gt;M$5,$U446/I435,$U446-SUM($I460:L460)))</f>
        <v>0</v>
      </c>
      <c r="N460" s="235">
        <f>IF(N$5&lt;=$D460,0,IF(SUM($D460,I435)&gt;N$5,$U446/I435,$U446-SUM($I460:M460)))</f>
        <v>0</v>
      </c>
      <c r="O460" s="235">
        <f>IF(O$5&lt;=$D460,0,IF(SUM($D460,I435)&gt;O$5,$U446/I435,$U446-SUM($I460:N460)))</f>
        <v>0</v>
      </c>
      <c r="P460" s="235">
        <f>IF(P$5&lt;=$D460,0,IF(SUM($D460,I435)&gt;P$5,$U446/I435,$U446-SUM($I460:O460)))</f>
        <v>0</v>
      </c>
      <c r="Q460" s="235">
        <f>IF(Q$5&lt;=$D460,0,IF(SUM($D460,I435)&gt;Q$5,$U446/I435,$U446-SUM($I460:P460)))</f>
        <v>0</v>
      </c>
      <c r="R460" s="235">
        <f>IF(R$5&lt;=$D460,0,IF(SUM($D460,I435)&gt;R$5,$U446/I435,$U446-SUM($I460:Q460)))</f>
        <v>0</v>
      </c>
      <c r="S460" s="235">
        <f>IF(S$5&lt;=$D460,0,IF(SUM($D460,I435)&gt;S$5,$U446/I435,$U446-SUM($I460:R460)))</f>
        <v>0</v>
      </c>
      <c r="T460" s="235">
        <f>IF(T$5&lt;=$D460,0,IF(SUM($D460,I435)&gt;T$5,$U446/I435,$U446-SUM($I460:S460)))</f>
        <v>0</v>
      </c>
      <c r="U460" s="235">
        <f>IF(U$5&lt;=$D460,0,IF(SUM($D460,I435)&gt;U$5,$U446/I435,$U446-SUM($I460:T460)))</f>
        <v>0</v>
      </c>
      <c r="V460" s="235">
        <f>IF(V$5&lt;=$D460,0,IF(SUM($D460,I435)&gt;V$5,$U446/I435,$U446-SUM($I460:U460)))</f>
        <v>0</v>
      </c>
      <c r="W460" s="235">
        <f>IF(W$5&lt;=$D460,0,IF(SUM($D460,I435)&gt;W$5,$U446/I435,$U446-SUM($I460:V460)))</f>
        <v>0</v>
      </c>
      <c r="X460" s="235">
        <f>IF(X$5&lt;=$D460,0,IF(SUM($D460,I435)&gt;X$5,$U446/I435,$U446-SUM($I460:W460)))</f>
        <v>0</v>
      </c>
      <c r="Y460" s="235">
        <f>IF(Y$5&lt;=$D460,0,IF(SUM($D460,I435)&gt;Y$5,$U446/I435,$U446-SUM($I460:X460)))</f>
        <v>0</v>
      </c>
      <c r="Z460" s="235">
        <f>IF(Z$5&lt;=$D460,0,IF(SUM($D460,I435)&gt;Z$5,$U446/I435,$U446-SUM($I460:Y460)))</f>
        <v>0</v>
      </c>
      <c r="AA460" s="235">
        <f>IF(AA$5&lt;=$D460,0,IF(SUM($D460,I435)&gt;AA$5,$U446/I435,$U446-SUM($I460:Z460)))</f>
        <v>0</v>
      </c>
      <c r="AB460" s="235">
        <f>IF(AB$5&lt;=$D460,0,IF(SUM($D460,I435)&gt;AB$5,$U446/I435,$U446-SUM($I460:AA460)))</f>
        <v>0</v>
      </c>
      <c r="AC460" s="235">
        <f>IF(AC$5&lt;=$D460,0,IF(SUM($D460,I435)&gt;AC$5,$U446/I435,$U446-SUM($I460:AB460)))</f>
        <v>0</v>
      </c>
      <c r="AD460" s="235">
        <f>IF(AD$5&lt;=$D460,0,IF(SUM($D460,I435)&gt;AD$5,$U446/I435,$U446-SUM($I460:AC460)))</f>
        <v>0</v>
      </c>
      <c r="AE460" s="235">
        <f>IF(AE$5&lt;=$D460,0,IF(SUM($D460,I435)&gt;AE$5,$U446/I435,$U446-SUM($I460:AD460)))</f>
        <v>0</v>
      </c>
      <c r="AF460" s="235">
        <f>IF(AF$5&lt;=$D460,0,IF(SUM($D460,I435)&gt;AF$5,$U446/I435,$U446-SUM($I460:AE460)))</f>
        <v>0</v>
      </c>
      <c r="AG460" s="235">
        <f>IF(AG$5&lt;=$D460,0,IF(SUM($D460,I435)&gt;AG$5,$U446/I435,$U446-SUM($I460:AF460)))</f>
        <v>0</v>
      </c>
      <c r="AH460" s="235">
        <f>IF(AH$5&lt;=$D460,0,IF(SUM($D460,I435)&gt;AH$5,$U446/I435,$U446-SUM($I460:AG460)))</f>
        <v>0</v>
      </c>
      <c r="AI460" s="235">
        <f>IF(AI$5&lt;=$D460,0,IF(SUM($D460,I435)&gt;AI$5,$U446/I435,$U446-SUM($I460:AH460)))</f>
        <v>0</v>
      </c>
      <c r="AJ460" s="235">
        <f>IF(AJ$5&lt;=$D460,0,IF(SUM($D460,I435)&gt;AJ$5,$U446/I435,$U446-SUM($I460:AI460)))</f>
        <v>0</v>
      </c>
      <c r="AK460" s="235">
        <f>IF(AK$5&lt;=$D460,0,IF(SUM($D460,I435)&gt;AK$5,$U446/I435,$U446-SUM($I460:AJ460)))</f>
        <v>0</v>
      </c>
      <c r="AL460" s="235">
        <f>IF(AL$5&lt;=$D460,0,IF(SUM($D460,I435)&gt;AL$5,$U446/I435,$U446-SUM($I460:AK460)))</f>
        <v>0</v>
      </c>
      <c r="AM460" s="235">
        <f>IF(AM$5&lt;=$D460,0,IF(SUM($D460,I435)&gt;AM$5,$U446/I435,$U446-SUM($I460:AL460)))</f>
        <v>0</v>
      </c>
      <c r="AN460" s="235">
        <f>IF(AN$5&lt;=$D460,0,IF(SUM($D460,I435)&gt;AN$5,$U446/I435,$U446-SUM($I460:AM460)))</f>
        <v>0</v>
      </c>
      <c r="AO460" s="235">
        <f>IF(AO$5&lt;=$D460,0,IF(SUM($D460,I435)&gt;AO$5,$U446/I435,$U446-SUM($I460:AN460)))</f>
        <v>0</v>
      </c>
      <c r="AP460" s="235">
        <f>IF(AP$5&lt;=$D460,0,IF(SUM($D460,I435)&gt;AP$5,$U446/I435,$U446-SUM($I460:AO460)))</f>
        <v>0</v>
      </c>
      <c r="AQ460" s="235">
        <f>IF(AQ$5&lt;=$D460,0,IF(SUM($D460,I435)&gt;AQ$5,$U446/I435,$U446-SUM($I460:AP460)))</f>
        <v>0</v>
      </c>
      <c r="AR460" s="235">
        <f>IF(AR$5&lt;=$D460,0,IF(SUM($D460,I435)&gt;AR$5,$U446/I435,$U446-SUM($I460:AQ460)))</f>
        <v>0</v>
      </c>
      <c r="AS460" s="235">
        <f>IF(AS$5&lt;=$D460,0,IF(SUM($D460,I435)&gt;AS$5,$U446/I435,$U446-SUM($I460:AR460)))</f>
        <v>0</v>
      </c>
      <c r="AT460" s="235">
        <f>IF(AT$5&lt;=$D460,0,IF(SUM($D460,I435)&gt;AT$5,$U446/I435,$U446-SUM($I460:AS460)))</f>
        <v>0</v>
      </c>
      <c r="AU460" s="235">
        <f>IF(AU$5&lt;=$D460,0,IF(SUM($D460,I435)&gt;AU$5,$U446/I435,$U446-SUM($I460:AT460)))</f>
        <v>0</v>
      </c>
      <c r="AV460" s="235">
        <f>IF(AV$5&lt;=$D460,0,IF(SUM($D460,I435)&gt;AV$5,$U446/I435,$U446-SUM($I460:AU460)))</f>
        <v>0</v>
      </c>
      <c r="AW460" s="235">
        <f>IF(AW$5&lt;=$D460,0,IF(SUM($D460,I435)&gt;AW$5,$U446/I435,$U446-SUM($I460:AV460)))</f>
        <v>0</v>
      </c>
      <c r="AX460" s="235">
        <f>IF(AX$5&lt;=$D460,0,IF(SUM($D460,I435)&gt;AX$5,$U446/I435,$U446-SUM($I460:AW460)))</f>
        <v>0</v>
      </c>
      <c r="AY460" s="235">
        <f>IF(AY$5&lt;=$D460,0,IF(SUM($D460,I435)&gt;AY$5,$U446/I435,$U446-SUM($I460:AX460)))</f>
        <v>0</v>
      </c>
      <c r="AZ460" s="235">
        <f>IF(AZ$5&lt;=$D460,0,IF(SUM($D460,I435)&gt;AZ$5,$U446/I435,$U446-SUM($I460:AY460)))</f>
        <v>0</v>
      </c>
      <c r="BA460" s="235">
        <f>IF(BA$5&lt;=$D460,0,IF(SUM($D460,I435)&gt;BA$5,$U446/I435,$U446-SUM($I460:AZ460)))</f>
        <v>0</v>
      </c>
      <c r="BB460" s="235">
        <f>IF(BB$5&lt;=$D460,0,IF(SUM($D460,I435)&gt;BB$5,$U446/I435,$U446-SUM($I460:BA460)))</f>
        <v>0</v>
      </c>
      <c r="BC460" s="235">
        <f>IF(BC$5&lt;=$D460,0,IF(SUM($D460,I435)&gt;BC$5,$U446/I435,$U446-SUM($I460:BB460)))</f>
        <v>0</v>
      </c>
      <c r="BD460" s="235">
        <f>IF(BD$5&lt;=$D460,0,IF(SUM($D460,I435)&gt;BD$5,$U446/I435,$U446-SUM($I460:BC460)))</f>
        <v>0</v>
      </c>
      <c r="BE460" s="235">
        <f>IF(BE$5&lt;=$D460,0,IF(SUM($D460,I435)&gt;BE$5,$U446/I435,$U446-SUM($I460:BD460)))</f>
        <v>0</v>
      </c>
      <c r="BF460" s="235">
        <f>IF(BF$5&lt;=$D460,0,IF(SUM($D460,I435)&gt;BF$5,$U446/I435,$U446-SUM($I460:BE460)))</f>
        <v>0</v>
      </c>
      <c r="BG460" s="235">
        <f>IF(BG$5&lt;=$D460,0,IF(SUM($D460,I435)&gt;BG$5,$U446/I435,$U446-SUM($I460:BF460)))</f>
        <v>0</v>
      </c>
      <c r="BH460" s="235">
        <f>IF(BH$5&lt;=$D460,0,IF(SUM($D460,I435)&gt;BH$5,$U446/I435,$U446-SUM($I460:BG460)))</f>
        <v>0</v>
      </c>
      <c r="BI460" s="235">
        <f>IF(BI$5&lt;=$D460,0,IF(SUM($D460,I435)&gt;BI$5,$U446/I435,$U446-SUM($I460:BH460)))</f>
        <v>0</v>
      </c>
      <c r="BJ460" s="235">
        <f>IF(BJ$5&lt;=$D460,0,IF(SUM($D460,I435)&gt;BJ$5,$U446/I435,$U446-SUM($I460:BI460)))</f>
        <v>0</v>
      </c>
      <c r="BK460" s="235">
        <f>IF(BK$5&lt;=$D460,0,IF(SUM($D460,I435)&gt;BK$5,$U446/I435,$U446-SUM($I460:BJ460)))</f>
        <v>0</v>
      </c>
      <c r="BL460" s="235">
        <f>IF(BL$5&lt;=$D460,0,IF(SUM($D460,I435)&gt;BL$5,$U446/I435,$U446-SUM($I460:BK460)))</f>
        <v>0</v>
      </c>
      <c r="BM460" s="235">
        <f>IF(BM$5&lt;=$D460,0,IF(SUM($D460,I435)&gt;BM$5,$U446/I435,$U446-SUM($I460:BL460)))</f>
        <v>0</v>
      </c>
      <c r="BN460" s="235">
        <f>IF(BN$5&lt;=$D460,0,IF(SUM($D460,I435)&gt;BN$5,$U446/I435,$U446-SUM($I460:BM460)))</f>
        <v>0</v>
      </c>
      <c r="BO460" s="235">
        <f>IF(BO$5&lt;=$D460,0,IF(SUM($D460,I435)&gt;BO$5,$U446/I435,$U446-SUM($I460:BN460)))</f>
        <v>0</v>
      </c>
      <c r="BP460" s="235">
        <f>IF(BP$5&lt;=$D460,0,IF(SUM($D460,I435)&gt;BP$5,$U446/I435,$U446-SUM($I460:BO460)))</f>
        <v>0</v>
      </c>
      <c r="BQ460" s="235">
        <f>IF(BQ$5&lt;=$D460,0,IF(SUM($D460,I435)&gt;BQ$5,$U446/I435,$U446-SUM($I460:BP460)))</f>
        <v>0</v>
      </c>
      <c r="BR460" s="211">
        <f>IF(BR$5&lt;=$D460,0,IF(SUM($D460,J435)&gt;BR$5,$U446/J435,$U446-SUM($I460:BQ460)))</f>
        <v>0</v>
      </c>
      <c r="BS460" s="211">
        <f>IF(BS$5&lt;=$D460,0,IF(SUM($D460,K435)&gt;BS$5,$U446/K435,$U446-SUM($I460:BR460)))</f>
        <v>0</v>
      </c>
      <c r="BT460" s="211">
        <f>IF(BT$5&lt;=$D460,0,IF(SUM($D460,L435)&gt;BT$5,$U446/L435,$U446-SUM($I460:BS460)))</f>
        <v>0</v>
      </c>
      <c r="BU460" s="211">
        <f>IF(BU$5&lt;=$D460,0,IF(SUM($D460,M435)&gt;BU$5,$U446/M435,$U446-SUM($I460:BT460)))</f>
        <v>0</v>
      </c>
      <c r="BV460" s="211">
        <f>IF(BV$5&lt;=$D460,0,IF(SUM($D460,N435)&gt;BV$5,$U446/N435,$U446-SUM($I460:BU460)))</f>
        <v>0</v>
      </c>
      <c r="BW460" s="211">
        <f>IF(BW$5&lt;=$D460,0,IF(SUM($D460,O435)&gt;BW$5,$U446/O435,$U446-SUM($I460:BV460)))</f>
        <v>0</v>
      </c>
    </row>
    <row r="461" spans="1:75" ht="12.75" customHeight="1">
      <c r="A461" s="8"/>
      <c r="B461" s="244">
        <v>12</v>
      </c>
      <c r="C461" s="8"/>
      <c r="D461" s="245">
        <f t="shared" si="762"/>
        <v>2025</v>
      </c>
      <c r="E461" s="8" t="str">
        <f t="shared" si="761"/>
        <v>$m Real (2012)</v>
      </c>
      <c r="F461" s="8"/>
      <c r="G461" s="8"/>
      <c r="H461" s="8"/>
      <c r="I461" s="32"/>
      <c r="J461" s="235">
        <f>IF(J$5&lt;=$D461,0,IF(SUM($D461,I435)&gt;J$5,$V446/I435,$V446-SUM($I461:I461)))</f>
        <v>0</v>
      </c>
      <c r="K461" s="235">
        <f>IF(K$5&lt;=$D461,0,IF(SUM($D461,I435)&gt;K$5,$V446/I435,$V446-SUM($I461:J461)))</f>
        <v>0</v>
      </c>
      <c r="L461" s="235">
        <f>IF(L$5&lt;=$D461,0,IF(SUM($D461,I435)&gt;L$5,$V446/I435,$V446-SUM($I461:K461)))</f>
        <v>0</v>
      </c>
      <c r="M461" s="235">
        <f>IF(M$5&lt;=$D461,0,IF(SUM($D461,I435)&gt;M$5,$V446/I435,$V446-SUM($I461:L461)))</f>
        <v>0</v>
      </c>
      <c r="N461" s="235">
        <f>IF(N$5&lt;=$D461,0,IF(SUM($D461,I435)&gt;N$5,$V446/I435,$V446-SUM($I461:M461)))</f>
        <v>0</v>
      </c>
      <c r="O461" s="235">
        <f>IF(O$5&lt;=$D461,0,IF(SUM($D461,I435)&gt;O$5,$V446/I435,$V446-SUM($I461:N461)))</f>
        <v>0</v>
      </c>
      <c r="P461" s="235">
        <f>IF(P$5&lt;=$D461,0,IF(SUM($D461,I435)&gt;P$5,$V446/I435,$V446-SUM($I461:O461)))</f>
        <v>0</v>
      </c>
      <c r="Q461" s="235">
        <f>IF(Q$5&lt;=$D461,0,IF(SUM($D461,I435)&gt;Q$5,$V446/I435,$V446-SUM($I461:P461)))</f>
        <v>0</v>
      </c>
      <c r="R461" s="235">
        <f>IF(R$5&lt;=$D461,0,IF(SUM($D461,I435)&gt;R$5,$V446/I435,$V446-SUM($I461:Q461)))</f>
        <v>0</v>
      </c>
      <c r="S461" s="235">
        <f>IF(S$5&lt;=$D461,0,IF(SUM($D461,I435)&gt;S$5,$V446/I435,$V446-SUM($I461:R461)))</f>
        <v>0</v>
      </c>
      <c r="T461" s="235">
        <f>IF(T$5&lt;=$D461,0,IF(SUM($D461,I435)&gt;T$5,$V446/I435,$V446-SUM($I461:S461)))</f>
        <v>0</v>
      </c>
      <c r="U461" s="235">
        <f>IF(U$5&lt;=$D461,0,IF(SUM($D461,I435)&gt;U$5,$V446/I435,$V446-SUM($I461:T461)))</f>
        <v>0</v>
      </c>
      <c r="V461" s="235">
        <f>IF(V$5&lt;=$D461,0,IF(SUM($D461,I435)&gt;V$5,$V446/I435,$V446-SUM($I461:U461)))</f>
        <v>0</v>
      </c>
      <c r="W461" s="235">
        <f>IF(W$5&lt;=$D461,0,IF(SUM($D461,I435)&gt;W$5,$V446/I435,$V446-SUM($I461:V461)))</f>
        <v>0</v>
      </c>
      <c r="X461" s="235">
        <f>IF(X$5&lt;=$D461,0,IF(SUM($D461,I435)&gt;X$5,$V446/I435,$V446-SUM($I461:W461)))</f>
        <v>0</v>
      </c>
      <c r="Y461" s="235">
        <f>IF(Y$5&lt;=$D461,0,IF(SUM($D461,I435)&gt;Y$5,$V446/I435,$V446-SUM($I461:X461)))</f>
        <v>0</v>
      </c>
      <c r="Z461" s="235">
        <f>IF(Z$5&lt;=$D461,0,IF(SUM($D461,I435)&gt;Z$5,$V446/I435,$V446-SUM($I461:Y461)))</f>
        <v>0</v>
      </c>
      <c r="AA461" s="235">
        <f>IF(AA$5&lt;=$D461,0,IF(SUM($D461,I435)&gt;AA$5,$V446/I435,$V446-SUM($I461:Z461)))</f>
        <v>0</v>
      </c>
      <c r="AB461" s="235">
        <f>IF(AB$5&lt;=$D461,0,IF(SUM($D461,I435)&gt;AB$5,$V446/I435,$V446-SUM($I461:AA461)))</f>
        <v>0</v>
      </c>
      <c r="AC461" s="235">
        <f>IF(AC$5&lt;=$D461,0,IF(SUM($D461,I435)&gt;AC$5,$V446/I435,$V446-SUM($I461:AB461)))</f>
        <v>0</v>
      </c>
      <c r="AD461" s="235">
        <f>IF(AD$5&lt;=$D461,0,IF(SUM($D461,I435)&gt;AD$5,$V446/I435,$V446-SUM($I461:AC461)))</f>
        <v>0</v>
      </c>
      <c r="AE461" s="235">
        <f>IF(AE$5&lt;=$D461,0,IF(SUM($D461,I435)&gt;AE$5,$V446/I435,$V446-SUM($I461:AD461)))</f>
        <v>0</v>
      </c>
      <c r="AF461" s="235">
        <f>IF(AF$5&lt;=$D461,0,IF(SUM($D461,I435)&gt;AF$5,$V446/I435,$V446-SUM($I461:AE461)))</f>
        <v>0</v>
      </c>
      <c r="AG461" s="235">
        <f>IF(AG$5&lt;=$D461,0,IF(SUM($D461,I435)&gt;AG$5,$V446/I435,$V446-SUM($I461:AF461)))</f>
        <v>0</v>
      </c>
      <c r="AH461" s="235">
        <f>IF(AH$5&lt;=$D461,0,IF(SUM($D461,I435)&gt;AH$5,$V446/I435,$V446-SUM($I461:AG461)))</f>
        <v>0</v>
      </c>
      <c r="AI461" s="235">
        <f>IF(AI$5&lt;=$D461,0,IF(SUM($D461,I435)&gt;AI$5,$V446/I435,$V446-SUM($I461:AH461)))</f>
        <v>0</v>
      </c>
      <c r="AJ461" s="235">
        <f>IF(AJ$5&lt;=$D461,0,IF(SUM($D461,I435)&gt;AJ$5,$V446/I435,$V446-SUM($I461:AI461)))</f>
        <v>0</v>
      </c>
      <c r="AK461" s="235">
        <f>IF(AK$5&lt;=$D461,0,IF(SUM($D461,I435)&gt;AK$5,$V446/I435,$V446-SUM($I461:AJ461)))</f>
        <v>0</v>
      </c>
      <c r="AL461" s="235">
        <f>IF(AL$5&lt;=$D461,0,IF(SUM($D461,I435)&gt;AL$5,$V446/I435,$V446-SUM($I461:AK461)))</f>
        <v>0</v>
      </c>
      <c r="AM461" s="235">
        <f>IF(AM$5&lt;=$D461,0,IF(SUM($D461,I435)&gt;AM$5,$V446/I435,$V446-SUM($I461:AL461)))</f>
        <v>0</v>
      </c>
      <c r="AN461" s="235">
        <f>IF(AN$5&lt;=$D461,0,IF(SUM($D461,I435)&gt;AN$5,$V446/I435,$V446-SUM($I461:AM461)))</f>
        <v>0</v>
      </c>
      <c r="AO461" s="235">
        <f>IF(AO$5&lt;=$D461,0,IF(SUM($D461,I435)&gt;AO$5,$V446/I435,$V446-SUM($I461:AN461)))</f>
        <v>0</v>
      </c>
      <c r="AP461" s="235">
        <f>IF(AP$5&lt;=$D461,0,IF(SUM($D461,I435)&gt;AP$5,$V446/I435,$V446-SUM($I461:AO461)))</f>
        <v>0</v>
      </c>
      <c r="AQ461" s="235">
        <f>IF(AQ$5&lt;=$D461,0,IF(SUM($D461,I435)&gt;AQ$5,$V446/I435,$V446-SUM($I461:AP461)))</f>
        <v>0</v>
      </c>
      <c r="AR461" s="235">
        <f>IF(AR$5&lt;=$D461,0,IF(SUM($D461,I435)&gt;AR$5,$V446/I435,$V446-SUM($I461:AQ461)))</f>
        <v>0</v>
      </c>
      <c r="AS461" s="235">
        <f>IF(AS$5&lt;=$D461,0,IF(SUM($D461,I435)&gt;AS$5,$V446/I435,$V446-SUM($I461:AR461)))</f>
        <v>0</v>
      </c>
      <c r="AT461" s="235">
        <f>IF(AT$5&lt;=$D461,0,IF(SUM($D461,I435)&gt;AT$5,$V446/I435,$V446-SUM($I461:AS461)))</f>
        <v>0</v>
      </c>
      <c r="AU461" s="235">
        <f>IF(AU$5&lt;=$D461,0,IF(SUM($D461,I435)&gt;AU$5,$V446/I435,$V446-SUM($I461:AT461)))</f>
        <v>0</v>
      </c>
      <c r="AV461" s="235">
        <f>IF(AV$5&lt;=$D461,0,IF(SUM($D461,I435)&gt;AV$5,$V446/I435,$V446-SUM($I461:AU461)))</f>
        <v>0</v>
      </c>
      <c r="AW461" s="235">
        <f>IF(AW$5&lt;=$D461,0,IF(SUM($D461,I435)&gt;AW$5,$V446/I435,$V446-SUM($I461:AV461)))</f>
        <v>0</v>
      </c>
      <c r="AX461" s="235">
        <f>IF(AX$5&lt;=$D461,0,IF(SUM($D461,I435)&gt;AX$5,$V446/I435,$V446-SUM($I461:AW461)))</f>
        <v>0</v>
      </c>
      <c r="AY461" s="235">
        <f>IF(AY$5&lt;=$D461,0,IF(SUM($D461,I435)&gt;AY$5,$V446/I435,$V446-SUM($I461:AX461)))</f>
        <v>0</v>
      </c>
      <c r="AZ461" s="235">
        <f>IF(AZ$5&lt;=$D461,0,IF(SUM($D461,I435)&gt;AZ$5,$V446/I435,$V446-SUM($I461:AY461)))</f>
        <v>0</v>
      </c>
      <c r="BA461" s="235">
        <f>IF(BA$5&lt;=$D461,0,IF(SUM($D461,I435)&gt;BA$5,$V446/I435,$V446-SUM($I461:AZ461)))</f>
        <v>0</v>
      </c>
      <c r="BB461" s="235">
        <f>IF(BB$5&lt;=$D461,0,IF(SUM($D461,I435)&gt;BB$5,$V446/I435,$V446-SUM($I461:BA461)))</f>
        <v>0</v>
      </c>
      <c r="BC461" s="235">
        <f>IF(BC$5&lt;=$D461,0,IF(SUM($D461,I435)&gt;BC$5,$V446/I435,$V446-SUM($I461:BB461)))</f>
        <v>0</v>
      </c>
      <c r="BD461" s="235">
        <f>IF(BD$5&lt;=$D461,0,IF(SUM($D461,I435)&gt;BD$5,$V446/I435,$V446-SUM($I461:BC461)))</f>
        <v>0</v>
      </c>
      <c r="BE461" s="235">
        <f>IF(BE$5&lt;=$D461,0,IF(SUM($D461,I435)&gt;BE$5,$V446/I435,$V446-SUM($I461:BD461)))</f>
        <v>0</v>
      </c>
      <c r="BF461" s="235">
        <f>IF(BF$5&lt;=$D461,0,IF(SUM($D461,I435)&gt;BF$5,$V446/I435,$V446-SUM($I461:BE461)))</f>
        <v>0</v>
      </c>
      <c r="BG461" s="235">
        <f>IF(BG$5&lt;=$D461,0,IF(SUM($D461,I435)&gt;BG$5,$V446/I435,$V446-SUM($I461:BF461)))</f>
        <v>0</v>
      </c>
      <c r="BH461" s="235">
        <f>IF(BH$5&lt;=$D461,0,IF(SUM($D461,I435)&gt;BH$5,$V446/I435,$V446-SUM($I461:BG461)))</f>
        <v>0</v>
      </c>
      <c r="BI461" s="235">
        <f>IF(BI$5&lt;=$D461,0,IF(SUM($D461,I435)&gt;BI$5,$V446/I435,$V446-SUM($I461:BH461)))</f>
        <v>0</v>
      </c>
      <c r="BJ461" s="235">
        <f>IF(BJ$5&lt;=$D461,0,IF(SUM($D461,I435)&gt;BJ$5,$V446/I435,$V446-SUM($I461:BI461)))</f>
        <v>0</v>
      </c>
      <c r="BK461" s="235">
        <f>IF(BK$5&lt;=$D461,0,IF(SUM($D461,I435)&gt;BK$5,$V446/I435,$V446-SUM($I461:BJ461)))</f>
        <v>0</v>
      </c>
      <c r="BL461" s="235">
        <f>IF(BL$5&lt;=$D461,0,IF(SUM($D461,I435)&gt;BL$5,$V446/I435,$V446-SUM($I461:BK461)))</f>
        <v>0</v>
      </c>
      <c r="BM461" s="235">
        <f>IF(BM$5&lt;=$D461,0,IF(SUM($D461,I435)&gt;BM$5,$V446/I435,$V446-SUM($I461:BL461)))</f>
        <v>0</v>
      </c>
      <c r="BN461" s="235">
        <f>IF(BN$5&lt;=$D461,0,IF(SUM($D461,I435)&gt;BN$5,$V446/I435,$V446-SUM($I461:BM461)))</f>
        <v>0</v>
      </c>
      <c r="BO461" s="235">
        <f>IF(BO$5&lt;=$D461,0,IF(SUM($D461,I435)&gt;BO$5,$V446/I435,$V446-SUM($I461:BN461)))</f>
        <v>0</v>
      </c>
      <c r="BP461" s="235">
        <f>IF(BP$5&lt;=$D461,0,IF(SUM($D461,I435)&gt;BP$5,$V446/I435,$V446-SUM($I461:BO461)))</f>
        <v>0</v>
      </c>
      <c r="BQ461" s="235">
        <f>IF(BQ$5&lt;=$D461,0,IF(SUM($D461,I435)&gt;BQ$5,$V446/I435,$V446-SUM($I461:BP461)))</f>
        <v>0</v>
      </c>
      <c r="BR461" s="211">
        <f>IF(BR$5&lt;=$D461,0,IF(SUM($D461,J435)&gt;BR$5,$V446/J435,$V446-SUM($I461:BQ461)))</f>
        <v>0</v>
      </c>
      <c r="BS461" s="211">
        <f>IF(BS$5&lt;=$D461,0,IF(SUM($D461,K435)&gt;BS$5,$V446/K435,$V446-SUM($I461:BR461)))</f>
        <v>0</v>
      </c>
      <c r="BT461" s="211">
        <f>IF(BT$5&lt;=$D461,0,IF(SUM($D461,L435)&gt;BT$5,$V446/L435,$V446-SUM($I461:BS461)))</f>
        <v>0</v>
      </c>
      <c r="BU461" s="211">
        <f>IF(BU$5&lt;=$D461,0,IF(SUM($D461,M435)&gt;BU$5,$V446/M435,$V446-SUM($I461:BT461)))</f>
        <v>0</v>
      </c>
      <c r="BV461" s="211">
        <f>IF(BV$5&lt;=$D461,0,IF(SUM($D461,N435)&gt;BV$5,$V446/N435,$V446-SUM($I461:BU461)))</f>
        <v>0</v>
      </c>
      <c r="BW461" s="211">
        <f>IF(BW$5&lt;=$D461,0,IF(SUM($D461,O435)&gt;BW$5,$V446/O435,$V446-SUM($I461:BV461)))</f>
        <v>0</v>
      </c>
    </row>
    <row r="462" spans="1:75" ht="12.75" customHeight="1">
      <c r="A462" s="8"/>
      <c r="B462" s="244">
        <v>13</v>
      </c>
      <c r="C462" s="8"/>
      <c r="D462" s="245">
        <f t="shared" si="762"/>
        <v>2026</v>
      </c>
      <c r="E462" s="8" t="str">
        <f t="shared" si="761"/>
        <v>$m Real (2012)</v>
      </c>
      <c r="F462" s="8"/>
      <c r="G462" s="8"/>
      <c r="H462" s="8"/>
      <c r="I462" s="32"/>
      <c r="J462" s="235">
        <f>IF(J$5&lt;=$D462,0,IF(SUM($D462,I435)&gt;J$5,$W446/I435,$W446-SUM($I462:I462)))</f>
        <v>0</v>
      </c>
      <c r="K462" s="235">
        <f>IF(K$5&lt;=$D462,0,IF(SUM($D462,I435)&gt;K$5,$W446/I435,$W446-SUM($I462:J462)))</f>
        <v>0</v>
      </c>
      <c r="L462" s="235">
        <f>IF(L$5&lt;=$D462,0,IF(SUM($D462,I435)&gt;L$5,$W446/I435,$W446-SUM($I462:K462)))</f>
        <v>0</v>
      </c>
      <c r="M462" s="235">
        <f>IF(M$5&lt;=$D462,0,IF(SUM($D462,I435)&gt;M$5,$W446/I435,$W446-SUM($I462:L462)))</f>
        <v>0</v>
      </c>
      <c r="N462" s="235">
        <f>IF(N$5&lt;=$D462,0,IF(SUM($D462,I435)&gt;N$5,$W446/I435,$W446-SUM($I462:M462)))</f>
        <v>0</v>
      </c>
      <c r="O462" s="235">
        <f>IF(O$5&lt;=$D462,0,IF(SUM($D462,I435)&gt;O$5,$W446/I435,$W446-SUM($I462:N462)))</f>
        <v>0</v>
      </c>
      <c r="P462" s="235">
        <f>IF(P$5&lt;=$D462,0,IF(SUM($D462,I435)&gt;P$5,$W446/I435,$W446-SUM($I462:O462)))</f>
        <v>0</v>
      </c>
      <c r="Q462" s="235">
        <f>IF(Q$5&lt;=$D462,0,IF(SUM($D462,I435)&gt;Q$5,$W446/I435,$W446-SUM($I462:P462)))</f>
        <v>0</v>
      </c>
      <c r="R462" s="235">
        <f>IF(R$5&lt;=$D462,0,IF(SUM($D462,I435)&gt;R$5,$W446/I435,$W446-SUM($I462:Q462)))</f>
        <v>0</v>
      </c>
      <c r="S462" s="235">
        <f>IF(S$5&lt;=$D462,0,IF(SUM($D462,I435)&gt;S$5,$W446/I435,$W446-SUM($I462:R462)))</f>
        <v>0</v>
      </c>
      <c r="T462" s="235">
        <f>IF(T$5&lt;=$D462,0,IF(SUM($D462,I435)&gt;T$5,$W446/I435,$W446-SUM($I462:S462)))</f>
        <v>0</v>
      </c>
      <c r="U462" s="235">
        <f>IF(U$5&lt;=$D462,0,IF(SUM($D462,I435)&gt;U$5,$W446/I435,$W446-SUM($I462:T462)))</f>
        <v>0</v>
      </c>
      <c r="V462" s="235">
        <f>IF(V$5&lt;=$D462,0,IF(SUM($D462,I435)&gt;V$5,$W446/I435,$W446-SUM($I462:U462)))</f>
        <v>0</v>
      </c>
      <c r="W462" s="235">
        <f>IF(W$5&lt;=$D462,0,IF(SUM($D462,I435)&gt;W$5,$W446/I435,$W446-SUM($I462:V462)))</f>
        <v>0</v>
      </c>
      <c r="X462" s="235">
        <f>IF(X$5&lt;=$D462,0,IF(SUM($D462,I435)&gt;X$5,$W446/I435,$W446-SUM($I462:W462)))</f>
        <v>0</v>
      </c>
      <c r="Y462" s="235">
        <f>IF(Y$5&lt;=$D462,0,IF(SUM($D462,I435)&gt;Y$5,$W446/I435,$W446-SUM($I462:X462)))</f>
        <v>0</v>
      </c>
      <c r="Z462" s="235">
        <f>IF(Z$5&lt;=$D462,0,IF(SUM($D462,I435)&gt;Z$5,$W446/I435,$W446-SUM($I462:Y462)))</f>
        <v>0</v>
      </c>
      <c r="AA462" s="235">
        <f>IF(AA$5&lt;=$D462,0,IF(SUM($D462,I435)&gt;AA$5,$W446/I435,$W446-SUM($I462:Z462)))</f>
        <v>0</v>
      </c>
      <c r="AB462" s="235">
        <f>IF(AB$5&lt;=$D462,0,IF(SUM($D462,I435)&gt;AB$5,$W446/I435,$W446-SUM($I462:AA462)))</f>
        <v>0</v>
      </c>
      <c r="AC462" s="235">
        <f>IF(AC$5&lt;=$D462,0,IF(SUM($D462,I435)&gt;AC$5,$W446/I435,$W446-SUM($I462:AB462)))</f>
        <v>0</v>
      </c>
      <c r="AD462" s="235">
        <f>IF(AD$5&lt;=$D462,0,IF(SUM($D462,I435)&gt;AD$5,$W446/I435,$W446-SUM($I462:AC462)))</f>
        <v>0</v>
      </c>
      <c r="AE462" s="235">
        <f>IF(AE$5&lt;=$D462,0,IF(SUM($D462,I435)&gt;AE$5,$W446/I435,$W446-SUM($I462:AD462)))</f>
        <v>0</v>
      </c>
      <c r="AF462" s="235">
        <f>IF(AF$5&lt;=$D462,0,IF(SUM($D462,I435)&gt;AF$5,$W446/I435,$W446-SUM($I462:AE462)))</f>
        <v>0</v>
      </c>
      <c r="AG462" s="235">
        <f>IF(AG$5&lt;=$D462,0,IF(SUM($D462,I435)&gt;AG$5,$W446/I435,$W446-SUM($I462:AF462)))</f>
        <v>0</v>
      </c>
      <c r="AH462" s="235">
        <f>IF(AH$5&lt;=$D462,0,IF(SUM($D462,I435)&gt;AH$5,$W446/I435,$W446-SUM($I462:AG462)))</f>
        <v>0</v>
      </c>
      <c r="AI462" s="235">
        <f>IF(AI$5&lt;=$D462,0,IF(SUM($D462,I435)&gt;AI$5,$W446/I435,$W446-SUM($I462:AH462)))</f>
        <v>0</v>
      </c>
      <c r="AJ462" s="235">
        <f>IF(AJ$5&lt;=$D462,0,IF(SUM($D462,I435)&gt;AJ$5,$W446/I435,$W446-SUM($I462:AI462)))</f>
        <v>0</v>
      </c>
      <c r="AK462" s="235">
        <f>IF(AK$5&lt;=$D462,0,IF(SUM($D462,I435)&gt;AK$5,$W446/I435,$W446-SUM($I462:AJ462)))</f>
        <v>0</v>
      </c>
      <c r="AL462" s="235">
        <f>IF(AL$5&lt;=$D462,0,IF(SUM($D462,I435)&gt;AL$5,$W446/I435,$W446-SUM($I462:AK462)))</f>
        <v>0</v>
      </c>
      <c r="AM462" s="235">
        <f>IF(AM$5&lt;=$D462,0,IF(SUM($D462,I435)&gt;AM$5,$W446/I435,$W446-SUM($I462:AL462)))</f>
        <v>0</v>
      </c>
      <c r="AN462" s="235">
        <f>IF(AN$5&lt;=$D462,0,IF(SUM($D462,I435)&gt;AN$5,$W446/I435,$W446-SUM($I462:AM462)))</f>
        <v>0</v>
      </c>
      <c r="AO462" s="235">
        <f>IF(AO$5&lt;=$D462,0,IF(SUM($D462,I435)&gt;AO$5,$W446/I435,$W446-SUM($I462:AN462)))</f>
        <v>0</v>
      </c>
      <c r="AP462" s="235">
        <f>IF(AP$5&lt;=$D462,0,IF(SUM($D462,I435)&gt;AP$5,$W446/I435,$W446-SUM($I462:AO462)))</f>
        <v>0</v>
      </c>
      <c r="AQ462" s="235">
        <f>IF(AQ$5&lt;=$D462,0,IF(SUM($D462,I435)&gt;AQ$5,$W446/I435,$W446-SUM($I462:AP462)))</f>
        <v>0</v>
      </c>
      <c r="AR462" s="235">
        <f>IF(AR$5&lt;=$D462,0,IF(SUM($D462,I435)&gt;AR$5,$W446/I435,$W446-SUM($I462:AQ462)))</f>
        <v>0</v>
      </c>
      <c r="AS462" s="235">
        <f>IF(AS$5&lt;=$D462,0,IF(SUM($D462,I435)&gt;AS$5,$W446/I435,$W446-SUM($I462:AR462)))</f>
        <v>0</v>
      </c>
      <c r="AT462" s="235">
        <f>IF(AT$5&lt;=$D462,0,IF(SUM($D462,I435)&gt;AT$5,$W446/I435,$W446-SUM($I462:AS462)))</f>
        <v>0</v>
      </c>
      <c r="AU462" s="235">
        <f>IF(AU$5&lt;=$D462,0,IF(SUM($D462,I435)&gt;AU$5,$W446/I435,$W446-SUM($I462:AT462)))</f>
        <v>0</v>
      </c>
      <c r="AV462" s="235">
        <f>IF(AV$5&lt;=$D462,0,IF(SUM($D462,I435)&gt;AV$5,$W446/I435,$W446-SUM($I462:AU462)))</f>
        <v>0</v>
      </c>
      <c r="AW462" s="235">
        <f>IF(AW$5&lt;=$D462,0,IF(SUM($D462,I435)&gt;AW$5,$W446/I435,$W446-SUM($I462:AV462)))</f>
        <v>0</v>
      </c>
      <c r="AX462" s="235">
        <f>IF(AX$5&lt;=$D462,0,IF(SUM($D462,I435)&gt;AX$5,$W446/I435,$W446-SUM($I462:AW462)))</f>
        <v>0</v>
      </c>
      <c r="AY462" s="235">
        <f>IF(AY$5&lt;=$D462,0,IF(SUM($D462,I435)&gt;AY$5,$W446/I435,$W446-SUM($I462:AX462)))</f>
        <v>0</v>
      </c>
      <c r="AZ462" s="235">
        <f>IF(AZ$5&lt;=$D462,0,IF(SUM($D462,I435)&gt;AZ$5,$W446/I435,$W446-SUM($I462:AY462)))</f>
        <v>0</v>
      </c>
      <c r="BA462" s="235">
        <f>IF(BA$5&lt;=$D462,0,IF(SUM($D462,I435)&gt;BA$5,$W446/I435,$W446-SUM($I462:AZ462)))</f>
        <v>0</v>
      </c>
      <c r="BB462" s="235">
        <f>IF(BB$5&lt;=$D462,0,IF(SUM($D462,I435)&gt;BB$5,$W446/I435,$W446-SUM($I462:BA462)))</f>
        <v>0</v>
      </c>
      <c r="BC462" s="235">
        <f>IF(BC$5&lt;=$D462,0,IF(SUM($D462,I435)&gt;BC$5,$W446/I435,$W446-SUM($I462:BB462)))</f>
        <v>0</v>
      </c>
      <c r="BD462" s="235">
        <f>IF(BD$5&lt;=$D462,0,IF(SUM($D462,I435)&gt;BD$5,$W446/I435,$W446-SUM($I462:BC462)))</f>
        <v>0</v>
      </c>
      <c r="BE462" s="235">
        <f>IF(BE$5&lt;=$D462,0,IF(SUM($D462,I435)&gt;BE$5,$W446/I435,$W446-SUM($I462:BD462)))</f>
        <v>0</v>
      </c>
      <c r="BF462" s="235">
        <f>IF(BF$5&lt;=$D462,0,IF(SUM($D462,I435)&gt;BF$5,$W446/I435,$W446-SUM($I462:BE462)))</f>
        <v>0</v>
      </c>
      <c r="BG462" s="235">
        <f>IF(BG$5&lt;=$D462,0,IF(SUM($D462,I435)&gt;BG$5,$W446/I435,$W446-SUM($I462:BF462)))</f>
        <v>0</v>
      </c>
      <c r="BH462" s="235">
        <f>IF(BH$5&lt;=$D462,0,IF(SUM($D462,I435)&gt;BH$5,$W446/I435,$W446-SUM($I462:BG462)))</f>
        <v>0</v>
      </c>
      <c r="BI462" s="235">
        <f>IF(BI$5&lt;=$D462,0,IF(SUM($D462,I435)&gt;BI$5,$W446/I435,$W446-SUM($I462:BH462)))</f>
        <v>0</v>
      </c>
      <c r="BJ462" s="235">
        <f>IF(BJ$5&lt;=$D462,0,IF(SUM($D462,I435)&gt;BJ$5,$W446/I435,$W446-SUM($I462:BI462)))</f>
        <v>0</v>
      </c>
      <c r="BK462" s="235">
        <f>IF(BK$5&lt;=$D462,0,IF(SUM($D462,I435)&gt;BK$5,$W446/I435,$W446-SUM($I462:BJ462)))</f>
        <v>0</v>
      </c>
      <c r="BL462" s="235">
        <f>IF(BL$5&lt;=$D462,0,IF(SUM($D462,I435)&gt;BL$5,$W446/I435,$W446-SUM($I462:BK462)))</f>
        <v>0</v>
      </c>
      <c r="BM462" s="235">
        <f>IF(BM$5&lt;=$D462,0,IF(SUM($D462,I435)&gt;BM$5,$W446/I435,$W446-SUM($I462:BL462)))</f>
        <v>0</v>
      </c>
      <c r="BN462" s="235">
        <f>IF(BN$5&lt;=$D462,0,IF(SUM($D462,I435)&gt;BN$5,$W446/I435,$W446-SUM($I462:BM462)))</f>
        <v>0</v>
      </c>
      <c r="BO462" s="235">
        <f>IF(BO$5&lt;=$D462,0,IF(SUM($D462,I435)&gt;BO$5,$W446/I435,$W446-SUM($I462:BN462)))</f>
        <v>0</v>
      </c>
      <c r="BP462" s="235">
        <f>IF(BP$5&lt;=$D462,0,IF(SUM($D462,I435)&gt;BP$5,$W446/I435,$W446-SUM($I462:BO462)))</f>
        <v>0</v>
      </c>
      <c r="BQ462" s="235">
        <f>IF(BQ$5&lt;=$D462,0,IF(SUM($D462,I435)&gt;BQ$5,$W446/I435,$W446-SUM($I462:BP462)))</f>
        <v>0</v>
      </c>
      <c r="BR462" s="211">
        <f>IF(BR$5&lt;=$D462,0,IF(SUM($D462,J435)&gt;BR$5,$W446/J435,$W446-SUM($I462:BQ462)))</f>
        <v>0</v>
      </c>
      <c r="BS462" s="211">
        <f>IF(BS$5&lt;=$D462,0,IF(SUM($D462,K435)&gt;BS$5,$W446/K435,$W446-SUM($I462:BR462)))</f>
        <v>0</v>
      </c>
      <c r="BT462" s="211">
        <f>IF(BT$5&lt;=$D462,0,IF(SUM($D462,L435)&gt;BT$5,$W446/L435,$W446-SUM($I462:BS462)))</f>
        <v>0</v>
      </c>
      <c r="BU462" s="211">
        <f>IF(BU$5&lt;=$D462,0,IF(SUM($D462,M435)&gt;BU$5,$W446/M435,$W446-SUM($I462:BT462)))</f>
        <v>0</v>
      </c>
      <c r="BV462" s="211">
        <f>IF(BV$5&lt;=$D462,0,IF(SUM($D462,N435)&gt;BV$5,$W446/N435,$W446-SUM($I462:BU462)))</f>
        <v>0</v>
      </c>
      <c r="BW462" s="211">
        <f>IF(BW$5&lt;=$D462,0,IF(SUM($D462,O435)&gt;BW$5,$W446/O435,$W446-SUM($I462:BV462)))</f>
        <v>0</v>
      </c>
    </row>
    <row r="463" spans="1:75" ht="12.75" customHeight="1">
      <c r="A463" s="8"/>
      <c r="B463" s="244">
        <v>14</v>
      </c>
      <c r="C463" s="8"/>
      <c r="D463" s="245">
        <f t="shared" si="762"/>
        <v>2027</v>
      </c>
      <c r="E463" s="8" t="str">
        <f t="shared" si="761"/>
        <v>$m Real (2012)</v>
      </c>
      <c r="F463" s="8"/>
      <c r="G463" s="8"/>
      <c r="H463" s="8"/>
      <c r="I463" s="32"/>
      <c r="J463" s="235">
        <f>IF(J$5&lt;=$D463,0,IF(SUM($D463,I435)&gt;J$5,$X446/I435,$X446-SUM($I463:I463)))</f>
        <v>0</v>
      </c>
      <c r="K463" s="235">
        <f>IF(K$5&lt;=$D463,0,IF(SUM($D463,I435)&gt;K$5,$X446/I435,$X446-SUM($I463:J463)))</f>
        <v>0</v>
      </c>
      <c r="L463" s="235">
        <f>IF(L$5&lt;=$D463,0,IF(SUM($D463,I435)&gt;L$5,$X446/I435,$X446-SUM($I463:K463)))</f>
        <v>0</v>
      </c>
      <c r="M463" s="235">
        <f>IF(M$5&lt;=$D463,0,IF(SUM($D463,I435)&gt;M$5,$X446/I435,$X446-SUM($I463:L463)))</f>
        <v>0</v>
      </c>
      <c r="N463" s="235">
        <f>IF(N$5&lt;=$D463,0,IF(SUM($D463,I435)&gt;N$5,$X446/I435,$X446-SUM($I463:M463)))</f>
        <v>0</v>
      </c>
      <c r="O463" s="235">
        <f>IF(O$5&lt;=$D463,0,IF(SUM($D463,I435)&gt;O$5,$X446/I435,$X446-SUM($I463:N463)))</f>
        <v>0</v>
      </c>
      <c r="P463" s="235">
        <f>IF(P$5&lt;=$D463,0,IF(SUM($D463,I435)&gt;P$5,$X446/I435,$X446-SUM($I463:O463)))</f>
        <v>0</v>
      </c>
      <c r="Q463" s="235">
        <f>IF(Q$5&lt;=$D463,0,IF(SUM($D463,I435)&gt;Q$5,$X446/I435,$X446-SUM($I463:P463)))</f>
        <v>0</v>
      </c>
      <c r="R463" s="235">
        <f>IF(R$5&lt;=$D463,0,IF(SUM($D463,I435)&gt;R$5,$X446/I435,$X446-SUM($I463:Q463)))</f>
        <v>0</v>
      </c>
      <c r="S463" s="235">
        <f>IF(S$5&lt;=$D463,0,IF(SUM($D463,I435)&gt;S$5,$X446/I435,$X446-SUM($I463:R463)))</f>
        <v>0</v>
      </c>
      <c r="T463" s="235">
        <f>IF(T$5&lt;=$D463,0,IF(SUM($D463,I435)&gt;T$5,$X446/I435,$X446-SUM($I463:S463)))</f>
        <v>0</v>
      </c>
      <c r="U463" s="235">
        <f>IF(U$5&lt;=$D463,0,IF(SUM($D463,I435)&gt;U$5,$X446/I435,$X446-SUM($I463:T463)))</f>
        <v>0</v>
      </c>
      <c r="V463" s="235">
        <f>IF(V$5&lt;=$D463,0,IF(SUM($D463,I435)&gt;V$5,$X446/I435,$X446-SUM($I463:U463)))</f>
        <v>0</v>
      </c>
      <c r="W463" s="235">
        <f>IF(W$5&lt;=$D463,0,IF(SUM($D463,I435)&gt;W$5,$X446/I435,$X446-SUM($I463:V463)))</f>
        <v>0</v>
      </c>
      <c r="X463" s="235">
        <f>IF(X$5&lt;=$D463,0,IF(SUM($D463,I435)&gt;X$5,$X446/I435,$X446-SUM($I463:W463)))</f>
        <v>0</v>
      </c>
      <c r="Y463" s="235">
        <f>IF(Y$5&lt;=$D463,0,IF(SUM($D463,I435)&gt;Y$5,$X446/I435,$X446-SUM($I463:X463)))</f>
        <v>0</v>
      </c>
      <c r="Z463" s="235">
        <f>IF(Z$5&lt;=$D463,0,IF(SUM($D463,I435)&gt;Z$5,$X446/I435,$X446-SUM($I463:Y463)))</f>
        <v>0</v>
      </c>
      <c r="AA463" s="235">
        <f>IF(AA$5&lt;=$D463,0,IF(SUM($D463,I435)&gt;AA$5,$X446/I435,$X446-SUM($I463:Z463)))</f>
        <v>0</v>
      </c>
      <c r="AB463" s="235">
        <f>IF(AB$5&lt;=$D463,0,IF(SUM($D463,I435)&gt;AB$5,$X446/I435,$X446-SUM($I463:AA463)))</f>
        <v>0</v>
      </c>
      <c r="AC463" s="235">
        <f>IF(AC$5&lt;=$D463,0,IF(SUM($D463,I435)&gt;AC$5,$X446/I435,$X446-SUM($I463:AB463)))</f>
        <v>0</v>
      </c>
      <c r="AD463" s="235">
        <f>IF(AD$5&lt;=$D463,0,IF(SUM($D463,I435)&gt;AD$5,$X446/I435,$X446-SUM($I463:AC463)))</f>
        <v>0</v>
      </c>
      <c r="AE463" s="235">
        <f>IF(AE$5&lt;=$D463,0,IF(SUM($D463,I435)&gt;AE$5,$X446/I435,$X446-SUM($I463:AD463)))</f>
        <v>0</v>
      </c>
      <c r="AF463" s="235">
        <f>IF(AF$5&lt;=$D463,0,IF(SUM($D463,I435)&gt;AF$5,$X446/I435,$X446-SUM($I463:AE463)))</f>
        <v>0</v>
      </c>
      <c r="AG463" s="235">
        <f>IF(AG$5&lt;=$D463,0,IF(SUM($D463,I435)&gt;AG$5,$X446/I435,$X446-SUM($I463:AF463)))</f>
        <v>0</v>
      </c>
      <c r="AH463" s="235">
        <f>IF(AH$5&lt;=$D463,0,IF(SUM($D463,I435)&gt;AH$5,$X446/I435,$X446-SUM($I463:AG463)))</f>
        <v>0</v>
      </c>
      <c r="AI463" s="235">
        <f>IF(AI$5&lt;=$D463,0,IF(SUM($D463,I435)&gt;AI$5,$X446/I435,$X446-SUM($I463:AH463)))</f>
        <v>0</v>
      </c>
      <c r="AJ463" s="235">
        <f>IF(AJ$5&lt;=$D463,0,IF(SUM($D463,I435)&gt;AJ$5,$X446/I435,$X446-SUM($I463:AI463)))</f>
        <v>0</v>
      </c>
      <c r="AK463" s="235">
        <f>IF(AK$5&lt;=$D463,0,IF(SUM($D463,I435)&gt;AK$5,$X446/I435,$X446-SUM($I463:AJ463)))</f>
        <v>0</v>
      </c>
      <c r="AL463" s="235">
        <f>IF(AL$5&lt;=$D463,0,IF(SUM($D463,I435)&gt;AL$5,$X446/I435,$X446-SUM($I463:AK463)))</f>
        <v>0</v>
      </c>
      <c r="AM463" s="235">
        <f>IF(AM$5&lt;=$D463,0,IF(SUM($D463,I435)&gt;AM$5,$X446/I435,$X446-SUM($I463:AL463)))</f>
        <v>0</v>
      </c>
      <c r="AN463" s="235">
        <f>IF(AN$5&lt;=$D463,0,IF(SUM($D463,I435)&gt;AN$5,$X446/I435,$X446-SUM($I463:AM463)))</f>
        <v>0</v>
      </c>
      <c r="AO463" s="235">
        <f>IF(AO$5&lt;=$D463,0,IF(SUM($D463,I435)&gt;AO$5,$X446/I435,$X446-SUM($I463:AN463)))</f>
        <v>0</v>
      </c>
      <c r="AP463" s="235">
        <f>IF(AP$5&lt;=$D463,0,IF(SUM($D463,I435)&gt;AP$5,$X446/I435,$X446-SUM($I463:AO463)))</f>
        <v>0</v>
      </c>
      <c r="AQ463" s="235">
        <f>IF(AQ$5&lt;=$D463,0,IF(SUM($D463,I435)&gt;AQ$5,$X446/I435,$X446-SUM($I463:AP463)))</f>
        <v>0</v>
      </c>
      <c r="AR463" s="235">
        <f>IF(AR$5&lt;=$D463,0,IF(SUM($D463,I435)&gt;AR$5,$X446/I435,$X446-SUM($I463:AQ463)))</f>
        <v>0</v>
      </c>
      <c r="AS463" s="235">
        <f>IF(AS$5&lt;=$D463,0,IF(SUM($D463,I435)&gt;AS$5,$X446/I435,$X446-SUM($I463:AR463)))</f>
        <v>0</v>
      </c>
      <c r="AT463" s="235">
        <f>IF(AT$5&lt;=$D463,0,IF(SUM($D463,I435)&gt;AT$5,$X446/I435,$X446-SUM($I463:AS463)))</f>
        <v>0</v>
      </c>
      <c r="AU463" s="235">
        <f>IF(AU$5&lt;=$D463,0,IF(SUM($D463,I435)&gt;AU$5,$X446/I435,$X446-SUM($I463:AT463)))</f>
        <v>0</v>
      </c>
      <c r="AV463" s="235">
        <f>IF(AV$5&lt;=$D463,0,IF(SUM($D463,I435)&gt;AV$5,$X446/I435,$X446-SUM($I463:AU463)))</f>
        <v>0</v>
      </c>
      <c r="AW463" s="235">
        <f>IF(AW$5&lt;=$D463,0,IF(SUM($D463,I435)&gt;AW$5,$X446/I435,$X446-SUM($I463:AV463)))</f>
        <v>0</v>
      </c>
      <c r="AX463" s="235">
        <f>IF(AX$5&lt;=$D463,0,IF(SUM($D463,I435)&gt;AX$5,$X446/I435,$X446-SUM($I463:AW463)))</f>
        <v>0</v>
      </c>
      <c r="AY463" s="235">
        <f>IF(AY$5&lt;=$D463,0,IF(SUM($D463,I435)&gt;AY$5,$X446/I435,$X446-SUM($I463:AX463)))</f>
        <v>0</v>
      </c>
      <c r="AZ463" s="235">
        <f>IF(AZ$5&lt;=$D463,0,IF(SUM($D463,I435)&gt;AZ$5,$X446/I435,$X446-SUM($I463:AY463)))</f>
        <v>0</v>
      </c>
      <c r="BA463" s="235">
        <f>IF(BA$5&lt;=$D463,0,IF(SUM($D463,I435)&gt;BA$5,$X446/I435,$X446-SUM($I463:AZ463)))</f>
        <v>0</v>
      </c>
      <c r="BB463" s="235">
        <f>IF(BB$5&lt;=$D463,0,IF(SUM($D463,I435)&gt;BB$5,$X446/I435,$X446-SUM($I463:BA463)))</f>
        <v>0</v>
      </c>
      <c r="BC463" s="235">
        <f>IF(BC$5&lt;=$D463,0,IF(SUM($D463,I435)&gt;BC$5,$X446/I435,$X446-SUM($I463:BB463)))</f>
        <v>0</v>
      </c>
      <c r="BD463" s="235">
        <f>IF(BD$5&lt;=$D463,0,IF(SUM($D463,I435)&gt;BD$5,$X446/I435,$X446-SUM($I463:BC463)))</f>
        <v>0</v>
      </c>
      <c r="BE463" s="235">
        <f>IF(BE$5&lt;=$D463,0,IF(SUM($D463,I435)&gt;BE$5,$X446/I435,$X446-SUM($I463:BD463)))</f>
        <v>0</v>
      </c>
      <c r="BF463" s="235">
        <f>IF(BF$5&lt;=$D463,0,IF(SUM($D463,I435)&gt;BF$5,$X446/I435,$X446-SUM($I463:BE463)))</f>
        <v>0</v>
      </c>
      <c r="BG463" s="235">
        <f>IF(BG$5&lt;=$D463,0,IF(SUM($D463,I435)&gt;BG$5,$X446/I435,$X446-SUM($I463:BF463)))</f>
        <v>0</v>
      </c>
      <c r="BH463" s="235">
        <f>IF(BH$5&lt;=$D463,0,IF(SUM($D463,I435)&gt;BH$5,$X446/I435,$X446-SUM($I463:BG463)))</f>
        <v>0</v>
      </c>
      <c r="BI463" s="235">
        <f>IF(BI$5&lt;=$D463,0,IF(SUM($D463,I435)&gt;BI$5,$X446/I435,$X446-SUM($I463:BH463)))</f>
        <v>0</v>
      </c>
      <c r="BJ463" s="235">
        <f>IF(BJ$5&lt;=$D463,0,IF(SUM($D463,I435)&gt;BJ$5,$X446/I435,$X446-SUM($I463:BI463)))</f>
        <v>0</v>
      </c>
      <c r="BK463" s="235">
        <f>IF(BK$5&lt;=$D463,0,IF(SUM($D463,I435)&gt;BK$5,$X446/I435,$X446-SUM($I463:BJ463)))</f>
        <v>0</v>
      </c>
      <c r="BL463" s="235">
        <f>IF(BL$5&lt;=$D463,0,IF(SUM($D463,I435)&gt;BL$5,$X446/I435,$X446-SUM($I463:BK463)))</f>
        <v>0</v>
      </c>
      <c r="BM463" s="235">
        <f>IF(BM$5&lt;=$D463,0,IF(SUM($D463,I435)&gt;BM$5,$X446/I435,$X446-SUM($I463:BL463)))</f>
        <v>0</v>
      </c>
      <c r="BN463" s="235">
        <f>IF(BN$5&lt;=$D463,0,IF(SUM($D463,I435)&gt;BN$5,$X446/I435,$X446-SUM($I463:BM463)))</f>
        <v>0</v>
      </c>
      <c r="BO463" s="235">
        <f>IF(BO$5&lt;=$D463,0,IF(SUM($D463,I435)&gt;BO$5,$X446/I435,$X446-SUM($I463:BN463)))</f>
        <v>0</v>
      </c>
      <c r="BP463" s="235">
        <f>IF(BP$5&lt;=$D463,0,IF(SUM($D463,I435)&gt;BP$5,$X446/I435,$X446-SUM($I463:BO463)))</f>
        <v>0</v>
      </c>
      <c r="BQ463" s="235">
        <f>IF(BQ$5&lt;=$D463,0,IF(SUM($D463,I435)&gt;BQ$5,$X446/I435,$X446-SUM($I463:BP463)))</f>
        <v>0</v>
      </c>
      <c r="BR463" s="211">
        <f>IF(BR$5&lt;=$D463,0,IF(SUM($D463,J435)&gt;BR$5,$X446/J435,$X446-SUM($I463:BQ463)))</f>
        <v>0</v>
      </c>
      <c r="BS463" s="211">
        <f>IF(BS$5&lt;=$D463,0,IF(SUM($D463,K435)&gt;BS$5,$X446/K435,$X446-SUM($I463:BR463)))</f>
        <v>0</v>
      </c>
      <c r="BT463" s="211">
        <f>IF(BT$5&lt;=$D463,0,IF(SUM($D463,L435)&gt;BT$5,$X446/L435,$X446-SUM($I463:BS463)))</f>
        <v>0</v>
      </c>
      <c r="BU463" s="211">
        <f>IF(BU$5&lt;=$D463,0,IF(SUM($D463,M435)&gt;BU$5,$X446/M435,$X446-SUM($I463:BT463)))</f>
        <v>0</v>
      </c>
      <c r="BV463" s="211">
        <f>IF(BV$5&lt;=$D463,0,IF(SUM($D463,N435)&gt;BV$5,$X446/N435,$X446-SUM($I463:BU463)))</f>
        <v>0</v>
      </c>
      <c r="BW463" s="211">
        <f>IF(BW$5&lt;=$D463,0,IF(SUM($D463,O435)&gt;BW$5,$X446/O435,$X446-SUM($I463:BV463)))</f>
        <v>0</v>
      </c>
    </row>
    <row r="464" spans="1:75" ht="12.75" customHeight="1">
      <c r="A464" s="8"/>
      <c r="B464" s="244">
        <v>15</v>
      </c>
      <c r="C464" s="8"/>
      <c r="D464" s="245">
        <f t="shared" si="762"/>
        <v>2028</v>
      </c>
      <c r="E464" s="8" t="str">
        <f t="shared" si="761"/>
        <v>$m Real (2012)</v>
      </c>
      <c r="F464" s="8"/>
      <c r="G464" s="8"/>
      <c r="H464" s="8"/>
      <c r="I464" s="32"/>
      <c r="J464" s="235">
        <f>IF(J$5&lt;=$D464,0,IF(SUM($D464,I435)&gt;J$5,$Y446/I435,$Y446-SUM($I464:I464)))</f>
        <v>0</v>
      </c>
      <c r="K464" s="235">
        <f>IF(K$5&lt;=$D464,0,IF(SUM($D464,I435)&gt;K$5,$Y446/I435,$Y446-SUM($I464:J464)))</f>
        <v>0</v>
      </c>
      <c r="L464" s="235">
        <f>IF(L$5&lt;=$D464,0,IF(SUM($D464,I435)&gt;L$5,$Y446/I435,$Y446-SUM($I464:K464)))</f>
        <v>0</v>
      </c>
      <c r="M464" s="235">
        <f>IF(M$5&lt;=$D464,0,IF(SUM($D464,I435)&gt;M$5,$Y446/I435,$Y446-SUM($I464:L464)))</f>
        <v>0</v>
      </c>
      <c r="N464" s="235">
        <f>IF(N$5&lt;=$D464,0,IF(SUM($D464,I435)&gt;N$5,$Y446/I435,$Y446-SUM($I464:M464)))</f>
        <v>0</v>
      </c>
      <c r="O464" s="235">
        <f>IF(O$5&lt;=$D464,0,IF(SUM($D464,I435)&gt;O$5,$Y446/I435,$Y446-SUM($I464:N464)))</f>
        <v>0</v>
      </c>
      <c r="P464" s="235">
        <f>IF(P$5&lt;=$D464,0,IF(SUM($D464,I435)&gt;P$5,$Y446/I435,$Y446-SUM($I464:O464)))</f>
        <v>0</v>
      </c>
      <c r="Q464" s="235">
        <f>IF(Q$5&lt;=$D464,0,IF(SUM($D464,I435)&gt;Q$5,$Y446/I435,$Y446-SUM($I464:P464)))</f>
        <v>0</v>
      </c>
      <c r="R464" s="235">
        <f>IF(R$5&lt;=$D464,0,IF(SUM($D464,I435)&gt;R$5,$Y446/I435,$Y446-SUM($I464:Q464)))</f>
        <v>0</v>
      </c>
      <c r="S464" s="235">
        <f>IF(S$5&lt;=$D464,0,IF(SUM($D464,I435)&gt;S$5,$Y446/I435,$Y446-SUM($I464:R464)))</f>
        <v>0</v>
      </c>
      <c r="T464" s="235">
        <f>IF(T$5&lt;=$D464,0,IF(SUM($D464,I435)&gt;T$5,$Y446/I435,$Y446-SUM($I464:S464)))</f>
        <v>0</v>
      </c>
      <c r="U464" s="235">
        <f>IF(U$5&lt;=$D464,0,IF(SUM($D464,I435)&gt;U$5,$Y446/I435,$Y446-SUM($I464:T464)))</f>
        <v>0</v>
      </c>
      <c r="V464" s="235">
        <f>IF(V$5&lt;=$D464,0,IF(SUM($D464,I435)&gt;V$5,$Y446/I435,$Y446-SUM($I464:U464)))</f>
        <v>0</v>
      </c>
      <c r="W464" s="235">
        <f>IF(W$5&lt;=$D464,0,IF(SUM($D464,I435)&gt;W$5,$Y446/I435,$Y446-SUM($I464:V464)))</f>
        <v>0</v>
      </c>
      <c r="X464" s="235">
        <f>IF(X$5&lt;=$D464,0,IF(SUM($D464,I435)&gt;X$5,$Y446/I435,$Y446-SUM($I464:W464)))</f>
        <v>0</v>
      </c>
      <c r="Y464" s="235">
        <f>IF(Y$5&lt;=$D464,0,IF(SUM($D464,I435)&gt;Y$5,$Y446/I435,$Y446-SUM($I464:X464)))</f>
        <v>0</v>
      </c>
      <c r="Z464" s="235">
        <f>IF(Z$5&lt;=$D464,0,IF(SUM($D464,I435)&gt;Z$5,$Y446/I435,$Y446-SUM($I464:Y464)))</f>
        <v>0</v>
      </c>
      <c r="AA464" s="235">
        <f>IF(AA$5&lt;=$D464,0,IF(SUM($D464,I435)&gt;AA$5,$Y446/I435,$Y446-SUM($I464:Z464)))</f>
        <v>0</v>
      </c>
      <c r="AB464" s="235">
        <f>IF(AB$5&lt;=$D464,0,IF(SUM($D464,I435)&gt;AB$5,$Y446/I435,$Y446-SUM($I464:AA464)))</f>
        <v>0</v>
      </c>
      <c r="AC464" s="235">
        <f>IF(AC$5&lt;=$D464,0,IF(SUM($D464,I435)&gt;AC$5,$Y446/I435,$Y446-SUM($I464:AB464)))</f>
        <v>0</v>
      </c>
      <c r="AD464" s="235">
        <f>IF(AD$5&lt;=$D464,0,IF(SUM($D464,I435)&gt;AD$5,$Y446/I435,$Y446-SUM($I464:AC464)))</f>
        <v>0</v>
      </c>
      <c r="AE464" s="235">
        <f>IF(AE$5&lt;=$D464,0,IF(SUM($D464,I435)&gt;AE$5,$Y446/I435,$Y446-SUM($I464:AD464)))</f>
        <v>0</v>
      </c>
      <c r="AF464" s="235">
        <f>IF(AF$5&lt;=$D464,0,IF(SUM($D464,I435)&gt;AF$5,$Y446/I435,$Y446-SUM($I464:AE464)))</f>
        <v>0</v>
      </c>
      <c r="AG464" s="235">
        <f>IF(AG$5&lt;=$D464,0,IF(SUM($D464,I435)&gt;AG$5,$Y446/I435,$Y446-SUM($I464:AF464)))</f>
        <v>0</v>
      </c>
      <c r="AH464" s="235">
        <f>IF(AH$5&lt;=$D464,0,IF(SUM($D464,I435)&gt;AH$5,$Y446/I435,$Y446-SUM($I464:AG464)))</f>
        <v>0</v>
      </c>
      <c r="AI464" s="235">
        <f>IF(AI$5&lt;=$D464,0,IF(SUM($D464,I435)&gt;AI$5,$Y446/I435,$Y446-SUM($I464:AH464)))</f>
        <v>0</v>
      </c>
      <c r="AJ464" s="235">
        <f>IF(AJ$5&lt;=$D464,0,IF(SUM($D464,I435)&gt;AJ$5,$Y446/I435,$Y446-SUM($I464:AI464)))</f>
        <v>0</v>
      </c>
      <c r="AK464" s="235">
        <f>IF(AK$5&lt;=$D464,0,IF(SUM($D464,I435)&gt;AK$5,$Y446/I435,$Y446-SUM($I464:AJ464)))</f>
        <v>0</v>
      </c>
      <c r="AL464" s="235">
        <f>IF(AL$5&lt;=$D464,0,IF(SUM($D464,I435)&gt;AL$5,$Y446/I435,$Y446-SUM($I464:AK464)))</f>
        <v>0</v>
      </c>
      <c r="AM464" s="235">
        <f>IF(AM$5&lt;=$D464,0,IF(SUM($D464,I435)&gt;AM$5,$Y446/I435,$Y446-SUM($I464:AL464)))</f>
        <v>0</v>
      </c>
      <c r="AN464" s="235">
        <f>IF(AN$5&lt;=$D464,0,IF(SUM($D464,I435)&gt;AN$5,$Y446/I435,$Y446-SUM($I464:AM464)))</f>
        <v>0</v>
      </c>
      <c r="AO464" s="235">
        <f>IF(AO$5&lt;=$D464,0,IF(SUM($D464,I435)&gt;AO$5,$Y446/I435,$Y446-SUM($I464:AN464)))</f>
        <v>0</v>
      </c>
      <c r="AP464" s="235">
        <f>IF(AP$5&lt;=$D464,0,IF(SUM($D464,I435)&gt;AP$5,$Y446/I435,$Y446-SUM($I464:AO464)))</f>
        <v>0</v>
      </c>
      <c r="AQ464" s="235">
        <f>IF(AQ$5&lt;=$D464,0,IF(SUM($D464,I435)&gt;AQ$5,$Y446/I435,$Y446-SUM($I464:AP464)))</f>
        <v>0</v>
      </c>
      <c r="AR464" s="235">
        <f>IF(AR$5&lt;=$D464,0,IF(SUM($D464,I435)&gt;AR$5,$Y446/I435,$Y446-SUM($I464:AQ464)))</f>
        <v>0</v>
      </c>
      <c r="AS464" s="235">
        <f>IF(AS$5&lt;=$D464,0,IF(SUM($D464,I435)&gt;AS$5,$Y446/I435,$Y446-SUM($I464:AR464)))</f>
        <v>0</v>
      </c>
      <c r="AT464" s="235">
        <f>IF(AT$5&lt;=$D464,0,IF(SUM($D464,I435)&gt;AT$5,$Y446/I435,$Y446-SUM($I464:AS464)))</f>
        <v>0</v>
      </c>
      <c r="AU464" s="235">
        <f>IF(AU$5&lt;=$D464,0,IF(SUM($D464,I435)&gt;AU$5,$Y446/I435,$Y446-SUM($I464:AT464)))</f>
        <v>0</v>
      </c>
      <c r="AV464" s="235">
        <f>IF(AV$5&lt;=$D464,0,IF(SUM($D464,I435)&gt;AV$5,$Y446/I435,$Y446-SUM($I464:AU464)))</f>
        <v>0</v>
      </c>
      <c r="AW464" s="235">
        <f>IF(AW$5&lt;=$D464,0,IF(SUM($D464,I435)&gt;AW$5,$Y446/I435,$Y446-SUM($I464:AV464)))</f>
        <v>0</v>
      </c>
      <c r="AX464" s="235">
        <f>IF(AX$5&lt;=$D464,0,IF(SUM($D464,I435)&gt;AX$5,$Y446/I435,$Y446-SUM($I464:AW464)))</f>
        <v>0</v>
      </c>
      <c r="AY464" s="235">
        <f>IF(AY$5&lt;=$D464,0,IF(SUM($D464,I435)&gt;AY$5,$Y446/I435,$Y446-SUM($I464:AX464)))</f>
        <v>0</v>
      </c>
      <c r="AZ464" s="235">
        <f>IF(AZ$5&lt;=$D464,0,IF(SUM($D464,I435)&gt;AZ$5,$Y446/I435,$Y446-SUM($I464:AY464)))</f>
        <v>0</v>
      </c>
      <c r="BA464" s="235">
        <f>IF(BA$5&lt;=$D464,0,IF(SUM($D464,I435)&gt;BA$5,$Y446/I435,$Y446-SUM($I464:AZ464)))</f>
        <v>0</v>
      </c>
      <c r="BB464" s="235">
        <f>IF(BB$5&lt;=$D464,0,IF(SUM($D464,I435)&gt;BB$5,$Y446/I435,$Y446-SUM($I464:BA464)))</f>
        <v>0</v>
      </c>
      <c r="BC464" s="235">
        <f>IF(BC$5&lt;=$D464,0,IF(SUM($D464,I435)&gt;BC$5,$Y446/I435,$Y446-SUM($I464:BB464)))</f>
        <v>0</v>
      </c>
      <c r="BD464" s="235">
        <f>IF(BD$5&lt;=$D464,0,IF(SUM($D464,I435)&gt;BD$5,$Y446/I435,$Y446-SUM($I464:BC464)))</f>
        <v>0</v>
      </c>
      <c r="BE464" s="235">
        <f>IF(BE$5&lt;=$D464,0,IF(SUM($D464,I435)&gt;BE$5,$Y446/I435,$Y446-SUM($I464:BD464)))</f>
        <v>0</v>
      </c>
      <c r="BF464" s="235">
        <f>IF(BF$5&lt;=$D464,0,IF(SUM($D464,I435)&gt;BF$5,$Y446/I435,$Y446-SUM($I464:BE464)))</f>
        <v>0</v>
      </c>
      <c r="BG464" s="235">
        <f>IF(BG$5&lt;=$D464,0,IF(SUM($D464,I435)&gt;BG$5,$Y446/I435,$Y446-SUM($I464:BF464)))</f>
        <v>0</v>
      </c>
      <c r="BH464" s="235">
        <f>IF(BH$5&lt;=$D464,0,IF(SUM($D464,I435)&gt;BH$5,$Y446/I435,$Y446-SUM($I464:BG464)))</f>
        <v>0</v>
      </c>
      <c r="BI464" s="235">
        <f>IF(BI$5&lt;=$D464,0,IF(SUM($D464,I435)&gt;BI$5,$Y446/I435,$Y446-SUM($I464:BH464)))</f>
        <v>0</v>
      </c>
      <c r="BJ464" s="235">
        <f>IF(BJ$5&lt;=$D464,0,IF(SUM($D464,I435)&gt;BJ$5,$Y446/I435,$Y446-SUM($I464:BI464)))</f>
        <v>0</v>
      </c>
      <c r="BK464" s="235">
        <f>IF(BK$5&lt;=$D464,0,IF(SUM($D464,I435)&gt;BK$5,$Y446/I435,$Y446-SUM($I464:BJ464)))</f>
        <v>0</v>
      </c>
      <c r="BL464" s="235">
        <f>IF(BL$5&lt;=$D464,0,IF(SUM($D464,I435)&gt;BL$5,$Y446/I435,$Y446-SUM($I464:BK464)))</f>
        <v>0</v>
      </c>
      <c r="BM464" s="235">
        <f>IF(BM$5&lt;=$D464,0,IF(SUM($D464,I435)&gt;BM$5,$Y446/I435,$Y446-SUM($I464:BL464)))</f>
        <v>0</v>
      </c>
      <c r="BN464" s="235">
        <f>IF(BN$5&lt;=$D464,0,IF(SUM($D464,I435)&gt;BN$5,$Y446/I435,$Y446-SUM($I464:BM464)))</f>
        <v>0</v>
      </c>
      <c r="BO464" s="235">
        <f>IF(BO$5&lt;=$D464,0,IF(SUM($D464,I435)&gt;BO$5,$Y446/I435,$Y446-SUM($I464:BN464)))</f>
        <v>0</v>
      </c>
      <c r="BP464" s="235">
        <f>IF(BP$5&lt;=$D464,0,IF(SUM($D464,I435)&gt;BP$5,$Y446/I435,$Y446-SUM($I464:BO464)))</f>
        <v>0</v>
      </c>
      <c r="BQ464" s="235">
        <f>IF(BQ$5&lt;=$D464,0,IF(SUM($D464,I435)&gt;BQ$5,$Y446/I435,$Y446-SUM($I464:BP464)))</f>
        <v>0</v>
      </c>
      <c r="BR464" s="211">
        <f>IF(BR$5&lt;=$D464,0,IF(SUM($D464,J435)&gt;BR$5,$Y446/J435,$Y446-SUM($I464:BQ464)))</f>
        <v>0</v>
      </c>
      <c r="BS464" s="211">
        <f>IF(BS$5&lt;=$D464,0,IF(SUM($D464,K435)&gt;BS$5,$Y446/K435,$Y446-SUM($I464:BR464)))</f>
        <v>0</v>
      </c>
      <c r="BT464" s="211">
        <f>IF(BT$5&lt;=$D464,0,IF(SUM($D464,L435)&gt;BT$5,$Y446/L435,$Y446-SUM($I464:BS464)))</f>
        <v>0</v>
      </c>
      <c r="BU464" s="211">
        <f>IF(BU$5&lt;=$D464,0,IF(SUM($D464,M435)&gt;BU$5,$Y446/M435,$Y446-SUM($I464:BT464)))</f>
        <v>0</v>
      </c>
      <c r="BV464" s="211">
        <f>IF(BV$5&lt;=$D464,0,IF(SUM($D464,N435)&gt;BV$5,$Y446/N435,$Y446-SUM($I464:BU464)))</f>
        <v>0</v>
      </c>
      <c r="BW464" s="211">
        <f>IF(BW$5&lt;=$D464,0,IF(SUM($D464,O435)&gt;BW$5,$Y446/O435,$Y446-SUM($I464:BV464)))</f>
        <v>0</v>
      </c>
    </row>
    <row r="465" spans="1:75" ht="12.75" customHeight="1">
      <c r="A465" s="8"/>
      <c r="B465" s="244">
        <v>16</v>
      </c>
      <c r="C465" s="8"/>
      <c r="D465" s="245">
        <f t="shared" si="762"/>
        <v>2029</v>
      </c>
      <c r="E465" s="8" t="str">
        <f t="shared" si="761"/>
        <v>$m Real (2012)</v>
      </c>
      <c r="F465" s="8"/>
      <c r="G465" s="8"/>
      <c r="H465" s="8"/>
      <c r="I465" s="32"/>
      <c r="J465" s="235">
        <f>IF(J$5&lt;=$D465,0,IF(SUM($D465,I435)&gt;J$5,$Z446/I435,$Z446-SUM($I465:I465)))</f>
        <v>0</v>
      </c>
      <c r="K465" s="235">
        <f>IF(K$5&lt;=$D465,0,IF(SUM($D465,I435)&gt;K$5,$Z446/I435,$Z446-SUM($I465:J465)))</f>
        <v>0</v>
      </c>
      <c r="L465" s="235">
        <f>IF(L$5&lt;=$D465,0,IF(SUM($D465,I435)&gt;L$5,$Z446/I435,$Z446-SUM($I465:K465)))</f>
        <v>0</v>
      </c>
      <c r="M465" s="235">
        <f>IF(M$5&lt;=$D465,0,IF(SUM($D465,I435)&gt;M$5,$Z446/I435,$Z446-SUM($I465:L465)))</f>
        <v>0</v>
      </c>
      <c r="N465" s="235">
        <f>IF(N$5&lt;=$D465,0,IF(SUM($D465,I435)&gt;N$5,$Z446/I435,$Z446-SUM($I465:M465)))</f>
        <v>0</v>
      </c>
      <c r="O465" s="235">
        <f>IF(O$5&lt;=$D465,0,IF(SUM($D465,I435)&gt;O$5,$Z446/I435,$Z446-SUM($I465:N465)))</f>
        <v>0</v>
      </c>
      <c r="P465" s="235">
        <f>IF(P$5&lt;=$D465,0,IF(SUM($D465,I435)&gt;P$5,$Z446/I435,$Z446-SUM($I465:O465)))</f>
        <v>0</v>
      </c>
      <c r="Q465" s="235">
        <f>IF(Q$5&lt;=$D465,0,IF(SUM($D465,I435)&gt;Q$5,$Z446/I435,$Z446-SUM($I465:P465)))</f>
        <v>0</v>
      </c>
      <c r="R465" s="235">
        <f>IF(R$5&lt;=$D465,0,IF(SUM($D465,I435)&gt;R$5,$Z446/I435,$Z446-SUM($I465:Q465)))</f>
        <v>0</v>
      </c>
      <c r="S465" s="235">
        <f>IF(S$5&lt;=$D465,0,IF(SUM($D465,I435)&gt;S$5,$Z446/I435,$Z446-SUM($I465:R465)))</f>
        <v>0</v>
      </c>
      <c r="T465" s="235">
        <f>IF(T$5&lt;=$D465,0,IF(SUM($D465,I435)&gt;T$5,$Z446/I435,$Z446-SUM($I465:S465)))</f>
        <v>0</v>
      </c>
      <c r="U465" s="235">
        <f>IF(U$5&lt;=$D465,0,IF(SUM($D465,I435)&gt;U$5,$Z446/I435,$Z446-SUM($I465:T465)))</f>
        <v>0</v>
      </c>
      <c r="V465" s="235">
        <f>IF(V$5&lt;=$D465,0,IF(SUM($D465,I435)&gt;V$5,$Z446/I435,$Z446-SUM($I465:U465)))</f>
        <v>0</v>
      </c>
      <c r="W465" s="235">
        <f>IF(W$5&lt;=$D465,0,IF(SUM($D465,I435)&gt;W$5,$Z446/I435,$Z446-SUM($I465:V465)))</f>
        <v>0</v>
      </c>
      <c r="X465" s="235">
        <f>IF(X$5&lt;=$D465,0,IF(SUM($D465,I435)&gt;X$5,$Z446/I435,$Z446-SUM($I465:W465)))</f>
        <v>0</v>
      </c>
      <c r="Y465" s="235">
        <f>IF(Y$5&lt;=$D465,0,IF(SUM($D465,I435)&gt;Y$5,$Z446/I435,$Z446-SUM($I465:X465)))</f>
        <v>0</v>
      </c>
      <c r="Z465" s="235">
        <f>IF(Z$5&lt;=$D465,0,IF(SUM($D465,I435)&gt;Z$5,$Z446/I435,$Z446-SUM($I465:Y465)))</f>
        <v>0</v>
      </c>
      <c r="AA465" s="235">
        <f>IF(AA$5&lt;=$D465,0,IF(SUM($D465,I435)&gt;AA$5,$Z446/I435,$Z446-SUM($I465:Z465)))</f>
        <v>0</v>
      </c>
      <c r="AB465" s="235">
        <f>IF(AB$5&lt;=$D465,0,IF(SUM($D465,I435)&gt;AB$5,$Z446/I435,$Z446-SUM($I465:AA465)))</f>
        <v>0</v>
      </c>
      <c r="AC465" s="235">
        <f>IF(AC$5&lt;=$D465,0,IF(SUM($D465,I435)&gt;AC$5,$Z446/I435,$Z446-SUM($I465:AB465)))</f>
        <v>0</v>
      </c>
      <c r="AD465" s="235">
        <f>IF(AD$5&lt;=$D465,0,IF(SUM($D465,I435)&gt;AD$5,$Z446/I435,$Z446-SUM($I465:AC465)))</f>
        <v>0</v>
      </c>
      <c r="AE465" s="235">
        <f>IF(AE$5&lt;=$D465,0,IF(SUM($D465,I435)&gt;AE$5,$Z446/I435,$Z446-SUM($I465:AD465)))</f>
        <v>0</v>
      </c>
      <c r="AF465" s="235">
        <f>IF(AF$5&lt;=$D465,0,IF(SUM($D465,I435)&gt;AF$5,$Z446/I435,$Z446-SUM($I465:AE465)))</f>
        <v>0</v>
      </c>
      <c r="AG465" s="235">
        <f>IF(AG$5&lt;=$D465,0,IF(SUM($D465,I435)&gt;AG$5,$Z446/I435,$Z446-SUM($I465:AF465)))</f>
        <v>0</v>
      </c>
      <c r="AH465" s="235">
        <f>IF(AH$5&lt;=$D465,0,IF(SUM($D465,I435)&gt;AH$5,$Z446/I435,$Z446-SUM($I465:AG465)))</f>
        <v>0</v>
      </c>
      <c r="AI465" s="235">
        <f>IF(AI$5&lt;=$D465,0,IF(SUM($D465,I435)&gt;AI$5,$Z446/I435,$Z446-SUM($I465:AH465)))</f>
        <v>0</v>
      </c>
      <c r="AJ465" s="235">
        <f>IF(AJ$5&lt;=$D465,0,IF(SUM($D465,I435)&gt;AJ$5,$Z446/I435,$Z446-SUM($I465:AI465)))</f>
        <v>0</v>
      </c>
      <c r="AK465" s="235">
        <f>IF(AK$5&lt;=$D465,0,IF(SUM($D465,I435)&gt;AK$5,$Z446/I435,$Z446-SUM($I465:AJ465)))</f>
        <v>0</v>
      </c>
      <c r="AL465" s="235">
        <f>IF(AL$5&lt;=$D465,0,IF(SUM($D465,I435)&gt;AL$5,$Z446/I435,$Z446-SUM($I465:AK465)))</f>
        <v>0</v>
      </c>
      <c r="AM465" s="235">
        <f>IF(AM$5&lt;=$D465,0,IF(SUM($D465,I435)&gt;AM$5,$Z446/I435,$Z446-SUM($I465:AL465)))</f>
        <v>0</v>
      </c>
      <c r="AN465" s="235">
        <f>IF(AN$5&lt;=$D465,0,IF(SUM($D465,I435)&gt;AN$5,$Z446/I435,$Z446-SUM($I465:AM465)))</f>
        <v>0</v>
      </c>
      <c r="AO465" s="235">
        <f>IF(AO$5&lt;=$D465,0,IF(SUM($D465,I435)&gt;AO$5,$Z446/I435,$Z446-SUM($I465:AN465)))</f>
        <v>0</v>
      </c>
      <c r="AP465" s="235">
        <f>IF(AP$5&lt;=$D465,0,IF(SUM($D465,I435)&gt;AP$5,$Z446/I435,$Z446-SUM($I465:AO465)))</f>
        <v>0</v>
      </c>
      <c r="AQ465" s="235">
        <f>IF(AQ$5&lt;=$D465,0,IF(SUM($D465,I435)&gt;AQ$5,$Z446/I435,$Z446-SUM($I465:AP465)))</f>
        <v>0</v>
      </c>
      <c r="AR465" s="235">
        <f>IF(AR$5&lt;=$D465,0,IF(SUM($D465,I435)&gt;AR$5,$Z446/I435,$Z446-SUM($I465:AQ465)))</f>
        <v>0</v>
      </c>
      <c r="AS465" s="235">
        <f>IF(AS$5&lt;=$D465,0,IF(SUM($D465,I435)&gt;AS$5,$Z446/I435,$Z446-SUM($I465:AR465)))</f>
        <v>0</v>
      </c>
      <c r="AT465" s="235">
        <f>IF(AT$5&lt;=$D465,0,IF(SUM($D465,I435)&gt;AT$5,$Z446/I435,$Z446-SUM($I465:AS465)))</f>
        <v>0</v>
      </c>
      <c r="AU465" s="235">
        <f>IF(AU$5&lt;=$D465,0,IF(SUM($D465,I435)&gt;AU$5,$Z446/I435,$Z446-SUM($I465:AT465)))</f>
        <v>0</v>
      </c>
      <c r="AV465" s="235">
        <f>IF(AV$5&lt;=$D465,0,IF(SUM($D465,I435)&gt;AV$5,$Z446/I435,$Z446-SUM($I465:AU465)))</f>
        <v>0</v>
      </c>
      <c r="AW465" s="235">
        <f>IF(AW$5&lt;=$D465,0,IF(SUM($D465,I435)&gt;AW$5,$Z446/I435,$Z446-SUM($I465:AV465)))</f>
        <v>0</v>
      </c>
      <c r="AX465" s="235">
        <f>IF(AX$5&lt;=$D465,0,IF(SUM($D465,I435)&gt;AX$5,$Z446/I435,$Z446-SUM($I465:AW465)))</f>
        <v>0</v>
      </c>
      <c r="AY465" s="235">
        <f>IF(AY$5&lt;=$D465,0,IF(SUM($D465,I435)&gt;AY$5,$Z446/I435,$Z446-SUM($I465:AX465)))</f>
        <v>0</v>
      </c>
      <c r="AZ465" s="235">
        <f>IF(AZ$5&lt;=$D465,0,IF(SUM($D465,I435)&gt;AZ$5,$Z446/I435,$Z446-SUM($I465:AY465)))</f>
        <v>0</v>
      </c>
      <c r="BA465" s="235">
        <f>IF(BA$5&lt;=$D465,0,IF(SUM($D465,I435)&gt;BA$5,$Z446/I435,$Z446-SUM($I465:AZ465)))</f>
        <v>0</v>
      </c>
      <c r="BB465" s="235">
        <f>IF(BB$5&lt;=$D465,0,IF(SUM($D465,I435)&gt;BB$5,$Z446/I435,$Z446-SUM($I465:BA465)))</f>
        <v>0</v>
      </c>
      <c r="BC465" s="235">
        <f>IF(BC$5&lt;=$D465,0,IF(SUM($D465,I435)&gt;BC$5,$Z446/I435,$Z446-SUM($I465:BB465)))</f>
        <v>0</v>
      </c>
      <c r="BD465" s="235">
        <f>IF(BD$5&lt;=$D465,0,IF(SUM($D465,I435)&gt;BD$5,$Z446/I435,$Z446-SUM($I465:BC465)))</f>
        <v>0</v>
      </c>
      <c r="BE465" s="235">
        <f>IF(BE$5&lt;=$D465,0,IF(SUM($D465,I435)&gt;BE$5,$Z446/I435,$Z446-SUM($I465:BD465)))</f>
        <v>0</v>
      </c>
      <c r="BF465" s="235">
        <f>IF(BF$5&lt;=$D465,0,IF(SUM($D465,I435)&gt;BF$5,$Z446/I435,$Z446-SUM($I465:BE465)))</f>
        <v>0</v>
      </c>
      <c r="BG465" s="235">
        <f>IF(BG$5&lt;=$D465,0,IF(SUM($D465,I435)&gt;BG$5,$Z446/I435,$Z446-SUM($I465:BF465)))</f>
        <v>0</v>
      </c>
      <c r="BH465" s="235">
        <f>IF(BH$5&lt;=$D465,0,IF(SUM($D465,I435)&gt;BH$5,$Z446/I435,$Z446-SUM($I465:BG465)))</f>
        <v>0</v>
      </c>
      <c r="BI465" s="235">
        <f>IF(BI$5&lt;=$D465,0,IF(SUM($D465,I435)&gt;BI$5,$Z446/I435,$Z446-SUM($I465:BH465)))</f>
        <v>0</v>
      </c>
      <c r="BJ465" s="235">
        <f>IF(BJ$5&lt;=$D465,0,IF(SUM($D465,I435)&gt;BJ$5,$Z446/I435,$Z446-SUM($I465:BI465)))</f>
        <v>0</v>
      </c>
      <c r="BK465" s="235">
        <f>IF(BK$5&lt;=$D465,0,IF(SUM($D465,I435)&gt;BK$5,$Z446/I435,$Z446-SUM($I465:BJ465)))</f>
        <v>0</v>
      </c>
      <c r="BL465" s="235">
        <f>IF(BL$5&lt;=$D465,0,IF(SUM($D465,I435)&gt;BL$5,$Z446/I435,$Z446-SUM($I465:BK465)))</f>
        <v>0</v>
      </c>
      <c r="BM465" s="235">
        <f>IF(BM$5&lt;=$D465,0,IF(SUM($D465,I435)&gt;BM$5,$Z446/I435,$Z446-SUM($I465:BL465)))</f>
        <v>0</v>
      </c>
      <c r="BN465" s="235">
        <f>IF(BN$5&lt;=$D465,0,IF(SUM($D465,I435)&gt;BN$5,$Z446/I435,$Z446-SUM($I465:BM465)))</f>
        <v>0</v>
      </c>
      <c r="BO465" s="235">
        <f>IF(BO$5&lt;=$D465,0,IF(SUM($D465,I435)&gt;BO$5,$Z446/I435,$Z446-SUM($I465:BN465)))</f>
        <v>0</v>
      </c>
      <c r="BP465" s="235">
        <f>IF(BP$5&lt;=$D465,0,IF(SUM($D465,I435)&gt;BP$5,$Z446/I435,$Z446-SUM($I465:BO465)))</f>
        <v>0</v>
      </c>
      <c r="BQ465" s="235">
        <f>IF(BQ$5&lt;=$D465,0,IF(SUM($D465,I435)&gt;BQ$5,$Z446/I435,$Z446-SUM($I465:BP465)))</f>
        <v>0</v>
      </c>
      <c r="BR465" s="211">
        <f>IF(BR$5&lt;=$D465,0,IF(SUM($D465,J435)&gt;BR$5,$Z446/J435,$Z446-SUM($I465:BQ465)))</f>
        <v>0</v>
      </c>
      <c r="BS465" s="211">
        <f>IF(BS$5&lt;=$D465,0,IF(SUM($D465,K435)&gt;BS$5,$Z446/K435,$Z446-SUM($I465:BR465)))</f>
        <v>0</v>
      </c>
      <c r="BT465" s="211">
        <f>IF(BT$5&lt;=$D465,0,IF(SUM($D465,L435)&gt;BT$5,$Z446/L435,$Z446-SUM($I465:BS465)))</f>
        <v>0</v>
      </c>
      <c r="BU465" s="211">
        <f>IF(BU$5&lt;=$D465,0,IF(SUM($D465,M435)&gt;BU$5,$Z446/M435,$Z446-SUM($I465:BT465)))</f>
        <v>0</v>
      </c>
      <c r="BV465" s="211">
        <f>IF(BV$5&lt;=$D465,0,IF(SUM($D465,N435)&gt;BV$5,$Z446/N435,$Z446-SUM($I465:BU465)))</f>
        <v>0</v>
      </c>
      <c r="BW465" s="211">
        <f>IF(BW$5&lt;=$D465,0,IF(SUM($D465,O435)&gt;BW$5,$Z446/O435,$Z446-SUM($I465:BV465)))</f>
        <v>0</v>
      </c>
    </row>
    <row r="466" spans="1:75" ht="12.75" customHeight="1">
      <c r="A466" s="8"/>
      <c r="B466" s="244">
        <v>17</v>
      </c>
      <c r="C466" s="8"/>
      <c r="D466" s="245">
        <f t="shared" si="762"/>
        <v>2030</v>
      </c>
      <c r="E466" s="8" t="str">
        <f t="shared" si="761"/>
        <v>$m Real (2012)</v>
      </c>
      <c r="F466" s="8"/>
      <c r="G466" s="8"/>
      <c r="H466" s="8"/>
      <c r="I466" s="32"/>
      <c r="J466" s="235">
        <f>IF(J$5&lt;=$D466,0,IF(SUM($D466,I435)&gt;J$5,$AA446/I435,$AA446-SUM($I466:I466)))</f>
        <v>0</v>
      </c>
      <c r="K466" s="235">
        <f>IF(K$5&lt;=$D466,0,IF(SUM($D466,I435)&gt;K$5,$AA446/I435,$AA446-SUM($I466:J466)))</f>
        <v>0</v>
      </c>
      <c r="L466" s="235">
        <f>IF(L$5&lt;=$D466,0,IF(SUM($D466,I435)&gt;L$5,$AA446/I435,$AA446-SUM($I466:K466)))</f>
        <v>0</v>
      </c>
      <c r="M466" s="235">
        <f>IF(M$5&lt;=$D466,0,IF(SUM($D466,I435)&gt;M$5,$AA446/I435,$AA446-SUM($I466:L466)))</f>
        <v>0</v>
      </c>
      <c r="N466" s="235">
        <f>IF(N$5&lt;=$D466,0,IF(SUM($D466,I435)&gt;N$5,$AA446/I435,$AA446-SUM($I466:M466)))</f>
        <v>0</v>
      </c>
      <c r="O466" s="235">
        <f>IF(O$5&lt;=$D466,0,IF(SUM($D466,I435)&gt;O$5,$AA446/I435,$AA446-SUM($I466:N466)))</f>
        <v>0</v>
      </c>
      <c r="P466" s="235">
        <f>IF(P$5&lt;=$D466,0,IF(SUM($D466,I435)&gt;P$5,$AA446/I435,$AA446-SUM($I466:O466)))</f>
        <v>0</v>
      </c>
      <c r="Q466" s="235">
        <f>IF(Q$5&lt;=$D466,0,IF(SUM($D466,I435)&gt;Q$5,$AA446/I435,$AA446-SUM($I466:P466)))</f>
        <v>0</v>
      </c>
      <c r="R466" s="235">
        <f>IF(R$5&lt;=$D466,0,IF(SUM($D466,I435)&gt;R$5,$AA446/I435,$AA446-SUM($I466:Q466)))</f>
        <v>0</v>
      </c>
      <c r="S466" s="235">
        <f>IF(S$5&lt;=$D466,0,IF(SUM($D466,I435)&gt;S$5,$AA446/I435,$AA446-SUM($I466:R466)))</f>
        <v>0</v>
      </c>
      <c r="T466" s="235">
        <f>IF(T$5&lt;=$D466,0,IF(SUM($D466,I435)&gt;T$5,$AA446/I435,$AA446-SUM($I466:S466)))</f>
        <v>0</v>
      </c>
      <c r="U466" s="235">
        <f>IF(U$5&lt;=$D466,0,IF(SUM($D466,I435)&gt;U$5,$AA446/I435,$AA446-SUM($I466:T466)))</f>
        <v>0</v>
      </c>
      <c r="V466" s="235">
        <f>IF(V$5&lt;=$D466,0,IF(SUM($D466,I435)&gt;V$5,$AA446/I435,$AA446-SUM($I466:U466)))</f>
        <v>0</v>
      </c>
      <c r="W466" s="235">
        <f>IF(W$5&lt;=$D466,0,IF(SUM($D466,I435)&gt;W$5,$AA446/I435,$AA446-SUM($I466:V466)))</f>
        <v>0</v>
      </c>
      <c r="X466" s="235">
        <f>IF(X$5&lt;=$D466,0,IF(SUM($D466,I435)&gt;X$5,$AA446/I435,$AA446-SUM($I466:W466)))</f>
        <v>0</v>
      </c>
      <c r="Y466" s="235">
        <f>IF(Y$5&lt;=$D466,0,IF(SUM($D466,I435)&gt;Y$5,$AA446/I435,$AA446-SUM($I466:X466)))</f>
        <v>0</v>
      </c>
      <c r="Z466" s="235">
        <f>IF(Z$5&lt;=$D466,0,IF(SUM($D466,I435)&gt;Z$5,$AA446/I435,$AA446-SUM($I466:Y466)))</f>
        <v>0</v>
      </c>
      <c r="AA466" s="235">
        <f>IF(AA$5&lt;=$D466,0,IF(SUM($D466,I435)&gt;AA$5,$AA446/I435,$AA446-SUM($I466:Z466)))</f>
        <v>0</v>
      </c>
      <c r="AB466" s="235">
        <f>IF(AB$5&lt;=$D466,0,IF(SUM($D466,I435)&gt;AB$5,$AA446/I435,$AA446-SUM($I466:AA466)))</f>
        <v>0</v>
      </c>
      <c r="AC466" s="235">
        <f>IF(AC$5&lt;=$D466,0,IF(SUM($D466,I435)&gt;AC$5,$AA446/I435,$AA446-SUM($I466:AB466)))</f>
        <v>0</v>
      </c>
      <c r="AD466" s="235">
        <f>IF(AD$5&lt;=$D466,0,IF(SUM($D466,I435)&gt;AD$5,$AA446/I435,$AA446-SUM($I466:AC466)))</f>
        <v>0</v>
      </c>
      <c r="AE466" s="235">
        <f>IF(AE$5&lt;=$D466,0,IF(SUM($D466,I435)&gt;AE$5,$AA446/I435,$AA446-SUM($I466:AD466)))</f>
        <v>0</v>
      </c>
      <c r="AF466" s="235">
        <f>IF(AF$5&lt;=$D466,0,IF(SUM($D466,I435)&gt;AF$5,$AA446/I435,$AA446-SUM($I466:AE466)))</f>
        <v>0</v>
      </c>
      <c r="AG466" s="235">
        <f>IF(AG$5&lt;=$D466,0,IF(SUM($D466,I435)&gt;AG$5,$AA446/I435,$AA446-SUM($I466:AF466)))</f>
        <v>0</v>
      </c>
      <c r="AH466" s="235">
        <f>IF(AH$5&lt;=$D466,0,IF(SUM($D466,I435)&gt;AH$5,$AA446/I435,$AA446-SUM($I466:AG466)))</f>
        <v>0</v>
      </c>
      <c r="AI466" s="235">
        <f>IF(AI$5&lt;=$D466,0,IF(SUM($D466,I435)&gt;AI$5,$AA446/I435,$AA446-SUM($I466:AH466)))</f>
        <v>0</v>
      </c>
      <c r="AJ466" s="235">
        <f>IF(AJ$5&lt;=$D466,0,IF(SUM($D466,I435)&gt;AJ$5,$AA446/I435,$AA446-SUM($I466:AI466)))</f>
        <v>0</v>
      </c>
      <c r="AK466" s="235">
        <f>IF(AK$5&lt;=$D466,0,IF(SUM($D466,I435)&gt;AK$5,$AA446/I435,$AA446-SUM($I466:AJ466)))</f>
        <v>0</v>
      </c>
      <c r="AL466" s="235">
        <f>IF(AL$5&lt;=$D466,0,IF(SUM($D466,I435)&gt;AL$5,$AA446/I435,$AA446-SUM($I466:AK466)))</f>
        <v>0</v>
      </c>
      <c r="AM466" s="235">
        <f>IF(AM$5&lt;=$D466,0,IF(SUM($D466,I435)&gt;AM$5,$AA446/I435,$AA446-SUM($I466:AL466)))</f>
        <v>0</v>
      </c>
      <c r="AN466" s="235">
        <f>IF(AN$5&lt;=$D466,0,IF(SUM($D466,I435)&gt;AN$5,$AA446/I435,$AA446-SUM($I466:AM466)))</f>
        <v>0</v>
      </c>
      <c r="AO466" s="235">
        <f>IF(AO$5&lt;=$D466,0,IF(SUM($D466,I435)&gt;AO$5,$AA446/I435,$AA446-SUM($I466:AN466)))</f>
        <v>0</v>
      </c>
      <c r="AP466" s="235">
        <f>IF(AP$5&lt;=$D466,0,IF(SUM($D466,I435)&gt;AP$5,$AA446/I435,$AA446-SUM($I466:AO466)))</f>
        <v>0</v>
      </c>
      <c r="AQ466" s="235">
        <f>IF(AQ$5&lt;=$D466,0,IF(SUM($D466,I435)&gt;AQ$5,$AA446/I435,$AA446-SUM($I466:AP466)))</f>
        <v>0</v>
      </c>
      <c r="AR466" s="235">
        <f>IF(AR$5&lt;=$D466,0,IF(SUM($D466,I435)&gt;AR$5,$AA446/I435,$AA446-SUM($I466:AQ466)))</f>
        <v>0</v>
      </c>
      <c r="AS466" s="235">
        <f>IF(AS$5&lt;=$D466,0,IF(SUM($D466,I435)&gt;AS$5,$AA446/I435,$AA446-SUM($I466:AR466)))</f>
        <v>0</v>
      </c>
      <c r="AT466" s="235">
        <f>IF(AT$5&lt;=$D466,0,IF(SUM($D466,I435)&gt;AT$5,$AA446/I435,$AA446-SUM($I466:AS466)))</f>
        <v>0</v>
      </c>
      <c r="AU466" s="235">
        <f>IF(AU$5&lt;=$D466,0,IF(SUM($D466,I435)&gt;AU$5,$AA446/I435,$AA446-SUM($I466:AT466)))</f>
        <v>0</v>
      </c>
      <c r="AV466" s="235">
        <f>IF(AV$5&lt;=$D466,0,IF(SUM($D466,I435)&gt;AV$5,$AA446/I435,$AA446-SUM($I466:AU466)))</f>
        <v>0</v>
      </c>
      <c r="AW466" s="235">
        <f>IF(AW$5&lt;=$D466,0,IF(SUM($D466,I435)&gt;AW$5,$AA446/I435,$AA446-SUM($I466:AV466)))</f>
        <v>0</v>
      </c>
      <c r="AX466" s="235">
        <f>IF(AX$5&lt;=$D466,0,IF(SUM($D466,I435)&gt;AX$5,$AA446/I435,$AA446-SUM($I466:AW466)))</f>
        <v>0</v>
      </c>
      <c r="AY466" s="235">
        <f>IF(AY$5&lt;=$D466,0,IF(SUM($D466,I435)&gt;AY$5,$AA446/I435,$AA446-SUM($I466:AX466)))</f>
        <v>0</v>
      </c>
      <c r="AZ466" s="235">
        <f>IF(AZ$5&lt;=$D466,0,IF(SUM($D466,I435)&gt;AZ$5,$AA446/I435,$AA446-SUM($I466:AY466)))</f>
        <v>0</v>
      </c>
      <c r="BA466" s="235">
        <f>IF(BA$5&lt;=$D466,0,IF(SUM($D466,I435)&gt;BA$5,$AA446/I435,$AA446-SUM($I466:AZ466)))</f>
        <v>0</v>
      </c>
      <c r="BB466" s="235">
        <f>IF(BB$5&lt;=$D466,0,IF(SUM($D466,I435)&gt;BB$5,$AA446/I435,$AA446-SUM($I466:BA466)))</f>
        <v>0</v>
      </c>
      <c r="BC466" s="235">
        <f>IF(BC$5&lt;=$D466,0,IF(SUM($D466,I435)&gt;BC$5,$AA446/I435,$AA446-SUM($I466:BB466)))</f>
        <v>0</v>
      </c>
      <c r="BD466" s="235">
        <f>IF(BD$5&lt;=$D466,0,IF(SUM($D466,I435)&gt;BD$5,$AA446/I435,$AA446-SUM($I466:BC466)))</f>
        <v>0</v>
      </c>
      <c r="BE466" s="235">
        <f>IF(BE$5&lt;=$D466,0,IF(SUM($D466,I435)&gt;BE$5,$AA446/I435,$AA446-SUM($I466:BD466)))</f>
        <v>0</v>
      </c>
      <c r="BF466" s="235">
        <f>IF(BF$5&lt;=$D466,0,IF(SUM($D466,I435)&gt;BF$5,$AA446/I435,$AA446-SUM($I466:BE466)))</f>
        <v>0</v>
      </c>
      <c r="BG466" s="235">
        <f>IF(BG$5&lt;=$D466,0,IF(SUM($D466,I435)&gt;BG$5,$AA446/I435,$AA446-SUM($I466:BF466)))</f>
        <v>0</v>
      </c>
      <c r="BH466" s="235">
        <f>IF(BH$5&lt;=$D466,0,IF(SUM($D466,I435)&gt;BH$5,$AA446/I435,$AA446-SUM($I466:BG466)))</f>
        <v>0</v>
      </c>
      <c r="BI466" s="235">
        <f>IF(BI$5&lt;=$D466,0,IF(SUM($D466,I435)&gt;BI$5,$AA446/I435,$AA446-SUM($I466:BH466)))</f>
        <v>0</v>
      </c>
      <c r="BJ466" s="235">
        <f>IF(BJ$5&lt;=$D466,0,IF(SUM($D466,I435)&gt;BJ$5,$AA446/I435,$AA446-SUM($I466:BI466)))</f>
        <v>0</v>
      </c>
      <c r="BK466" s="235">
        <f>IF(BK$5&lt;=$D466,0,IF(SUM($D466,I435)&gt;BK$5,$AA446/I435,$AA446-SUM($I466:BJ466)))</f>
        <v>0</v>
      </c>
      <c r="BL466" s="235">
        <f>IF(BL$5&lt;=$D466,0,IF(SUM($D466,I435)&gt;BL$5,$AA446/I435,$AA446-SUM($I466:BK466)))</f>
        <v>0</v>
      </c>
      <c r="BM466" s="235">
        <f>IF(BM$5&lt;=$D466,0,IF(SUM($D466,I435)&gt;BM$5,$AA446/I435,$AA446-SUM($I466:BL466)))</f>
        <v>0</v>
      </c>
      <c r="BN466" s="235">
        <f>IF(BN$5&lt;=$D466,0,IF(SUM($D466,I435)&gt;BN$5,$AA446/I435,$AA446-SUM($I466:BM466)))</f>
        <v>0</v>
      </c>
      <c r="BO466" s="235">
        <f>IF(BO$5&lt;=$D466,0,IF(SUM($D466,I435)&gt;BO$5,$AA446/I435,$AA446-SUM($I466:BN466)))</f>
        <v>0</v>
      </c>
      <c r="BP466" s="235">
        <f>IF(BP$5&lt;=$D466,0,IF(SUM($D466,I435)&gt;BP$5,$AA446/I435,$AA446-SUM($I466:BO466)))</f>
        <v>0</v>
      </c>
      <c r="BQ466" s="235">
        <f>IF(BQ$5&lt;=$D466,0,IF(SUM($D466,I435)&gt;BQ$5,$AA446/I435,$AA446-SUM($I466:BP466)))</f>
        <v>0</v>
      </c>
      <c r="BR466" s="211">
        <f>IF(BR$5&lt;=$D466,0,IF(SUM($D466,J435)&gt;BR$5,$AA446/J435,$AA446-SUM($I466:BQ466)))</f>
        <v>0</v>
      </c>
      <c r="BS466" s="211">
        <f>IF(BS$5&lt;=$D466,0,IF(SUM($D466,K435)&gt;BS$5,$AA446/K435,$AA446-SUM($I466:BR466)))</f>
        <v>0</v>
      </c>
      <c r="BT466" s="211">
        <f>IF(BT$5&lt;=$D466,0,IF(SUM($D466,L435)&gt;BT$5,$AA446/L435,$AA446-SUM($I466:BS466)))</f>
        <v>0</v>
      </c>
      <c r="BU466" s="211">
        <f>IF(BU$5&lt;=$D466,0,IF(SUM($D466,M435)&gt;BU$5,$AA446/M435,$AA446-SUM($I466:BT466)))</f>
        <v>0</v>
      </c>
      <c r="BV466" s="211">
        <f>IF(BV$5&lt;=$D466,0,IF(SUM($D466,N435)&gt;BV$5,$AA446/N435,$AA446-SUM($I466:BU466)))</f>
        <v>0</v>
      </c>
      <c r="BW466" s="211">
        <f>IF(BW$5&lt;=$D466,0,IF(SUM($D466,O435)&gt;BW$5,$AA446/O435,$AA446-SUM($I466:BV466)))</f>
        <v>0</v>
      </c>
    </row>
    <row r="467" spans="1:75" ht="12.75" customHeight="1">
      <c r="A467" s="8"/>
      <c r="B467" s="244">
        <v>18</v>
      </c>
      <c r="C467" s="8"/>
      <c r="D467" s="245">
        <f t="shared" si="762"/>
        <v>2031</v>
      </c>
      <c r="E467" s="8" t="str">
        <f t="shared" si="761"/>
        <v>$m Real (2012)</v>
      </c>
      <c r="F467" s="8"/>
      <c r="G467" s="8"/>
      <c r="H467" s="8"/>
      <c r="I467" s="32"/>
      <c r="J467" s="235">
        <f>IF(J$5&lt;=$D467,0,IF(SUM($D467,I435)&gt;J$5,$AB446/I435,$AB446-SUM($I467:I467)))</f>
        <v>0</v>
      </c>
      <c r="K467" s="235">
        <f>IF(K$5&lt;=$D467,0,IF(SUM($D467,I435)&gt;K$5,$AB446/I435,$AB446-SUM($I467:J467)))</f>
        <v>0</v>
      </c>
      <c r="L467" s="235">
        <f>IF(L$5&lt;=$D467,0,IF(SUM($D467,I435)&gt;L$5,$AB446/I435,$AB446-SUM($I467:K467)))</f>
        <v>0</v>
      </c>
      <c r="M467" s="235">
        <f>IF(M$5&lt;=$D467,0,IF(SUM($D467,I435)&gt;M$5,$AB446/I435,$AB446-SUM($I467:L467)))</f>
        <v>0</v>
      </c>
      <c r="N467" s="235">
        <f>IF(N$5&lt;=$D467,0,IF(SUM($D467,I435)&gt;N$5,$AB446/I435,$AB446-SUM($I467:M467)))</f>
        <v>0</v>
      </c>
      <c r="O467" s="235">
        <f>IF(O$5&lt;=$D467,0,IF(SUM($D467,I435)&gt;O$5,$AB446/I435,$AB446-SUM($I467:N467)))</f>
        <v>0</v>
      </c>
      <c r="P467" s="235">
        <f>IF(P$5&lt;=$D467,0,IF(SUM($D467,I435)&gt;P$5,$AB446/I435,$AB446-SUM($I467:O467)))</f>
        <v>0</v>
      </c>
      <c r="Q467" s="235">
        <f>IF(Q$5&lt;=$D467,0,IF(SUM($D467,I435)&gt;Q$5,$AB446/I435,$AB446-SUM($I467:P467)))</f>
        <v>0</v>
      </c>
      <c r="R467" s="235">
        <f>IF(R$5&lt;=$D467,0,IF(SUM($D467,I435)&gt;R$5,$AB446/I435,$AB446-SUM($I467:Q467)))</f>
        <v>0</v>
      </c>
      <c r="S467" s="235">
        <f>IF(S$5&lt;=$D467,0,IF(SUM($D467,I435)&gt;S$5,$AB446/I435,$AB446-SUM($I467:R467)))</f>
        <v>0</v>
      </c>
      <c r="T467" s="235">
        <f>IF(T$5&lt;=$D467,0,IF(SUM($D467,I435)&gt;T$5,$AB446/I435,$AB446-SUM($I467:S467)))</f>
        <v>0</v>
      </c>
      <c r="U467" s="235">
        <f>IF(U$5&lt;=$D467,0,IF(SUM($D467,I435)&gt;U$5,$AB446/I435,$AB446-SUM($I467:T467)))</f>
        <v>0</v>
      </c>
      <c r="V467" s="235">
        <f>IF(V$5&lt;=$D467,0,IF(SUM($D467,I435)&gt;V$5,$AB446/I435,$AB446-SUM($I467:U467)))</f>
        <v>0</v>
      </c>
      <c r="W467" s="235">
        <f>IF(W$5&lt;=$D467,0,IF(SUM($D467,I435)&gt;W$5,$AB446/I435,$AB446-SUM($I467:V467)))</f>
        <v>0</v>
      </c>
      <c r="X467" s="235">
        <f>IF(X$5&lt;=$D467,0,IF(SUM($D467,I435)&gt;X$5,$AB446/I435,$AB446-SUM($I467:W467)))</f>
        <v>0</v>
      </c>
      <c r="Y467" s="235">
        <f>IF(Y$5&lt;=$D467,0,IF(SUM($D467,I435)&gt;Y$5,$AB446/I435,$AB446-SUM($I467:X467)))</f>
        <v>0</v>
      </c>
      <c r="Z467" s="235">
        <f>IF(Z$5&lt;=$D467,0,IF(SUM($D467,I435)&gt;Z$5,$AB446/I435,$AB446-SUM($I467:Y467)))</f>
        <v>0</v>
      </c>
      <c r="AA467" s="235">
        <f>IF(AA$5&lt;=$D467,0,IF(SUM($D467,I435)&gt;AA$5,$AB446/I435,$AB446-SUM($I467:Z467)))</f>
        <v>0</v>
      </c>
      <c r="AB467" s="235">
        <f>IF(AB$5&lt;=$D467,0,IF(SUM($D467,I435)&gt;AB$5,$AB446/I435,$AB446-SUM($I467:AA467)))</f>
        <v>0</v>
      </c>
      <c r="AC467" s="235">
        <f>IF(AC$5&lt;=$D467,0,IF(SUM($D467,I435)&gt;AC$5,$AB446/I435,$AB446-SUM($I467:AB467)))</f>
        <v>0</v>
      </c>
      <c r="AD467" s="235">
        <f>IF(AD$5&lt;=$D467,0,IF(SUM($D467,I435)&gt;AD$5,$AB446/I435,$AB446-SUM($I467:AC467)))</f>
        <v>0</v>
      </c>
      <c r="AE467" s="235">
        <f>IF(AE$5&lt;=$D467,0,IF(SUM($D467,I435)&gt;AE$5,$AB446/I435,$AB446-SUM($I467:AD467)))</f>
        <v>0</v>
      </c>
      <c r="AF467" s="235">
        <f>IF(AF$5&lt;=$D467,0,IF(SUM($D467,I435)&gt;AF$5,$AB446/I435,$AB446-SUM($I467:AE467)))</f>
        <v>0</v>
      </c>
      <c r="AG467" s="235">
        <f>IF(AG$5&lt;=$D467,0,IF(SUM($D467,I435)&gt;AG$5,$AB446/I435,$AB446-SUM($I467:AF467)))</f>
        <v>0</v>
      </c>
      <c r="AH467" s="235">
        <f>IF(AH$5&lt;=$D467,0,IF(SUM($D467,I435)&gt;AH$5,$AB446/I435,$AB446-SUM($I467:AG467)))</f>
        <v>0</v>
      </c>
      <c r="AI467" s="235">
        <f>IF(AI$5&lt;=$D467,0,IF(SUM($D467,I435)&gt;AI$5,$AB446/I435,$AB446-SUM($I467:AH467)))</f>
        <v>0</v>
      </c>
      <c r="AJ467" s="235">
        <f>IF(AJ$5&lt;=$D467,0,IF(SUM($D467,I435)&gt;AJ$5,$AB446/I435,$AB446-SUM($I467:AI467)))</f>
        <v>0</v>
      </c>
      <c r="AK467" s="235">
        <f>IF(AK$5&lt;=$D467,0,IF(SUM($D467,I435)&gt;AK$5,$AB446/I435,$AB446-SUM($I467:AJ467)))</f>
        <v>0</v>
      </c>
      <c r="AL467" s="235">
        <f>IF(AL$5&lt;=$D467,0,IF(SUM($D467,I435)&gt;AL$5,$AB446/I435,$AB446-SUM($I467:AK467)))</f>
        <v>0</v>
      </c>
      <c r="AM467" s="235">
        <f>IF(AM$5&lt;=$D467,0,IF(SUM($D467,I435)&gt;AM$5,$AB446/I435,$AB446-SUM($I467:AL467)))</f>
        <v>0</v>
      </c>
      <c r="AN467" s="235">
        <f>IF(AN$5&lt;=$D467,0,IF(SUM($D467,I435)&gt;AN$5,$AB446/I435,$AB446-SUM($I467:AM467)))</f>
        <v>0</v>
      </c>
      <c r="AO467" s="235">
        <f>IF(AO$5&lt;=$D467,0,IF(SUM($D467,I435)&gt;AO$5,$AB446/I435,$AB446-SUM($I467:AN467)))</f>
        <v>0</v>
      </c>
      <c r="AP467" s="235">
        <f>IF(AP$5&lt;=$D467,0,IF(SUM($D467,I435)&gt;AP$5,$AB446/I435,$AB446-SUM($I467:AO467)))</f>
        <v>0</v>
      </c>
      <c r="AQ467" s="235">
        <f>IF(AQ$5&lt;=$D467,0,IF(SUM($D467,I435)&gt;AQ$5,$AB446/I435,$AB446-SUM($I467:AP467)))</f>
        <v>0</v>
      </c>
      <c r="AR467" s="235">
        <f>IF(AR$5&lt;=$D467,0,IF(SUM($D467,I435)&gt;AR$5,$AB446/I435,$AB446-SUM($I467:AQ467)))</f>
        <v>0</v>
      </c>
      <c r="AS467" s="235">
        <f>IF(AS$5&lt;=$D467,0,IF(SUM($D467,I435)&gt;AS$5,$AB446/I435,$AB446-SUM($I467:AR467)))</f>
        <v>0</v>
      </c>
      <c r="AT467" s="235">
        <f>IF(AT$5&lt;=$D467,0,IF(SUM($D467,I435)&gt;AT$5,$AB446/I435,$AB446-SUM($I467:AS467)))</f>
        <v>0</v>
      </c>
      <c r="AU467" s="235">
        <f>IF(AU$5&lt;=$D467,0,IF(SUM($D467,I435)&gt;AU$5,$AB446/I435,$AB446-SUM($I467:AT467)))</f>
        <v>0</v>
      </c>
      <c r="AV467" s="235">
        <f>IF(AV$5&lt;=$D467,0,IF(SUM($D467,I435)&gt;AV$5,$AB446/I435,$AB446-SUM($I467:AU467)))</f>
        <v>0</v>
      </c>
      <c r="AW467" s="235">
        <f>IF(AW$5&lt;=$D467,0,IF(SUM($D467,I435)&gt;AW$5,$AB446/I435,$AB446-SUM($I467:AV467)))</f>
        <v>0</v>
      </c>
      <c r="AX467" s="235">
        <f>IF(AX$5&lt;=$D467,0,IF(SUM($D467,I435)&gt;AX$5,$AB446/I435,$AB446-SUM($I467:AW467)))</f>
        <v>0</v>
      </c>
      <c r="AY467" s="235">
        <f>IF(AY$5&lt;=$D467,0,IF(SUM($D467,I435)&gt;AY$5,$AB446/I435,$AB446-SUM($I467:AX467)))</f>
        <v>0</v>
      </c>
      <c r="AZ467" s="235">
        <f>IF(AZ$5&lt;=$D467,0,IF(SUM($D467,I435)&gt;AZ$5,$AB446/I435,$AB446-SUM($I467:AY467)))</f>
        <v>0</v>
      </c>
      <c r="BA467" s="235">
        <f>IF(BA$5&lt;=$D467,0,IF(SUM($D467,I435)&gt;BA$5,$AB446/I435,$AB446-SUM($I467:AZ467)))</f>
        <v>0</v>
      </c>
      <c r="BB467" s="235">
        <f>IF(BB$5&lt;=$D467,0,IF(SUM($D467,I435)&gt;BB$5,$AB446/I435,$AB446-SUM($I467:BA467)))</f>
        <v>0</v>
      </c>
      <c r="BC467" s="235">
        <f>IF(BC$5&lt;=$D467,0,IF(SUM($D467,I435)&gt;BC$5,$AB446/I435,$AB446-SUM($I467:BB467)))</f>
        <v>0</v>
      </c>
      <c r="BD467" s="235">
        <f>IF(BD$5&lt;=$D467,0,IF(SUM($D467,I435)&gt;BD$5,$AB446/I435,$AB446-SUM($I467:BC467)))</f>
        <v>0</v>
      </c>
      <c r="BE467" s="235">
        <f>IF(BE$5&lt;=$D467,0,IF(SUM($D467,I435)&gt;BE$5,$AB446/I435,$AB446-SUM($I467:BD467)))</f>
        <v>0</v>
      </c>
      <c r="BF467" s="235">
        <f>IF(BF$5&lt;=$D467,0,IF(SUM($D467,I435)&gt;BF$5,$AB446/I435,$AB446-SUM($I467:BE467)))</f>
        <v>0</v>
      </c>
      <c r="BG467" s="235">
        <f>IF(BG$5&lt;=$D467,0,IF(SUM($D467,I435)&gt;BG$5,$AB446/I435,$AB446-SUM($I467:BF467)))</f>
        <v>0</v>
      </c>
      <c r="BH467" s="235">
        <f>IF(BH$5&lt;=$D467,0,IF(SUM($D467,I435)&gt;BH$5,$AB446/I435,$AB446-SUM($I467:BG467)))</f>
        <v>0</v>
      </c>
      <c r="BI467" s="235">
        <f>IF(BI$5&lt;=$D467,0,IF(SUM($D467,I435)&gt;BI$5,$AB446/I435,$AB446-SUM($I467:BH467)))</f>
        <v>0</v>
      </c>
      <c r="BJ467" s="235">
        <f>IF(BJ$5&lt;=$D467,0,IF(SUM($D467,I435)&gt;BJ$5,$AB446/I435,$AB446-SUM($I467:BI467)))</f>
        <v>0</v>
      </c>
      <c r="BK467" s="235">
        <f>IF(BK$5&lt;=$D467,0,IF(SUM($D467,I435)&gt;BK$5,$AB446/I435,$AB446-SUM($I467:BJ467)))</f>
        <v>0</v>
      </c>
      <c r="BL467" s="235">
        <f>IF(BL$5&lt;=$D467,0,IF(SUM($D467,I435)&gt;BL$5,$AB446/I435,$AB446-SUM($I467:BK467)))</f>
        <v>0</v>
      </c>
      <c r="BM467" s="235">
        <f>IF(BM$5&lt;=$D467,0,IF(SUM($D467,I435)&gt;BM$5,$AB446/I435,$AB446-SUM($I467:BL467)))</f>
        <v>0</v>
      </c>
      <c r="BN467" s="235">
        <f>IF(BN$5&lt;=$D467,0,IF(SUM($D467,I435)&gt;BN$5,$AB446/I435,$AB446-SUM($I467:BM467)))</f>
        <v>0</v>
      </c>
      <c r="BO467" s="235">
        <f>IF(BO$5&lt;=$D467,0,IF(SUM($D467,I435)&gt;BO$5,$AB446/I435,$AB446-SUM($I467:BN467)))</f>
        <v>0</v>
      </c>
      <c r="BP467" s="235">
        <f>IF(BP$5&lt;=$D467,0,IF(SUM($D467,I435)&gt;BP$5,$AB446/I435,$AB446-SUM($I467:BO467)))</f>
        <v>0</v>
      </c>
      <c r="BQ467" s="235">
        <f>IF(BQ$5&lt;=$D467,0,IF(SUM($D467,I435)&gt;BQ$5,$AB446/I435,$AB446-SUM($I467:BP467)))</f>
        <v>0</v>
      </c>
      <c r="BR467" s="211">
        <f>IF(BR$5&lt;=$D467,0,IF(SUM($D467,J435)&gt;BR$5,$AB446/J435,$AB446-SUM($I467:BQ467)))</f>
        <v>0</v>
      </c>
      <c r="BS467" s="211">
        <f>IF(BS$5&lt;=$D467,0,IF(SUM($D467,K435)&gt;BS$5,$AB446/K435,$AB446-SUM($I467:BR467)))</f>
        <v>0</v>
      </c>
      <c r="BT467" s="211">
        <f>IF(BT$5&lt;=$D467,0,IF(SUM($D467,L435)&gt;BT$5,$AB446/L435,$AB446-SUM($I467:BS467)))</f>
        <v>0</v>
      </c>
      <c r="BU467" s="211">
        <f>IF(BU$5&lt;=$D467,0,IF(SUM($D467,M435)&gt;BU$5,$AB446/M435,$AB446-SUM($I467:BT467)))</f>
        <v>0</v>
      </c>
      <c r="BV467" s="211">
        <f>IF(BV$5&lt;=$D467,0,IF(SUM($D467,N435)&gt;BV$5,$AB446/N435,$AB446-SUM($I467:BU467)))</f>
        <v>0</v>
      </c>
      <c r="BW467" s="211">
        <f>IF(BW$5&lt;=$D467,0,IF(SUM($D467,O435)&gt;BW$5,$AB446/O435,$AB446-SUM($I467:BV467)))</f>
        <v>0</v>
      </c>
    </row>
    <row r="468" spans="1:75" ht="12.75" customHeight="1">
      <c r="A468" s="8"/>
      <c r="B468" s="244">
        <v>19</v>
      </c>
      <c r="C468" s="8"/>
      <c r="D468" s="245">
        <f t="shared" si="762"/>
        <v>2032</v>
      </c>
      <c r="E468" s="8" t="str">
        <f t="shared" si="761"/>
        <v>$m Real (2012)</v>
      </c>
      <c r="F468" s="8"/>
      <c r="G468" s="8"/>
      <c r="H468" s="8"/>
      <c r="I468" s="32"/>
      <c r="J468" s="235">
        <f>IF(J$5&lt;=$D468,0,IF(SUM($D468,I435)&gt;J$5,$AC446/I435,$AC446-SUM($I468:I468)))</f>
        <v>0</v>
      </c>
      <c r="K468" s="235">
        <f>IF(K$5&lt;=$D468,0,IF(SUM($D468,I435)&gt;K$5,$AC446/I435,$AC446-SUM($I468:J468)))</f>
        <v>0</v>
      </c>
      <c r="L468" s="235">
        <f>IF(L$5&lt;=$D468,0,IF(SUM($D468,I435)&gt;L$5,$AC446/I435,$AC446-SUM($I468:K468)))</f>
        <v>0</v>
      </c>
      <c r="M468" s="235">
        <f>IF(M$5&lt;=$D468,0,IF(SUM($D468,I435)&gt;M$5,$AC446/I435,$AC446-SUM($I468:L468)))</f>
        <v>0</v>
      </c>
      <c r="N468" s="235">
        <f>IF(N$5&lt;=$D468,0,IF(SUM($D468,I435)&gt;N$5,$AC446/I435,$AC446-SUM($I468:M468)))</f>
        <v>0</v>
      </c>
      <c r="O468" s="235">
        <f>IF(O$5&lt;=$D468,0,IF(SUM($D468,I435)&gt;O$5,$AC446/I435,$AC446-SUM($I468:N468)))</f>
        <v>0</v>
      </c>
      <c r="P468" s="235">
        <f>IF(P$5&lt;=$D468,0,IF(SUM($D468,I435)&gt;P$5,$AC446/I435,$AC446-SUM($I468:O468)))</f>
        <v>0</v>
      </c>
      <c r="Q468" s="235">
        <f>IF(Q$5&lt;=$D468,0,IF(SUM($D468,I435)&gt;Q$5,$AC446/I435,$AC446-SUM($I468:P468)))</f>
        <v>0</v>
      </c>
      <c r="R468" s="235">
        <f>IF(R$5&lt;=$D468,0,IF(SUM($D468,I435)&gt;R$5,$AC446/I435,$AC446-SUM($I468:Q468)))</f>
        <v>0</v>
      </c>
      <c r="S468" s="235">
        <f>IF(S$5&lt;=$D468,0,IF(SUM($D468,I435)&gt;S$5,$AC446/I435,$AC446-SUM($I468:R468)))</f>
        <v>0</v>
      </c>
      <c r="T468" s="235">
        <f>IF(T$5&lt;=$D468,0,IF(SUM($D468,I435)&gt;T$5,$AC446/I435,$AC446-SUM($I468:S468)))</f>
        <v>0</v>
      </c>
      <c r="U468" s="235">
        <f>IF(U$5&lt;=$D468,0,IF(SUM($D468,I435)&gt;U$5,$AC446/I435,$AC446-SUM($I468:T468)))</f>
        <v>0</v>
      </c>
      <c r="V468" s="235">
        <f>IF(V$5&lt;=$D468,0,IF(SUM($D468,I435)&gt;V$5,$AC446/I435,$AC446-SUM($I468:U468)))</f>
        <v>0</v>
      </c>
      <c r="W468" s="235">
        <f>IF(W$5&lt;=$D468,0,IF(SUM($D468,I435)&gt;W$5,$AC446/I435,$AC446-SUM($I468:V468)))</f>
        <v>0</v>
      </c>
      <c r="X468" s="235">
        <f>IF(X$5&lt;=$D468,0,IF(SUM($D468,I435)&gt;X$5,$AC446/I435,$AC446-SUM($I468:W468)))</f>
        <v>0</v>
      </c>
      <c r="Y468" s="235">
        <f>IF(Y$5&lt;=$D468,0,IF(SUM($D468,I435)&gt;Y$5,$AC446/I435,$AC446-SUM($I468:X468)))</f>
        <v>0</v>
      </c>
      <c r="Z468" s="235">
        <f>IF(Z$5&lt;=$D468,0,IF(SUM($D468,I435)&gt;Z$5,$AC446/I435,$AC446-SUM($I468:Y468)))</f>
        <v>0</v>
      </c>
      <c r="AA468" s="235">
        <f>IF(AA$5&lt;=$D468,0,IF(SUM($D468,I435)&gt;AA$5,$AC446/I435,$AC446-SUM($I468:Z468)))</f>
        <v>0</v>
      </c>
      <c r="AB468" s="235">
        <f>IF(AB$5&lt;=$D468,0,IF(SUM($D468,I435)&gt;AB$5,$AC446/I435,$AC446-SUM($I468:AA468)))</f>
        <v>0</v>
      </c>
      <c r="AC468" s="235">
        <f>IF(AC$5&lt;=$D468,0,IF(SUM($D468,I435)&gt;AC$5,$AC446/I435,$AC446-SUM($I468:AB468)))</f>
        <v>0</v>
      </c>
      <c r="AD468" s="235">
        <f>IF(AD$5&lt;=$D468,0,IF(SUM($D468,I435)&gt;AD$5,$AC446/I435,$AC446-SUM($I468:AC468)))</f>
        <v>0</v>
      </c>
      <c r="AE468" s="235">
        <f>IF(AE$5&lt;=$D468,0,IF(SUM($D468,I435)&gt;AE$5,$AC446/I435,$AC446-SUM($I468:AD468)))</f>
        <v>0</v>
      </c>
      <c r="AF468" s="235">
        <f>IF(AF$5&lt;=$D468,0,IF(SUM($D468,I435)&gt;AF$5,$AC446/I435,$AC446-SUM($I468:AE468)))</f>
        <v>0</v>
      </c>
      <c r="AG468" s="235">
        <f>IF(AG$5&lt;=$D468,0,IF(SUM($D468,I435)&gt;AG$5,$AC446/I435,$AC446-SUM($I468:AF468)))</f>
        <v>0</v>
      </c>
      <c r="AH468" s="235">
        <f>IF(AH$5&lt;=$D468,0,IF(SUM($D468,I435)&gt;AH$5,$AC446/I435,$AC446-SUM($I468:AG468)))</f>
        <v>0</v>
      </c>
      <c r="AI468" s="235">
        <f>IF(AI$5&lt;=$D468,0,IF(SUM($D468,I435)&gt;AI$5,$AC446/I435,$AC446-SUM($I468:AH468)))</f>
        <v>0</v>
      </c>
      <c r="AJ468" s="235">
        <f>IF(AJ$5&lt;=$D468,0,IF(SUM($D468,I435)&gt;AJ$5,$AC446/I435,$AC446-SUM($I468:AI468)))</f>
        <v>0</v>
      </c>
      <c r="AK468" s="235">
        <f>IF(AK$5&lt;=$D468,0,IF(SUM($D468,I435)&gt;AK$5,$AC446/I435,$AC446-SUM($I468:AJ468)))</f>
        <v>0</v>
      </c>
      <c r="AL468" s="235">
        <f>IF(AL$5&lt;=$D468,0,IF(SUM($D468,I435)&gt;AL$5,$AC446/I435,$AC446-SUM($I468:AK468)))</f>
        <v>0</v>
      </c>
      <c r="AM468" s="235">
        <f>IF(AM$5&lt;=$D468,0,IF(SUM($D468,I435)&gt;AM$5,$AC446/I435,$AC446-SUM($I468:AL468)))</f>
        <v>0</v>
      </c>
      <c r="AN468" s="235">
        <f>IF(AN$5&lt;=$D468,0,IF(SUM($D468,I435)&gt;AN$5,$AC446/I435,$AC446-SUM($I468:AM468)))</f>
        <v>0</v>
      </c>
      <c r="AO468" s="235">
        <f>IF(AO$5&lt;=$D468,0,IF(SUM($D468,I435)&gt;AO$5,$AC446/I435,$AC446-SUM($I468:AN468)))</f>
        <v>0</v>
      </c>
      <c r="AP468" s="235">
        <f>IF(AP$5&lt;=$D468,0,IF(SUM($D468,I435)&gt;AP$5,$AC446/I435,$AC446-SUM($I468:AO468)))</f>
        <v>0</v>
      </c>
      <c r="AQ468" s="235">
        <f>IF(AQ$5&lt;=$D468,0,IF(SUM($D468,I435)&gt;AQ$5,$AC446/I435,$AC446-SUM($I468:AP468)))</f>
        <v>0</v>
      </c>
      <c r="AR468" s="235">
        <f>IF(AR$5&lt;=$D468,0,IF(SUM($D468,I435)&gt;AR$5,$AC446/I435,$AC446-SUM($I468:AQ468)))</f>
        <v>0</v>
      </c>
      <c r="AS468" s="235">
        <f>IF(AS$5&lt;=$D468,0,IF(SUM($D468,I435)&gt;AS$5,$AC446/I435,$AC446-SUM($I468:AR468)))</f>
        <v>0</v>
      </c>
      <c r="AT468" s="235">
        <f>IF(AT$5&lt;=$D468,0,IF(SUM($D468,I435)&gt;AT$5,$AC446/I435,$AC446-SUM($I468:AS468)))</f>
        <v>0</v>
      </c>
      <c r="AU468" s="235">
        <f>IF(AU$5&lt;=$D468,0,IF(SUM($D468,I435)&gt;AU$5,$AC446/I435,$AC446-SUM($I468:AT468)))</f>
        <v>0</v>
      </c>
      <c r="AV468" s="235">
        <f>IF(AV$5&lt;=$D468,0,IF(SUM($D468,I435)&gt;AV$5,$AC446/I435,$AC446-SUM($I468:AU468)))</f>
        <v>0</v>
      </c>
      <c r="AW468" s="235">
        <f>IF(AW$5&lt;=$D468,0,IF(SUM($D468,I435)&gt;AW$5,$AC446/I435,$AC446-SUM($I468:AV468)))</f>
        <v>0</v>
      </c>
      <c r="AX468" s="235">
        <f>IF(AX$5&lt;=$D468,0,IF(SUM($D468,I435)&gt;AX$5,$AC446/I435,$AC446-SUM($I468:AW468)))</f>
        <v>0</v>
      </c>
      <c r="AY468" s="235">
        <f>IF(AY$5&lt;=$D468,0,IF(SUM($D468,I435)&gt;AY$5,$AC446/I435,$AC446-SUM($I468:AX468)))</f>
        <v>0</v>
      </c>
      <c r="AZ468" s="235">
        <f>IF(AZ$5&lt;=$D468,0,IF(SUM($D468,I435)&gt;AZ$5,$AC446/I435,$AC446-SUM($I468:AY468)))</f>
        <v>0</v>
      </c>
      <c r="BA468" s="235">
        <f>IF(BA$5&lt;=$D468,0,IF(SUM($D468,I435)&gt;BA$5,$AC446/I435,$AC446-SUM($I468:AZ468)))</f>
        <v>0</v>
      </c>
      <c r="BB468" s="235">
        <f>IF(BB$5&lt;=$D468,0,IF(SUM($D468,I435)&gt;BB$5,$AC446/I435,$AC446-SUM($I468:BA468)))</f>
        <v>0</v>
      </c>
      <c r="BC468" s="235">
        <f>IF(BC$5&lt;=$D468,0,IF(SUM($D468,I435)&gt;BC$5,$AC446/I435,$AC446-SUM($I468:BB468)))</f>
        <v>0</v>
      </c>
      <c r="BD468" s="235">
        <f>IF(BD$5&lt;=$D468,0,IF(SUM($D468,I435)&gt;BD$5,$AC446/I435,$AC446-SUM($I468:BC468)))</f>
        <v>0</v>
      </c>
      <c r="BE468" s="235">
        <f>IF(BE$5&lt;=$D468,0,IF(SUM($D468,I435)&gt;BE$5,$AC446/I435,$AC446-SUM($I468:BD468)))</f>
        <v>0</v>
      </c>
      <c r="BF468" s="235">
        <f>IF(BF$5&lt;=$D468,0,IF(SUM($D468,I435)&gt;BF$5,$AC446/I435,$AC446-SUM($I468:BE468)))</f>
        <v>0</v>
      </c>
      <c r="BG468" s="235">
        <f>IF(BG$5&lt;=$D468,0,IF(SUM($D468,I435)&gt;BG$5,$AC446/I435,$AC446-SUM($I468:BF468)))</f>
        <v>0</v>
      </c>
      <c r="BH468" s="235">
        <f>IF(BH$5&lt;=$D468,0,IF(SUM($D468,I435)&gt;BH$5,$AC446/I435,$AC446-SUM($I468:BG468)))</f>
        <v>0</v>
      </c>
      <c r="BI468" s="235">
        <f>IF(BI$5&lt;=$D468,0,IF(SUM($D468,I435)&gt;BI$5,$AC446/I435,$AC446-SUM($I468:BH468)))</f>
        <v>0</v>
      </c>
      <c r="BJ468" s="235">
        <f>IF(BJ$5&lt;=$D468,0,IF(SUM($D468,I435)&gt;BJ$5,$AC446/I435,$AC446-SUM($I468:BI468)))</f>
        <v>0</v>
      </c>
      <c r="BK468" s="235">
        <f>IF(BK$5&lt;=$D468,0,IF(SUM($D468,I435)&gt;BK$5,$AC446/I435,$AC446-SUM($I468:BJ468)))</f>
        <v>0</v>
      </c>
      <c r="BL468" s="235">
        <f>IF(BL$5&lt;=$D468,0,IF(SUM($D468,I435)&gt;BL$5,$AC446/I435,$AC446-SUM($I468:BK468)))</f>
        <v>0</v>
      </c>
      <c r="BM468" s="235">
        <f>IF(BM$5&lt;=$D468,0,IF(SUM($D468,I435)&gt;BM$5,$AC446/I435,$AC446-SUM($I468:BL468)))</f>
        <v>0</v>
      </c>
      <c r="BN468" s="235">
        <f>IF(BN$5&lt;=$D468,0,IF(SUM($D468,I435)&gt;BN$5,$AC446/I435,$AC446-SUM($I468:BM468)))</f>
        <v>0</v>
      </c>
      <c r="BO468" s="235">
        <f>IF(BO$5&lt;=$D468,0,IF(SUM($D468,I435)&gt;BO$5,$AC446/I435,$AC446-SUM($I468:BN468)))</f>
        <v>0</v>
      </c>
      <c r="BP468" s="235">
        <f>IF(BP$5&lt;=$D468,0,IF(SUM($D468,I435)&gt;BP$5,$AC446/I435,$AC446-SUM($I468:BO468)))</f>
        <v>0</v>
      </c>
      <c r="BQ468" s="235">
        <f>IF(BQ$5&lt;=$D468,0,IF(SUM($D468,I435)&gt;BQ$5,$AC446/I435,$AC446-SUM($I468:BP468)))</f>
        <v>0</v>
      </c>
      <c r="BR468" s="211">
        <f>IF(BR$5&lt;=$D468,0,IF(SUM($D468,J435)&gt;BR$5,$AC446/J435,$AC446-SUM($I468:BQ468)))</f>
        <v>0</v>
      </c>
      <c r="BS468" s="211">
        <f>IF(BS$5&lt;=$D468,0,IF(SUM($D468,K435)&gt;BS$5,$AC446/K435,$AC446-SUM($I468:BR468)))</f>
        <v>0</v>
      </c>
      <c r="BT468" s="211">
        <f>IF(BT$5&lt;=$D468,0,IF(SUM($D468,L435)&gt;BT$5,$AC446/L435,$AC446-SUM($I468:BS468)))</f>
        <v>0</v>
      </c>
      <c r="BU468" s="211">
        <f>IF(BU$5&lt;=$D468,0,IF(SUM($D468,M435)&gt;BU$5,$AC446/M435,$AC446-SUM($I468:BT468)))</f>
        <v>0</v>
      </c>
      <c r="BV468" s="211">
        <f>IF(BV$5&lt;=$D468,0,IF(SUM($D468,N435)&gt;BV$5,$AC446/N435,$AC446-SUM($I468:BU468)))</f>
        <v>0</v>
      </c>
      <c r="BW468" s="211">
        <f>IF(BW$5&lt;=$D468,0,IF(SUM($D468,O435)&gt;BW$5,$AC446/O435,$AC446-SUM($I468:BV468)))</f>
        <v>0</v>
      </c>
    </row>
    <row r="469" spans="1:75" ht="12.75" customHeight="1">
      <c r="A469" s="8"/>
      <c r="B469" s="244">
        <v>20</v>
      </c>
      <c r="C469" s="8"/>
      <c r="D469" s="245">
        <f t="shared" si="762"/>
        <v>2033</v>
      </c>
      <c r="E469" s="8" t="str">
        <f t="shared" si="761"/>
        <v>$m Real (2012)</v>
      </c>
      <c r="F469" s="8"/>
      <c r="G469" s="8"/>
      <c r="H469" s="8"/>
      <c r="I469" s="32"/>
      <c r="J469" s="235">
        <f>IF(J$5&lt;=$D469,0,IF(SUM($D469,I435)&gt;J$5,$AD446/I435,$AD446-SUM($I469:I469)))</f>
        <v>0</v>
      </c>
      <c r="K469" s="235">
        <f>IF(K$5&lt;=$D469,0,IF(SUM($D469,I435)&gt;K$5,$AD446/I435,$AD446-SUM($I469:J469)))</f>
        <v>0</v>
      </c>
      <c r="L469" s="235">
        <f>IF(L$5&lt;=$D469,0,IF(SUM($D469,I435)&gt;L$5,$AD446/I435,$AD446-SUM($I469:K469)))</f>
        <v>0</v>
      </c>
      <c r="M469" s="235">
        <f>IF(M$5&lt;=$D469,0,IF(SUM($D469,I435)&gt;M$5,$AD446/I435,$AD446-SUM($I469:L469)))</f>
        <v>0</v>
      </c>
      <c r="N469" s="235">
        <f>IF(N$5&lt;=$D469,0,IF(SUM($D469,I435)&gt;N$5,$AD446/I435,$AD446-SUM($I469:M469)))</f>
        <v>0</v>
      </c>
      <c r="O469" s="235">
        <f>IF(O$5&lt;=$D469,0,IF(SUM($D469,I435)&gt;O$5,$AD446/I435,$AD446-SUM($I469:N469)))</f>
        <v>0</v>
      </c>
      <c r="P469" s="235">
        <f>IF(P$5&lt;=$D469,0,IF(SUM($D469,I435)&gt;P$5,$AD446/I435,$AD446-SUM($I469:O469)))</f>
        <v>0</v>
      </c>
      <c r="Q469" s="235">
        <f>IF(Q$5&lt;=$D469,0,IF(SUM($D469,I435)&gt;Q$5,$AD446/I435,$AD446-SUM($I469:P469)))</f>
        <v>0</v>
      </c>
      <c r="R469" s="235">
        <f>IF(R$5&lt;=$D469,0,IF(SUM($D469,I435)&gt;R$5,$AD446/I435,$AD446-SUM($I469:Q469)))</f>
        <v>0</v>
      </c>
      <c r="S469" s="235">
        <f>IF(S$5&lt;=$D469,0,IF(SUM($D469,I435)&gt;S$5,$AD446/I435,$AD446-SUM($I469:R469)))</f>
        <v>0</v>
      </c>
      <c r="T469" s="235">
        <f>IF(T$5&lt;=$D469,0,IF(SUM($D469,I435)&gt;T$5,$AD446/I435,$AD446-SUM($I469:S469)))</f>
        <v>0</v>
      </c>
      <c r="U469" s="235">
        <f>IF(U$5&lt;=$D469,0,IF(SUM($D469,I435)&gt;U$5,$AD446/I435,$AD446-SUM($I469:T469)))</f>
        <v>0</v>
      </c>
      <c r="V469" s="235">
        <f>IF(V$5&lt;=$D469,0,IF(SUM($D469,I435)&gt;V$5,$AD446/I435,$AD446-SUM($I469:U469)))</f>
        <v>0</v>
      </c>
      <c r="W469" s="235">
        <f>IF(W$5&lt;=$D469,0,IF(SUM($D469,I435)&gt;W$5,$AD446/I435,$AD446-SUM($I469:V469)))</f>
        <v>0</v>
      </c>
      <c r="X469" s="235">
        <f>IF(X$5&lt;=$D469,0,IF(SUM($D469,I435)&gt;X$5,$AD446/I435,$AD446-SUM($I469:W469)))</f>
        <v>0</v>
      </c>
      <c r="Y469" s="235">
        <f>IF(Y$5&lt;=$D469,0,IF(SUM($D469,I435)&gt;Y$5,$AD446/I435,$AD446-SUM($I469:X469)))</f>
        <v>0</v>
      </c>
      <c r="Z469" s="235">
        <f>IF(Z$5&lt;=$D469,0,IF(SUM($D469,I435)&gt;Z$5,$AD446/I435,$AD446-SUM($I469:Y469)))</f>
        <v>0</v>
      </c>
      <c r="AA469" s="235">
        <f>IF(AA$5&lt;=$D469,0,IF(SUM($D469,I435)&gt;AA$5,$AD446/I435,$AD446-SUM($I469:Z469)))</f>
        <v>0</v>
      </c>
      <c r="AB469" s="235">
        <f>IF(AB$5&lt;=$D469,0,IF(SUM($D469,I435)&gt;AB$5,$AD446/I435,$AD446-SUM($I469:AA469)))</f>
        <v>0</v>
      </c>
      <c r="AC469" s="235">
        <f>IF(AC$5&lt;=$D469,0,IF(SUM($D469,I435)&gt;AC$5,$AD446/I435,$AD446-SUM($I469:AB469)))</f>
        <v>0</v>
      </c>
      <c r="AD469" s="235">
        <f>IF(AD$5&lt;=$D469,0,IF(SUM($D469,I435)&gt;AD$5,$AD446/I435,$AD446-SUM($I469:AC469)))</f>
        <v>0</v>
      </c>
      <c r="AE469" s="235">
        <f>IF(AE$5&lt;=$D469,0,IF(SUM($D469,I435)&gt;AE$5,$AD446/I435,$AD446-SUM($I469:AD469)))</f>
        <v>0</v>
      </c>
      <c r="AF469" s="235">
        <f>IF(AF$5&lt;=$D469,0,IF(SUM($D469,I435)&gt;AF$5,$AD446/I435,$AD446-SUM($I469:AE469)))</f>
        <v>0</v>
      </c>
      <c r="AG469" s="235">
        <f>IF(AG$5&lt;=$D469,0,IF(SUM($D469,I435)&gt;AG$5,$AD446/I435,$AD446-SUM($I469:AF469)))</f>
        <v>0</v>
      </c>
      <c r="AH469" s="235">
        <f>IF(AH$5&lt;=$D469,0,IF(SUM($D469,I435)&gt;AH$5,$AD446/I435,$AD446-SUM($I469:AG469)))</f>
        <v>0</v>
      </c>
      <c r="AI469" s="235">
        <f>IF(AI$5&lt;=$D469,0,IF(SUM($D469,I435)&gt;AI$5,$AD446/I435,$AD446-SUM($I469:AH469)))</f>
        <v>0</v>
      </c>
      <c r="AJ469" s="235">
        <f>IF(AJ$5&lt;=$D469,0,IF(SUM($D469,I435)&gt;AJ$5,$AD446/I435,$AD446-SUM($I469:AI469)))</f>
        <v>0</v>
      </c>
      <c r="AK469" s="235">
        <f>IF(AK$5&lt;=$D469,0,IF(SUM($D469,I435)&gt;AK$5,$AD446/I435,$AD446-SUM($I469:AJ469)))</f>
        <v>0</v>
      </c>
      <c r="AL469" s="235">
        <f>IF(AL$5&lt;=$D469,0,IF(SUM($D469,I435)&gt;AL$5,$AD446/I435,$AD446-SUM($I469:AK469)))</f>
        <v>0</v>
      </c>
      <c r="AM469" s="235">
        <f>IF(AM$5&lt;=$D469,0,IF(SUM($D469,I435)&gt;AM$5,$AD446/I435,$AD446-SUM($I469:AL469)))</f>
        <v>0</v>
      </c>
      <c r="AN469" s="235">
        <f>IF(AN$5&lt;=$D469,0,IF(SUM($D469,I435)&gt;AN$5,$AD446/I435,$AD446-SUM($I469:AM469)))</f>
        <v>0</v>
      </c>
      <c r="AO469" s="235">
        <f>IF(AO$5&lt;=$D469,0,IF(SUM($D469,I435)&gt;AO$5,$AD446/I435,$AD446-SUM($I469:AN469)))</f>
        <v>0</v>
      </c>
      <c r="AP469" s="235">
        <f>IF(AP$5&lt;=$D469,0,IF(SUM($D469,I435)&gt;AP$5,$AD446/I435,$AD446-SUM($I469:AO469)))</f>
        <v>0</v>
      </c>
      <c r="AQ469" s="235">
        <f>IF(AQ$5&lt;=$D469,0,IF(SUM($D469,I435)&gt;AQ$5,$AD446/I435,$AD446-SUM($I469:AP469)))</f>
        <v>0</v>
      </c>
      <c r="AR469" s="235">
        <f>IF(AR$5&lt;=$D469,0,IF(SUM($D469,I435)&gt;AR$5,$AD446/I435,$AD446-SUM($I469:AQ469)))</f>
        <v>0</v>
      </c>
      <c r="AS469" s="235">
        <f>IF(AS$5&lt;=$D469,0,IF(SUM($D469,I435)&gt;AS$5,$AD446/I435,$AD446-SUM($I469:AR469)))</f>
        <v>0</v>
      </c>
      <c r="AT469" s="235">
        <f>IF(AT$5&lt;=$D469,0,IF(SUM($D469,I435)&gt;AT$5,$AD446/I435,$AD446-SUM($I469:AS469)))</f>
        <v>0</v>
      </c>
      <c r="AU469" s="235">
        <f>IF(AU$5&lt;=$D469,0,IF(SUM($D469,I435)&gt;AU$5,$AD446/I435,$AD446-SUM($I469:AT469)))</f>
        <v>0</v>
      </c>
      <c r="AV469" s="235">
        <f>IF(AV$5&lt;=$D469,0,IF(SUM($D469,I435)&gt;AV$5,$AD446/I435,$AD446-SUM($I469:AU469)))</f>
        <v>0</v>
      </c>
      <c r="AW469" s="235">
        <f>IF(AW$5&lt;=$D469,0,IF(SUM($D469,I435)&gt;AW$5,$AD446/I435,$AD446-SUM($I469:AV469)))</f>
        <v>0</v>
      </c>
      <c r="AX469" s="235">
        <f>IF(AX$5&lt;=$D469,0,IF(SUM($D469,I435)&gt;AX$5,$AD446/I435,$AD446-SUM($I469:AW469)))</f>
        <v>0</v>
      </c>
      <c r="AY469" s="235">
        <f>IF(AY$5&lt;=$D469,0,IF(SUM($D469,I435)&gt;AY$5,$AD446/I435,$AD446-SUM($I469:AX469)))</f>
        <v>0</v>
      </c>
      <c r="AZ469" s="235">
        <f>IF(AZ$5&lt;=$D469,0,IF(SUM($D469,I435)&gt;AZ$5,$AD446/I435,$AD446-SUM($I469:AY469)))</f>
        <v>0</v>
      </c>
      <c r="BA469" s="235">
        <f>IF(BA$5&lt;=$D469,0,IF(SUM($D469,I435)&gt;BA$5,$AD446/I435,$AD446-SUM($I469:AZ469)))</f>
        <v>0</v>
      </c>
      <c r="BB469" s="235">
        <f>IF(BB$5&lt;=$D469,0,IF(SUM($D469,I435)&gt;BB$5,$AD446/I435,$AD446-SUM($I469:BA469)))</f>
        <v>0</v>
      </c>
      <c r="BC469" s="235">
        <f>IF(BC$5&lt;=$D469,0,IF(SUM($D469,I435)&gt;BC$5,$AD446/I435,$AD446-SUM($I469:BB469)))</f>
        <v>0</v>
      </c>
      <c r="BD469" s="235">
        <f>IF(BD$5&lt;=$D469,0,IF(SUM($D469,I435)&gt;BD$5,$AD446/I435,$AD446-SUM($I469:BC469)))</f>
        <v>0</v>
      </c>
      <c r="BE469" s="235">
        <f>IF(BE$5&lt;=$D469,0,IF(SUM($D469,I435)&gt;BE$5,$AD446/I435,$AD446-SUM($I469:BD469)))</f>
        <v>0</v>
      </c>
      <c r="BF469" s="235">
        <f>IF(BF$5&lt;=$D469,0,IF(SUM($D469,I435)&gt;BF$5,$AD446/I435,$AD446-SUM($I469:BE469)))</f>
        <v>0</v>
      </c>
      <c r="BG469" s="235">
        <f>IF(BG$5&lt;=$D469,0,IF(SUM($D469,I435)&gt;BG$5,$AD446/I435,$AD446-SUM($I469:BF469)))</f>
        <v>0</v>
      </c>
      <c r="BH469" s="235">
        <f>IF(BH$5&lt;=$D469,0,IF(SUM($D469,I435)&gt;BH$5,$AD446/I435,$AD446-SUM($I469:BG469)))</f>
        <v>0</v>
      </c>
      <c r="BI469" s="235">
        <f>IF(BI$5&lt;=$D469,0,IF(SUM($D469,I435)&gt;BI$5,$AD446/I435,$AD446-SUM($I469:BH469)))</f>
        <v>0</v>
      </c>
      <c r="BJ469" s="235">
        <f>IF(BJ$5&lt;=$D469,0,IF(SUM($D469,I435)&gt;BJ$5,$AD446/I435,$AD446-SUM($I469:BI469)))</f>
        <v>0</v>
      </c>
      <c r="BK469" s="235">
        <f>IF(BK$5&lt;=$D469,0,IF(SUM($D469,I435)&gt;BK$5,$AD446/I435,$AD446-SUM($I469:BJ469)))</f>
        <v>0</v>
      </c>
      <c r="BL469" s="235">
        <f>IF(BL$5&lt;=$D469,0,IF(SUM($D469,I435)&gt;BL$5,$AD446/I435,$AD446-SUM($I469:BK469)))</f>
        <v>0</v>
      </c>
      <c r="BM469" s="235">
        <f>IF(BM$5&lt;=$D469,0,IF(SUM($D469,I435)&gt;BM$5,$AD446/I435,$AD446-SUM($I469:BL469)))</f>
        <v>0</v>
      </c>
      <c r="BN469" s="235">
        <f>IF(BN$5&lt;=$D469,0,IF(SUM($D469,I435)&gt;BN$5,$AD446/I435,$AD446-SUM($I469:BM469)))</f>
        <v>0</v>
      </c>
      <c r="BO469" s="235">
        <f>IF(BO$5&lt;=$D469,0,IF(SUM($D469,I435)&gt;BO$5,$AD446/I435,$AD446-SUM($I469:BN469)))</f>
        <v>0</v>
      </c>
      <c r="BP469" s="235">
        <f>IF(BP$5&lt;=$D469,0,IF(SUM($D469,I435)&gt;BP$5,$AD446/I435,$AD446-SUM($I469:BO469)))</f>
        <v>0</v>
      </c>
      <c r="BQ469" s="235">
        <f>IF(BQ$5&lt;=$D469,0,IF(SUM($D469,I435)&gt;BQ$5,$AD446/I435,$AD446-SUM($I469:BP469)))</f>
        <v>0</v>
      </c>
      <c r="BR469" s="211">
        <f>IF(BR$5&lt;=$D469,0,IF(SUM($D469,J435)&gt;BR$5,$AD446/J435,$AD446-SUM($I469:BQ469)))</f>
        <v>0</v>
      </c>
      <c r="BS469" s="211">
        <f>IF(BS$5&lt;=$D469,0,IF(SUM($D469,K435)&gt;BS$5,$AD446/K435,$AD446-SUM($I469:BR469)))</f>
        <v>0</v>
      </c>
      <c r="BT469" s="211">
        <f>IF(BT$5&lt;=$D469,0,IF(SUM($D469,L435)&gt;BT$5,$AD446/L435,$AD446-SUM($I469:BS469)))</f>
        <v>0</v>
      </c>
      <c r="BU469" s="211">
        <f>IF(BU$5&lt;=$D469,0,IF(SUM($D469,M435)&gt;BU$5,$AD446/M435,$AD446-SUM($I469:BT469)))</f>
        <v>0</v>
      </c>
      <c r="BV469" s="211">
        <f>IF(BV$5&lt;=$D469,0,IF(SUM($D469,N435)&gt;BV$5,$AD446/N435,$AD446-SUM($I469:BU469)))</f>
        <v>0</v>
      </c>
      <c r="BW469" s="211">
        <f>IF(BW$5&lt;=$D469,0,IF(SUM($D469,O435)&gt;BW$5,$AD446/O435,$AD446-SUM($I469:BV469)))</f>
        <v>0</v>
      </c>
    </row>
    <row r="470" spans="1:75" ht="12.75" customHeight="1">
      <c r="A470" s="8"/>
      <c r="B470" s="244">
        <v>21</v>
      </c>
      <c r="C470" s="8"/>
      <c r="D470" s="245">
        <f t="shared" si="762"/>
        <v>2034</v>
      </c>
      <c r="E470" s="8" t="str">
        <f t="shared" si="761"/>
        <v>$m Real (2012)</v>
      </c>
      <c r="F470" s="8"/>
      <c r="G470" s="8"/>
      <c r="H470" s="8"/>
      <c r="I470" s="32"/>
      <c r="J470" s="235">
        <f>IF(J$5&lt;=$D470,0,IF(SUM($D470,I435)&gt;J$5,$AE446/I435,$AE446-SUM($I470:I470)))</f>
        <v>0</v>
      </c>
      <c r="K470" s="235">
        <f>IF(K$5&lt;=$D470,0,IF(SUM($D470,I435)&gt;K$5,$AE446/I435,$AE446-SUM($I470:J470)))</f>
        <v>0</v>
      </c>
      <c r="L470" s="235">
        <f>IF(L$5&lt;=$D470,0,IF(SUM($D470,I435)&gt;L$5,$AE446/I435,$AE446-SUM($I470:K470)))</f>
        <v>0</v>
      </c>
      <c r="M470" s="235">
        <f>IF(M$5&lt;=$D470,0,IF(SUM($D470,I435)&gt;M$5,$AE446/I435,$AE446-SUM($I470:L470)))</f>
        <v>0</v>
      </c>
      <c r="N470" s="235">
        <f>IF(N$5&lt;=$D470,0,IF(SUM($D470,I435)&gt;N$5,$AE446/I435,$AE446-SUM($I470:M470)))</f>
        <v>0</v>
      </c>
      <c r="O470" s="235">
        <f>IF(O$5&lt;=$D470,0,IF(SUM($D470,I435)&gt;O$5,$AE446/I435,$AE446-SUM($I470:N470)))</f>
        <v>0</v>
      </c>
      <c r="P470" s="235">
        <f>IF(P$5&lt;=$D470,0,IF(SUM($D470,I435)&gt;P$5,$AE446/I435,$AE446-SUM($I470:O470)))</f>
        <v>0</v>
      </c>
      <c r="Q470" s="235">
        <f>IF(Q$5&lt;=$D470,0,IF(SUM($D470,I435)&gt;Q$5,$AE446/I435,$AE446-SUM($I470:P470)))</f>
        <v>0</v>
      </c>
      <c r="R470" s="235">
        <f>IF(R$5&lt;=$D470,0,IF(SUM($D470,I435)&gt;R$5,$AE446/I435,$AE446-SUM($I470:Q470)))</f>
        <v>0</v>
      </c>
      <c r="S470" s="235">
        <f>IF(S$5&lt;=$D470,0,IF(SUM($D470,I435)&gt;S$5,$AE446/I435,$AE446-SUM($I470:R470)))</f>
        <v>0</v>
      </c>
      <c r="T470" s="235">
        <f>IF(T$5&lt;=$D470,0,IF(SUM($D470,I435)&gt;T$5,$AE446/I435,$AE446-SUM($I470:S470)))</f>
        <v>0</v>
      </c>
      <c r="U470" s="235">
        <f>IF(U$5&lt;=$D470,0,IF(SUM($D470,I435)&gt;U$5,$AE446/I435,$AE446-SUM($I470:T470)))</f>
        <v>0</v>
      </c>
      <c r="V470" s="235">
        <f>IF(V$5&lt;=$D470,0,IF(SUM($D470,I435)&gt;V$5,$AE446/I435,$AE446-SUM($I470:U470)))</f>
        <v>0</v>
      </c>
      <c r="W470" s="235">
        <f>IF(W$5&lt;=$D470,0,IF(SUM($D470,I435)&gt;W$5,$AE446/I435,$AE446-SUM($I470:V470)))</f>
        <v>0</v>
      </c>
      <c r="X470" s="235">
        <f>IF(X$5&lt;=$D470,0,IF(SUM($D470,I435)&gt;X$5,$AE446/I435,$AE446-SUM($I470:W470)))</f>
        <v>0</v>
      </c>
      <c r="Y470" s="235">
        <f>IF(Y$5&lt;=$D470,0,IF(SUM($D470,I435)&gt;Y$5,$AE446/I435,$AE446-SUM($I470:X470)))</f>
        <v>0</v>
      </c>
      <c r="Z470" s="235">
        <f>IF(Z$5&lt;=$D470,0,IF(SUM($D470,I435)&gt;Z$5,$AE446/I435,$AE446-SUM($I470:Y470)))</f>
        <v>0</v>
      </c>
      <c r="AA470" s="235">
        <f>IF(AA$5&lt;=$D470,0,IF(SUM($D470,I435)&gt;AA$5,$AE446/I435,$AE446-SUM($I470:Z470)))</f>
        <v>0</v>
      </c>
      <c r="AB470" s="235">
        <f>IF(AB$5&lt;=$D470,0,IF(SUM($D470,I435)&gt;AB$5,$AE446/I435,$AE446-SUM($I470:AA470)))</f>
        <v>0</v>
      </c>
      <c r="AC470" s="235">
        <f>IF(AC$5&lt;=$D470,0,IF(SUM($D470,I435)&gt;AC$5,$AE446/I435,$AE446-SUM($I470:AB470)))</f>
        <v>0</v>
      </c>
      <c r="AD470" s="235">
        <f>IF(AD$5&lt;=$D470,0,IF(SUM($D470,I435)&gt;AD$5,$AE446/I435,$AE446-SUM($I470:AC470)))</f>
        <v>0</v>
      </c>
      <c r="AE470" s="235">
        <f>IF(AE$5&lt;=$D470,0,IF(SUM($D470,I435)&gt;AE$5,$AE446/I435,$AE446-SUM($I470:AD470)))</f>
        <v>0</v>
      </c>
      <c r="AF470" s="235">
        <f>IF(AF$5&lt;=$D470,0,IF(SUM($D470,I435)&gt;AF$5,$AE446/I435,$AE446-SUM($I470:AE470)))</f>
        <v>0</v>
      </c>
      <c r="AG470" s="235">
        <f>IF(AG$5&lt;=$D470,0,IF(SUM($D470,I435)&gt;AG$5,$AE446/I435,$AE446-SUM($I470:AF470)))</f>
        <v>0</v>
      </c>
      <c r="AH470" s="235">
        <f>IF(AH$5&lt;=$D470,0,IF(SUM($D470,I435)&gt;AH$5,$AE446/I435,$AE446-SUM($I470:AG470)))</f>
        <v>0</v>
      </c>
      <c r="AI470" s="235">
        <f>IF(AI$5&lt;=$D470,0,IF(SUM($D470,I435)&gt;AI$5,$AE446/I435,$AE446-SUM($I470:AH470)))</f>
        <v>0</v>
      </c>
      <c r="AJ470" s="235">
        <f>IF(AJ$5&lt;=$D470,0,IF(SUM($D470,I435)&gt;AJ$5,$AE446/I435,$AE446-SUM($I470:AI470)))</f>
        <v>0</v>
      </c>
      <c r="AK470" s="235">
        <f>IF(AK$5&lt;=$D470,0,IF(SUM($D470,I435)&gt;AK$5,$AE446/I435,$AE446-SUM($I470:AJ470)))</f>
        <v>0</v>
      </c>
      <c r="AL470" s="235">
        <f>IF(AL$5&lt;=$D470,0,IF(SUM($D470,I435)&gt;AL$5,$AE446/I435,$AE446-SUM($I470:AK470)))</f>
        <v>0</v>
      </c>
      <c r="AM470" s="235">
        <f>IF(AM$5&lt;=$D470,0,IF(SUM($D470,I435)&gt;AM$5,$AE446/I435,$AE446-SUM($I470:AL470)))</f>
        <v>0</v>
      </c>
      <c r="AN470" s="235">
        <f>IF(AN$5&lt;=$D470,0,IF(SUM($D470,I435)&gt;AN$5,$AE446/I435,$AE446-SUM($I470:AM470)))</f>
        <v>0</v>
      </c>
      <c r="AO470" s="235">
        <f>IF(AO$5&lt;=$D470,0,IF(SUM($D470,I435)&gt;AO$5,$AE446/I435,$AE446-SUM($I470:AN470)))</f>
        <v>0</v>
      </c>
      <c r="AP470" s="235">
        <f>IF(AP$5&lt;=$D470,0,IF(SUM($D470,I435)&gt;AP$5,$AE446/I435,$AE446-SUM($I470:AO470)))</f>
        <v>0</v>
      </c>
      <c r="AQ470" s="235">
        <f>IF(AQ$5&lt;=$D470,0,IF(SUM($D470,I435)&gt;AQ$5,$AE446/I435,$AE446-SUM($I470:AP470)))</f>
        <v>0</v>
      </c>
      <c r="AR470" s="235">
        <f>IF(AR$5&lt;=$D470,0,IF(SUM($D470,I435)&gt;AR$5,$AE446/I435,$AE446-SUM($I470:AQ470)))</f>
        <v>0</v>
      </c>
      <c r="AS470" s="235">
        <f>IF(AS$5&lt;=$D470,0,IF(SUM($D470,I435)&gt;AS$5,$AE446/I435,$AE446-SUM($I470:AR470)))</f>
        <v>0</v>
      </c>
      <c r="AT470" s="235">
        <f>IF(AT$5&lt;=$D470,0,IF(SUM($D470,I435)&gt;AT$5,$AE446/I435,$AE446-SUM($I470:AS470)))</f>
        <v>0</v>
      </c>
      <c r="AU470" s="235">
        <f>IF(AU$5&lt;=$D470,0,IF(SUM($D470,I435)&gt;AU$5,$AE446/I435,$AE446-SUM($I470:AT470)))</f>
        <v>0</v>
      </c>
      <c r="AV470" s="235">
        <f>IF(AV$5&lt;=$D470,0,IF(SUM($D470,I435)&gt;AV$5,$AE446/I435,$AE446-SUM($I470:AU470)))</f>
        <v>0</v>
      </c>
      <c r="AW470" s="235">
        <f>IF(AW$5&lt;=$D470,0,IF(SUM($D470,I435)&gt;AW$5,$AE446/I435,$AE446-SUM($I470:AV470)))</f>
        <v>0</v>
      </c>
      <c r="AX470" s="235">
        <f>IF(AX$5&lt;=$D470,0,IF(SUM($D470,I435)&gt;AX$5,$AE446/I435,$AE446-SUM($I470:AW470)))</f>
        <v>0</v>
      </c>
      <c r="AY470" s="235">
        <f>IF(AY$5&lt;=$D470,0,IF(SUM($D470,I435)&gt;AY$5,$AE446/I435,$AE446-SUM($I470:AX470)))</f>
        <v>0</v>
      </c>
      <c r="AZ470" s="235">
        <f>IF(AZ$5&lt;=$D470,0,IF(SUM($D470,I435)&gt;AZ$5,$AE446/I435,$AE446-SUM($I470:AY470)))</f>
        <v>0</v>
      </c>
      <c r="BA470" s="235">
        <f>IF(BA$5&lt;=$D470,0,IF(SUM($D470,I435)&gt;BA$5,$AE446/I435,$AE446-SUM($I470:AZ470)))</f>
        <v>0</v>
      </c>
      <c r="BB470" s="235">
        <f>IF(BB$5&lt;=$D470,0,IF(SUM($D470,I435)&gt;BB$5,$AE446/I435,$AE446-SUM($I470:BA470)))</f>
        <v>0</v>
      </c>
      <c r="BC470" s="235">
        <f>IF(BC$5&lt;=$D470,0,IF(SUM($D470,I435)&gt;BC$5,$AE446/I435,$AE446-SUM($I470:BB470)))</f>
        <v>0</v>
      </c>
      <c r="BD470" s="235">
        <f>IF(BD$5&lt;=$D470,0,IF(SUM($D470,I435)&gt;BD$5,$AE446/I435,$AE446-SUM($I470:BC470)))</f>
        <v>0</v>
      </c>
      <c r="BE470" s="235">
        <f>IF(BE$5&lt;=$D470,0,IF(SUM($D470,I435)&gt;BE$5,$AE446/I435,$AE446-SUM($I470:BD470)))</f>
        <v>0</v>
      </c>
      <c r="BF470" s="235">
        <f>IF(BF$5&lt;=$D470,0,IF(SUM($D470,I435)&gt;BF$5,$AE446/I435,$AE446-SUM($I470:BE470)))</f>
        <v>0</v>
      </c>
      <c r="BG470" s="235">
        <f>IF(BG$5&lt;=$D470,0,IF(SUM($D470,I435)&gt;BG$5,$AE446/I435,$AE446-SUM($I470:BF470)))</f>
        <v>0</v>
      </c>
      <c r="BH470" s="235">
        <f>IF(BH$5&lt;=$D470,0,IF(SUM($D470,I435)&gt;BH$5,$AE446/I435,$AE446-SUM($I470:BG470)))</f>
        <v>0</v>
      </c>
      <c r="BI470" s="235">
        <f>IF(BI$5&lt;=$D470,0,IF(SUM($D470,I435)&gt;BI$5,$AE446/I435,$AE446-SUM($I470:BH470)))</f>
        <v>0</v>
      </c>
      <c r="BJ470" s="235">
        <f>IF(BJ$5&lt;=$D470,0,IF(SUM($D470,I435)&gt;BJ$5,$AE446/I435,$AE446-SUM($I470:BI470)))</f>
        <v>0</v>
      </c>
      <c r="BK470" s="235">
        <f>IF(BK$5&lt;=$D470,0,IF(SUM($D470,I435)&gt;BK$5,$AE446/I435,$AE446-SUM($I470:BJ470)))</f>
        <v>0</v>
      </c>
      <c r="BL470" s="235">
        <f>IF(BL$5&lt;=$D470,0,IF(SUM($D470,I435)&gt;BL$5,$AE446/I435,$AE446-SUM($I470:BK470)))</f>
        <v>0</v>
      </c>
      <c r="BM470" s="235">
        <f>IF(BM$5&lt;=$D470,0,IF(SUM($D470,I435)&gt;BM$5,$AE446/I435,$AE446-SUM($I470:BL470)))</f>
        <v>0</v>
      </c>
      <c r="BN470" s="235">
        <f>IF(BN$5&lt;=$D470,0,IF(SUM($D470,I435)&gt;BN$5,$AE446/I435,$AE446-SUM($I470:BM470)))</f>
        <v>0</v>
      </c>
      <c r="BO470" s="235">
        <f>IF(BO$5&lt;=$D470,0,IF(SUM($D470,I435)&gt;BO$5,$AE446/I435,$AE446-SUM($I470:BN470)))</f>
        <v>0</v>
      </c>
      <c r="BP470" s="235">
        <f>IF(BP$5&lt;=$D470,0,IF(SUM($D470,I435)&gt;BP$5,$AE446/I435,$AE446-SUM($I470:BO470)))</f>
        <v>0</v>
      </c>
      <c r="BQ470" s="235">
        <f>IF(BQ$5&lt;=$D470,0,IF(SUM($D470,I435)&gt;BQ$5,$AE446/I435,$AE446-SUM($I470:BP470)))</f>
        <v>0</v>
      </c>
      <c r="BR470" s="211">
        <f>IF(BR$5&lt;=$D470,0,IF(SUM($D470,J435)&gt;BR$5,$AE446/J435,$AE446-SUM($I470:BQ470)))</f>
        <v>0</v>
      </c>
      <c r="BS470" s="211">
        <f>IF(BS$5&lt;=$D470,0,IF(SUM($D470,K435)&gt;BS$5,$AE446/K435,$AE446-SUM($I470:BR470)))</f>
        <v>0</v>
      </c>
      <c r="BT470" s="211">
        <f>IF(BT$5&lt;=$D470,0,IF(SUM($D470,L435)&gt;BT$5,$AE446/L435,$AE446-SUM($I470:BS470)))</f>
        <v>0</v>
      </c>
      <c r="BU470" s="211">
        <f>IF(BU$5&lt;=$D470,0,IF(SUM($D470,M435)&gt;BU$5,$AE446/M435,$AE446-SUM($I470:BT470)))</f>
        <v>0</v>
      </c>
      <c r="BV470" s="211">
        <f>IF(BV$5&lt;=$D470,0,IF(SUM($D470,N435)&gt;BV$5,$AE446/N435,$AE446-SUM($I470:BU470)))</f>
        <v>0</v>
      </c>
      <c r="BW470" s="211">
        <f>IF(BW$5&lt;=$D470,0,IF(SUM($D470,O435)&gt;BW$5,$AE446/O435,$AE446-SUM($I470:BV470)))</f>
        <v>0</v>
      </c>
    </row>
    <row r="471" spans="1:75" ht="12.75" customHeight="1">
      <c r="A471" s="8"/>
      <c r="B471" s="244">
        <v>22</v>
      </c>
      <c r="C471" s="8"/>
      <c r="D471" s="245">
        <f t="shared" si="762"/>
        <v>2035</v>
      </c>
      <c r="E471" s="8" t="str">
        <f t="shared" si="761"/>
        <v>$m Real (2012)</v>
      </c>
      <c r="F471" s="8"/>
      <c r="G471" s="8"/>
      <c r="H471" s="8"/>
      <c r="I471" s="32"/>
      <c r="J471" s="235">
        <f>IF(J$5&lt;=$D471,0,IF(SUM($D471,I435)&gt;J$5,$AF446/I435,$AF446-SUM($I471:I471)))</f>
        <v>0</v>
      </c>
      <c r="K471" s="235">
        <f>IF(K$5&lt;=$D471,0,IF(SUM($D471,I435)&gt;K$5,$AF446/I435,$AF446-SUM($I471:J471)))</f>
        <v>0</v>
      </c>
      <c r="L471" s="235">
        <f>IF(L$5&lt;=$D471,0,IF(SUM($D471,I435)&gt;L$5,$AF446/I435,$AF446-SUM($I471:K471)))</f>
        <v>0</v>
      </c>
      <c r="M471" s="235">
        <f>IF(M$5&lt;=$D471,0,IF(SUM($D471,I435)&gt;M$5,$AF446/I435,$AF446-SUM($I471:L471)))</f>
        <v>0</v>
      </c>
      <c r="N471" s="235">
        <f>IF(N$5&lt;=$D471,0,IF(SUM($D471,I435)&gt;N$5,$AF446/I435,$AF446-SUM($I471:M471)))</f>
        <v>0</v>
      </c>
      <c r="O471" s="235">
        <f>IF(O$5&lt;=$D471,0,IF(SUM($D471,I435)&gt;O$5,$AF446/I435,$AF446-SUM($I471:N471)))</f>
        <v>0</v>
      </c>
      <c r="P471" s="235">
        <f>IF(P$5&lt;=$D471,0,IF(SUM($D471,I435)&gt;P$5,$AF446/I435,$AF446-SUM($I471:O471)))</f>
        <v>0</v>
      </c>
      <c r="Q471" s="235">
        <f>IF(Q$5&lt;=$D471,0,IF(SUM($D471,I435)&gt;Q$5,$AF446/I435,$AF446-SUM($I471:P471)))</f>
        <v>0</v>
      </c>
      <c r="R471" s="235">
        <f>IF(R$5&lt;=$D471,0,IF(SUM($D471,I435)&gt;R$5,$AF446/I435,$AF446-SUM($I471:Q471)))</f>
        <v>0</v>
      </c>
      <c r="S471" s="235">
        <f>IF(S$5&lt;=$D471,0,IF(SUM($D471,I435)&gt;S$5,$AF446/I435,$AF446-SUM($I471:R471)))</f>
        <v>0</v>
      </c>
      <c r="T471" s="235">
        <f>IF(T$5&lt;=$D471,0,IF(SUM($D471,I435)&gt;T$5,$AF446/I435,$AF446-SUM($I471:S471)))</f>
        <v>0</v>
      </c>
      <c r="U471" s="235">
        <f>IF(U$5&lt;=$D471,0,IF(SUM($D471,I435)&gt;U$5,$AF446/I435,$AF446-SUM($I471:T471)))</f>
        <v>0</v>
      </c>
      <c r="V471" s="235">
        <f>IF(V$5&lt;=$D471,0,IF(SUM($D471,I435)&gt;V$5,$AF446/I435,$AF446-SUM($I471:U471)))</f>
        <v>0</v>
      </c>
      <c r="W471" s="235">
        <f>IF(W$5&lt;=$D471,0,IF(SUM($D471,I435)&gt;W$5,$AF446/I435,$AF446-SUM($I471:V471)))</f>
        <v>0</v>
      </c>
      <c r="X471" s="235">
        <f>IF(X$5&lt;=$D471,0,IF(SUM($D471,I435)&gt;X$5,$AF446/I435,$AF446-SUM($I471:W471)))</f>
        <v>0</v>
      </c>
      <c r="Y471" s="235">
        <f>IF(Y$5&lt;=$D471,0,IF(SUM($D471,I435)&gt;Y$5,$AF446/I435,$AF446-SUM($I471:X471)))</f>
        <v>0</v>
      </c>
      <c r="Z471" s="235">
        <f>IF(Z$5&lt;=$D471,0,IF(SUM($D471,I435)&gt;Z$5,$AF446/I435,$AF446-SUM($I471:Y471)))</f>
        <v>0</v>
      </c>
      <c r="AA471" s="235">
        <f>IF(AA$5&lt;=$D471,0,IF(SUM($D471,I435)&gt;AA$5,$AF446/I435,$AF446-SUM($I471:Z471)))</f>
        <v>0</v>
      </c>
      <c r="AB471" s="235">
        <f>IF(AB$5&lt;=$D471,0,IF(SUM($D471,I435)&gt;AB$5,$AF446/I435,$AF446-SUM($I471:AA471)))</f>
        <v>0</v>
      </c>
      <c r="AC471" s="235">
        <f>IF(AC$5&lt;=$D471,0,IF(SUM($D471,I435)&gt;AC$5,$AF446/I435,$AF446-SUM($I471:AB471)))</f>
        <v>0</v>
      </c>
      <c r="AD471" s="235">
        <f>IF(AD$5&lt;=$D471,0,IF(SUM($D471,I435)&gt;AD$5,$AF446/I435,$AF446-SUM($I471:AC471)))</f>
        <v>0</v>
      </c>
      <c r="AE471" s="235">
        <f>IF(AE$5&lt;=$D471,0,IF(SUM($D471,I435)&gt;AE$5,$AF446/I435,$AF446-SUM($I471:AD471)))</f>
        <v>0</v>
      </c>
      <c r="AF471" s="235">
        <f>IF(AF$5&lt;=$D471,0,IF(SUM($D471,I435)&gt;AF$5,$AF446/I435,$AF446-SUM($I471:AE471)))</f>
        <v>0</v>
      </c>
      <c r="AG471" s="235">
        <f>IF(AG$5&lt;=$D471,0,IF(SUM($D471,I435)&gt;AG$5,$AF446/I435,$AF446-SUM($I471:AF471)))</f>
        <v>0</v>
      </c>
      <c r="AH471" s="235">
        <f>IF(AH$5&lt;=$D471,0,IF(SUM($D471,I435)&gt;AH$5,$AF446/I435,$AF446-SUM($I471:AG471)))</f>
        <v>0</v>
      </c>
      <c r="AI471" s="235">
        <f>IF(AI$5&lt;=$D471,0,IF(SUM($D471,I435)&gt;AI$5,$AF446/I435,$AF446-SUM($I471:AH471)))</f>
        <v>0</v>
      </c>
      <c r="AJ471" s="235">
        <f>IF(AJ$5&lt;=$D471,0,IF(SUM($D471,I435)&gt;AJ$5,$AF446/I435,$AF446-SUM($I471:AI471)))</f>
        <v>0</v>
      </c>
      <c r="AK471" s="235">
        <f>IF(AK$5&lt;=$D471,0,IF(SUM($D471,I435)&gt;AK$5,$AF446/I435,$AF446-SUM($I471:AJ471)))</f>
        <v>0</v>
      </c>
      <c r="AL471" s="235">
        <f>IF(AL$5&lt;=$D471,0,IF(SUM($D471,I435)&gt;AL$5,$AF446/I435,$AF446-SUM($I471:AK471)))</f>
        <v>0</v>
      </c>
      <c r="AM471" s="235">
        <f>IF(AM$5&lt;=$D471,0,IF(SUM($D471,I435)&gt;AM$5,$AF446/I435,$AF446-SUM($I471:AL471)))</f>
        <v>0</v>
      </c>
      <c r="AN471" s="235">
        <f>IF(AN$5&lt;=$D471,0,IF(SUM($D471,I435)&gt;AN$5,$AF446/I435,$AF446-SUM($I471:AM471)))</f>
        <v>0</v>
      </c>
      <c r="AO471" s="235">
        <f>IF(AO$5&lt;=$D471,0,IF(SUM($D471,I435)&gt;AO$5,$AF446/I435,$AF446-SUM($I471:AN471)))</f>
        <v>0</v>
      </c>
      <c r="AP471" s="235">
        <f>IF(AP$5&lt;=$D471,0,IF(SUM($D471,I435)&gt;AP$5,$AF446/I435,$AF446-SUM($I471:AO471)))</f>
        <v>0</v>
      </c>
      <c r="AQ471" s="235">
        <f>IF(AQ$5&lt;=$D471,0,IF(SUM($D471,I435)&gt;AQ$5,$AF446/I435,$AF446-SUM($I471:AP471)))</f>
        <v>0</v>
      </c>
      <c r="AR471" s="235">
        <f>IF(AR$5&lt;=$D471,0,IF(SUM($D471,I435)&gt;AR$5,$AF446/I435,$AF446-SUM($I471:AQ471)))</f>
        <v>0</v>
      </c>
      <c r="AS471" s="235">
        <f>IF(AS$5&lt;=$D471,0,IF(SUM($D471,I435)&gt;AS$5,$AF446/I435,$AF446-SUM($I471:AR471)))</f>
        <v>0</v>
      </c>
      <c r="AT471" s="235">
        <f>IF(AT$5&lt;=$D471,0,IF(SUM($D471,I435)&gt;AT$5,$AF446/I435,$AF446-SUM($I471:AS471)))</f>
        <v>0</v>
      </c>
      <c r="AU471" s="235">
        <f>IF(AU$5&lt;=$D471,0,IF(SUM($D471,I435)&gt;AU$5,$AF446/I435,$AF446-SUM($I471:AT471)))</f>
        <v>0</v>
      </c>
      <c r="AV471" s="235">
        <f>IF(AV$5&lt;=$D471,0,IF(SUM($D471,I435)&gt;AV$5,$AF446/I435,$AF446-SUM($I471:AU471)))</f>
        <v>0</v>
      </c>
      <c r="AW471" s="235">
        <f>IF(AW$5&lt;=$D471,0,IF(SUM($D471,I435)&gt;AW$5,$AF446/I435,$AF446-SUM($I471:AV471)))</f>
        <v>0</v>
      </c>
      <c r="AX471" s="235">
        <f>IF(AX$5&lt;=$D471,0,IF(SUM($D471,I435)&gt;AX$5,$AF446/I435,$AF446-SUM($I471:AW471)))</f>
        <v>0</v>
      </c>
      <c r="AY471" s="235">
        <f>IF(AY$5&lt;=$D471,0,IF(SUM($D471,I435)&gt;AY$5,$AF446/I435,$AF446-SUM($I471:AX471)))</f>
        <v>0</v>
      </c>
      <c r="AZ471" s="235">
        <f>IF(AZ$5&lt;=$D471,0,IF(SUM($D471,I435)&gt;AZ$5,$AF446/I435,$AF446-SUM($I471:AY471)))</f>
        <v>0</v>
      </c>
      <c r="BA471" s="235">
        <f>IF(BA$5&lt;=$D471,0,IF(SUM($D471,I435)&gt;BA$5,$AF446/I435,$AF446-SUM($I471:AZ471)))</f>
        <v>0</v>
      </c>
      <c r="BB471" s="235">
        <f>IF(BB$5&lt;=$D471,0,IF(SUM($D471,I435)&gt;BB$5,$AF446/I435,$AF446-SUM($I471:BA471)))</f>
        <v>0</v>
      </c>
      <c r="BC471" s="235">
        <f>IF(BC$5&lt;=$D471,0,IF(SUM($D471,I435)&gt;BC$5,$AF446/I435,$AF446-SUM($I471:BB471)))</f>
        <v>0</v>
      </c>
      <c r="BD471" s="235">
        <f>IF(BD$5&lt;=$D471,0,IF(SUM($D471,I435)&gt;BD$5,$AF446/I435,$AF446-SUM($I471:BC471)))</f>
        <v>0</v>
      </c>
      <c r="BE471" s="235">
        <f>IF(BE$5&lt;=$D471,0,IF(SUM($D471,I435)&gt;BE$5,$AF446/I435,$AF446-SUM($I471:BD471)))</f>
        <v>0</v>
      </c>
      <c r="BF471" s="235">
        <f>IF(BF$5&lt;=$D471,0,IF(SUM($D471,I435)&gt;BF$5,$AF446/I435,$AF446-SUM($I471:BE471)))</f>
        <v>0</v>
      </c>
      <c r="BG471" s="235">
        <f>IF(BG$5&lt;=$D471,0,IF(SUM($D471,I435)&gt;BG$5,$AF446/I435,$AF446-SUM($I471:BF471)))</f>
        <v>0</v>
      </c>
      <c r="BH471" s="235">
        <f>IF(BH$5&lt;=$D471,0,IF(SUM($D471,I435)&gt;BH$5,$AF446/I435,$AF446-SUM($I471:BG471)))</f>
        <v>0</v>
      </c>
      <c r="BI471" s="235">
        <f>IF(BI$5&lt;=$D471,0,IF(SUM($D471,I435)&gt;BI$5,$AF446/I435,$AF446-SUM($I471:BH471)))</f>
        <v>0</v>
      </c>
      <c r="BJ471" s="235">
        <f>IF(BJ$5&lt;=$D471,0,IF(SUM($D471,I435)&gt;BJ$5,$AF446/I435,$AF446-SUM($I471:BI471)))</f>
        <v>0</v>
      </c>
      <c r="BK471" s="235">
        <f>IF(BK$5&lt;=$D471,0,IF(SUM($D471,I435)&gt;BK$5,$AF446/I435,$AF446-SUM($I471:BJ471)))</f>
        <v>0</v>
      </c>
      <c r="BL471" s="235">
        <f>IF(BL$5&lt;=$D471,0,IF(SUM($D471,I435)&gt;BL$5,$AF446/I435,$AF446-SUM($I471:BK471)))</f>
        <v>0</v>
      </c>
      <c r="BM471" s="235">
        <f>IF(BM$5&lt;=$D471,0,IF(SUM($D471,I435)&gt;BM$5,$AF446/I435,$AF446-SUM($I471:BL471)))</f>
        <v>0</v>
      </c>
      <c r="BN471" s="235">
        <f>IF(BN$5&lt;=$D471,0,IF(SUM($D471,I435)&gt;BN$5,$AF446/I435,$AF446-SUM($I471:BM471)))</f>
        <v>0</v>
      </c>
      <c r="BO471" s="235">
        <f>IF(BO$5&lt;=$D471,0,IF(SUM($D471,I435)&gt;BO$5,$AF446/I435,$AF446-SUM($I471:BN471)))</f>
        <v>0</v>
      </c>
      <c r="BP471" s="235">
        <f>IF(BP$5&lt;=$D471,0,IF(SUM($D471,I435)&gt;BP$5,$AF446/I435,$AF446-SUM($I471:BO471)))</f>
        <v>0</v>
      </c>
      <c r="BQ471" s="235">
        <f>IF(BQ$5&lt;=$D471,0,IF(SUM($D471,I435)&gt;BQ$5,$AF446/I435,$AF446-SUM($I471:BP471)))</f>
        <v>0</v>
      </c>
      <c r="BR471" s="211">
        <f>IF(BR$5&lt;=$D471,0,IF(SUM($D471,J435)&gt;BR$5,$AF446/J435,$AF446-SUM($I471:BQ471)))</f>
        <v>0</v>
      </c>
      <c r="BS471" s="211">
        <f>IF(BS$5&lt;=$D471,0,IF(SUM($D471,K435)&gt;BS$5,$AF446/K435,$AF446-SUM($I471:BR471)))</f>
        <v>0</v>
      </c>
      <c r="BT471" s="211">
        <f>IF(BT$5&lt;=$D471,0,IF(SUM($D471,L435)&gt;BT$5,$AF446/L435,$AF446-SUM($I471:BS471)))</f>
        <v>0</v>
      </c>
      <c r="BU471" s="211">
        <f>IF(BU$5&lt;=$D471,0,IF(SUM($D471,M435)&gt;BU$5,$AF446/M435,$AF446-SUM($I471:BT471)))</f>
        <v>0</v>
      </c>
      <c r="BV471" s="211">
        <f>IF(BV$5&lt;=$D471,0,IF(SUM($D471,N435)&gt;BV$5,$AF446/N435,$AF446-SUM($I471:BU471)))</f>
        <v>0</v>
      </c>
      <c r="BW471" s="211">
        <f>IF(BW$5&lt;=$D471,0,IF(SUM($D471,O435)&gt;BW$5,$AF446/O435,$AF446-SUM($I471:BV471)))</f>
        <v>0</v>
      </c>
    </row>
    <row r="472" spans="1:75" ht="12.75" customHeight="1">
      <c r="A472" s="8"/>
      <c r="B472" s="244">
        <v>23</v>
      </c>
      <c r="C472" s="8"/>
      <c r="D472" s="245">
        <f t="shared" si="762"/>
        <v>2036</v>
      </c>
      <c r="E472" s="8" t="str">
        <f t="shared" si="761"/>
        <v>$m Real (2012)</v>
      </c>
      <c r="F472" s="8"/>
      <c r="G472" s="8"/>
      <c r="H472" s="8"/>
      <c r="I472" s="32"/>
      <c r="J472" s="235">
        <f>IF(J$5&lt;=$D472,0,IF(SUM($D472,I435)&gt;J$5,$AG446/I435,$AG446-SUM($I472:I472)))</f>
        <v>0</v>
      </c>
      <c r="K472" s="235">
        <f>IF(K$5&lt;=$D472,0,IF(SUM($D472,I435)&gt;K$5,$AG446/I435,$AG446-SUM($I472:J472)))</f>
        <v>0</v>
      </c>
      <c r="L472" s="235">
        <f>IF(L$5&lt;=$D472,0,IF(SUM($D472,I435)&gt;L$5,$AG446/I435,$AG446-SUM($I472:K472)))</f>
        <v>0</v>
      </c>
      <c r="M472" s="235">
        <f>IF(M$5&lt;=$D472,0,IF(SUM($D472,I435)&gt;M$5,$AG446/I435,$AG446-SUM($I472:L472)))</f>
        <v>0</v>
      </c>
      <c r="N472" s="235">
        <f>IF(N$5&lt;=$D472,0,IF(SUM($D472,I435)&gt;N$5,$AG446/I435,$AG446-SUM($I472:M472)))</f>
        <v>0</v>
      </c>
      <c r="O472" s="235">
        <f>IF(O$5&lt;=$D472,0,IF(SUM($D472,I435)&gt;O$5,$AG446/I435,$AG446-SUM($I472:N472)))</f>
        <v>0</v>
      </c>
      <c r="P472" s="235">
        <f>IF(P$5&lt;=$D472,0,IF(SUM($D472,I435)&gt;P$5,$AG446/I435,$AG446-SUM($I472:O472)))</f>
        <v>0</v>
      </c>
      <c r="Q472" s="235">
        <f>IF(Q$5&lt;=$D472,0,IF(SUM($D472,I435)&gt;Q$5,$AG446/I435,$AG446-SUM($I472:P472)))</f>
        <v>0</v>
      </c>
      <c r="R472" s="235">
        <f>IF(R$5&lt;=$D472,0,IF(SUM($D472,I435)&gt;R$5,$AG446/I435,$AG446-SUM($I472:Q472)))</f>
        <v>0</v>
      </c>
      <c r="S472" s="235">
        <f>IF(S$5&lt;=$D472,0,IF(SUM($D472,I435)&gt;S$5,$AG446/I435,$AG446-SUM($I472:R472)))</f>
        <v>0</v>
      </c>
      <c r="T472" s="235">
        <f>IF(T$5&lt;=$D472,0,IF(SUM($D472,I435)&gt;T$5,$AG446/I435,$AG446-SUM($I472:S472)))</f>
        <v>0</v>
      </c>
      <c r="U472" s="235">
        <f>IF(U$5&lt;=$D472,0,IF(SUM($D472,I435)&gt;U$5,$AG446/I435,$AG446-SUM($I472:T472)))</f>
        <v>0</v>
      </c>
      <c r="V472" s="235">
        <f>IF(V$5&lt;=$D472,0,IF(SUM($D472,I435)&gt;V$5,$AG446/I435,$AG446-SUM($I472:U472)))</f>
        <v>0</v>
      </c>
      <c r="W472" s="235">
        <f>IF(W$5&lt;=$D472,0,IF(SUM($D472,I435)&gt;W$5,$AG446/I435,$AG446-SUM($I472:V472)))</f>
        <v>0</v>
      </c>
      <c r="X472" s="235">
        <f>IF(X$5&lt;=$D472,0,IF(SUM($D472,I435)&gt;X$5,$AG446/I435,$AG446-SUM($I472:W472)))</f>
        <v>0</v>
      </c>
      <c r="Y472" s="235">
        <f>IF(Y$5&lt;=$D472,0,IF(SUM($D472,I435)&gt;Y$5,$AG446/I435,$AG446-SUM($I472:X472)))</f>
        <v>0</v>
      </c>
      <c r="Z472" s="235">
        <f>IF(Z$5&lt;=$D472,0,IF(SUM($D472,I435)&gt;Z$5,$AG446/I435,$AG446-SUM($I472:Y472)))</f>
        <v>0</v>
      </c>
      <c r="AA472" s="235">
        <f>IF(AA$5&lt;=$D472,0,IF(SUM($D472,I435)&gt;AA$5,$AG446/I435,$AG446-SUM($I472:Z472)))</f>
        <v>0</v>
      </c>
      <c r="AB472" s="235">
        <f>IF(AB$5&lt;=$D472,0,IF(SUM($D472,I435)&gt;AB$5,$AG446/I435,$AG446-SUM($I472:AA472)))</f>
        <v>0</v>
      </c>
      <c r="AC472" s="235">
        <f>IF(AC$5&lt;=$D472,0,IF(SUM($D472,I435)&gt;AC$5,$AG446/I435,$AG446-SUM($I472:AB472)))</f>
        <v>0</v>
      </c>
      <c r="AD472" s="235">
        <f>IF(AD$5&lt;=$D472,0,IF(SUM($D472,I435)&gt;AD$5,$AG446/I435,$AG446-SUM($I472:AC472)))</f>
        <v>0</v>
      </c>
      <c r="AE472" s="235">
        <f>IF(AE$5&lt;=$D472,0,IF(SUM($D472,I435)&gt;AE$5,$AG446/I435,$AG446-SUM($I472:AD472)))</f>
        <v>0</v>
      </c>
      <c r="AF472" s="235">
        <f>IF(AF$5&lt;=$D472,0,IF(SUM($D472,I435)&gt;AF$5,$AG446/I435,$AG446-SUM($I472:AE472)))</f>
        <v>0</v>
      </c>
      <c r="AG472" s="235">
        <f>IF(AG$5&lt;=$D472,0,IF(SUM($D472,I435)&gt;AG$5,$AG446/I435,$AG446-SUM($I472:AF472)))</f>
        <v>0</v>
      </c>
      <c r="AH472" s="235">
        <f>IF(AH$5&lt;=$D472,0,IF(SUM($D472,I435)&gt;AH$5,$AG446/I435,$AG446-SUM($I472:AG472)))</f>
        <v>0</v>
      </c>
      <c r="AI472" s="235">
        <f>IF(AI$5&lt;=$D472,0,IF(SUM($D472,I435)&gt;AI$5,$AG446/I435,$AG446-SUM($I472:AH472)))</f>
        <v>0</v>
      </c>
      <c r="AJ472" s="235">
        <f>IF(AJ$5&lt;=$D472,0,IF(SUM($D472,I435)&gt;AJ$5,$AG446/I435,$AG446-SUM($I472:AI472)))</f>
        <v>0</v>
      </c>
      <c r="AK472" s="235">
        <f>IF(AK$5&lt;=$D472,0,IF(SUM($D472,I435)&gt;AK$5,$AG446/I435,$AG446-SUM($I472:AJ472)))</f>
        <v>0</v>
      </c>
      <c r="AL472" s="235">
        <f>IF(AL$5&lt;=$D472,0,IF(SUM($D472,I435)&gt;AL$5,$AG446/I435,$AG446-SUM($I472:AK472)))</f>
        <v>0</v>
      </c>
      <c r="AM472" s="235">
        <f>IF(AM$5&lt;=$D472,0,IF(SUM($D472,I435)&gt;AM$5,$AG446/I435,$AG446-SUM($I472:AL472)))</f>
        <v>0</v>
      </c>
      <c r="AN472" s="235">
        <f>IF(AN$5&lt;=$D472,0,IF(SUM($D472,I435)&gt;AN$5,$AG446/I435,$AG446-SUM($I472:AM472)))</f>
        <v>0</v>
      </c>
      <c r="AO472" s="235">
        <f>IF(AO$5&lt;=$D472,0,IF(SUM($D472,I435)&gt;AO$5,$AG446/I435,$AG446-SUM($I472:AN472)))</f>
        <v>0</v>
      </c>
      <c r="AP472" s="235">
        <f>IF(AP$5&lt;=$D472,0,IF(SUM($D472,I435)&gt;AP$5,$AG446/I435,$AG446-SUM($I472:AO472)))</f>
        <v>0</v>
      </c>
      <c r="AQ472" s="235">
        <f>IF(AQ$5&lt;=$D472,0,IF(SUM($D472,I435)&gt;AQ$5,$AG446/I435,$AG446-SUM($I472:AP472)))</f>
        <v>0</v>
      </c>
      <c r="AR472" s="235">
        <f>IF(AR$5&lt;=$D472,0,IF(SUM($D472,I435)&gt;AR$5,$AG446/I435,$AG446-SUM($I472:AQ472)))</f>
        <v>0</v>
      </c>
      <c r="AS472" s="235">
        <f>IF(AS$5&lt;=$D472,0,IF(SUM($D472,I435)&gt;AS$5,$AG446/I435,$AG446-SUM($I472:AR472)))</f>
        <v>0</v>
      </c>
      <c r="AT472" s="235">
        <f>IF(AT$5&lt;=$D472,0,IF(SUM($D472,I435)&gt;AT$5,$AG446/I435,$AG446-SUM($I472:AS472)))</f>
        <v>0</v>
      </c>
      <c r="AU472" s="235">
        <f>IF(AU$5&lt;=$D472,0,IF(SUM($D472,I435)&gt;AU$5,$AG446/I435,$AG446-SUM($I472:AT472)))</f>
        <v>0</v>
      </c>
      <c r="AV472" s="235">
        <f>IF(AV$5&lt;=$D472,0,IF(SUM($D472,I435)&gt;AV$5,$AG446/I435,$AG446-SUM($I472:AU472)))</f>
        <v>0</v>
      </c>
      <c r="AW472" s="235">
        <f>IF(AW$5&lt;=$D472,0,IF(SUM($D472,I435)&gt;AW$5,$AG446/I435,$AG446-SUM($I472:AV472)))</f>
        <v>0</v>
      </c>
      <c r="AX472" s="235">
        <f>IF(AX$5&lt;=$D472,0,IF(SUM($D472,I435)&gt;AX$5,$AG446/I435,$AG446-SUM($I472:AW472)))</f>
        <v>0</v>
      </c>
      <c r="AY472" s="235">
        <f>IF(AY$5&lt;=$D472,0,IF(SUM($D472,I435)&gt;AY$5,$AG446/I435,$AG446-SUM($I472:AX472)))</f>
        <v>0</v>
      </c>
      <c r="AZ472" s="235">
        <f>IF(AZ$5&lt;=$D472,0,IF(SUM($D472,I435)&gt;AZ$5,$AG446/I435,$AG446-SUM($I472:AY472)))</f>
        <v>0</v>
      </c>
      <c r="BA472" s="235">
        <f>IF(BA$5&lt;=$D472,0,IF(SUM($D472,I435)&gt;BA$5,$AG446/I435,$AG446-SUM($I472:AZ472)))</f>
        <v>0</v>
      </c>
      <c r="BB472" s="235">
        <f>IF(BB$5&lt;=$D472,0,IF(SUM($D472,I435)&gt;BB$5,$AG446/I435,$AG446-SUM($I472:BA472)))</f>
        <v>0</v>
      </c>
      <c r="BC472" s="235">
        <f>IF(BC$5&lt;=$D472,0,IF(SUM($D472,I435)&gt;BC$5,$AG446/I435,$AG446-SUM($I472:BB472)))</f>
        <v>0</v>
      </c>
      <c r="BD472" s="235">
        <f>IF(BD$5&lt;=$D472,0,IF(SUM($D472,I435)&gt;BD$5,$AG446/I435,$AG446-SUM($I472:BC472)))</f>
        <v>0</v>
      </c>
      <c r="BE472" s="235">
        <f>IF(BE$5&lt;=$D472,0,IF(SUM($D472,I435)&gt;BE$5,$AG446/I435,$AG446-SUM($I472:BD472)))</f>
        <v>0</v>
      </c>
      <c r="BF472" s="235">
        <f>IF(BF$5&lt;=$D472,0,IF(SUM($D472,I435)&gt;BF$5,$AG446/I435,$AG446-SUM($I472:BE472)))</f>
        <v>0</v>
      </c>
      <c r="BG472" s="235">
        <f>IF(BG$5&lt;=$D472,0,IF(SUM($D472,I435)&gt;BG$5,$AG446/I435,$AG446-SUM($I472:BF472)))</f>
        <v>0</v>
      </c>
      <c r="BH472" s="235">
        <f>IF(BH$5&lt;=$D472,0,IF(SUM($D472,I435)&gt;BH$5,$AG446/I435,$AG446-SUM($I472:BG472)))</f>
        <v>0</v>
      </c>
      <c r="BI472" s="235">
        <f>IF(BI$5&lt;=$D472,0,IF(SUM($D472,I435)&gt;BI$5,$AG446/I435,$AG446-SUM($I472:BH472)))</f>
        <v>0</v>
      </c>
      <c r="BJ472" s="235">
        <f>IF(BJ$5&lt;=$D472,0,IF(SUM($D472,I435)&gt;BJ$5,$AG446/I435,$AG446-SUM($I472:BI472)))</f>
        <v>0</v>
      </c>
      <c r="BK472" s="235">
        <f>IF(BK$5&lt;=$D472,0,IF(SUM($D472,I435)&gt;BK$5,$AG446/I435,$AG446-SUM($I472:BJ472)))</f>
        <v>0</v>
      </c>
      <c r="BL472" s="235">
        <f>IF(BL$5&lt;=$D472,0,IF(SUM($D472,I435)&gt;BL$5,$AG446/I435,$AG446-SUM($I472:BK472)))</f>
        <v>0</v>
      </c>
      <c r="BM472" s="235">
        <f>IF(BM$5&lt;=$D472,0,IF(SUM($D472,I435)&gt;BM$5,$AG446/I435,$AG446-SUM($I472:BL472)))</f>
        <v>0</v>
      </c>
      <c r="BN472" s="235">
        <f>IF(BN$5&lt;=$D472,0,IF(SUM($D472,I435)&gt;BN$5,$AG446/I435,$AG446-SUM($I472:BM472)))</f>
        <v>0</v>
      </c>
      <c r="BO472" s="235">
        <f>IF(BO$5&lt;=$D472,0,IF(SUM($D472,I435)&gt;BO$5,$AG446/I435,$AG446-SUM($I472:BN472)))</f>
        <v>0</v>
      </c>
      <c r="BP472" s="235">
        <f>IF(BP$5&lt;=$D472,0,IF(SUM($D472,I435)&gt;BP$5,$AG446/I435,$AG446-SUM($I472:BO472)))</f>
        <v>0</v>
      </c>
      <c r="BQ472" s="235">
        <f>IF(BQ$5&lt;=$D472,0,IF(SUM($D472,I435)&gt;BQ$5,$AG446/I435,$AG446-SUM($I472:BP472)))</f>
        <v>0</v>
      </c>
      <c r="BR472" s="211">
        <f>IF(BR$5&lt;=$D472,0,IF(SUM($D472,J435)&gt;BR$5,$AG446/J435,$AG446-SUM($I472:BQ472)))</f>
        <v>0</v>
      </c>
      <c r="BS472" s="211">
        <f>IF(BS$5&lt;=$D472,0,IF(SUM($D472,K435)&gt;BS$5,$AG446/K435,$AG446-SUM($I472:BR472)))</f>
        <v>0</v>
      </c>
      <c r="BT472" s="211">
        <f>IF(BT$5&lt;=$D472,0,IF(SUM($D472,L435)&gt;BT$5,$AG446/L435,$AG446-SUM($I472:BS472)))</f>
        <v>0</v>
      </c>
      <c r="BU472" s="211">
        <f>IF(BU$5&lt;=$D472,0,IF(SUM($D472,M435)&gt;BU$5,$AG446/M435,$AG446-SUM($I472:BT472)))</f>
        <v>0</v>
      </c>
      <c r="BV472" s="211">
        <f>IF(BV$5&lt;=$D472,0,IF(SUM($D472,N435)&gt;BV$5,$AG446/N435,$AG446-SUM($I472:BU472)))</f>
        <v>0</v>
      </c>
      <c r="BW472" s="211">
        <f>IF(BW$5&lt;=$D472,0,IF(SUM($D472,O435)&gt;BW$5,$AG446/O435,$AG446-SUM($I472:BV472)))</f>
        <v>0</v>
      </c>
    </row>
    <row r="473" spans="1:75" ht="12.75" customHeight="1">
      <c r="A473" s="8"/>
      <c r="B473" s="244">
        <v>24</v>
      </c>
      <c r="C473" s="8"/>
      <c r="D473" s="245">
        <f t="shared" si="762"/>
        <v>2037</v>
      </c>
      <c r="E473" s="8" t="str">
        <f t="shared" si="761"/>
        <v>$m Real (2012)</v>
      </c>
      <c r="F473" s="8"/>
      <c r="G473" s="8"/>
      <c r="H473" s="8"/>
      <c r="I473" s="32"/>
      <c r="J473" s="235">
        <f>IF(J$5&lt;=$D473,0,IF(SUM($D473,I435)&gt;J$5,$AH446/I435,$AH446-SUM($I473:I473)))</f>
        <v>0</v>
      </c>
      <c r="K473" s="235">
        <f>IF(K$5&lt;=$D473,0,IF(SUM($D473,I435)&gt;K$5,$AH446/I435,$AH446-SUM($I473:J473)))</f>
        <v>0</v>
      </c>
      <c r="L473" s="235">
        <f>IF(L$5&lt;=$D473,0,IF(SUM($D473,I435)&gt;L$5,$AH446/I435,$AH446-SUM($I473:K473)))</f>
        <v>0</v>
      </c>
      <c r="M473" s="235">
        <f>IF(M$5&lt;=$D473,0,IF(SUM($D473,I435)&gt;M$5,$AH446/I435,$AH446-SUM($I473:L473)))</f>
        <v>0</v>
      </c>
      <c r="N473" s="235">
        <f>IF(N$5&lt;=$D473,0,IF(SUM($D473,I435)&gt;N$5,$AH446/I435,$AH446-SUM($I473:M473)))</f>
        <v>0</v>
      </c>
      <c r="O473" s="235">
        <f>IF(O$5&lt;=$D473,0,IF(SUM($D473,I435)&gt;O$5,$AH446/I435,$AH446-SUM($I473:N473)))</f>
        <v>0</v>
      </c>
      <c r="P473" s="235">
        <f>IF(P$5&lt;=$D473,0,IF(SUM($D473,I435)&gt;P$5,$AH446/I435,$AH446-SUM($I473:O473)))</f>
        <v>0</v>
      </c>
      <c r="Q473" s="235">
        <f>IF(Q$5&lt;=$D473,0,IF(SUM($D473,I435)&gt;Q$5,$AH446/I435,$AH446-SUM($I473:P473)))</f>
        <v>0</v>
      </c>
      <c r="R473" s="235">
        <f>IF(R$5&lt;=$D473,0,IF(SUM($D473,I435)&gt;R$5,$AH446/I435,$AH446-SUM($I473:Q473)))</f>
        <v>0</v>
      </c>
      <c r="S473" s="235">
        <f>IF(S$5&lt;=$D473,0,IF(SUM($D473,I435)&gt;S$5,$AH446/I435,$AH446-SUM($I473:R473)))</f>
        <v>0</v>
      </c>
      <c r="T473" s="235">
        <f>IF(T$5&lt;=$D473,0,IF(SUM($D473,I435)&gt;T$5,$AH446/I435,$AH446-SUM($I473:S473)))</f>
        <v>0</v>
      </c>
      <c r="U473" s="235">
        <f>IF(U$5&lt;=$D473,0,IF(SUM($D473,I435)&gt;U$5,$AH446/I435,$AH446-SUM($I473:T473)))</f>
        <v>0</v>
      </c>
      <c r="V473" s="235">
        <f>IF(V$5&lt;=$D473,0,IF(SUM($D473,I435)&gt;V$5,$AH446/I435,$AH446-SUM($I473:U473)))</f>
        <v>0</v>
      </c>
      <c r="W473" s="235">
        <f>IF(W$5&lt;=$D473,0,IF(SUM($D473,I435)&gt;W$5,$AH446/I435,$AH446-SUM($I473:V473)))</f>
        <v>0</v>
      </c>
      <c r="X473" s="235">
        <f>IF(X$5&lt;=$D473,0,IF(SUM($D473,I435)&gt;X$5,$AH446/I435,$AH446-SUM($I473:W473)))</f>
        <v>0</v>
      </c>
      <c r="Y473" s="235">
        <f>IF(Y$5&lt;=$D473,0,IF(SUM($D473,I435)&gt;Y$5,$AH446/I435,$AH446-SUM($I473:X473)))</f>
        <v>0</v>
      </c>
      <c r="Z473" s="235">
        <f>IF(Z$5&lt;=$D473,0,IF(SUM($D473,I435)&gt;Z$5,$AH446/I435,$AH446-SUM($I473:Y473)))</f>
        <v>0</v>
      </c>
      <c r="AA473" s="235">
        <f>IF(AA$5&lt;=$D473,0,IF(SUM($D473,I435)&gt;AA$5,$AH446/I435,$AH446-SUM($I473:Z473)))</f>
        <v>0</v>
      </c>
      <c r="AB473" s="235">
        <f>IF(AB$5&lt;=$D473,0,IF(SUM($D473,I435)&gt;AB$5,$AH446/I435,$AH446-SUM($I473:AA473)))</f>
        <v>0</v>
      </c>
      <c r="AC473" s="235">
        <f>IF(AC$5&lt;=$D473,0,IF(SUM($D473,I435)&gt;AC$5,$AH446/I435,$AH446-SUM($I473:AB473)))</f>
        <v>0</v>
      </c>
      <c r="AD473" s="235">
        <f>IF(AD$5&lt;=$D473,0,IF(SUM($D473,I435)&gt;AD$5,$AH446/I435,$AH446-SUM($I473:AC473)))</f>
        <v>0</v>
      </c>
      <c r="AE473" s="235">
        <f>IF(AE$5&lt;=$D473,0,IF(SUM($D473,I435)&gt;AE$5,$AH446/I435,$AH446-SUM($I473:AD473)))</f>
        <v>0</v>
      </c>
      <c r="AF473" s="235">
        <f>IF(AF$5&lt;=$D473,0,IF(SUM($D473,I435)&gt;AF$5,$AH446/I435,$AH446-SUM($I473:AE473)))</f>
        <v>0</v>
      </c>
      <c r="AG473" s="235">
        <f>IF(AG$5&lt;=$D473,0,IF(SUM($D473,I435)&gt;AG$5,$AH446/I435,$AH446-SUM($I473:AF473)))</f>
        <v>0</v>
      </c>
      <c r="AH473" s="235">
        <f>IF(AH$5&lt;=$D473,0,IF(SUM($D473,I435)&gt;AH$5,$AH446/I435,$AH446-SUM($I473:AG473)))</f>
        <v>0</v>
      </c>
      <c r="AI473" s="235">
        <f>IF(AI$5&lt;=$D473,0,IF(SUM($D473,I435)&gt;AI$5,$AH446/I435,$AH446-SUM($I473:AH473)))</f>
        <v>0</v>
      </c>
      <c r="AJ473" s="235">
        <f>IF(AJ$5&lt;=$D473,0,IF(SUM($D473,I435)&gt;AJ$5,$AH446/I435,$AH446-SUM($I473:AI473)))</f>
        <v>0</v>
      </c>
      <c r="AK473" s="235">
        <f>IF(AK$5&lt;=$D473,0,IF(SUM($D473,I435)&gt;AK$5,$AH446/I435,$AH446-SUM($I473:AJ473)))</f>
        <v>0</v>
      </c>
      <c r="AL473" s="235">
        <f>IF(AL$5&lt;=$D473,0,IF(SUM($D473,I435)&gt;AL$5,$AH446/I435,$AH446-SUM($I473:AK473)))</f>
        <v>0</v>
      </c>
      <c r="AM473" s="235">
        <f>IF(AM$5&lt;=$D473,0,IF(SUM($D473,I435)&gt;AM$5,$AH446/I435,$AH446-SUM($I473:AL473)))</f>
        <v>0</v>
      </c>
      <c r="AN473" s="235">
        <f>IF(AN$5&lt;=$D473,0,IF(SUM($D473,I435)&gt;AN$5,$AH446/I435,$AH446-SUM($I473:AM473)))</f>
        <v>0</v>
      </c>
      <c r="AO473" s="235">
        <f>IF(AO$5&lt;=$D473,0,IF(SUM($D473,I435)&gt;AO$5,$AH446/I435,$AH446-SUM($I473:AN473)))</f>
        <v>0</v>
      </c>
      <c r="AP473" s="235">
        <f>IF(AP$5&lt;=$D473,0,IF(SUM($D473,I435)&gt;AP$5,$AH446/I435,$AH446-SUM($I473:AO473)))</f>
        <v>0</v>
      </c>
      <c r="AQ473" s="235">
        <f>IF(AQ$5&lt;=$D473,0,IF(SUM($D473,I435)&gt;AQ$5,$AH446/I435,$AH446-SUM($I473:AP473)))</f>
        <v>0</v>
      </c>
      <c r="AR473" s="235">
        <f>IF(AR$5&lt;=$D473,0,IF(SUM($D473,I435)&gt;AR$5,$AH446/I435,$AH446-SUM($I473:AQ473)))</f>
        <v>0</v>
      </c>
      <c r="AS473" s="235">
        <f>IF(AS$5&lt;=$D473,0,IF(SUM($D473,I435)&gt;AS$5,$AH446/I435,$AH446-SUM($I473:AR473)))</f>
        <v>0</v>
      </c>
      <c r="AT473" s="235">
        <f>IF(AT$5&lt;=$D473,0,IF(SUM($D473,I435)&gt;AT$5,$AH446/I435,$AH446-SUM($I473:AS473)))</f>
        <v>0</v>
      </c>
      <c r="AU473" s="235">
        <f>IF(AU$5&lt;=$D473,0,IF(SUM($D473,I435)&gt;AU$5,$AH446/I435,$AH446-SUM($I473:AT473)))</f>
        <v>0</v>
      </c>
      <c r="AV473" s="235">
        <f>IF(AV$5&lt;=$D473,0,IF(SUM($D473,I435)&gt;AV$5,$AH446/I435,$AH446-SUM($I473:AU473)))</f>
        <v>0</v>
      </c>
      <c r="AW473" s="235">
        <f>IF(AW$5&lt;=$D473,0,IF(SUM($D473,I435)&gt;AW$5,$AH446/I435,$AH446-SUM($I473:AV473)))</f>
        <v>0</v>
      </c>
      <c r="AX473" s="235">
        <f>IF(AX$5&lt;=$D473,0,IF(SUM($D473,I435)&gt;AX$5,$AH446/I435,$AH446-SUM($I473:AW473)))</f>
        <v>0</v>
      </c>
      <c r="AY473" s="235">
        <f>IF(AY$5&lt;=$D473,0,IF(SUM($D473,I435)&gt;AY$5,$AH446/I435,$AH446-SUM($I473:AX473)))</f>
        <v>0</v>
      </c>
      <c r="AZ473" s="235">
        <f>IF(AZ$5&lt;=$D473,0,IF(SUM($D473,I435)&gt;AZ$5,$AH446/I435,$AH446-SUM($I473:AY473)))</f>
        <v>0</v>
      </c>
      <c r="BA473" s="235">
        <f>IF(BA$5&lt;=$D473,0,IF(SUM($D473,I435)&gt;BA$5,$AH446/I435,$AH446-SUM($I473:AZ473)))</f>
        <v>0</v>
      </c>
      <c r="BB473" s="235">
        <f>IF(BB$5&lt;=$D473,0,IF(SUM($D473,I435)&gt;BB$5,$AH446/I435,$AH446-SUM($I473:BA473)))</f>
        <v>0</v>
      </c>
      <c r="BC473" s="235">
        <f>IF(BC$5&lt;=$D473,0,IF(SUM($D473,I435)&gt;BC$5,$AH446/I435,$AH446-SUM($I473:BB473)))</f>
        <v>0</v>
      </c>
      <c r="BD473" s="235">
        <f>IF(BD$5&lt;=$D473,0,IF(SUM($D473,I435)&gt;BD$5,$AH446/I435,$AH446-SUM($I473:BC473)))</f>
        <v>0</v>
      </c>
      <c r="BE473" s="235">
        <f>IF(BE$5&lt;=$D473,0,IF(SUM($D473,I435)&gt;BE$5,$AH446/I435,$AH446-SUM($I473:BD473)))</f>
        <v>0</v>
      </c>
      <c r="BF473" s="235">
        <f>IF(BF$5&lt;=$D473,0,IF(SUM($D473,I435)&gt;BF$5,$AH446/I435,$AH446-SUM($I473:BE473)))</f>
        <v>0</v>
      </c>
      <c r="BG473" s="235">
        <f>IF(BG$5&lt;=$D473,0,IF(SUM($D473,I435)&gt;BG$5,$AH446/I435,$AH446-SUM($I473:BF473)))</f>
        <v>0</v>
      </c>
      <c r="BH473" s="235">
        <f>IF(BH$5&lt;=$D473,0,IF(SUM($D473,I435)&gt;BH$5,$AH446/I435,$AH446-SUM($I473:BG473)))</f>
        <v>0</v>
      </c>
      <c r="BI473" s="235">
        <f>IF(BI$5&lt;=$D473,0,IF(SUM($D473,I435)&gt;BI$5,$AH446/I435,$AH446-SUM($I473:BH473)))</f>
        <v>0</v>
      </c>
      <c r="BJ473" s="235">
        <f>IF(BJ$5&lt;=$D473,0,IF(SUM($D473,I435)&gt;BJ$5,$AH446/I435,$AH446-SUM($I473:BI473)))</f>
        <v>0</v>
      </c>
      <c r="BK473" s="235">
        <f>IF(BK$5&lt;=$D473,0,IF(SUM($D473,I435)&gt;BK$5,$AH446/I435,$AH446-SUM($I473:BJ473)))</f>
        <v>0</v>
      </c>
      <c r="BL473" s="235">
        <f>IF(BL$5&lt;=$D473,0,IF(SUM($D473,I435)&gt;BL$5,$AH446/I435,$AH446-SUM($I473:BK473)))</f>
        <v>0</v>
      </c>
      <c r="BM473" s="235">
        <f>IF(BM$5&lt;=$D473,0,IF(SUM($D473,I435)&gt;BM$5,$AH446/I435,$AH446-SUM($I473:BL473)))</f>
        <v>0</v>
      </c>
      <c r="BN473" s="235">
        <f>IF(BN$5&lt;=$D473,0,IF(SUM($D473,I435)&gt;BN$5,$AH446/I435,$AH446-SUM($I473:BM473)))</f>
        <v>0</v>
      </c>
      <c r="BO473" s="235">
        <f>IF(BO$5&lt;=$D473,0,IF(SUM($D473,I435)&gt;BO$5,$AH446/I435,$AH446-SUM($I473:BN473)))</f>
        <v>0</v>
      </c>
      <c r="BP473" s="235">
        <f>IF(BP$5&lt;=$D473,0,IF(SUM($D473,I435)&gt;BP$5,$AH446/I435,$AH446-SUM($I473:BO473)))</f>
        <v>0</v>
      </c>
      <c r="BQ473" s="235">
        <f>IF(BQ$5&lt;=$D473,0,IF(SUM($D473,I435)&gt;BQ$5,$AH446/I435,$AH446-SUM($I473:BP473)))</f>
        <v>0</v>
      </c>
      <c r="BR473" s="211">
        <f>IF(BR$5&lt;=$D473,0,IF(SUM($D473,J435)&gt;BR$5,$AH446/J435,$AH446-SUM($I473:BQ473)))</f>
        <v>0</v>
      </c>
      <c r="BS473" s="211">
        <f>IF(BS$5&lt;=$D473,0,IF(SUM($D473,K435)&gt;BS$5,$AH446/K435,$AH446-SUM($I473:BR473)))</f>
        <v>0</v>
      </c>
      <c r="BT473" s="211">
        <f>IF(BT$5&lt;=$D473,0,IF(SUM($D473,L435)&gt;BT$5,$AH446/L435,$AH446-SUM($I473:BS473)))</f>
        <v>0</v>
      </c>
      <c r="BU473" s="211">
        <f>IF(BU$5&lt;=$D473,0,IF(SUM($D473,M435)&gt;BU$5,$AH446/M435,$AH446-SUM($I473:BT473)))</f>
        <v>0</v>
      </c>
      <c r="BV473" s="211">
        <f>IF(BV$5&lt;=$D473,0,IF(SUM($D473,N435)&gt;BV$5,$AH446/N435,$AH446-SUM($I473:BU473)))</f>
        <v>0</v>
      </c>
      <c r="BW473" s="211">
        <f>IF(BW$5&lt;=$D473,0,IF(SUM($D473,O435)&gt;BW$5,$AH446/O435,$AH446-SUM($I473:BV473)))</f>
        <v>0</v>
      </c>
    </row>
    <row r="474" spans="1:75" ht="12.75" customHeight="1">
      <c r="A474" s="8"/>
      <c r="B474" s="244">
        <v>25</v>
      </c>
      <c r="C474" s="8"/>
      <c r="D474" s="245">
        <f t="shared" si="762"/>
        <v>2038</v>
      </c>
      <c r="E474" s="8" t="str">
        <f t="shared" si="761"/>
        <v>$m Real (2012)</v>
      </c>
      <c r="F474" s="8"/>
      <c r="G474" s="8"/>
      <c r="H474" s="8"/>
      <c r="I474" s="32"/>
      <c r="J474" s="235">
        <f>IF(J$5&lt;=$D474,0,IF(SUM($D474,I435)&gt;J$5,$AI446/I435,$AI446-SUM($I474:I474)))</f>
        <v>0</v>
      </c>
      <c r="K474" s="235">
        <f>IF(K$5&lt;=$D474,0,IF(SUM($D474,I435)&gt;K$5,$AI446/I435,$AI446-SUM($I474:J474)))</f>
        <v>0</v>
      </c>
      <c r="L474" s="235">
        <f>IF(L$5&lt;=$D474,0,IF(SUM($D474,I435)&gt;L$5,$AI446/I435,$AI446-SUM($I474:K474)))</f>
        <v>0</v>
      </c>
      <c r="M474" s="235">
        <f>IF(M$5&lt;=$D474,0,IF(SUM($D474,I435)&gt;M$5,$AI446/I435,$AI446-SUM($I474:L474)))</f>
        <v>0</v>
      </c>
      <c r="N474" s="235">
        <f>IF(N$5&lt;=$D474,0,IF(SUM($D474,I435)&gt;N$5,$AI446/I435,$AI446-SUM($I474:M474)))</f>
        <v>0</v>
      </c>
      <c r="O474" s="235">
        <f>IF(O$5&lt;=$D474,0,IF(SUM($D474,I435)&gt;O$5,$AI446/I435,$AI446-SUM($I474:N474)))</f>
        <v>0</v>
      </c>
      <c r="P474" s="235">
        <f>IF(P$5&lt;=$D474,0,IF(SUM($D474,I435)&gt;P$5,$AI446/I435,$AI446-SUM($I474:O474)))</f>
        <v>0</v>
      </c>
      <c r="Q474" s="235">
        <f>IF(Q$5&lt;=$D474,0,IF(SUM($D474,I435)&gt;Q$5,$AI446/I435,$AI446-SUM($I474:P474)))</f>
        <v>0</v>
      </c>
      <c r="R474" s="235">
        <f>IF(R$5&lt;=$D474,0,IF(SUM($D474,I435)&gt;R$5,$AI446/I435,$AI446-SUM($I474:Q474)))</f>
        <v>0</v>
      </c>
      <c r="S474" s="235">
        <f>IF(S$5&lt;=$D474,0,IF(SUM($D474,I435)&gt;S$5,$AI446/I435,$AI446-SUM($I474:R474)))</f>
        <v>0</v>
      </c>
      <c r="T474" s="235">
        <f>IF(T$5&lt;=$D474,0,IF(SUM($D474,I435)&gt;T$5,$AI446/I435,$AI446-SUM($I474:S474)))</f>
        <v>0</v>
      </c>
      <c r="U474" s="235">
        <f>IF(U$5&lt;=$D474,0,IF(SUM($D474,I435)&gt;U$5,$AI446/I435,$AI446-SUM($I474:T474)))</f>
        <v>0</v>
      </c>
      <c r="V474" s="235">
        <f>IF(V$5&lt;=$D474,0,IF(SUM($D474,I435)&gt;V$5,$AI446/I435,$AI446-SUM($I474:U474)))</f>
        <v>0</v>
      </c>
      <c r="W474" s="235">
        <f>IF(W$5&lt;=$D474,0,IF(SUM($D474,I435)&gt;W$5,$AI446/I435,$AI446-SUM($I474:V474)))</f>
        <v>0</v>
      </c>
      <c r="X474" s="235">
        <f>IF(X$5&lt;=$D474,0,IF(SUM($D474,I435)&gt;X$5,$AI446/I435,$AI446-SUM($I474:W474)))</f>
        <v>0</v>
      </c>
      <c r="Y474" s="235">
        <f>IF(Y$5&lt;=$D474,0,IF(SUM($D474,I435)&gt;Y$5,$AI446/I435,$AI446-SUM($I474:X474)))</f>
        <v>0</v>
      </c>
      <c r="Z474" s="235">
        <f>IF(Z$5&lt;=$D474,0,IF(SUM($D474,I435)&gt;Z$5,$AI446/I435,$AI446-SUM($I474:Y474)))</f>
        <v>0</v>
      </c>
      <c r="AA474" s="235">
        <f>IF(AA$5&lt;=$D474,0,IF(SUM($D474,I435)&gt;AA$5,$AI446/I435,$AI446-SUM($I474:Z474)))</f>
        <v>0</v>
      </c>
      <c r="AB474" s="235">
        <f>IF(AB$5&lt;=$D474,0,IF(SUM($D474,I435)&gt;AB$5,$AI446/I435,$AI446-SUM($I474:AA474)))</f>
        <v>0</v>
      </c>
      <c r="AC474" s="235">
        <f>IF(AC$5&lt;=$D474,0,IF(SUM($D474,I435)&gt;AC$5,$AI446/I435,$AI446-SUM($I474:AB474)))</f>
        <v>0</v>
      </c>
      <c r="AD474" s="235">
        <f>IF(AD$5&lt;=$D474,0,IF(SUM($D474,I435)&gt;AD$5,$AI446/I435,$AI446-SUM($I474:AC474)))</f>
        <v>0</v>
      </c>
      <c r="AE474" s="235">
        <f>IF(AE$5&lt;=$D474,0,IF(SUM($D474,I435)&gt;AE$5,$AI446/I435,$AI446-SUM($I474:AD474)))</f>
        <v>0</v>
      </c>
      <c r="AF474" s="235">
        <f>IF(AF$5&lt;=$D474,0,IF(SUM($D474,I435)&gt;AF$5,$AI446/I435,$AI446-SUM($I474:AE474)))</f>
        <v>0</v>
      </c>
      <c r="AG474" s="235">
        <f>IF(AG$5&lt;=$D474,0,IF(SUM($D474,I435)&gt;AG$5,$AI446/I435,$AI446-SUM($I474:AF474)))</f>
        <v>0</v>
      </c>
      <c r="AH474" s="235">
        <f>IF(AH$5&lt;=$D474,0,IF(SUM($D474,I435)&gt;AH$5,$AI446/I435,$AI446-SUM($I474:AG474)))</f>
        <v>0</v>
      </c>
      <c r="AI474" s="235">
        <f>IF(AI$5&lt;=$D474,0,IF(SUM($D474,I435)&gt;AI$5,$AI446/I435,$AI446-SUM($I474:AH474)))</f>
        <v>0</v>
      </c>
      <c r="AJ474" s="235">
        <f>IF(AJ$5&lt;=$D474,0,IF(SUM($D474,I435)&gt;AJ$5,$AI446/I435,$AI446-SUM($I474:AI474)))</f>
        <v>0</v>
      </c>
      <c r="AK474" s="235">
        <f>IF(AK$5&lt;=$D474,0,IF(SUM($D474,I435)&gt;AK$5,$AI446/I435,$AI446-SUM($I474:AJ474)))</f>
        <v>0</v>
      </c>
      <c r="AL474" s="235">
        <f>IF(AL$5&lt;=$D474,0,IF(SUM($D474,I435)&gt;AL$5,$AI446/I435,$AI446-SUM($I474:AK474)))</f>
        <v>0</v>
      </c>
      <c r="AM474" s="235">
        <f>IF(AM$5&lt;=$D474,0,IF(SUM($D474,I435)&gt;AM$5,$AI446/I435,$AI446-SUM($I474:AL474)))</f>
        <v>0</v>
      </c>
      <c r="AN474" s="235">
        <f>IF(AN$5&lt;=$D474,0,IF(SUM($D474,I435)&gt;AN$5,$AI446/I435,$AI446-SUM($I474:AM474)))</f>
        <v>0</v>
      </c>
      <c r="AO474" s="235">
        <f>IF(AO$5&lt;=$D474,0,IF(SUM($D474,I435)&gt;AO$5,$AI446/I435,$AI446-SUM($I474:AN474)))</f>
        <v>0</v>
      </c>
      <c r="AP474" s="235">
        <f>IF(AP$5&lt;=$D474,0,IF(SUM($D474,I435)&gt;AP$5,$AI446/I435,$AI446-SUM($I474:AO474)))</f>
        <v>0</v>
      </c>
      <c r="AQ474" s="235">
        <f>IF(AQ$5&lt;=$D474,0,IF(SUM($D474,I435)&gt;AQ$5,$AI446/I435,$AI446-SUM($I474:AP474)))</f>
        <v>0</v>
      </c>
      <c r="AR474" s="235">
        <f>IF(AR$5&lt;=$D474,0,IF(SUM($D474,I435)&gt;AR$5,$AI446/I435,$AI446-SUM($I474:AQ474)))</f>
        <v>0</v>
      </c>
      <c r="AS474" s="235">
        <f>IF(AS$5&lt;=$D474,0,IF(SUM($D474,I435)&gt;AS$5,$AI446/I435,$AI446-SUM($I474:AR474)))</f>
        <v>0</v>
      </c>
      <c r="AT474" s="235">
        <f>IF(AT$5&lt;=$D474,0,IF(SUM($D474,I435)&gt;AT$5,$AI446/I435,$AI446-SUM($I474:AS474)))</f>
        <v>0</v>
      </c>
      <c r="AU474" s="235">
        <f>IF(AU$5&lt;=$D474,0,IF(SUM($D474,I435)&gt;AU$5,$AI446/I435,$AI446-SUM($I474:AT474)))</f>
        <v>0</v>
      </c>
      <c r="AV474" s="235">
        <f>IF(AV$5&lt;=$D474,0,IF(SUM($D474,I435)&gt;AV$5,$AI446/I435,$AI446-SUM($I474:AU474)))</f>
        <v>0</v>
      </c>
      <c r="AW474" s="235">
        <f>IF(AW$5&lt;=$D474,0,IF(SUM($D474,I435)&gt;AW$5,$AI446/I435,$AI446-SUM($I474:AV474)))</f>
        <v>0</v>
      </c>
      <c r="AX474" s="235">
        <f>IF(AX$5&lt;=$D474,0,IF(SUM($D474,I435)&gt;AX$5,$AI446/I435,$AI446-SUM($I474:AW474)))</f>
        <v>0</v>
      </c>
      <c r="AY474" s="235">
        <f>IF(AY$5&lt;=$D474,0,IF(SUM($D474,I435)&gt;AY$5,$AI446/I435,$AI446-SUM($I474:AX474)))</f>
        <v>0</v>
      </c>
      <c r="AZ474" s="235">
        <f>IF(AZ$5&lt;=$D474,0,IF(SUM($D474,I435)&gt;AZ$5,$AI446/I435,$AI446-SUM($I474:AY474)))</f>
        <v>0</v>
      </c>
      <c r="BA474" s="235">
        <f>IF(BA$5&lt;=$D474,0,IF(SUM($D474,I435)&gt;BA$5,$AI446/I435,$AI446-SUM($I474:AZ474)))</f>
        <v>0</v>
      </c>
      <c r="BB474" s="235">
        <f>IF(BB$5&lt;=$D474,0,IF(SUM($D474,I435)&gt;BB$5,$AI446/I435,$AI446-SUM($I474:BA474)))</f>
        <v>0</v>
      </c>
      <c r="BC474" s="235">
        <f>IF(BC$5&lt;=$D474,0,IF(SUM($D474,I435)&gt;BC$5,$AI446/I435,$AI446-SUM($I474:BB474)))</f>
        <v>0</v>
      </c>
      <c r="BD474" s="235">
        <f>IF(BD$5&lt;=$D474,0,IF(SUM($D474,I435)&gt;BD$5,$AI446/I435,$AI446-SUM($I474:BC474)))</f>
        <v>0</v>
      </c>
      <c r="BE474" s="235">
        <f>IF(BE$5&lt;=$D474,0,IF(SUM($D474,I435)&gt;BE$5,$AI446/I435,$AI446-SUM($I474:BD474)))</f>
        <v>0</v>
      </c>
      <c r="BF474" s="235">
        <f>IF(BF$5&lt;=$D474,0,IF(SUM($D474,I435)&gt;BF$5,$AI446/I435,$AI446-SUM($I474:BE474)))</f>
        <v>0</v>
      </c>
      <c r="BG474" s="235">
        <f>IF(BG$5&lt;=$D474,0,IF(SUM($D474,I435)&gt;BG$5,$AI446/I435,$AI446-SUM($I474:BF474)))</f>
        <v>0</v>
      </c>
      <c r="BH474" s="235">
        <f>IF(BH$5&lt;=$D474,0,IF(SUM($D474,I435)&gt;BH$5,$AI446/I435,$AI446-SUM($I474:BG474)))</f>
        <v>0</v>
      </c>
      <c r="BI474" s="235">
        <f>IF(BI$5&lt;=$D474,0,IF(SUM($D474,I435)&gt;BI$5,$AI446/I435,$AI446-SUM($I474:BH474)))</f>
        <v>0</v>
      </c>
      <c r="BJ474" s="235">
        <f>IF(BJ$5&lt;=$D474,0,IF(SUM($D474,I435)&gt;BJ$5,$AI446/I435,$AI446-SUM($I474:BI474)))</f>
        <v>0</v>
      </c>
      <c r="BK474" s="235">
        <f>IF(BK$5&lt;=$D474,0,IF(SUM($D474,I435)&gt;BK$5,$AI446/I435,$AI446-SUM($I474:BJ474)))</f>
        <v>0</v>
      </c>
      <c r="BL474" s="235">
        <f>IF(BL$5&lt;=$D474,0,IF(SUM($D474,I435)&gt;BL$5,$AI446/I435,$AI446-SUM($I474:BK474)))</f>
        <v>0</v>
      </c>
      <c r="BM474" s="235">
        <f>IF(BM$5&lt;=$D474,0,IF(SUM($D474,I435)&gt;BM$5,$AI446/I435,$AI446-SUM($I474:BL474)))</f>
        <v>0</v>
      </c>
      <c r="BN474" s="235">
        <f>IF(BN$5&lt;=$D474,0,IF(SUM($D474,I435)&gt;BN$5,$AI446/I435,$AI446-SUM($I474:BM474)))</f>
        <v>0</v>
      </c>
      <c r="BO474" s="235">
        <f>IF(BO$5&lt;=$D474,0,IF(SUM($D474,I435)&gt;BO$5,$AI446/I435,$AI446-SUM($I474:BN474)))</f>
        <v>0</v>
      </c>
      <c r="BP474" s="235">
        <f>IF(BP$5&lt;=$D474,0,IF(SUM($D474,I435)&gt;BP$5,$AI446/I435,$AI446-SUM($I474:BO474)))</f>
        <v>0</v>
      </c>
      <c r="BQ474" s="235">
        <f>IF(BQ$5&lt;=$D474,0,IF(SUM($D474,I435)&gt;BQ$5,$AI446/I435,$AI446-SUM($I474:BP474)))</f>
        <v>0</v>
      </c>
      <c r="BR474" s="211">
        <f>IF(BR$5&lt;=$D474,0,IF(SUM($D474,J435)&gt;BR$5,$AI446/J435,$AI446-SUM($I474:BQ474)))</f>
        <v>0</v>
      </c>
      <c r="BS474" s="211">
        <f>IF(BS$5&lt;=$D474,0,IF(SUM($D474,K435)&gt;BS$5,$AI446/K435,$AI446-SUM($I474:BR474)))</f>
        <v>0</v>
      </c>
      <c r="BT474" s="211">
        <f>IF(BT$5&lt;=$D474,0,IF(SUM($D474,L435)&gt;BT$5,$AI446/L435,$AI446-SUM($I474:BS474)))</f>
        <v>0</v>
      </c>
      <c r="BU474" s="211">
        <f>IF(BU$5&lt;=$D474,0,IF(SUM($D474,M435)&gt;BU$5,$AI446/M435,$AI446-SUM($I474:BT474)))</f>
        <v>0</v>
      </c>
      <c r="BV474" s="211">
        <f>IF(BV$5&lt;=$D474,0,IF(SUM($D474,N435)&gt;BV$5,$AI446/N435,$AI446-SUM($I474:BU474)))</f>
        <v>0</v>
      </c>
      <c r="BW474" s="211">
        <f>IF(BW$5&lt;=$D474,0,IF(SUM($D474,O435)&gt;BW$5,$AI446/O435,$AI446-SUM($I474:BV474)))</f>
        <v>0</v>
      </c>
    </row>
    <row r="475" spans="1:75" ht="12.75" customHeight="1">
      <c r="A475" s="8"/>
      <c r="B475" s="244">
        <v>26</v>
      </c>
      <c r="C475" s="8"/>
      <c r="D475" s="245">
        <f t="shared" si="762"/>
        <v>2039</v>
      </c>
      <c r="E475" s="8" t="str">
        <f t="shared" si="761"/>
        <v>$m Real (2012)</v>
      </c>
      <c r="F475" s="8"/>
      <c r="G475" s="8"/>
      <c r="H475" s="8"/>
      <c r="I475" s="32"/>
      <c r="J475" s="235">
        <f>IF(J$5&lt;=$D475,0,IF(SUM($D475,I435)&gt;J$5,$AJ446/I435,$AJ446-SUM($I475:I475)))</f>
        <v>0</v>
      </c>
      <c r="K475" s="235">
        <f>IF(K$5&lt;=$D475,0,IF(SUM($D475,I435)&gt;K$5,$AJ446/I435,$AJ446-SUM($I475:J475)))</f>
        <v>0</v>
      </c>
      <c r="L475" s="235">
        <f>IF(L$5&lt;=$D475,0,IF(SUM($D475,I435)&gt;L$5,$AJ446/I435,$AJ446-SUM($I475:K475)))</f>
        <v>0</v>
      </c>
      <c r="M475" s="235">
        <f>IF(M$5&lt;=$D475,0,IF(SUM($D475,I435)&gt;M$5,$AJ446/I435,$AJ446-SUM($I475:L475)))</f>
        <v>0</v>
      </c>
      <c r="N475" s="235">
        <f>IF(N$5&lt;=$D475,0,IF(SUM($D475,I435)&gt;N$5,$AJ446/I435,$AJ446-SUM($I475:M475)))</f>
        <v>0</v>
      </c>
      <c r="O475" s="235">
        <f>IF(O$5&lt;=$D475,0,IF(SUM($D475,I435)&gt;O$5,$AJ446/I435,$AJ446-SUM($I475:N475)))</f>
        <v>0</v>
      </c>
      <c r="P475" s="235">
        <f>IF(P$5&lt;=$D475,0,IF(SUM($D475,I435)&gt;P$5,$AJ446/I435,$AJ446-SUM($I475:O475)))</f>
        <v>0</v>
      </c>
      <c r="Q475" s="235">
        <f>IF(Q$5&lt;=$D475,0,IF(SUM($D475,I435)&gt;Q$5,$AJ446/I435,$AJ446-SUM($I475:P475)))</f>
        <v>0</v>
      </c>
      <c r="R475" s="235">
        <f>IF(R$5&lt;=$D475,0,IF(SUM($D475,I435)&gt;R$5,$AJ446/I435,$AJ446-SUM($I475:Q475)))</f>
        <v>0</v>
      </c>
      <c r="S475" s="235">
        <f>IF(S$5&lt;=$D475,0,IF(SUM($D475,I435)&gt;S$5,$AJ446/I435,$AJ446-SUM($I475:R475)))</f>
        <v>0</v>
      </c>
      <c r="T475" s="235">
        <f>IF(T$5&lt;=$D475,0,IF(SUM($D475,I435)&gt;T$5,$AJ446/I435,$AJ446-SUM($I475:S475)))</f>
        <v>0</v>
      </c>
      <c r="U475" s="235">
        <f>IF(U$5&lt;=$D475,0,IF(SUM($D475,I435)&gt;U$5,$AJ446/I435,$AJ446-SUM($I475:T475)))</f>
        <v>0</v>
      </c>
      <c r="V475" s="235">
        <f>IF(V$5&lt;=$D475,0,IF(SUM($D475,I435)&gt;V$5,$AJ446/I435,$AJ446-SUM($I475:U475)))</f>
        <v>0</v>
      </c>
      <c r="W475" s="235">
        <f>IF(W$5&lt;=$D475,0,IF(SUM($D475,I435)&gt;W$5,$AJ446/I435,$AJ446-SUM($I475:V475)))</f>
        <v>0</v>
      </c>
      <c r="X475" s="235">
        <f>IF(X$5&lt;=$D475,0,IF(SUM($D475,I435)&gt;X$5,$AJ446/I435,$AJ446-SUM($I475:W475)))</f>
        <v>0</v>
      </c>
      <c r="Y475" s="235">
        <f>IF(Y$5&lt;=$D475,0,IF(SUM($D475,I435)&gt;Y$5,$AJ446/I435,$AJ446-SUM($I475:X475)))</f>
        <v>0</v>
      </c>
      <c r="Z475" s="235">
        <f>IF(Z$5&lt;=$D475,0,IF(SUM($D475,I435)&gt;Z$5,$AJ446/I435,$AJ446-SUM($I475:Y475)))</f>
        <v>0</v>
      </c>
      <c r="AA475" s="235">
        <f>IF(AA$5&lt;=$D475,0,IF(SUM($D475,I435)&gt;AA$5,$AJ446/I435,$AJ446-SUM($I475:Z475)))</f>
        <v>0</v>
      </c>
      <c r="AB475" s="235">
        <f>IF(AB$5&lt;=$D475,0,IF(SUM($D475,I435)&gt;AB$5,$AJ446/I435,$AJ446-SUM($I475:AA475)))</f>
        <v>0</v>
      </c>
      <c r="AC475" s="235">
        <f>IF(AC$5&lt;=$D475,0,IF(SUM($D475,I435)&gt;AC$5,$AJ446/I435,$AJ446-SUM($I475:AB475)))</f>
        <v>0</v>
      </c>
      <c r="AD475" s="235">
        <f>IF(AD$5&lt;=$D475,0,IF(SUM($D475,I435)&gt;AD$5,$AJ446/I435,$AJ446-SUM($I475:AC475)))</f>
        <v>0</v>
      </c>
      <c r="AE475" s="235">
        <f>IF(AE$5&lt;=$D475,0,IF(SUM($D475,I435)&gt;AE$5,$AJ446/I435,$AJ446-SUM($I475:AD475)))</f>
        <v>0</v>
      </c>
      <c r="AF475" s="235">
        <f>IF(AF$5&lt;=$D475,0,IF(SUM($D475,I435)&gt;AF$5,$AJ446/I435,$AJ446-SUM($I475:AE475)))</f>
        <v>0</v>
      </c>
      <c r="AG475" s="235">
        <f>IF(AG$5&lt;=$D475,0,IF(SUM($D475,I435)&gt;AG$5,$AJ446/I435,$AJ446-SUM($I475:AF475)))</f>
        <v>0</v>
      </c>
      <c r="AH475" s="235">
        <f>IF(AH$5&lt;=$D475,0,IF(SUM($D475,I435)&gt;AH$5,$AJ446/I435,$AJ446-SUM($I475:AG475)))</f>
        <v>0</v>
      </c>
      <c r="AI475" s="235">
        <f>IF(AI$5&lt;=$D475,0,IF(SUM($D475,I435)&gt;AI$5,$AJ446/I435,$AJ446-SUM($I475:AH475)))</f>
        <v>0</v>
      </c>
      <c r="AJ475" s="235">
        <f>IF(AJ$5&lt;=$D475,0,IF(SUM($D475,I435)&gt;AJ$5,$AJ446/I435,$AJ446-SUM($I475:AI475)))</f>
        <v>0</v>
      </c>
      <c r="AK475" s="235">
        <f>IF(AK$5&lt;=$D475,0,IF(SUM($D475,I435)&gt;AK$5,$AJ446/I435,$AJ446-SUM($I475:AJ475)))</f>
        <v>0</v>
      </c>
      <c r="AL475" s="235">
        <f>IF(AL$5&lt;=$D475,0,IF(SUM($D475,I435)&gt;AL$5,$AJ446/I435,$AJ446-SUM($I475:AK475)))</f>
        <v>0</v>
      </c>
      <c r="AM475" s="235">
        <f>IF(AM$5&lt;=$D475,0,IF(SUM($D475,I435)&gt;AM$5,$AJ446/I435,$AJ446-SUM($I475:AL475)))</f>
        <v>0</v>
      </c>
      <c r="AN475" s="235">
        <f>IF(AN$5&lt;=$D475,0,IF(SUM($D475,I435)&gt;AN$5,$AJ446/I435,$AJ446-SUM($I475:AM475)))</f>
        <v>0</v>
      </c>
      <c r="AO475" s="235">
        <f>IF(AO$5&lt;=$D475,0,IF(SUM($D475,I435)&gt;AO$5,$AJ446/I435,$AJ446-SUM($I475:AN475)))</f>
        <v>0</v>
      </c>
      <c r="AP475" s="235">
        <f>IF(AP$5&lt;=$D475,0,IF(SUM($D475,I435)&gt;AP$5,$AJ446/I435,$AJ446-SUM($I475:AO475)))</f>
        <v>0</v>
      </c>
      <c r="AQ475" s="235">
        <f>IF(AQ$5&lt;=$D475,0,IF(SUM($D475,I435)&gt;AQ$5,$AJ446/I435,$AJ446-SUM($I475:AP475)))</f>
        <v>0</v>
      </c>
      <c r="AR475" s="235">
        <f>IF(AR$5&lt;=$D475,0,IF(SUM($D475,I435)&gt;AR$5,$AJ446/I435,$AJ446-SUM($I475:AQ475)))</f>
        <v>0</v>
      </c>
      <c r="AS475" s="235">
        <f>IF(AS$5&lt;=$D475,0,IF(SUM($D475,I435)&gt;AS$5,$AJ446/I435,$AJ446-SUM($I475:AR475)))</f>
        <v>0</v>
      </c>
      <c r="AT475" s="235">
        <f>IF(AT$5&lt;=$D475,0,IF(SUM($D475,I435)&gt;AT$5,$AJ446/I435,$AJ446-SUM($I475:AS475)))</f>
        <v>0</v>
      </c>
      <c r="AU475" s="235">
        <f>IF(AU$5&lt;=$D475,0,IF(SUM($D475,I435)&gt;AU$5,$AJ446/I435,$AJ446-SUM($I475:AT475)))</f>
        <v>0</v>
      </c>
      <c r="AV475" s="235">
        <f>IF(AV$5&lt;=$D475,0,IF(SUM($D475,I435)&gt;AV$5,$AJ446/I435,$AJ446-SUM($I475:AU475)))</f>
        <v>0</v>
      </c>
      <c r="AW475" s="235">
        <f>IF(AW$5&lt;=$D475,0,IF(SUM($D475,I435)&gt;AW$5,$AJ446/I435,$AJ446-SUM($I475:AV475)))</f>
        <v>0</v>
      </c>
      <c r="AX475" s="235">
        <f>IF(AX$5&lt;=$D475,0,IF(SUM($D475,I435)&gt;AX$5,$AJ446/I435,$AJ446-SUM($I475:AW475)))</f>
        <v>0</v>
      </c>
      <c r="AY475" s="235">
        <f>IF(AY$5&lt;=$D475,0,IF(SUM($D475,I435)&gt;AY$5,$AJ446/I435,$AJ446-SUM($I475:AX475)))</f>
        <v>0</v>
      </c>
      <c r="AZ475" s="235">
        <f>IF(AZ$5&lt;=$D475,0,IF(SUM($D475,I435)&gt;AZ$5,$AJ446/I435,$AJ446-SUM($I475:AY475)))</f>
        <v>0</v>
      </c>
      <c r="BA475" s="235">
        <f>IF(BA$5&lt;=$D475,0,IF(SUM($D475,I435)&gt;BA$5,$AJ446/I435,$AJ446-SUM($I475:AZ475)))</f>
        <v>0</v>
      </c>
      <c r="BB475" s="235">
        <f>IF(BB$5&lt;=$D475,0,IF(SUM($D475,I435)&gt;BB$5,$AJ446/I435,$AJ446-SUM($I475:BA475)))</f>
        <v>0</v>
      </c>
      <c r="BC475" s="235">
        <f>IF(BC$5&lt;=$D475,0,IF(SUM($D475,I435)&gt;BC$5,$AJ446/I435,$AJ446-SUM($I475:BB475)))</f>
        <v>0</v>
      </c>
      <c r="BD475" s="235">
        <f>IF(BD$5&lt;=$D475,0,IF(SUM($D475,I435)&gt;BD$5,$AJ446/I435,$AJ446-SUM($I475:BC475)))</f>
        <v>0</v>
      </c>
      <c r="BE475" s="235">
        <f>IF(BE$5&lt;=$D475,0,IF(SUM($D475,I435)&gt;BE$5,$AJ446/I435,$AJ446-SUM($I475:BD475)))</f>
        <v>0</v>
      </c>
      <c r="BF475" s="235">
        <f>IF(BF$5&lt;=$D475,0,IF(SUM($D475,I435)&gt;BF$5,$AJ446/I435,$AJ446-SUM($I475:BE475)))</f>
        <v>0</v>
      </c>
      <c r="BG475" s="235">
        <f>IF(BG$5&lt;=$D475,0,IF(SUM($D475,I435)&gt;BG$5,$AJ446/I435,$AJ446-SUM($I475:BF475)))</f>
        <v>0</v>
      </c>
      <c r="BH475" s="235">
        <f>IF(BH$5&lt;=$D475,0,IF(SUM($D475,I435)&gt;BH$5,$AJ446/I435,$AJ446-SUM($I475:BG475)))</f>
        <v>0</v>
      </c>
      <c r="BI475" s="235">
        <f>IF(BI$5&lt;=$D475,0,IF(SUM($D475,I435)&gt;BI$5,$AJ446/I435,$AJ446-SUM($I475:BH475)))</f>
        <v>0</v>
      </c>
      <c r="BJ475" s="235">
        <f>IF(BJ$5&lt;=$D475,0,IF(SUM($D475,I435)&gt;BJ$5,$AJ446/I435,$AJ446-SUM($I475:BI475)))</f>
        <v>0</v>
      </c>
      <c r="BK475" s="235">
        <f>IF(BK$5&lt;=$D475,0,IF(SUM($D475,I435)&gt;BK$5,$AJ446/I435,$AJ446-SUM($I475:BJ475)))</f>
        <v>0</v>
      </c>
      <c r="BL475" s="235">
        <f>IF(BL$5&lt;=$D475,0,IF(SUM($D475,I435)&gt;BL$5,$AJ446/I435,$AJ446-SUM($I475:BK475)))</f>
        <v>0</v>
      </c>
      <c r="BM475" s="235">
        <f>IF(BM$5&lt;=$D475,0,IF(SUM($D475,I435)&gt;BM$5,$AJ446/I435,$AJ446-SUM($I475:BL475)))</f>
        <v>0</v>
      </c>
      <c r="BN475" s="235">
        <f>IF(BN$5&lt;=$D475,0,IF(SUM($D475,I435)&gt;BN$5,$AJ446/I435,$AJ446-SUM($I475:BM475)))</f>
        <v>0</v>
      </c>
      <c r="BO475" s="235">
        <f>IF(BO$5&lt;=$D475,0,IF(SUM($D475,I435)&gt;BO$5,$AJ446/I435,$AJ446-SUM($I475:BN475)))</f>
        <v>0</v>
      </c>
      <c r="BP475" s="235">
        <f>IF(BP$5&lt;=$D475,0,IF(SUM($D475,I435)&gt;BP$5,$AJ446/I435,$AJ446-SUM($I475:BO475)))</f>
        <v>0</v>
      </c>
      <c r="BQ475" s="235">
        <f>IF(BQ$5&lt;=$D475,0,IF(SUM($D475,I435)&gt;BQ$5,$AJ446/I435,$AJ446-SUM($I475:BP475)))</f>
        <v>0</v>
      </c>
      <c r="BR475" s="211">
        <f>IF(BR$5&lt;=$D475,0,IF(SUM($D475,J435)&gt;BR$5,$AJ446/J435,$AJ446-SUM($I475:BQ475)))</f>
        <v>0</v>
      </c>
      <c r="BS475" s="211">
        <f>IF(BS$5&lt;=$D475,0,IF(SUM($D475,K435)&gt;BS$5,$AJ446/K435,$AJ446-SUM($I475:BR475)))</f>
        <v>0</v>
      </c>
      <c r="BT475" s="211">
        <f>IF(BT$5&lt;=$D475,0,IF(SUM($D475,L435)&gt;BT$5,$AJ446/L435,$AJ446-SUM($I475:BS475)))</f>
        <v>0</v>
      </c>
      <c r="BU475" s="211">
        <f>IF(BU$5&lt;=$D475,0,IF(SUM($D475,M435)&gt;BU$5,$AJ446/M435,$AJ446-SUM($I475:BT475)))</f>
        <v>0</v>
      </c>
      <c r="BV475" s="211">
        <f>IF(BV$5&lt;=$D475,0,IF(SUM($D475,N435)&gt;BV$5,$AJ446/N435,$AJ446-SUM($I475:BU475)))</f>
        <v>0</v>
      </c>
      <c r="BW475" s="211">
        <f>IF(BW$5&lt;=$D475,0,IF(SUM($D475,O435)&gt;BW$5,$AJ446/O435,$AJ446-SUM($I475:BV475)))</f>
        <v>0</v>
      </c>
    </row>
    <row r="476" spans="1:75" ht="12.75" customHeight="1">
      <c r="A476" s="8"/>
      <c r="B476" s="244">
        <v>27</v>
      </c>
      <c r="C476" s="8"/>
      <c r="D476" s="245">
        <f t="shared" si="762"/>
        <v>2040</v>
      </c>
      <c r="E476" s="8" t="str">
        <f t="shared" si="761"/>
        <v>$m Real (2012)</v>
      </c>
      <c r="F476" s="8"/>
      <c r="G476" s="8"/>
      <c r="H476" s="8"/>
      <c r="I476" s="32"/>
      <c r="J476" s="235">
        <f>IF(J$5&lt;=$D476,0,IF(SUM($D476,I435)&gt;J$5,$AK446/I435,$AK446-SUM($I476:I476)))</f>
        <v>0</v>
      </c>
      <c r="K476" s="235">
        <f>IF(K$5&lt;=$D476,0,IF(SUM($D476,I435)&gt;K$5,$AK446/I435,$AK446-SUM($I476:J476)))</f>
        <v>0</v>
      </c>
      <c r="L476" s="235">
        <f>IF(L$5&lt;=$D476,0,IF(SUM($D476,I435)&gt;L$5,$AK446/I435,$AK446-SUM($I476:K476)))</f>
        <v>0</v>
      </c>
      <c r="M476" s="235">
        <f>IF(M$5&lt;=$D476,0,IF(SUM($D476,I435)&gt;M$5,$AK446/I435,$AK446-SUM($I476:L476)))</f>
        <v>0</v>
      </c>
      <c r="N476" s="235">
        <f>IF(N$5&lt;=$D476,0,IF(SUM($D476,I435)&gt;N$5,$AK446/I435,$AK446-SUM($I476:M476)))</f>
        <v>0</v>
      </c>
      <c r="O476" s="235">
        <f>IF(O$5&lt;=$D476,0,IF(SUM($D476,I435)&gt;O$5,$AK446/I435,$AK446-SUM($I476:N476)))</f>
        <v>0</v>
      </c>
      <c r="P476" s="235">
        <f>IF(P$5&lt;=$D476,0,IF(SUM($D476,I435)&gt;P$5,$AK446/I435,$AK446-SUM($I476:O476)))</f>
        <v>0</v>
      </c>
      <c r="Q476" s="235">
        <f>IF(Q$5&lt;=$D476,0,IF(SUM($D476,I435)&gt;Q$5,$AK446/I435,$AK446-SUM($I476:P476)))</f>
        <v>0</v>
      </c>
      <c r="R476" s="235">
        <f>IF(R$5&lt;=$D476,0,IF(SUM($D476,I435)&gt;R$5,$AK446/I435,$AK446-SUM($I476:Q476)))</f>
        <v>0</v>
      </c>
      <c r="S476" s="235">
        <f>IF(S$5&lt;=$D476,0,IF(SUM($D476,I435)&gt;S$5,$AK446/I435,$AK446-SUM($I476:R476)))</f>
        <v>0</v>
      </c>
      <c r="T476" s="235">
        <f>IF(T$5&lt;=$D476,0,IF(SUM($D476,I435)&gt;T$5,$AK446/I435,$AK446-SUM($I476:S476)))</f>
        <v>0</v>
      </c>
      <c r="U476" s="235">
        <f>IF(U$5&lt;=$D476,0,IF(SUM($D476,I435)&gt;U$5,$AK446/I435,$AK446-SUM($I476:T476)))</f>
        <v>0</v>
      </c>
      <c r="V476" s="235">
        <f>IF(V$5&lt;=$D476,0,IF(SUM($D476,I435)&gt;V$5,$AK446/I435,$AK446-SUM($I476:U476)))</f>
        <v>0</v>
      </c>
      <c r="W476" s="235">
        <f>IF(W$5&lt;=$D476,0,IF(SUM($D476,I435)&gt;W$5,$AK446/I435,$AK446-SUM($I476:V476)))</f>
        <v>0</v>
      </c>
      <c r="X476" s="235">
        <f>IF(X$5&lt;=$D476,0,IF(SUM($D476,I435)&gt;X$5,$AK446/I435,$AK446-SUM($I476:W476)))</f>
        <v>0</v>
      </c>
      <c r="Y476" s="235">
        <f>IF(Y$5&lt;=$D476,0,IF(SUM($D476,I435)&gt;Y$5,$AK446/I435,$AK446-SUM($I476:X476)))</f>
        <v>0</v>
      </c>
      <c r="Z476" s="235">
        <f>IF(Z$5&lt;=$D476,0,IF(SUM($D476,I435)&gt;Z$5,$AK446/I435,$AK446-SUM($I476:Y476)))</f>
        <v>0</v>
      </c>
      <c r="AA476" s="235">
        <f>IF(AA$5&lt;=$D476,0,IF(SUM($D476,I435)&gt;AA$5,$AK446/I435,$AK446-SUM($I476:Z476)))</f>
        <v>0</v>
      </c>
      <c r="AB476" s="235">
        <f>IF(AB$5&lt;=$D476,0,IF(SUM($D476,I435)&gt;AB$5,$AK446/I435,$AK446-SUM($I476:AA476)))</f>
        <v>0</v>
      </c>
      <c r="AC476" s="235">
        <f>IF(AC$5&lt;=$D476,0,IF(SUM($D476,I435)&gt;AC$5,$AK446/I435,$AK446-SUM($I476:AB476)))</f>
        <v>0</v>
      </c>
      <c r="AD476" s="235">
        <f>IF(AD$5&lt;=$D476,0,IF(SUM($D476,I435)&gt;AD$5,$AK446/I435,$AK446-SUM($I476:AC476)))</f>
        <v>0</v>
      </c>
      <c r="AE476" s="235">
        <f>IF(AE$5&lt;=$D476,0,IF(SUM($D476,I435)&gt;AE$5,$AK446/I435,$AK446-SUM($I476:AD476)))</f>
        <v>0</v>
      </c>
      <c r="AF476" s="235">
        <f>IF(AF$5&lt;=$D476,0,IF(SUM($D476,I435)&gt;AF$5,$AK446/I435,$AK446-SUM($I476:AE476)))</f>
        <v>0</v>
      </c>
      <c r="AG476" s="235">
        <f>IF(AG$5&lt;=$D476,0,IF(SUM($D476,I435)&gt;AG$5,$AK446/I435,$AK446-SUM($I476:AF476)))</f>
        <v>0</v>
      </c>
      <c r="AH476" s="235">
        <f>IF(AH$5&lt;=$D476,0,IF(SUM($D476,I435)&gt;AH$5,$AK446/I435,$AK446-SUM($I476:AG476)))</f>
        <v>0</v>
      </c>
      <c r="AI476" s="235">
        <f>IF(AI$5&lt;=$D476,0,IF(SUM($D476,I435)&gt;AI$5,$AK446/I435,$AK446-SUM($I476:AH476)))</f>
        <v>0</v>
      </c>
      <c r="AJ476" s="235">
        <f>IF(AJ$5&lt;=$D476,0,IF(SUM($D476,I435)&gt;AJ$5,$AK446/I435,$AK446-SUM($I476:AI476)))</f>
        <v>0</v>
      </c>
      <c r="AK476" s="235">
        <f>IF(AK$5&lt;=$D476,0,IF(SUM($D476,I435)&gt;AK$5,$AK446/I435,$AK446-SUM($I476:AJ476)))</f>
        <v>0</v>
      </c>
      <c r="AL476" s="235">
        <f>IF(AL$5&lt;=$D476,0,IF(SUM($D476,I435)&gt;AL$5,$AK446/I435,$AK446-SUM($I476:AK476)))</f>
        <v>0</v>
      </c>
      <c r="AM476" s="235">
        <f>IF(AM$5&lt;=$D476,0,IF(SUM($D476,I435)&gt;AM$5,$AK446/I435,$AK446-SUM($I476:AL476)))</f>
        <v>0</v>
      </c>
      <c r="AN476" s="235">
        <f>IF(AN$5&lt;=$D476,0,IF(SUM($D476,I435)&gt;AN$5,$AK446/I435,$AK446-SUM($I476:AM476)))</f>
        <v>0</v>
      </c>
      <c r="AO476" s="235">
        <f>IF(AO$5&lt;=$D476,0,IF(SUM($D476,I435)&gt;AO$5,$AK446/I435,$AK446-SUM($I476:AN476)))</f>
        <v>0</v>
      </c>
      <c r="AP476" s="235">
        <f>IF(AP$5&lt;=$D476,0,IF(SUM($D476,I435)&gt;AP$5,$AK446/I435,$AK446-SUM($I476:AO476)))</f>
        <v>0</v>
      </c>
      <c r="AQ476" s="235">
        <f>IF(AQ$5&lt;=$D476,0,IF(SUM($D476,I435)&gt;AQ$5,$AK446/I435,$AK446-SUM($I476:AP476)))</f>
        <v>0</v>
      </c>
      <c r="AR476" s="235">
        <f>IF(AR$5&lt;=$D476,0,IF(SUM($D476,I435)&gt;AR$5,$AK446/I435,$AK446-SUM($I476:AQ476)))</f>
        <v>0</v>
      </c>
      <c r="AS476" s="235">
        <f>IF(AS$5&lt;=$D476,0,IF(SUM($D476,I435)&gt;AS$5,$AK446/I435,$AK446-SUM($I476:AR476)))</f>
        <v>0</v>
      </c>
      <c r="AT476" s="235">
        <f>IF(AT$5&lt;=$D476,0,IF(SUM($D476,I435)&gt;AT$5,$AK446/I435,$AK446-SUM($I476:AS476)))</f>
        <v>0</v>
      </c>
      <c r="AU476" s="235">
        <f>IF(AU$5&lt;=$D476,0,IF(SUM($D476,I435)&gt;AU$5,$AK446/I435,$AK446-SUM($I476:AT476)))</f>
        <v>0</v>
      </c>
      <c r="AV476" s="235">
        <f>IF(AV$5&lt;=$D476,0,IF(SUM($D476,I435)&gt;AV$5,$AK446/I435,$AK446-SUM($I476:AU476)))</f>
        <v>0</v>
      </c>
      <c r="AW476" s="235">
        <f>IF(AW$5&lt;=$D476,0,IF(SUM($D476,I435)&gt;AW$5,$AK446/I435,$AK446-SUM($I476:AV476)))</f>
        <v>0</v>
      </c>
      <c r="AX476" s="235">
        <f>IF(AX$5&lt;=$D476,0,IF(SUM($D476,I435)&gt;AX$5,$AK446/I435,$AK446-SUM($I476:AW476)))</f>
        <v>0</v>
      </c>
      <c r="AY476" s="235">
        <f>IF(AY$5&lt;=$D476,0,IF(SUM($D476,I435)&gt;AY$5,$AK446/I435,$AK446-SUM($I476:AX476)))</f>
        <v>0</v>
      </c>
      <c r="AZ476" s="235">
        <f>IF(AZ$5&lt;=$D476,0,IF(SUM($D476,I435)&gt;AZ$5,$AK446/I435,$AK446-SUM($I476:AY476)))</f>
        <v>0</v>
      </c>
      <c r="BA476" s="235">
        <f>IF(BA$5&lt;=$D476,0,IF(SUM($D476,I435)&gt;BA$5,$AK446/I435,$AK446-SUM($I476:AZ476)))</f>
        <v>0</v>
      </c>
      <c r="BB476" s="235">
        <f>IF(BB$5&lt;=$D476,0,IF(SUM($D476,I435)&gt;BB$5,$AK446/I435,$AK446-SUM($I476:BA476)))</f>
        <v>0</v>
      </c>
      <c r="BC476" s="235">
        <f>IF(BC$5&lt;=$D476,0,IF(SUM($D476,I435)&gt;BC$5,$AK446/I435,$AK446-SUM($I476:BB476)))</f>
        <v>0</v>
      </c>
      <c r="BD476" s="235">
        <f>IF(BD$5&lt;=$D476,0,IF(SUM($D476,I435)&gt;BD$5,$AK446/I435,$AK446-SUM($I476:BC476)))</f>
        <v>0</v>
      </c>
      <c r="BE476" s="235">
        <f>IF(BE$5&lt;=$D476,0,IF(SUM($D476,I435)&gt;BE$5,$AK446/I435,$AK446-SUM($I476:BD476)))</f>
        <v>0</v>
      </c>
      <c r="BF476" s="235">
        <f>IF(BF$5&lt;=$D476,0,IF(SUM($D476,I435)&gt;BF$5,$AK446/I435,$AK446-SUM($I476:BE476)))</f>
        <v>0</v>
      </c>
      <c r="BG476" s="235">
        <f>IF(BG$5&lt;=$D476,0,IF(SUM($D476,I435)&gt;BG$5,$AK446/I435,$AK446-SUM($I476:BF476)))</f>
        <v>0</v>
      </c>
      <c r="BH476" s="235">
        <f>IF(BH$5&lt;=$D476,0,IF(SUM($D476,I435)&gt;BH$5,$AK446/I435,$AK446-SUM($I476:BG476)))</f>
        <v>0</v>
      </c>
      <c r="BI476" s="235">
        <f>IF(BI$5&lt;=$D476,0,IF(SUM($D476,I435)&gt;BI$5,$AK446/I435,$AK446-SUM($I476:BH476)))</f>
        <v>0</v>
      </c>
      <c r="BJ476" s="235">
        <f>IF(BJ$5&lt;=$D476,0,IF(SUM($D476,I435)&gt;BJ$5,$AK446/I435,$AK446-SUM($I476:BI476)))</f>
        <v>0</v>
      </c>
      <c r="BK476" s="235">
        <f>IF(BK$5&lt;=$D476,0,IF(SUM($D476,I435)&gt;BK$5,$AK446/I435,$AK446-SUM($I476:BJ476)))</f>
        <v>0</v>
      </c>
      <c r="BL476" s="235">
        <f>IF(BL$5&lt;=$D476,0,IF(SUM($D476,I435)&gt;BL$5,$AK446/I435,$AK446-SUM($I476:BK476)))</f>
        <v>0</v>
      </c>
      <c r="BM476" s="235">
        <f>IF(BM$5&lt;=$D476,0,IF(SUM($D476,I435)&gt;BM$5,$AK446/I435,$AK446-SUM($I476:BL476)))</f>
        <v>0</v>
      </c>
      <c r="BN476" s="235">
        <f>IF(BN$5&lt;=$D476,0,IF(SUM($D476,I435)&gt;BN$5,$AK446/I435,$AK446-SUM($I476:BM476)))</f>
        <v>0</v>
      </c>
      <c r="BO476" s="235">
        <f>IF(BO$5&lt;=$D476,0,IF(SUM($D476,I435)&gt;BO$5,$AK446/I435,$AK446-SUM($I476:BN476)))</f>
        <v>0</v>
      </c>
      <c r="BP476" s="235">
        <f>IF(BP$5&lt;=$D476,0,IF(SUM($D476,I435)&gt;BP$5,$AK446/I435,$AK446-SUM($I476:BO476)))</f>
        <v>0</v>
      </c>
      <c r="BQ476" s="235">
        <f>IF(BQ$5&lt;=$D476,0,IF(SUM($D476,I435)&gt;BQ$5,$AK446/I435,$AK446-SUM($I476:BP476)))</f>
        <v>0</v>
      </c>
      <c r="BR476" s="211">
        <f>IF(BR$5&lt;=$D476,0,IF(SUM($D476,J435)&gt;BR$5,$AK446/J435,$AK446-SUM($I476:BQ476)))</f>
        <v>0</v>
      </c>
      <c r="BS476" s="211">
        <f>IF(BS$5&lt;=$D476,0,IF(SUM($D476,K435)&gt;BS$5,$AK446/K435,$AK446-SUM($I476:BR476)))</f>
        <v>0</v>
      </c>
      <c r="BT476" s="211">
        <f>IF(BT$5&lt;=$D476,0,IF(SUM($D476,L435)&gt;BT$5,$AK446/L435,$AK446-SUM($I476:BS476)))</f>
        <v>0</v>
      </c>
      <c r="BU476" s="211">
        <f>IF(BU$5&lt;=$D476,0,IF(SUM($D476,M435)&gt;BU$5,$AK446/M435,$AK446-SUM($I476:BT476)))</f>
        <v>0</v>
      </c>
      <c r="BV476" s="211">
        <f>IF(BV$5&lt;=$D476,0,IF(SUM($D476,N435)&gt;BV$5,$AK446/N435,$AK446-SUM($I476:BU476)))</f>
        <v>0</v>
      </c>
      <c r="BW476" s="211">
        <f>IF(BW$5&lt;=$D476,0,IF(SUM($D476,O435)&gt;BW$5,$AK446/O435,$AK446-SUM($I476:BV476)))</f>
        <v>0</v>
      </c>
    </row>
    <row r="477" spans="1:75" ht="12.75" customHeight="1">
      <c r="A477" s="8"/>
      <c r="B477" s="244">
        <v>28</v>
      </c>
      <c r="C477" s="8"/>
      <c r="D477" s="245">
        <f t="shared" si="762"/>
        <v>2041</v>
      </c>
      <c r="E477" s="8" t="str">
        <f t="shared" si="761"/>
        <v>$m Real (2012)</v>
      </c>
      <c r="F477" s="8"/>
      <c r="G477" s="8"/>
      <c r="H477" s="8"/>
      <c r="I477" s="32"/>
      <c r="J477" s="235">
        <f>IF(J$5&lt;=$D477,0,IF(SUM($D477,I435)&gt;J$5,$AL446/I435,$AL446-SUM($I477:I477)))</f>
        <v>0</v>
      </c>
      <c r="K477" s="235">
        <f>IF(K$5&lt;=$D477,0,IF(SUM($D477,I435)&gt;K$5,$AL446/I435,$AL446-SUM($I477:J477)))</f>
        <v>0</v>
      </c>
      <c r="L477" s="235">
        <f>IF(L$5&lt;=$D477,0,IF(SUM($D477,I435)&gt;L$5,$AL446/I435,$AL446-SUM($I477:K477)))</f>
        <v>0</v>
      </c>
      <c r="M477" s="235">
        <f>IF(M$5&lt;=$D477,0,IF(SUM($D477,I435)&gt;M$5,$AL446/I435,$AL446-SUM($I477:L477)))</f>
        <v>0</v>
      </c>
      <c r="N477" s="235">
        <f>IF(N$5&lt;=$D477,0,IF(SUM($D477,I435)&gt;N$5,$AL446/I435,$AL446-SUM($I477:M477)))</f>
        <v>0</v>
      </c>
      <c r="O477" s="235">
        <f>IF(O$5&lt;=$D477,0,IF(SUM($D477,I435)&gt;O$5,$AL446/I435,$AL446-SUM($I477:N477)))</f>
        <v>0</v>
      </c>
      <c r="P477" s="235">
        <f>IF(P$5&lt;=$D477,0,IF(SUM($D477,I435)&gt;P$5,$AL446/I435,$AL446-SUM($I477:O477)))</f>
        <v>0</v>
      </c>
      <c r="Q477" s="235">
        <f>IF(Q$5&lt;=$D477,0,IF(SUM($D477,I435)&gt;Q$5,$AL446/I435,$AL446-SUM($I477:P477)))</f>
        <v>0</v>
      </c>
      <c r="R477" s="235">
        <f>IF(R$5&lt;=$D477,0,IF(SUM($D477,I435)&gt;R$5,$AL446/I435,$AL446-SUM($I477:Q477)))</f>
        <v>0</v>
      </c>
      <c r="S477" s="235">
        <f>IF(S$5&lt;=$D477,0,IF(SUM($D477,I435)&gt;S$5,$AL446/I435,$AL446-SUM($I477:R477)))</f>
        <v>0</v>
      </c>
      <c r="T477" s="235">
        <f>IF(T$5&lt;=$D477,0,IF(SUM($D477,I435)&gt;T$5,$AL446/I435,$AL446-SUM($I477:S477)))</f>
        <v>0</v>
      </c>
      <c r="U477" s="235">
        <f>IF(U$5&lt;=$D477,0,IF(SUM($D477,I435)&gt;U$5,$AL446/I435,$AL446-SUM($I477:T477)))</f>
        <v>0</v>
      </c>
      <c r="V477" s="235">
        <f>IF(V$5&lt;=$D477,0,IF(SUM($D477,I435)&gt;V$5,$AL446/I435,$AL446-SUM($I477:U477)))</f>
        <v>0</v>
      </c>
      <c r="W477" s="235">
        <f>IF(W$5&lt;=$D477,0,IF(SUM($D477,I435)&gt;W$5,$AL446/I435,$AL446-SUM($I477:V477)))</f>
        <v>0</v>
      </c>
      <c r="X477" s="235">
        <f>IF(X$5&lt;=$D477,0,IF(SUM($D477,I435)&gt;X$5,$AL446/I435,$AL446-SUM($I477:W477)))</f>
        <v>0</v>
      </c>
      <c r="Y477" s="235">
        <f>IF(Y$5&lt;=$D477,0,IF(SUM($D477,I435)&gt;Y$5,$AL446/I435,$AL446-SUM($I477:X477)))</f>
        <v>0</v>
      </c>
      <c r="Z477" s="235">
        <f>IF(Z$5&lt;=$D477,0,IF(SUM($D477,I435)&gt;Z$5,$AL446/I435,$AL446-SUM($I477:Y477)))</f>
        <v>0</v>
      </c>
      <c r="AA477" s="235">
        <f>IF(AA$5&lt;=$D477,0,IF(SUM($D477,I435)&gt;AA$5,$AL446/I435,$AL446-SUM($I477:Z477)))</f>
        <v>0</v>
      </c>
      <c r="AB477" s="235">
        <f>IF(AB$5&lt;=$D477,0,IF(SUM($D477,I435)&gt;AB$5,$AL446/I435,$AL446-SUM($I477:AA477)))</f>
        <v>0</v>
      </c>
      <c r="AC477" s="235">
        <f>IF(AC$5&lt;=$D477,0,IF(SUM($D477,I435)&gt;AC$5,$AL446/I435,$AL446-SUM($I477:AB477)))</f>
        <v>0</v>
      </c>
      <c r="AD477" s="235">
        <f>IF(AD$5&lt;=$D477,0,IF(SUM($D477,I435)&gt;AD$5,$AL446/I435,$AL446-SUM($I477:AC477)))</f>
        <v>0</v>
      </c>
      <c r="AE477" s="235">
        <f>IF(AE$5&lt;=$D477,0,IF(SUM($D477,I435)&gt;AE$5,$AL446/I435,$AL446-SUM($I477:AD477)))</f>
        <v>0</v>
      </c>
      <c r="AF477" s="235">
        <f>IF(AF$5&lt;=$D477,0,IF(SUM($D477,I435)&gt;AF$5,$AL446/I435,$AL446-SUM($I477:AE477)))</f>
        <v>0</v>
      </c>
      <c r="AG477" s="235">
        <f>IF(AG$5&lt;=$D477,0,IF(SUM($D477,I435)&gt;AG$5,$AL446/I435,$AL446-SUM($I477:AF477)))</f>
        <v>0</v>
      </c>
      <c r="AH477" s="235">
        <f>IF(AH$5&lt;=$D477,0,IF(SUM($D477,I435)&gt;AH$5,$AL446/I435,$AL446-SUM($I477:AG477)))</f>
        <v>0</v>
      </c>
      <c r="AI477" s="235">
        <f>IF(AI$5&lt;=$D477,0,IF(SUM($D477,I435)&gt;AI$5,$AL446/I435,$AL446-SUM($I477:AH477)))</f>
        <v>0</v>
      </c>
      <c r="AJ477" s="235">
        <f>IF(AJ$5&lt;=$D477,0,IF(SUM($D477,I435)&gt;AJ$5,$AL446/I435,$AL446-SUM($I477:AI477)))</f>
        <v>0</v>
      </c>
      <c r="AK477" s="235">
        <f>IF(AK$5&lt;=$D477,0,IF(SUM($D477,I435)&gt;AK$5,$AL446/I435,$AL446-SUM($I477:AJ477)))</f>
        <v>0</v>
      </c>
      <c r="AL477" s="235">
        <f>IF(AL$5&lt;=$D477,0,IF(SUM($D477,I435)&gt;AL$5,$AL446/I435,$AL446-SUM($I477:AK477)))</f>
        <v>0</v>
      </c>
      <c r="AM477" s="235">
        <f>IF(AM$5&lt;=$D477,0,IF(SUM($D477,I435)&gt;AM$5,$AL446/I435,$AL446-SUM($I477:AL477)))</f>
        <v>0</v>
      </c>
      <c r="AN477" s="235">
        <f>IF(AN$5&lt;=$D477,0,IF(SUM($D477,I435)&gt;AN$5,$AL446/I435,$AL446-SUM($I477:AM477)))</f>
        <v>0</v>
      </c>
      <c r="AO477" s="235">
        <f>IF(AO$5&lt;=$D477,0,IF(SUM($D477,I435)&gt;AO$5,$AL446/I435,$AL446-SUM($I477:AN477)))</f>
        <v>0</v>
      </c>
      <c r="AP477" s="235">
        <f>IF(AP$5&lt;=$D477,0,IF(SUM($D477,I435)&gt;AP$5,$AL446/I435,$AL446-SUM($I477:AO477)))</f>
        <v>0</v>
      </c>
      <c r="AQ477" s="235">
        <f>IF(AQ$5&lt;=$D477,0,IF(SUM($D477,I435)&gt;AQ$5,$AL446/I435,$AL446-SUM($I477:AP477)))</f>
        <v>0</v>
      </c>
      <c r="AR477" s="235">
        <f>IF(AR$5&lt;=$D477,0,IF(SUM($D477,I435)&gt;AR$5,$AL446/I435,$AL446-SUM($I477:AQ477)))</f>
        <v>0</v>
      </c>
      <c r="AS477" s="235">
        <f>IF(AS$5&lt;=$D477,0,IF(SUM($D477,I435)&gt;AS$5,$AL446/I435,$AL446-SUM($I477:AR477)))</f>
        <v>0</v>
      </c>
      <c r="AT477" s="235">
        <f>IF(AT$5&lt;=$D477,0,IF(SUM($D477,I435)&gt;AT$5,$AL446/I435,$AL446-SUM($I477:AS477)))</f>
        <v>0</v>
      </c>
      <c r="AU477" s="235">
        <f>IF(AU$5&lt;=$D477,0,IF(SUM($D477,I435)&gt;AU$5,$AL446/I435,$AL446-SUM($I477:AT477)))</f>
        <v>0</v>
      </c>
      <c r="AV477" s="235">
        <f>IF(AV$5&lt;=$D477,0,IF(SUM($D477,I435)&gt;AV$5,$AL446/I435,$AL446-SUM($I477:AU477)))</f>
        <v>0</v>
      </c>
      <c r="AW477" s="235">
        <f>IF(AW$5&lt;=$D477,0,IF(SUM($D477,I435)&gt;AW$5,$AL446/I435,$AL446-SUM($I477:AV477)))</f>
        <v>0</v>
      </c>
      <c r="AX477" s="235">
        <f>IF(AX$5&lt;=$D477,0,IF(SUM($D477,I435)&gt;AX$5,$AL446/I435,$AL446-SUM($I477:AW477)))</f>
        <v>0</v>
      </c>
      <c r="AY477" s="235">
        <f>IF(AY$5&lt;=$D477,0,IF(SUM($D477,I435)&gt;AY$5,$AL446/I435,$AL446-SUM($I477:AX477)))</f>
        <v>0</v>
      </c>
      <c r="AZ477" s="235">
        <f>IF(AZ$5&lt;=$D477,0,IF(SUM($D477,I435)&gt;AZ$5,$AL446/I435,$AL446-SUM($I477:AY477)))</f>
        <v>0</v>
      </c>
      <c r="BA477" s="235">
        <f>IF(BA$5&lt;=$D477,0,IF(SUM($D477,I435)&gt;BA$5,$AL446/I435,$AL446-SUM($I477:AZ477)))</f>
        <v>0</v>
      </c>
      <c r="BB477" s="235">
        <f>IF(BB$5&lt;=$D477,0,IF(SUM($D477,I435)&gt;BB$5,$AL446/I435,$AL446-SUM($I477:BA477)))</f>
        <v>0</v>
      </c>
      <c r="BC477" s="235">
        <f>IF(BC$5&lt;=$D477,0,IF(SUM($D477,I435)&gt;BC$5,$AL446/I435,$AL446-SUM($I477:BB477)))</f>
        <v>0</v>
      </c>
      <c r="BD477" s="235">
        <f>IF(BD$5&lt;=$D477,0,IF(SUM($D477,I435)&gt;BD$5,$AL446/I435,$AL446-SUM($I477:BC477)))</f>
        <v>0</v>
      </c>
      <c r="BE477" s="235">
        <f>IF(BE$5&lt;=$D477,0,IF(SUM($D477,I435)&gt;BE$5,$AL446/I435,$AL446-SUM($I477:BD477)))</f>
        <v>0</v>
      </c>
      <c r="BF477" s="235">
        <f>IF(BF$5&lt;=$D477,0,IF(SUM($D477,I435)&gt;BF$5,$AL446/I435,$AL446-SUM($I477:BE477)))</f>
        <v>0</v>
      </c>
      <c r="BG477" s="235">
        <f>IF(BG$5&lt;=$D477,0,IF(SUM($D477,I435)&gt;BG$5,$AL446/I435,$AL446-SUM($I477:BF477)))</f>
        <v>0</v>
      </c>
      <c r="BH477" s="235">
        <f>IF(BH$5&lt;=$D477,0,IF(SUM($D477,I435)&gt;BH$5,$AL446/I435,$AL446-SUM($I477:BG477)))</f>
        <v>0</v>
      </c>
      <c r="BI477" s="235">
        <f>IF(BI$5&lt;=$D477,0,IF(SUM($D477,I435)&gt;BI$5,$AL446/I435,$AL446-SUM($I477:BH477)))</f>
        <v>0</v>
      </c>
      <c r="BJ477" s="235">
        <f>IF(BJ$5&lt;=$D477,0,IF(SUM($D477,I435)&gt;BJ$5,$AL446/I435,$AL446-SUM($I477:BI477)))</f>
        <v>0</v>
      </c>
      <c r="BK477" s="235">
        <f>IF(BK$5&lt;=$D477,0,IF(SUM($D477,I435)&gt;BK$5,$AL446/I435,$AL446-SUM($I477:BJ477)))</f>
        <v>0</v>
      </c>
      <c r="BL477" s="235">
        <f>IF(BL$5&lt;=$D477,0,IF(SUM($D477,I435)&gt;BL$5,$AL446/I435,$AL446-SUM($I477:BK477)))</f>
        <v>0</v>
      </c>
      <c r="BM477" s="235">
        <f>IF(BM$5&lt;=$D477,0,IF(SUM($D477,I435)&gt;BM$5,$AL446/I435,$AL446-SUM($I477:BL477)))</f>
        <v>0</v>
      </c>
      <c r="BN477" s="235">
        <f>IF(BN$5&lt;=$D477,0,IF(SUM($D477,I435)&gt;BN$5,$AL446/I435,$AL446-SUM($I477:BM477)))</f>
        <v>0</v>
      </c>
      <c r="BO477" s="235">
        <f>IF(BO$5&lt;=$D477,0,IF(SUM($D477,I435)&gt;BO$5,$AL446/I435,$AL446-SUM($I477:BN477)))</f>
        <v>0</v>
      </c>
      <c r="BP477" s="235">
        <f>IF(BP$5&lt;=$D477,0,IF(SUM($D477,I435)&gt;BP$5,$AL446/I435,$AL446-SUM($I477:BO477)))</f>
        <v>0</v>
      </c>
      <c r="BQ477" s="235">
        <f>IF(BQ$5&lt;=$D477,0,IF(SUM($D477,I435)&gt;BQ$5,$AL446/I435,$AL446-SUM($I477:BP477)))</f>
        <v>0</v>
      </c>
      <c r="BR477" s="211">
        <f>IF(BR$5&lt;=$D477,0,IF(SUM($D477,J435)&gt;BR$5,$AL446/J435,$AL446-SUM($I477:BQ477)))</f>
        <v>0</v>
      </c>
      <c r="BS477" s="211">
        <f>IF(BS$5&lt;=$D477,0,IF(SUM($D477,K435)&gt;BS$5,$AL446/K435,$AL446-SUM($I477:BR477)))</f>
        <v>0</v>
      </c>
      <c r="BT477" s="211">
        <f>IF(BT$5&lt;=$D477,0,IF(SUM($D477,L435)&gt;BT$5,$AL446/L435,$AL446-SUM($I477:BS477)))</f>
        <v>0</v>
      </c>
      <c r="BU477" s="211">
        <f>IF(BU$5&lt;=$D477,0,IF(SUM($D477,M435)&gt;BU$5,$AL446/M435,$AL446-SUM($I477:BT477)))</f>
        <v>0</v>
      </c>
      <c r="BV477" s="211">
        <f>IF(BV$5&lt;=$D477,0,IF(SUM($D477,N435)&gt;BV$5,$AL446/N435,$AL446-SUM($I477:BU477)))</f>
        <v>0</v>
      </c>
      <c r="BW477" s="211">
        <f>IF(BW$5&lt;=$D477,0,IF(SUM($D477,O435)&gt;BW$5,$AL446/O435,$AL446-SUM($I477:BV477)))</f>
        <v>0</v>
      </c>
    </row>
    <row r="478" spans="1:75" ht="12.75" customHeight="1">
      <c r="A478" s="8"/>
      <c r="B478" s="244">
        <v>29</v>
      </c>
      <c r="C478" s="8"/>
      <c r="D478" s="245">
        <f t="shared" si="762"/>
        <v>2042</v>
      </c>
      <c r="E478" s="8" t="str">
        <f t="shared" si="761"/>
        <v>$m Real (2012)</v>
      </c>
      <c r="F478" s="8"/>
      <c r="G478" s="8"/>
      <c r="H478" s="8"/>
      <c r="I478" s="32"/>
      <c r="J478" s="235">
        <f>IF(J$5&lt;=$D478,0,IF(SUM($D478,I435)&gt;J$5,$AM446/I435,$AM446-SUM($I478:I478)))</f>
        <v>0</v>
      </c>
      <c r="K478" s="235">
        <f>IF(K$5&lt;=$D478,0,IF(SUM($D478,I435)&gt;K$5,$AM446/I435,$AM446-SUM($I478:J478)))</f>
        <v>0</v>
      </c>
      <c r="L478" s="235">
        <f>IF(L$5&lt;=$D478,0,IF(SUM($D478,I435)&gt;L$5,$AM446/I435,$AM446-SUM($I478:K478)))</f>
        <v>0</v>
      </c>
      <c r="M478" s="235">
        <f>IF(M$5&lt;=$D478,0,IF(SUM($D478,I435)&gt;M$5,$AM446/I435,$AM446-SUM($I478:L478)))</f>
        <v>0</v>
      </c>
      <c r="N478" s="235">
        <f>IF(N$5&lt;=$D478,0,IF(SUM($D478,I435)&gt;N$5,$AM446/I435,$AM446-SUM($I478:M478)))</f>
        <v>0</v>
      </c>
      <c r="O478" s="235">
        <f>IF(O$5&lt;=$D478,0,IF(SUM($D478,I435)&gt;O$5,$AM446/I435,$AM446-SUM($I478:N478)))</f>
        <v>0</v>
      </c>
      <c r="P478" s="235">
        <f>IF(P$5&lt;=$D478,0,IF(SUM($D478,I435)&gt;P$5,$AM446/I435,$AM446-SUM($I478:O478)))</f>
        <v>0</v>
      </c>
      <c r="Q478" s="235">
        <f>IF(Q$5&lt;=$D478,0,IF(SUM($D478,I435)&gt;Q$5,$AM446/I435,$AM446-SUM($I478:P478)))</f>
        <v>0</v>
      </c>
      <c r="R478" s="235">
        <f>IF(R$5&lt;=$D478,0,IF(SUM($D478,I435)&gt;R$5,$AM446/I435,$AM446-SUM($I478:Q478)))</f>
        <v>0</v>
      </c>
      <c r="S478" s="235">
        <f>IF(S$5&lt;=$D478,0,IF(SUM($D478,I435)&gt;S$5,$AM446/I435,$AM446-SUM($I478:R478)))</f>
        <v>0</v>
      </c>
      <c r="T478" s="235">
        <f>IF(T$5&lt;=$D478,0,IF(SUM($D478,I435)&gt;T$5,$AM446/I435,$AM446-SUM($I478:S478)))</f>
        <v>0</v>
      </c>
      <c r="U478" s="235">
        <f>IF(U$5&lt;=$D478,0,IF(SUM($D478,I435)&gt;U$5,$AM446/I435,$AM446-SUM($I478:T478)))</f>
        <v>0</v>
      </c>
      <c r="V478" s="235">
        <f>IF(V$5&lt;=$D478,0,IF(SUM($D478,I435)&gt;V$5,$AM446/I435,$AM446-SUM($I478:U478)))</f>
        <v>0</v>
      </c>
      <c r="W478" s="235">
        <f>IF(W$5&lt;=$D478,0,IF(SUM($D478,I435)&gt;W$5,$AM446/I435,$AM446-SUM($I478:V478)))</f>
        <v>0</v>
      </c>
      <c r="X478" s="235">
        <f>IF(X$5&lt;=$D478,0,IF(SUM($D478,I435)&gt;X$5,$AM446/I435,$AM446-SUM($I478:W478)))</f>
        <v>0</v>
      </c>
      <c r="Y478" s="235">
        <f>IF(Y$5&lt;=$D478,0,IF(SUM($D478,I435)&gt;Y$5,$AM446/I435,$AM446-SUM($I478:X478)))</f>
        <v>0</v>
      </c>
      <c r="Z478" s="235">
        <f>IF(Z$5&lt;=$D478,0,IF(SUM($D478,I435)&gt;Z$5,$AM446/I435,$AM446-SUM($I478:Y478)))</f>
        <v>0</v>
      </c>
      <c r="AA478" s="235">
        <f>IF(AA$5&lt;=$D478,0,IF(SUM($D478,I435)&gt;AA$5,$AM446/I435,$AM446-SUM($I478:Z478)))</f>
        <v>0</v>
      </c>
      <c r="AB478" s="235">
        <f>IF(AB$5&lt;=$D478,0,IF(SUM($D478,I435)&gt;AB$5,$AM446/I435,$AM446-SUM($I478:AA478)))</f>
        <v>0</v>
      </c>
      <c r="AC478" s="235">
        <f>IF(AC$5&lt;=$D478,0,IF(SUM($D478,I435)&gt;AC$5,$AM446/I435,$AM446-SUM($I478:AB478)))</f>
        <v>0</v>
      </c>
      <c r="AD478" s="235">
        <f>IF(AD$5&lt;=$D478,0,IF(SUM($D478,I435)&gt;AD$5,$AM446/I435,$AM446-SUM($I478:AC478)))</f>
        <v>0</v>
      </c>
      <c r="AE478" s="235">
        <f>IF(AE$5&lt;=$D478,0,IF(SUM($D478,I435)&gt;AE$5,$AM446/I435,$AM446-SUM($I478:AD478)))</f>
        <v>0</v>
      </c>
      <c r="AF478" s="235">
        <f>IF(AF$5&lt;=$D478,0,IF(SUM($D478,I435)&gt;AF$5,$AM446/I435,$AM446-SUM($I478:AE478)))</f>
        <v>0</v>
      </c>
      <c r="AG478" s="235">
        <f>IF(AG$5&lt;=$D478,0,IF(SUM($D478,I435)&gt;AG$5,$AM446/I435,$AM446-SUM($I478:AF478)))</f>
        <v>0</v>
      </c>
      <c r="AH478" s="235">
        <f>IF(AH$5&lt;=$D478,0,IF(SUM($D478,I435)&gt;AH$5,$AM446/I435,$AM446-SUM($I478:AG478)))</f>
        <v>0</v>
      </c>
      <c r="AI478" s="235">
        <f>IF(AI$5&lt;=$D478,0,IF(SUM($D478,I435)&gt;AI$5,$AM446/I435,$AM446-SUM($I478:AH478)))</f>
        <v>0</v>
      </c>
      <c r="AJ478" s="235">
        <f>IF(AJ$5&lt;=$D478,0,IF(SUM($D478,I435)&gt;AJ$5,$AM446/I435,$AM446-SUM($I478:AI478)))</f>
        <v>0</v>
      </c>
      <c r="AK478" s="235">
        <f>IF(AK$5&lt;=$D478,0,IF(SUM($D478,I435)&gt;AK$5,$AM446/I435,$AM446-SUM($I478:AJ478)))</f>
        <v>0</v>
      </c>
      <c r="AL478" s="235">
        <f>IF(AL$5&lt;=$D478,0,IF(SUM($D478,I435)&gt;AL$5,$AM446/I435,$AM446-SUM($I478:AK478)))</f>
        <v>0</v>
      </c>
      <c r="AM478" s="235">
        <f>IF(AM$5&lt;=$D478,0,IF(SUM($D478,I435)&gt;AM$5,$AM446/I435,$AM446-SUM($I478:AL478)))</f>
        <v>0</v>
      </c>
      <c r="AN478" s="235">
        <f>IF(AN$5&lt;=$D478,0,IF(SUM($D478,I435)&gt;AN$5,$AM446/I435,$AM446-SUM($I478:AM478)))</f>
        <v>0</v>
      </c>
      <c r="AO478" s="235">
        <f>IF(AO$5&lt;=$D478,0,IF(SUM($D478,I435)&gt;AO$5,$AM446/I435,$AM446-SUM($I478:AN478)))</f>
        <v>0</v>
      </c>
      <c r="AP478" s="235">
        <f>IF(AP$5&lt;=$D478,0,IF(SUM($D478,I435)&gt;AP$5,$AM446/I435,$AM446-SUM($I478:AO478)))</f>
        <v>0</v>
      </c>
      <c r="AQ478" s="235">
        <f>IF(AQ$5&lt;=$D478,0,IF(SUM($D478,I435)&gt;AQ$5,$AM446/I435,$AM446-SUM($I478:AP478)))</f>
        <v>0</v>
      </c>
      <c r="AR478" s="235">
        <f>IF(AR$5&lt;=$D478,0,IF(SUM($D478,I435)&gt;AR$5,$AM446/I435,$AM446-SUM($I478:AQ478)))</f>
        <v>0</v>
      </c>
      <c r="AS478" s="235">
        <f>IF(AS$5&lt;=$D478,0,IF(SUM($D478,I435)&gt;AS$5,$AM446/I435,$AM446-SUM($I478:AR478)))</f>
        <v>0</v>
      </c>
      <c r="AT478" s="235">
        <f>IF(AT$5&lt;=$D478,0,IF(SUM($D478,I435)&gt;AT$5,$AM446/I435,$AM446-SUM($I478:AS478)))</f>
        <v>0</v>
      </c>
      <c r="AU478" s="235">
        <f>IF(AU$5&lt;=$D478,0,IF(SUM($D478,I435)&gt;AU$5,$AM446/I435,$AM446-SUM($I478:AT478)))</f>
        <v>0</v>
      </c>
      <c r="AV478" s="235">
        <f>IF(AV$5&lt;=$D478,0,IF(SUM($D478,I435)&gt;AV$5,$AM446/I435,$AM446-SUM($I478:AU478)))</f>
        <v>0</v>
      </c>
      <c r="AW478" s="235">
        <f>IF(AW$5&lt;=$D478,0,IF(SUM($D478,I435)&gt;AW$5,$AM446/I435,$AM446-SUM($I478:AV478)))</f>
        <v>0</v>
      </c>
      <c r="AX478" s="235">
        <f>IF(AX$5&lt;=$D478,0,IF(SUM($D478,I435)&gt;AX$5,$AM446/I435,$AM446-SUM($I478:AW478)))</f>
        <v>0</v>
      </c>
      <c r="AY478" s="235">
        <f>IF(AY$5&lt;=$D478,0,IF(SUM($D478,I435)&gt;AY$5,$AM446/I435,$AM446-SUM($I478:AX478)))</f>
        <v>0</v>
      </c>
      <c r="AZ478" s="235">
        <f>IF(AZ$5&lt;=$D478,0,IF(SUM($D478,I435)&gt;AZ$5,$AM446/I435,$AM446-SUM($I478:AY478)))</f>
        <v>0</v>
      </c>
      <c r="BA478" s="235">
        <f>IF(BA$5&lt;=$D478,0,IF(SUM($D478,I435)&gt;BA$5,$AM446/I435,$AM446-SUM($I478:AZ478)))</f>
        <v>0</v>
      </c>
      <c r="BB478" s="235">
        <f>IF(BB$5&lt;=$D478,0,IF(SUM($D478,I435)&gt;BB$5,$AM446/I435,$AM446-SUM($I478:BA478)))</f>
        <v>0</v>
      </c>
      <c r="BC478" s="235">
        <f>IF(BC$5&lt;=$D478,0,IF(SUM($D478,I435)&gt;BC$5,$AM446/I435,$AM446-SUM($I478:BB478)))</f>
        <v>0</v>
      </c>
      <c r="BD478" s="235">
        <f>IF(BD$5&lt;=$D478,0,IF(SUM($D478,I435)&gt;BD$5,$AM446/I435,$AM446-SUM($I478:BC478)))</f>
        <v>0</v>
      </c>
      <c r="BE478" s="235">
        <f>IF(BE$5&lt;=$D478,0,IF(SUM($D478,I435)&gt;BE$5,$AM446/I435,$AM446-SUM($I478:BD478)))</f>
        <v>0</v>
      </c>
      <c r="BF478" s="235">
        <f>IF(BF$5&lt;=$D478,0,IF(SUM($D478,I435)&gt;BF$5,$AM446/I435,$AM446-SUM($I478:BE478)))</f>
        <v>0</v>
      </c>
      <c r="BG478" s="235">
        <f>IF(BG$5&lt;=$D478,0,IF(SUM($D478,I435)&gt;BG$5,$AM446/I435,$AM446-SUM($I478:BF478)))</f>
        <v>0</v>
      </c>
      <c r="BH478" s="235">
        <f>IF(BH$5&lt;=$D478,0,IF(SUM($D478,I435)&gt;BH$5,$AM446/I435,$AM446-SUM($I478:BG478)))</f>
        <v>0</v>
      </c>
      <c r="BI478" s="235">
        <f>IF(BI$5&lt;=$D478,0,IF(SUM($D478,I435)&gt;BI$5,$AM446/I435,$AM446-SUM($I478:BH478)))</f>
        <v>0</v>
      </c>
      <c r="BJ478" s="235">
        <f>IF(BJ$5&lt;=$D478,0,IF(SUM($D478,I435)&gt;BJ$5,$AM446/I435,$AM446-SUM($I478:BI478)))</f>
        <v>0</v>
      </c>
      <c r="BK478" s="235">
        <f>IF(BK$5&lt;=$D478,0,IF(SUM($D478,I435)&gt;BK$5,$AM446/I435,$AM446-SUM($I478:BJ478)))</f>
        <v>0</v>
      </c>
      <c r="BL478" s="235">
        <f>IF(BL$5&lt;=$D478,0,IF(SUM($D478,I435)&gt;BL$5,$AM446/I435,$AM446-SUM($I478:BK478)))</f>
        <v>0</v>
      </c>
      <c r="BM478" s="235">
        <f>IF(BM$5&lt;=$D478,0,IF(SUM($D478,I435)&gt;BM$5,$AM446/I435,$AM446-SUM($I478:BL478)))</f>
        <v>0</v>
      </c>
      <c r="BN478" s="235">
        <f>IF(BN$5&lt;=$D478,0,IF(SUM($D478,I435)&gt;BN$5,$AM446/I435,$AM446-SUM($I478:BM478)))</f>
        <v>0</v>
      </c>
      <c r="BO478" s="235">
        <f>IF(BO$5&lt;=$D478,0,IF(SUM($D478,I435)&gt;BO$5,$AM446/I435,$AM446-SUM($I478:BN478)))</f>
        <v>0</v>
      </c>
      <c r="BP478" s="235">
        <f>IF(BP$5&lt;=$D478,0,IF(SUM($D478,I435)&gt;BP$5,$AM446/I435,$AM446-SUM($I478:BO478)))</f>
        <v>0</v>
      </c>
      <c r="BQ478" s="235">
        <f>IF(BQ$5&lt;=$D478,0,IF(SUM($D478,I435)&gt;BQ$5,$AM446/I435,$AM446-SUM($I478:BP478)))</f>
        <v>0</v>
      </c>
      <c r="BR478" s="211">
        <f>IF(BR$5&lt;=$D478,0,IF(SUM($D478,J435)&gt;BR$5,$AM446/J435,$AM446-SUM($I478:BQ478)))</f>
        <v>0</v>
      </c>
      <c r="BS478" s="211">
        <f>IF(BS$5&lt;=$D478,0,IF(SUM($D478,K435)&gt;BS$5,$AM446/K435,$AM446-SUM($I478:BR478)))</f>
        <v>0</v>
      </c>
      <c r="BT478" s="211">
        <f>IF(BT$5&lt;=$D478,0,IF(SUM($D478,L435)&gt;BT$5,$AM446/L435,$AM446-SUM($I478:BS478)))</f>
        <v>0</v>
      </c>
      <c r="BU478" s="211">
        <f>IF(BU$5&lt;=$D478,0,IF(SUM($D478,M435)&gt;BU$5,$AM446/M435,$AM446-SUM($I478:BT478)))</f>
        <v>0</v>
      </c>
      <c r="BV478" s="211">
        <f>IF(BV$5&lt;=$D478,0,IF(SUM($D478,N435)&gt;BV$5,$AM446/N435,$AM446-SUM($I478:BU478)))</f>
        <v>0</v>
      </c>
      <c r="BW478" s="211">
        <f>IF(BW$5&lt;=$D478,0,IF(SUM($D478,O435)&gt;BW$5,$AM446/O435,$AM446-SUM($I478:BV478)))</f>
        <v>0</v>
      </c>
    </row>
    <row r="479" spans="1:75" ht="12.75" customHeight="1">
      <c r="A479" s="8"/>
      <c r="B479" s="8"/>
      <c r="C479" s="8"/>
      <c r="D479" s="245"/>
      <c r="E479" s="8"/>
      <c r="F479" s="8"/>
      <c r="G479" s="8"/>
      <c r="H479" s="8"/>
      <c r="I479" s="32"/>
      <c r="J479" s="8"/>
      <c r="K479" s="8"/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  <c r="W479" s="8"/>
      <c r="X479" s="8"/>
      <c r="Y479" s="8"/>
      <c r="Z479" s="8"/>
      <c r="AA479" s="8"/>
      <c r="AB479" s="8"/>
      <c r="AC479" s="8"/>
      <c r="AD479" s="8"/>
      <c r="AE479" s="8"/>
      <c r="AF479" s="8"/>
      <c r="AG479" s="8"/>
      <c r="AH479" s="8"/>
      <c r="AI479" s="8"/>
      <c r="AJ479" s="8"/>
      <c r="AK479" s="8"/>
      <c r="AL479" s="8"/>
      <c r="AM479" s="8"/>
      <c r="AN479" s="8"/>
      <c r="AO479" s="8"/>
      <c r="AP479" s="8"/>
      <c r="AQ479" s="8"/>
      <c r="AR479" s="8"/>
      <c r="AS479" s="8"/>
      <c r="AT479" s="8"/>
      <c r="AU479" s="8"/>
      <c r="AV479" s="8"/>
      <c r="AW479" s="8"/>
      <c r="AX479" s="8"/>
      <c r="AY479" s="8"/>
      <c r="AZ479" s="8"/>
      <c r="BA479" s="8"/>
      <c r="BB479" s="8"/>
      <c r="BC479" s="8"/>
      <c r="BD479" s="8"/>
      <c r="BE479" s="8"/>
      <c r="BF479" s="8"/>
      <c r="BG479" s="8"/>
      <c r="BH479" s="8"/>
      <c r="BI479" s="8"/>
      <c r="BJ479" s="8"/>
      <c r="BK479" s="8"/>
      <c r="BL479" s="8"/>
      <c r="BM479" s="8"/>
      <c r="BN479" s="8"/>
      <c r="BO479" s="8"/>
      <c r="BP479" s="8"/>
      <c r="BQ479" s="8"/>
      <c r="BR479" s="208"/>
      <c r="BS479" s="208"/>
      <c r="BT479" s="208"/>
      <c r="BU479" s="208"/>
      <c r="BV479" s="208"/>
      <c r="BW479" s="208"/>
    </row>
    <row r="480" spans="1:75" ht="12.75" customHeight="1">
      <c r="A480" s="8"/>
      <c r="B480" s="8"/>
      <c r="C480" s="8"/>
      <c r="D480" s="242" t="s">
        <v>10</v>
      </c>
      <c r="E480" s="8" t="str">
        <f>"$m Real ("&amp;first_reg_period&amp;")"</f>
        <v>$m Real (2012)</v>
      </c>
      <c r="F480" s="8"/>
      <c r="G480" s="8"/>
      <c r="H480" s="8"/>
      <c r="I480" s="32"/>
      <c r="J480" s="8">
        <f>J440+SUM(J449:J478)</f>
        <v>0</v>
      </c>
      <c r="K480" s="8">
        <f t="shared" ref="K480:N480" si="763">K440+SUM(K449:K478)</f>
        <v>0</v>
      </c>
      <c r="L480" s="8">
        <f t="shared" si="763"/>
        <v>0</v>
      </c>
      <c r="M480" s="8">
        <f t="shared" si="763"/>
        <v>0</v>
      </c>
      <c r="N480" s="8">
        <f t="shared" si="763"/>
        <v>0</v>
      </c>
      <c r="O480" s="8">
        <f t="shared" ref="O480:S480" si="764">O440+SUM(O449:O478)</f>
        <v>16.404525146158466</v>
      </c>
      <c r="P480" s="8">
        <f t="shared" si="764"/>
        <v>16.404525146158466</v>
      </c>
      <c r="Q480" s="8">
        <f t="shared" si="764"/>
        <v>16.404525146158466</v>
      </c>
      <c r="R480" s="8">
        <f t="shared" si="764"/>
        <v>16.404525146158466</v>
      </c>
      <c r="S480" s="8">
        <f t="shared" si="764"/>
        <v>16.404525146158463</v>
      </c>
      <c r="T480" s="8">
        <f t="shared" ref="T480:BK480" si="765">T440+SUM(T449:T478)</f>
        <v>0</v>
      </c>
      <c r="U480" s="8">
        <f t="shared" si="765"/>
        <v>0</v>
      </c>
      <c r="V480" s="8">
        <f t="shared" si="765"/>
        <v>0</v>
      </c>
      <c r="W480" s="8">
        <f t="shared" si="765"/>
        <v>0</v>
      </c>
      <c r="X480" s="8">
        <f t="shared" si="765"/>
        <v>0</v>
      </c>
      <c r="Y480" s="8">
        <f t="shared" si="765"/>
        <v>0</v>
      </c>
      <c r="Z480" s="8">
        <f t="shared" si="765"/>
        <v>0</v>
      </c>
      <c r="AA480" s="8">
        <f t="shared" si="765"/>
        <v>0</v>
      </c>
      <c r="AB480" s="8">
        <f t="shared" si="765"/>
        <v>0</v>
      </c>
      <c r="AC480" s="8">
        <f t="shared" si="765"/>
        <v>0</v>
      </c>
      <c r="AD480" s="8">
        <f t="shared" si="765"/>
        <v>0</v>
      </c>
      <c r="AE480" s="8">
        <f t="shared" si="765"/>
        <v>0</v>
      </c>
      <c r="AF480" s="8">
        <f t="shared" si="765"/>
        <v>0</v>
      </c>
      <c r="AG480" s="8">
        <f t="shared" si="765"/>
        <v>0</v>
      </c>
      <c r="AH480" s="8">
        <f t="shared" si="765"/>
        <v>0</v>
      </c>
      <c r="AI480" s="8">
        <f t="shared" si="765"/>
        <v>0</v>
      </c>
      <c r="AJ480" s="8">
        <f t="shared" si="765"/>
        <v>0</v>
      </c>
      <c r="AK480" s="8">
        <f t="shared" si="765"/>
        <v>0</v>
      </c>
      <c r="AL480" s="8">
        <f t="shared" si="765"/>
        <v>0</v>
      </c>
      <c r="AM480" s="8">
        <f t="shared" si="765"/>
        <v>0</v>
      </c>
      <c r="AN480" s="8">
        <f t="shared" si="765"/>
        <v>0</v>
      </c>
      <c r="AO480" s="8">
        <f t="shared" si="765"/>
        <v>0</v>
      </c>
      <c r="AP480" s="8">
        <f t="shared" si="765"/>
        <v>0</v>
      </c>
      <c r="AQ480" s="8">
        <f t="shared" si="765"/>
        <v>0</v>
      </c>
      <c r="AR480" s="8">
        <f t="shared" si="765"/>
        <v>0</v>
      </c>
      <c r="AS480" s="8">
        <f t="shared" si="765"/>
        <v>0</v>
      </c>
      <c r="AT480" s="8">
        <f t="shared" si="765"/>
        <v>0</v>
      </c>
      <c r="AU480" s="8">
        <f t="shared" si="765"/>
        <v>0</v>
      </c>
      <c r="AV480" s="8">
        <f t="shared" si="765"/>
        <v>0</v>
      </c>
      <c r="AW480" s="8">
        <f t="shared" si="765"/>
        <v>0</v>
      </c>
      <c r="AX480" s="8">
        <f t="shared" si="765"/>
        <v>0</v>
      </c>
      <c r="AY480" s="8">
        <f t="shared" si="765"/>
        <v>0</v>
      </c>
      <c r="AZ480" s="8">
        <f t="shared" si="765"/>
        <v>0</v>
      </c>
      <c r="BA480" s="8">
        <f t="shared" si="765"/>
        <v>0</v>
      </c>
      <c r="BB480" s="8">
        <f t="shared" si="765"/>
        <v>0</v>
      </c>
      <c r="BC480" s="8">
        <f t="shared" si="765"/>
        <v>0</v>
      </c>
      <c r="BD480" s="8">
        <f t="shared" si="765"/>
        <v>0</v>
      </c>
      <c r="BE480" s="8">
        <f t="shared" si="765"/>
        <v>0</v>
      </c>
      <c r="BF480" s="8">
        <f t="shared" si="765"/>
        <v>0</v>
      </c>
      <c r="BG480" s="8">
        <f t="shared" si="765"/>
        <v>0</v>
      </c>
      <c r="BH480" s="8">
        <f t="shared" si="765"/>
        <v>0</v>
      </c>
      <c r="BI480" s="8">
        <f t="shared" si="765"/>
        <v>0</v>
      </c>
      <c r="BJ480" s="8">
        <f t="shared" si="765"/>
        <v>0</v>
      </c>
      <c r="BK480" s="8">
        <f t="shared" si="765"/>
        <v>0</v>
      </c>
      <c r="BL480" s="8">
        <f t="shared" ref="BL480:BP480" si="766">BL440+SUM(BL449:BL478)</f>
        <v>0</v>
      </c>
      <c r="BM480" s="8">
        <f t="shared" si="766"/>
        <v>0</v>
      </c>
      <c r="BN480" s="8">
        <f t="shared" si="766"/>
        <v>0</v>
      </c>
      <c r="BO480" s="8">
        <f t="shared" si="766"/>
        <v>0</v>
      </c>
      <c r="BP480" s="8">
        <f t="shared" si="766"/>
        <v>0</v>
      </c>
      <c r="BQ480" s="8">
        <f t="shared" ref="BQ480:BW480" si="767">BQ440+SUM(BQ449:BQ478)</f>
        <v>0</v>
      </c>
      <c r="BR480" s="208">
        <f t="shared" si="767"/>
        <v>0</v>
      </c>
      <c r="BS480" s="208">
        <f t="shared" si="767"/>
        <v>0</v>
      </c>
      <c r="BT480" s="208">
        <f t="shared" si="767"/>
        <v>0</v>
      </c>
      <c r="BU480" s="208">
        <f t="shared" si="767"/>
        <v>0</v>
      </c>
      <c r="BV480" s="208">
        <f t="shared" si="767"/>
        <v>0</v>
      </c>
      <c r="BW480" s="208">
        <f t="shared" si="767"/>
        <v>0</v>
      </c>
    </row>
    <row r="481" spans="1:75" ht="12.75" customHeight="1">
      <c r="A481" s="8"/>
      <c r="B481" s="8"/>
      <c r="C481" s="8"/>
      <c r="D481" s="242" t="s">
        <v>9</v>
      </c>
      <c r="E481" s="8" t="str">
        <f>"$m Real ("&amp;first_reg_period&amp;")"</f>
        <v>$m Real (2012)</v>
      </c>
      <c r="F481" s="8"/>
      <c r="G481" s="8"/>
      <c r="H481" s="8"/>
      <c r="I481" s="32"/>
      <c r="J481" s="8">
        <f>J446-SUM(J449:J478)+I481</f>
        <v>0</v>
      </c>
      <c r="K481" s="8">
        <f t="shared" ref="K481:BQ481" si="768">K446-SUM(K449:K478)+J481</f>
        <v>0</v>
      </c>
      <c r="L481" s="8">
        <f t="shared" si="768"/>
        <v>0</v>
      </c>
      <c r="M481" s="8">
        <f t="shared" si="768"/>
        <v>0</v>
      </c>
      <c r="N481" s="8">
        <f t="shared" si="768"/>
        <v>0</v>
      </c>
      <c r="O481" s="8">
        <f t="shared" si="768"/>
        <v>0</v>
      </c>
      <c r="P481" s="8">
        <f t="shared" si="768"/>
        <v>0</v>
      </c>
      <c r="Q481" s="8">
        <f t="shared" si="768"/>
        <v>0</v>
      </c>
      <c r="R481" s="8">
        <f t="shared" si="768"/>
        <v>0</v>
      </c>
      <c r="S481" s="8">
        <f t="shared" si="768"/>
        <v>0</v>
      </c>
      <c r="T481" s="8">
        <f t="shared" si="768"/>
        <v>0</v>
      </c>
      <c r="U481" s="8">
        <f t="shared" si="768"/>
        <v>0</v>
      </c>
      <c r="V481" s="8">
        <f t="shared" si="768"/>
        <v>0</v>
      </c>
      <c r="W481" s="8">
        <f t="shared" si="768"/>
        <v>0</v>
      </c>
      <c r="X481" s="8">
        <f t="shared" si="768"/>
        <v>0</v>
      </c>
      <c r="Y481" s="8">
        <f t="shared" si="768"/>
        <v>0</v>
      </c>
      <c r="Z481" s="8">
        <f t="shared" si="768"/>
        <v>0</v>
      </c>
      <c r="AA481" s="8">
        <f t="shared" si="768"/>
        <v>0</v>
      </c>
      <c r="AB481" s="8">
        <f t="shared" si="768"/>
        <v>0</v>
      </c>
      <c r="AC481" s="8">
        <f t="shared" si="768"/>
        <v>0</v>
      </c>
      <c r="AD481" s="8">
        <f t="shared" si="768"/>
        <v>0</v>
      </c>
      <c r="AE481" s="8">
        <f t="shared" si="768"/>
        <v>0</v>
      </c>
      <c r="AF481" s="8">
        <f t="shared" si="768"/>
        <v>0</v>
      </c>
      <c r="AG481" s="8">
        <f t="shared" si="768"/>
        <v>0</v>
      </c>
      <c r="AH481" s="8">
        <f t="shared" si="768"/>
        <v>0</v>
      </c>
      <c r="AI481" s="8">
        <f t="shared" si="768"/>
        <v>0</v>
      </c>
      <c r="AJ481" s="8">
        <f t="shared" si="768"/>
        <v>0</v>
      </c>
      <c r="AK481" s="8">
        <f t="shared" si="768"/>
        <v>0</v>
      </c>
      <c r="AL481" s="8">
        <f t="shared" si="768"/>
        <v>0</v>
      </c>
      <c r="AM481" s="8">
        <f t="shared" si="768"/>
        <v>0</v>
      </c>
      <c r="AN481" s="8">
        <f t="shared" si="768"/>
        <v>0</v>
      </c>
      <c r="AO481" s="8">
        <f t="shared" si="768"/>
        <v>0</v>
      </c>
      <c r="AP481" s="8">
        <f t="shared" si="768"/>
        <v>0</v>
      </c>
      <c r="AQ481" s="8">
        <f t="shared" si="768"/>
        <v>0</v>
      </c>
      <c r="AR481" s="8">
        <f t="shared" si="768"/>
        <v>0</v>
      </c>
      <c r="AS481" s="8">
        <f t="shared" si="768"/>
        <v>0</v>
      </c>
      <c r="AT481" s="8">
        <f t="shared" si="768"/>
        <v>0</v>
      </c>
      <c r="AU481" s="8">
        <f t="shared" si="768"/>
        <v>0</v>
      </c>
      <c r="AV481" s="8">
        <f t="shared" si="768"/>
        <v>0</v>
      </c>
      <c r="AW481" s="8">
        <f t="shared" si="768"/>
        <v>0</v>
      </c>
      <c r="AX481" s="8">
        <f t="shared" si="768"/>
        <v>0</v>
      </c>
      <c r="AY481" s="8">
        <f t="shared" si="768"/>
        <v>0</v>
      </c>
      <c r="AZ481" s="8">
        <f t="shared" si="768"/>
        <v>0</v>
      </c>
      <c r="BA481" s="8">
        <f t="shared" si="768"/>
        <v>0</v>
      </c>
      <c r="BB481" s="8">
        <f t="shared" si="768"/>
        <v>0</v>
      </c>
      <c r="BC481" s="8">
        <f t="shared" si="768"/>
        <v>0</v>
      </c>
      <c r="BD481" s="8">
        <f t="shared" si="768"/>
        <v>0</v>
      </c>
      <c r="BE481" s="8">
        <f t="shared" si="768"/>
        <v>0</v>
      </c>
      <c r="BF481" s="8">
        <f t="shared" si="768"/>
        <v>0</v>
      </c>
      <c r="BG481" s="8">
        <f t="shared" si="768"/>
        <v>0</v>
      </c>
      <c r="BH481" s="8">
        <f t="shared" si="768"/>
        <v>0</v>
      </c>
      <c r="BI481" s="8">
        <f t="shared" si="768"/>
        <v>0</v>
      </c>
      <c r="BJ481" s="8">
        <f t="shared" si="768"/>
        <v>0</v>
      </c>
      <c r="BK481" s="8">
        <f t="shared" si="768"/>
        <v>0</v>
      </c>
      <c r="BL481" s="8">
        <f t="shared" si="768"/>
        <v>0</v>
      </c>
      <c r="BM481" s="8">
        <f t="shared" si="768"/>
        <v>0</v>
      </c>
      <c r="BN481" s="8">
        <f t="shared" si="768"/>
        <v>0</v>
      </c>
      <c r="BO481" s="8">
        <f t="shared" si="768"/>
        <v>0</v>
      </c>
      <c r="BP481" s="8">
        <f t="shared" si="768"/>
        <v>0</v>
      </c>
      <c r="BQ481" s="8">
        <f t="shared" si="768"/>
        <v>0</v>
      </c>
      <c r="BR481" s="208">
        <f t="shared" ref="BR481" si="769">BR446-SUM(BR449:BR478)+BQ481</f>
        <v>0</v>
      </c>
      <c r="BS481" s="208">
        <f t="shared" ref="BS481" si="770">BS446-SUM(BS449:BS478)+BR481</f>
        <v>0</v>
      </c>
      <c r="BT481" s="208">
        <f t="shared" ref="BT481" si="771">BT446-SUM(BT449:BT478)+BS481</f>
        <v>0</v>
      </c>
      <c r="BU481" s="208">
        <f t="shared" ref="BU481" si="772">BU446-SUM(BU449:BU478)+BT481</f>
        <v>0</v>
      </c>
      <c r="BV481" s="208">
        <f t="shared" ref="BV481" si="773">BV446-SUM(BV449:BV478)+BU481</f>
        <v>0</v>
      </c>
      <c r="BW481" s="208">
        <f t="shared" ref="BW481" si="774">BW446-SUM(BW449:BW478)+BV481</f>
        <v>0</v>
      </c>
    </row>
    <row r="482" spans="1:75" ht="12.75" customHeight="1">
      <c r="A482" s="8"/>
      <c r="B482" s="8"/>
      <c r="C482" s="8"/>
      <c r="D482" s="242" t="str">
        <f>"Total Closing RAB - "&amp;B433</f>
        <v>Total Closing RAB - Low pressure mains accelerated depn</v>
      </c>
      <c r="E482" s="8" t="str">
        <f>"$m Real ("&amp;first_reg_period&amp;")"</f>
        <v>$m Real (2012)</v>
      </c>
      <c r="F482" s="8"/>
      <c r="G482" s="8"/>
      <c r="H482" s="8"/>
      <c r="I482" s="32"/>
      <c r="J482" s="8">
        <f t="shared" ref="J482:N482" si="775">J481+J443</f>
        <v>0</v>
      </c>
      <c r="K482" s="8">
        <f t="shared" si="775"/>
        <v>0</v>
      </c>
      <c r="L482" s="8">
        <f t="shared" si="775"/>
        <v>0</v>
      </c>
      <c r="M482" s="8">
        <f t="shared" si="775"/>
        <v>0</v>
      </c>
      <c r="N482" s="8">
        <f t="shared" si="775"/>
        <v>82.022625730792328</v>
      </c>
      <c r="O482" s="8">
        <f t="shared" ref="O482:S482" si="776">O481+O443</f>
        <v>65.618100584633865</v>
      </c>
      <c r="P482" s="8">
        <f t="shared" si="776"/>
        <v>49.213575438475402</v>
      </c>
      <c r="Q482" s="8">
        <f t="shared" si="776"/>
        <v>32.80905029231694</v>
      </c>
      <c r="R482" s="8">
        <f t="shared" si="776"/>
        <v>16.404525146158473</v>
      </c>
      <c r="S482" s="8">
        <f t="shared" si="776"/>
        <v>1.0658141036401503E-14</v>
      </c>
      <c r="T482" s="8">
        <f t="shared" ref="T482:BK482" si="777">T481+T443</f>
        <v>1.0658141036401503E-14</v>
      </c>
      <c r="U482" s="8">
        <f t="shared" si="777"/>
        <v>1.0658141036401503E-14</v>
      </c>
      <c r="V482" s="8">
        <f t="shared" si="777"/>
        <v>1.0658141036401503E-14</v>
      </c>
      <c r="W482" s="8">
        <f t="shared" si="777"/>
        <v>1.0658141036401503E-14</v>
      </c>
      <c r="X482" s="8">
        <f t="shared" si="777"/>
        <v>1.0658141036401503E-14</v>
      </c>
      <c r="Y482" s="8">
        <f t="shared" si="777"/>
        <v>1.0658141036401503E-14</v>
      </c>
      <c r="Z482" s="8">
        <f t="shared" si="777"/>
        <v>1.0658141036401503E-14</v>
      </c>
      <c r="AA482" s="8">
        <f t="shared" si="777"/>
        <v>1.0658141036401503E-14</v>
      </c>
      <c r="AB482" s="8">
        <f t="shared" si="777"/>
        <v>1.0658141036401503E-14</v>
      </c>
      <c r="AC482" s="8">
        <f t="shared" si="777"/>
        <v>1.0658141036401503E-14</v>
      </c>
      <c r="AD482" s="8">
        <f t="shared" si="777"/>
        <v>1.0658141036401503E-14</v>
      </c>
      <c r="AE482" s="8">
        <f t="shared" si="777"/>
        <v>1.0658141036401503E-14</v>
      </c>
      <c r="AF482" s="8">
        <f t="shared" si="777"/>
        <v>1.0658141036401503E-14</v>
      </c>
      <c r="AG482" s="8">
        <f t="shared" si="777"/>
        <v>1.0658141036401503E-14</v>
      </c>
      <c r="AH482" s="8">
        <f t="shared" si="777"/>
        <v>1.0658141036401503E-14</v>
      </c>
      <c r="AI482" s="8">
        <f t="shared" si="777"/>
        <v>1.0658141036401503E-14</v>
      </c>
      <c r="AJ482" s="8">
        <f t="shared" si="777"/>
        <v>1.0658141036401503E-14</v>
      </c>
      <c r="AK482" s="8">
        <f t="shared" si="777"/>
        <v>1.0658141036401503E-14</v>
      </c>
      <c r="AL482" s="8">
        <f t="shared" si="777"/>
        <v>1.0658141036401503E-14</v>
      </c>
      <c r="AM482" s="8">
        <f t="shared" si="777"/>
        <v>1.0658141036401503E-14</v>
      </c>
      <c r="AN482" s="8">
        <f t="shared" si="777"/>
        <v>1.0658141036401503E-14</v>
      </c>
      <c r="AO482" s="8">
        <f t="shared" si="777"/>
        <v>1.0658141036401503E-14</v>
      </c>
      <c r="AP482" s="8">
        <f t="shared" si="777"/>
        <v>1.0658141036401503E-14</v>
      </c>
      <c r="AQ482" s="8">
        <f t="shared" si="777"/>
        <v>1.0658141036401503E-14</v>
      </c>
      <c r="AR482" s="8">
        <f t="shared" si="777"/>
        <v>1.0658141036401503E-14</v>
      </c>
      <c r="AS482" s="8">
        <f t="shared" si="777"/>
        <v>1.0658141036401503E-14</v>
      </c>
      <c r="AT482" s="8">
        <f t="shared" si="777"/>
        <v>1.0658141036401503E-14</v>
      </c>
      <c r="AU482" s="8">
        <f t="shared" si="777"/>
        <v>1.0658141036401503E-14</v>
      </c>
      <c r="AV482" s="8">
        <f t="shared" si="777"/>
        <v>1.0658141036401503E-14</v>
      </c>
      <c r="AW482" s="8">
        <f t="shared" si="777"/>
        <v>1.0658141036401503E-14</v>
      </c>
      <c r="AX482" s="8">
        <f t="shared" si="777"/>
        <v>1.0658141036401503E-14</v>
      </c>
      <c r="AY482" s="8">
        <f t="shared" si="777"/>
        <v>1.0658141036401503E-14</v>
      </c>
      <c r="AZ482" s="8">
        <f t="shared" si="777"/>
        <v>1.0658141036401503E-14</v>
      </c>
      <c r="BA482" s="8">
        <f t="shared" si="777"/>
        <v>1.0658141036401503E-14</v>
      </c>
      <c r="BB482" s="8">
        <f t="shared" si="777"/>
        <v>1.0658141036401503E-14</v>
      </c>
      <c r="BC482" s="8">
        <f t="shared" si="777"/>
        <v>1.0658141036401503E-14</v>
      </c>
      <c r="BD482" s="8">
        <f t="shared" si="777"/>
        <v>1.0658141036401503E-14</v>
      </c>
      <c r="BE482" s="8">
        <f t="shared" si="777"/>
        <v>1.0658141036401503E-14</v>
      </c>
      <c r="BF482" s="8">
        <f t="shared" si="777"/>
        <v>1.0658141036401503E-14</v>
      </c>
      <c r="BG482" s="8">
        <f t="shared" si="777"/>
        <v>1.0658141036401503E-14</v>
      </c>
      <c r="BH482" s="8">
        <f t="shared" si="777"/>
        <v>1.0658141036401503E-14</v>
      </c>
      <c r="BI482" s="8">
        <f t="shared" si="777"/>
        <v>1.0658141036401503E-14</v>
      </c>
      <c r="BJ482" s="8">
        <f t="shared" si="777"/>
        <v>1.0658141036401503E-14</v>
      </c>
      <c r="BK482" s="8">
        <f t="shared" si="777"/>
        <v>1.0658141036401503E-14</v>
      </c>
      <c r="BL482" s="8">
        <f t="shared" ref="BL482:BP482" si="778">BL481+BL443</f>
        <v>1.0658141036401503E-14</v>
      </c>
      <c r="BM482" s="8">
        <f t="shared" si="778"/>
        <v>1.0658141036401503E-14</v>
      </c>
      <c r="BN482" s="8">
        <f t="shared" si="778"/>
        <v>1.0658141036401503E-14</v>
      </c>
      <c r="BO482" s="8">
        <f t="shared" si="778"/>
        <v>1.0658141036401503E-14</v>
      </c>
      <c r="BP482" s="8">
        <f t="shared" si="778"/>
        <v>1.0658141036401503E-14</v>
      </c>
      <c r="BQ482" s="8">
        <f t="shared" ref="BQ482:BW482" si="779">BQ481+BQ443</f>
        <v>1.0658141036401503E-14</v>
      </c>
      <c r="BR482" s="208">
        <f t="shared" si="779"/>
        <v>1.0658141036401503E-14</v>
      </c>
      <c r="BS482" s="208">
        <f t="shared" si="779"/>
        <v>1.0658141036401503E-14</v>
      </c>
      <c r="BT482" s="208">
        <f t="shared" si="779"/>
        <v>1.0658141036401503E-14</v>
      </c>
      <c r="BU482" s="208">
        <f t="shared" si="779"/>
        <v>1.0658141036401503E-14</v>
      </c>
      <c r="BV482" s="208">
        <f t="shared" si="779"/>
        <v>1.0658141036401503E-14</v>
      </c>
      <c r="BW482" s="208">
        <f t="shared" si="779"/>
        <v>1.0658141036401503E-14</v>
      </c>
    </row>
    <row r="483" spans="1:75" ht="12.75" customHeight="1">
      <c r="A483" s="8"/>
      <c r="B483" s="8"/>
      <c r="C483" s="8"/>
      <c r="D483" s="242"/>
      <c r="E483" s="8"/>
      <c r="F483" s="8"/>
      <c r="G483" s="8"/>
      <c r="H483" s="8"/>
      <c r="I483" s="32"/>
      <c r="J483" s="8"/>
      <c r="K483" s="8"/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  <c r="W483" s="8"/>
      <c r="X483" s="8"/>
      <c r="Y483" s="8"/>
      <c r="Z483" s="8"/>
      <c r="AA483" s="8"/>
      <c r="AB483" s="8"/>
      <c r="AC483" s="8"/>
      <c r="AD483" s="8"/>
      <c r="AE483" s="8"/>
      <c r="AF483" s="8"/>
      <c r="AG483" s="8"/>
      <c r="AH483" s="8"/>
      <c r="AI483" s="8"/>
      <c r="AJ483" s="8"/>
      <c r="AK483" s="8"/>
      <c r="AL483" s="8"/>
      <c r="AM483" s="8"/>
      <c r="AN483" s="8"/>
      <c r="AO483" s="8"/>
      <c r="AP483" s="8"/>
      <c r="AQ483" s="8"/>
      <c r="AR483" s="8"/>
      <c r="AS483" s="8"/>
      <c r="AT483" s="8"/>
      <c r="AU483" s="8"/>
      <c r="AV483" s="8"/>
      <c r="AW483" s="8"/>
      <c r="AX483" s="8"/>
      <c r="AY483" s="8"/>
      <c r="AZ483" s="8"/>
      <c r="BA483" s="8"/>
      <c r="BB483" s="8"/>
      <c r="BC483" s="8"/>
      <c r="BD483" s="8"/>
      <c r="BE483" s="8"/>
      <c r="BF483" s="8"/>
      <c r="BG483" s="8"/>
      <c r="BH483" s="8"/>
      <c r="BI483" s="8"/>
      <c r="BJ483" s="8"/>
      <c r="BK483" s="8"/>
      <c r="BL483" s="8"/>
      <c r="BM483" s="8"/>
      <c r="BN483" s="8"/>
      <c r="BO483" s="8"/>
      <c r="BP483" s="8"/>
      <c r="BQ483" s="8"/>
      <c r="BR483" s="208"/>
      <c r="BS483" s="208"/>
      <c r="BT483" s="208"/>
      <c r="BU483" s="208"/>
      <c r="BV483" s="208"/>
      <c r="BW483" s="208"/>
    </row>
    <row r="484" spans="1:75">
      <c r="I484" s="30"/>
      <c r="BR484" s="208"/>
      <c r="BS484" s="208"/>
      <c r="BT484" s="208"/>
      <c r="BU484" s="208"/>
      <c r="BV484" s="208"/>
      <c r="BW484" s="208"/>
    </row>
    <row r="485" spans="1:75" s="14" customFormat="1" ht="12.75" customHeight="1">
      <c r="A485" s="15"/>
      <c r="B485" s="16">
        <f>Inputs!C52</f>
        <v>0</v>
      </c>
      <c r="C485" s="15"/>
      <c r="D485" s="19"/>
      <c r="E485" s="15"/>
      <c r="F485" s="15"/>
      <c r="G485" s="15"/>
      <c r="H485" s="15"/>
      <c r="I485" s="31"/>
      <c r="J485" s="15"/>
      <c r="K485" s="15"/>
      <c r="L485" s="15"/>
      <c r="M485" s="15"/>
      <c r="N485" s="15"/>
      <c r="O485" s="15"/>
      <c r="P485" s="15"/>
      <c r="Q485" s="15"/>
      <c r="R485" s="15"/>
      <c r="S485" s="15"/>
      <c r="T485" s="15"/>
      <c r="U485" s="15"/>
      <c r="V485" s="15"/>
      <c r="W485" s="15"/>
      <c r="X485" s="15"/>
      <c r="Y485" s="15"/>
      <c r="Z485" s="15"/>
      <c r="AA485" s="15"/>
      <c r="AB485" s="15"/>
      <c r="AC485" s="15"/>
      <c r="AD485" s="15"/>
      <c r="AE485" s="15"/>
      <c r="AF485" s="15"/>
      <c r="AG485" s="15"/>
      <c r="AH485" s="15"/>
      <c r="AI485" s="15"/>
      <c r="AJ485" s="15"/>
      <c r="AK485" s="15"/>
      <c r="AL485" s="15"/>
      <c r="AM485" s="15"/>
      <c r="AN485" s="15"/>
      <c r="AO485" s="15"/>
      <c r="AP485" s="15"/>
      <c r="AQ485" s="15"/>
      <c r="AR485" s="15"/>
      <c r="AS485" s="15"/>
      <c r="AT485" s="15"/>
      <c r="AU485" s="15"/>
      <c r="AV485" s="15"/>
      <c r="AW485" s="15"/>
      <c r="AX485" s="15"/>
      <c r="AY485" s="15"/>
      <c r="AZ485" s="15"/>
      <c r="BA485" s="15"/>
      <c r="BB485" s="15"/>
      <c r="BC485" s="15"/>
      <c r="BD485" s="15"/>
      <c r="BE485" s="15"/>
      <c r="BF485" s="15"/>
      <c r="BG485" s="15"/>
      <c r="BH485" s="15"/>
      <c r="BI485" s="15"/>
      <c r="BJ485" s="15"/>
      <c r="BK485" s="15"/>
      <c r="BL485" s="15"/>
      <c r="BM485" s="15"/>
      <c r="BN485" s="15"/>
      <c r="BO485" s="15"/>
      <c r="BP485" s="15"/>
      <c r="BQ485" s="15"/>
      <c r="BR485" s="210"/>
      <c r="BS485" s="210"/>
      <c r="BT485" s="210"/>
      <c r="BU485" s="210"/>
      <c r="BV485" s="210"/>
      <c r="BW485" s="210"/>
    </row>
    <row r="486" spans="1:75" ht="12.75" customHeight="1">
      <c r="A486" s="8"/>
      <c r="B486" s="249"/>
      <c r="C486" s="8" t="s">
        <v>1</v>
      </c>
      <c r="D486" s="242"/>
      <c r="E486" s="8"/>
      <c r="F486" s="8"/>
      <c r="G486" s="8"/>
      <c r="H486" s="8"/>
      <c r="I486" s="8" t="str">
        <f>INDEX(Inputs!$E$43:$E$53, MATCH(B485, Inputs!$C$43:$C$53,0))</f>
        <v>n/a</v>
      </c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  <c r="W486" s="8"/>
      <c r="X486" s="8"/>
      <c r="Y486" s="8"/>
      <c r="Z486" s="8"/>
      <c r="AA486" s="8"/>
      <c r="AB486" s="8"/>
      <c r="AC486" s="8"/>
      <c r="AD486" s="8"/>
      <c r="AE486" s="8"/>
      <c r="AF486" s="8"/>
      <c r="AG486" s="8"/>
      <c r="AH486" s="8"/>
      <c r="AI486" s="8"/>
      <c r="AJ486" s="8"/>
      <c r="AK486" s="8"/>
      <c r="AL486" s="8"/>
      <c r="AM486" s="8"/>
      <c r="AN486" s="8"/>
      <c r="AO486" s="8"/>
      <c r="AP486" s="8"/>
      <c r="AQ486" s="8"/>
      <c r="AR486" s="8"/>
      <c r="AS486" s="8"/>
      <c r="AT486" s="8"/>
      <c r="AU486" s="8"/>
      <c r="AV486" s="8"/>
      <c r="AW486" s="8"/>
      <c r="AX486" s="8"/>
      <c r="AY486" s="8"/>
      <c r="AZ486" s="8"/>
      <c r="BA486" s="8"/>
      <c r="BB486" s="8"/>
      <c r="BC486" s="8"/>
      <c r="BD486" s="8"/>
      <c r="BE486" s="8"/>
      <c r="BF486" s="8"/>
      <c r="BG486" s="8"/>
      <c r="BH486" s="8"/>
      <c r="BI486" s="8"/>
      <c r="BJ486" s="8"/>
      <c r="BK486" s="8"/>
      <c r="BL486" s="8"/>
      <c r="BM486" s="8"/>
      <c r="BN486" s="8"/>
      <c r="BO486" s="8"/>
      <c r="BP486" s="8"/>
      <c r="BQ486" s="8"/>
      <c r="BR486" s="208"/>
      <c r="BS486" s="208"/>
      <c r="BT486" s="208"/>
      <c r="BU486" s="208"/>
      <c r="BV486" s="208"/>
      <c r="BW486" s="208"/>
    </row>
    <row r="487" spans="1:75" ht="12.75" customHeight="1">
      <c r="A487" s="8"/>
      <c r="B487" s="249"/>
      <c r="C487" s="8" t="s">
        <v>2</v>
      </c>
      <c r="D487" s="242"/>
      <c r="E487" s="8"/>
      <c r="F487" s="8"/>
      <c r="G487" s="8"/>
      <c r="H487" s="8"/>
      <c r="I487" s="8" t="str">
        <f>INDEX(Inputs!$F$43:$F$53, MATCH(B485, Inputs!$C$43:$C$53,0))</f>
        <v>n/a</v>
      </c>
      <c r="J487" s="8"/>
      <c r="K487" s="8"/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8"/>
      <c r="W487" s="8"/>
      <c r="X487" s="8"/>
      <c r="Y487" s="8"/>
      <c r="Z487" s="8"/>
      <c r="AA487" s="8"/>
      <c r="AB487" s="8"/>
      <c r="AC487" s="8"/>
      <c r="AD487" s="8"/>
      <c r="AE487" s="8"/>
      <c r="AF487" s="8"/>
      <c r="AG487" s="8"/>
      <c r="AH487" s="8"/>
      <c r="AI487" s="8"/>
      <c r="AJ487" s="8"/>
      <c r="AK487" s="8"/>
      <c r="AL487" s="8"/>
      <c r="AM487" s="8"/>
      <c r="AN487" s="8"/>
      <c r="AO487" s="8"/>
      <c r="AP487" s="8"/>
      <c r="AQ487" s="8"/>
      <c r="AR487" s="8"/>
      <c r="AS487" s="8"/>
      <c r="AT487" s="8"/>
      <c r="AU487" s="8"/>
      <c r="AV487" s="8"/>
      <c r="AW487" s="8"/>
      <c r="AX487" s="8"/>
      <c r="AY487" s="8"/>
      <c r="AZ487" s="8"/>
      <c r="BA487" s="8"/>
      <c r="BB487" s="8"/>
      <c r="BC487" s="8"/>
      <c r="BD487" s="8"/>
      <c r="BE487" s="8"/>
      <c r="BF487" s="8"/>
      <c r="BG487" s="8"/>
      <c r="BH487" s="8"/>
      <c r="BI487" s="8"/>
      <c r="BJ487" s="8"/>
      <c r="BK487" s="8"/>
      <c r="BL487" s="8"/>
      <c r="BM487" s="8"/>
      <c r="BN487" s="8"/>
      <c r="BO487" s="8"/>
      <c r="BP487" s="8"/>
      <c r="BQ487" s="8"/>
      <c r="BR487" s="208"/>
      <c r="BS487" s="208"/>
      <c r="BT487" s="208"/>
      <c r="BU487" s="208"/>
      <c r="BV487" s="208"/>
      <c r="BW487" s="208"/>
    </row>
    <row r="488" spans="1:75" ht="12.75" customHeight="1">
      <c r="A488" s="8"/>
      <c r="B488" s="249"/>
      <c r="C488" s="8"/>
      <c r="D488" s="242"/>
      <c r="E488" s="8"/>
      <c r="F488" s="8"/>
      <c r="G488" s="8"/>
      <c r="H488" s="8"/>
      <c r="I488" s="32"/>
      <c r="J488" s="8"/>
      <c r="K488" s="8"/>
      <c r="L488" s="8"/>
      <c r="M488" s="8"/>
      <c r="N488" s="8"/>
      <c r="O488" s="8"/>
      <c r="P488" s="8"/>
      <c r="Q488" s="8"/>
      <c r="R488" s="8"/>
      <c r="S488" s="8"/>
      <c r="T488" s="8"/>
      <c r="U488" s="8"/>
      <c r="V488" s="8"/>
      <c r="W488" s="8"/>
      <c r="X488" s="8"/>
      <c r="Y488" s="8"/>
      <c r="Z488" s="8"/>
      <c r="AA488" s="8"/>
      <c r="AB488" s="8"/>
      <c r="AC488" s="8"/>
      <c r="AD488" s="8"/>
      <c r="AE488" s="8"/>
      <c r="AF488" s="8"/>
      <c r="AG488" s="8"/>
      <c r="AH488" s="8"/>
      <c r="AI488" s="8"/>
      <c r="AJ488" s="8"/>
      <c r="AK488" s="8"/>
      <c r="AL488" s="8"/>
      <c r="AM488" s="8"/>
      <c r="AN488" s="8"/>
      <c r="AO488" s="8"/>
      <c r="AP488" s="8"/>
      <c r="AQ488" s="8"/>
      <c r="AR488" s="8"/>
      <c r="AS488" s="8"/>
      <c r="AT488" s="8"/>
      <c r="AU488" s="8"/>
      <c r="AV488" s="8"/>
      <c r="AW488" s="8"/>
      <c r="AX488" s="8"/>
      <c r="AY488" s="8"/>
      <c r="AZ488" s="8"/>
      <c r="BA488" s="8"/>
      <c r="BB488" s="8"/>
      <c r="BC488" s="8"/>
      <c r="BD488" s="8"/>
      <c r="BE488" s="8"/>
      <c r="BF488" s="8"/>
      <c r="BG488" s="8"/>
      <c r="BH488" s="8"/>
      <c r="BI488" s="8"/>
      <c r="BJ488" s="8"/>
      <c r="BK488" s="8"/>
      <c r="BL488" s="8"/>
      <c r="BM488" s="8"/>
      <c r="BN488" s="8"/>
      <c r="BO488" s="8"/>
      <c r="BP488" s="8"/>
      <c r="BQ488" s="8"/>
      <c r="BR488" s="208"/>
      <c r="BS488" s="208"/>
      <c r="BT488" s="208"/>
      <c r="BU488" s="208"/>
      <c r="BV488" s="208"/>
      <c r="BW488" s="208"/>
    </row>
    <row r="489" spans="1:75" ht="12.75" customHeight="1">
      <c r="A489" s="8"/>
      <c r="B489" s="8"/>
      <c r="C489" s="246" t="s">
        <v>3</v>
      </c>
      <c r="D489" s="242"/>
      <c r="E489" s="8"/>
      <c r="F489" s="8"/>
      <c r="G489" s="8"/>
      <c r="H489" s="8"/>
      <c r="I489" s="32"/>
      <c r="J489" s="8"/>
      <c r="K489" s="8"/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8"/>
      <c r="W489" s="8"/>
      <c r="X489" s="8"/>
      <c r="Y489" s="8"/>
      <c r="Z489" s="8"/>
      <c r="AA489" s="8"/>
      <c r="AB489" s="8"/>
      <c r="AC489" s="8"/>
      <c r="AD489" s="8"/>
      <c r="AE489" s="8"/>
      <c r="AF489" s="8"/>
      <c r="AG489" s="8"/>
      <c r="AH489" s="8"/>
      <c r="AI489" s="8"/>
      <c r="AJ489" s="8"/>
      <c r="AK489" s="8"/>
      <c r="AL489" s="8"/>
      <c r="AM489" s="8"/>
      <c r="AN489" s="8"/>
      <c r="AO489" s="8"/>
      <c r="AP489" s="8"/>
      <c r="AQ489" s="8"/>
      <c r="AR489" s="8"/>
      <c r="AS489" s="8"/>
      <c r="AT489" s="8"/>
      <c r="AU489" s="8"/>
      <c r="AV489" s="8"/>
      <c r="AW489" s="8"/>
      <c r="AX489" s="8"/>
      <c r="AY489" s="8"/>
      <c r="AZ489" s="8"/>
      <c r="BA489" s="8"/>
      <c r="BB489" s="8"/>
      <c r="BC489" s="8"/>
      <c r="BD489" s="8"/>
      <c r="BE489" s="8"/>
      <c r="BF489" s="8"/>
      <c r="BG489" s="8"/>
      <c r="BH489" s="8"/>
      <c r="BI489" s="8"/>
      <c r="BJ489" s="8"/>
      <c r="BK489" s="8"/>
      <c r="BL489" s="8"/>
      <c r="BM489" s="8"/>
      <c r="BN489" s="8"/>
      <c r="BO489" s="8"/>
      <c r="BP489" s="8"/>
      <c r="BQ489" s="8"/>
      <c r="BR489" s="208"/>
      <c r="BS489" s="208"/>
      <c r="BT489" s="208"/>
      <c r="BU489" s="208"/>
      <c r="BV489" s="208"/>
      <c r="BW489" s="208"/>
    </row>
    <row r="490" spans="1:75" ht="12.75" customHeight="1">
      <c r="A490" s="8"/>
      <c r="B490" s="8"/>
      <c r="C490" s="8"/>
      <c r="D490" s="242" t="s">
        <v>40</v>
      </c>
      <c r="E490" s="8" t="str">
        <f>"$m Real ("&amp;first_reg_period&amp;")"</f>
        <v>$m Real (2012)</v>
      </c>
      <c r="F490" s="8"/>
      <c r="G490" s="8"/>
      <c r="H490" s="8"/>
      <c r="I490" s="32"/>
      <c r="J490" s="235">
        <f>IF(OR($I486=0,I495=0),0,MIN($I495/$I486, $I495-SUM($I490:I490)))</f>
        <v>0</v>
      </c>
      <c r="K490" s="235">
        <f>IF(OR($I486=0,J495=0),0,MIN($I495/$I486, $I495-SUM($I490:J490)))</f>
        <v>0</v>
      </c>
      <c r="L490" s="235">
        <f>IF(OR($I486=0,K495=0),0,MIN($I495/$I486, $I495-SUM($I490:K490)))</f>
        <v>0</v>
      </c>
      <c r="M490" s="235">
        <f>IF(OR($I486=0,L495=0),0,MIN($I495/$I486, $I495-SUM($I490:L490)))</f>
        <v>0</v>
      </c>
      <c r="N490" s="235">
        <f>IF(OR($I486=0,M495=0),0,MIN($I495/$I486, $I495-SUM($I490:M490)))</f>
        <v>0</v>
      </c>
      <c r="O490" s="235">
        <f>IF(OR($I486=0,N495=0),0,MIN($I495/$I486, $I495-SUM($I490:N490)))</f>
        <v>0</v>
      </c>
      <c r="P490" s="235">
        <f>IF(OR($I486=0,O495=0),0,MIN($I495/$I486, $I495-SUM($I490:O490)))</f>
        <v>0</v>
      </c>
      <c r="Q490" s="235">
        <f>IF(OR($I486=0,P495=0),0,MIN($I495/$I486, $I495-SUM($I490:P490)))</f>
        <v>0</v>
      </c>
      <c r="R490" s="235">
        <f>IF(OR($I486=0,Q495=0),0,MIN($I495/$I486, $I495-SUM($I490:Q490)))</f>
        <v>0</v>
      </c>
      <c r="S490" s="235">
        <f>IF(OR($I486=0,R495=0),0,MIN($I495/$I486, $I495-SUM($I490:R490)))</f>
        <v>0</v>
      </c>
      <c r="T490" s="235">
        <f>IF(OR($I486=0,S495=0),0,MIN($I495/$I486, $I495-SUM($I490:S490)))</f>
        <v>0</v>
      </c>
      <c r="U490" s="235">
        <f>IF(OR($I486=0,T495=0),0,MIN($I495/$I486, $I495-SUM($I490:T490)))</f>
        <v>0</v>
      </c>
      <c r="V490" s="235">
        <f>IF(OR($I486=0,U495=0),0,MIN($I495/$I486, $I495-SUM($I490:U490)))</f>
        <v>0</v>
      </c>
      <c r="W490" s="235">
        <f>IF(OR($I486=0,V495=0),0,MIN($I495/$I486, $I495-SUM($I490:V490)))</f>
        <v>0</v>
      </c>
      <c r="X490" s="235">
        <f>IF(OR($I486=0,W495=0),0,MIN($I495/$I486, $I495-SUM($I490:W490)))</f>
        <v>0</v>
      </c>
      <c r="Y490" s="235">
        <f>IF(OR($I486=0,X495=0),0,MIN($I495/$I486, $I495-SUM($I490:X490)))</f>
        <v>0</v>
      </c>
      <c r="Z490" s="235">
        <f>IF(OR($I486=0,Y495=0),0,MIN($I495/$I486, $I495-SUM($I490:Y490)))</f>
        <v>0</v>
      </c>
      <c r="AA490" s="235">
        <f>IF(OR($I486=0,Z495=0),0,MIN($I495/$I486, $I495-SUM($I490:Z490)))</f>
        <v>0</v>
      </c>
      <c r="AB490" s="235">
        <f>IF(OR($I486=0,AA495=0),0,MIN($I495/$I486, $I495-SUM($I490:AA490)))</f>
        <v>0</v>
      </c>
      <c r="AC490" s="235">
        <f>IF(OR($I486=0,AB495=0),0,MIN($I495/$I486, $I495-SUM($I490:AB490)))</f>
        <v>0</v>
      </c>
      <c r="AD490" s="235">
        <f>IF(OR($I486=0,AC495=0),0,MIN($I495/$I486, $I495-SUM($I490:AC490)))</f>
        <v>0</v>
      </c>
      <c r="AE490" s="235">
        <f>IF(OR($I486=0,AD495=0),0,MIN($I495/$I486, $I495-SUM($I490:AD490)))</f>
        <v>0</v>
      </c>
      <c r="AF490" s="235">
        <f>IF(OR($I486=0,AE495=0),0,MIN($I495/$I486, $I495-SUM($I490:AE490)))</f>
        <v>0</v>
      </c>
      <c r="AG490" s="235">
        <f>IF(OR($I486=0,AF495=0),0,MIN($I495/$I486, $I495-SUM($I490:AF490)))</f>
        <v>0</v>
      </c>
      <c r="AH490" s="235">
        <f>IF(OR($I486=0,AG495=0),0,MIN($I495/$I486, $I495-SUM($I490:AG490)))</f>
        <v>0</v>
      </c>
      <c r="AI490" s="235">
        <f>IF(OR($I486=0,AH495=0),0,MIN($I495/$I486, $I495-SUM($I490:AH490)))</f>
        <v>0</v>
      </c>
      <c r="AJ490" s="235">
        <f>IF(OR($I486=0,AI495=0),0,MIN($I495/$I486, $I495-SUM($I490:AI490)))</f>
        <v>0</v>
      </c>
      <c r="AK490" s="235">
        <f>IF(OR($I486=0,AJ495=0),0,MIN($I495/$I486, $I495-SUM($I490:AJ490)))</f>
        <v>0</v>
      </c>
      <c r="AL490" s="235">
        <f>IF(OR($I486=0,AK495=0),0,MIN($I495/$I486, $I495-SUM($I490:AK490)))</f>
        <v>0</v>
      </c>
      <c r="AM490" s="235">
        <f>IF(OR($I486=0,AL495=0),0,MIN($I495/$I486, $I495-SUM($I490:AL490)))</f>
        <v>0</v>
      </c>
      <c r="AN490" s="235">
        <f>IF(OR($I486=0,AM495=0),0,MIN($I495/$I486, $I495-SUM($I490:AM490)))</f>
        <v>0</v>
      </c>
      <c r="AO490" s="235">
        <f>IF(OR($I486=0,AN495=0),0,MIN($I495/$I486, $I495-SUM($I490:AN490)))</f>
        <v>0</v>
      </c>
      <c r="AP490" s="235">
        <f>IF(OR($I486=0,AO495=0),0,MIN($I495/$I486, $I495-SUM($I490:AO490)))</f>
        <v>0</v>
      </c>
      <c r="AQ490" s="235">
        <f>IF(OR($I486=0,AP495=0),0,MIN($I495/$I486, $I495-SUM($I490:AP490)))</f>
        <v>0</v>
      </c>
      <c r="AR490" s="235">
        <f>IF(OR($I486=0,AQ495=0),0,MIN($I495/$I486, $I495-SUM($I490:AQ490)))</f>
        <v>0</v>
      </c>
      <c r="AS490" s="235">
        <f>IF(OR($I486=0,AR495=0),0,MIN($I495/$I486, $I495-SUM($I490:AR490)))</f>
        <v>0</v>
      </c>
      <c r="AT490" s="235">
        <f>IF(OR($I486=0,AS495=0),0,MIN($I495/$I486, $I495-SUM($I490:AS490)))</f>
        <v>0</v>
      </c>
      <c r="AU490" s="235">
        <f>IF(OR($I486=0,AT495=0),0,MIN($I495/$I486, $I495-SUM($I490:AT490)))</f>
        <v>0</v>
      </c>
      <c r="AV490" s="235">
        <f>IF(OR($I486=0,AU495=0),0,MIN($I495/$I486, $I495-SUM($I490:AU490)))</f>
        <v>0</v>
      </c>
      <c r="AW490" s="235">
        <f>IF(OR($I486=0,AV495=0),0,MIN($I495/$I486, $I495-SUM($I490:AV490)))</f>
        <v>0</v>
      </c>
      <c r="AX490" s="235">
        <f>IF(OR($I486=0,AW495=0),0,MIN($I495/$I486, $I495-SUM($I490:AW490)))</f>
        <v>0</v>
      </c>
      <c r="AY490" s="235">
        <f>IF(OR($I486=0,AX495=0),0,MIN($I495/$I486, $I495-SUM($I490:AX490)))</f>
        <v>0</v>
      </c>
      <c r="AZ490" s="235">
        <f>IF(OR($I486=0,AY495=0),0,MIN($I495/$I486, $I495-SUM($I490:AY490)))</f>
        <v>0</v>
      </c>
      <c r="BA490" s="235">
        <f>IF(OR($I486=0,AZ495=0),0,MIN($I495/$I486, $I495-SUM($I490:AZ490)))</f>
        <v>0</v>
      </c>
      <c r="BB490" s="235">
        <f>IF(OR($I486=0,BA495=0),0,MIN($I495/$I486, $I495-SUM($I490:BA490)))</f>
        <v>0</v>
      </c>
      <c r="BC490" s="235">
        <f>IF(OR($I486=0,BB495=0),0,MIN($I495/$I486, $I495-SUM($I490:BB490)))</f>
        <v>0</v>
      </c>
      <c r="BD490" s="235">
        <f>IF(OR($I486=0,BC495=0),0,MIN($I495/$I486, $I495-SUM($I490:BC490)))</f>
        <v>0</v>
      </c>
      <c r="BE490" s="235">
        <f>IF(OR($I486=0,BD495=0),0,MIN($I495/$I486, $I495-SUM($I490:BD490)))</f>
        <v>0</v>
      </c>
      <c r="BF490" s="235">
        <f>IF(OR($I486=0,BE495=0),0,MIN($I495/$I486, $I495-SUM($I490:BE490)))</f>
        <v>0</v>
      </c>
      <c r="BG490" s="235">
        <f>IF(OR($I486=0,BF495=0),0,MIN($I495/$I486, $I495-SUM($I490:BF490)))</f>
        <v>0</v>
      </c>
      <c r="BH490" s="235">
        <f>IF(OR($I486=0,BG495=0),0,MIN($I495/$I486, $I495-SUM($I490:BG490)))</f>
        <v>0</v>
      </c>
      <c r="BI490" s="235">
        <f>IF(OR($I486=0,BH495=0),0,MIN($I495/$I486, $I495-SUM($I490:BH490)))</f>
        <v>0</v>
      </c>
      <c r="BJ490" s="235">
        <f>IF(OR($I486=0,BI495=0),0,MIN($I495/$I486, $I495-SUM($I490:BI490)))</f>
        <v>0</v>
      </c>
      <c r="BK490" s="235">
        <f>IF(OR($I486=0,BJ495=0),0,MIN($I495/$I486, $I495-SUM($I490:BJ490)))</f>
        <v>0</v>
      </c>
      <c r="BL490" s="235">
        <f>IF(OR($I486=0,BK495=0),0,MIN($I495/$I486, $I495-SUM($I490:BK490)))</f>
        <v>0</v>
      </c>
      <c r="BM490" s="235">
        <f>IF(OR($I486=0,BL495=0),0,MIN($I495/$I486, $I495-SUM($I490:BL490)))</f>
        <v>0</v>
      </c>
      <c r="BN490" s="235">
        <f>IF(OR($I486=0,BM495=0),0,MIN($I495/$I486, $I495-SUM($I490:BM490)))</f>
        <v>0</v>
      </c>
      <c r="BO490" s="235">
        <f>IF(OR($I486=0,BN495=0),0,MIN($I495/$I486, $I495-SUM($I490:BN490)))</f>
        <v>0</v>
      </c>
      <c r="BP490" s="235">
        <f>IF(OR($I486=0,BO495=0),0,MIN($I495/$I486, $I495-SUM($I490:BO490)))</f>
        <v>0</v>
      </c>
      <c r="BQ490" s="235">
        <f>IF(OR($I486=0,BP495=0),0,MIN($I495/$I486, $I495-SUM($I490:BP490)))</f>
        <v>0</v>
      </c>
      <c r="BR490" s="211">
        <f>IF(OR($I486=0,BQ495=0),0,MIN($I495/$I486, $I495-SUM($I490:BQ490)))</f>
        <v>0</v>
      </c>
      <c r="BS490" s="211">
        <f>IF(OR($I486=0,BR495=0),0,MIN($I495/$I486, $I495-SUM($I490:BR490)))</f>
        <v>0</v>
      </c>
      <c r="BT490" s="211">
        <f>IF(OR($I486=0,BS495=0),0,MIN($I495/$I486, $I495-SUM($I490:BS490)))</f>
        <v>0</v>
      </c>
      <c r="BU490" s="211">
        <f>IF(OR($I486=0,BT495=0),0,MIN($I495/$I486, $I495-SUM($I490:BT490)))</f>
        <v>0</v>
      </c>
      <c r="BV490" s="211">
        <f>IF(OR($I486=0,BU495=0),0,MIN($I495/$I486, $I495-SUM($I490:BU490)))</f>
        <v>0</v>
      </c>
      <c r="BW490" s="211">
        <f>IF(OR($I486=0,BV495=0),0,MIN($I495/$I486, $I495-SUM($I490:BV490)))</f>
        <v>0</v>
      </c>
    </row>
    <row r="491" spans="1:75" ht="12.75" customHeight="1">
      <c r="A491" s="8"/>
      <c r="B491" s="8"/>
      <c r="C491" s="8"/>
      <c r="D491" s="242" t="s">
        <v>39</v>
      </c>
      <c r="E491" s="8" t="str">
        <f>"$m Real ("&amp;first_reg_period&amp;")"</f>
        <v>$m Real (2012)</v>
      </c>
      <c r="F491" s="8"/>
      <c r="G491" s="8"/>
      <c r="H491" s="8"/>
      <c r="I491" s="32"/>
      <c r="J491" s="235"/>
      <c r="K491" s="235"/>
      <c r="L491" s="235"/>
      <c r="M491" s="235"/>
      <c r="N491" s="235"/>
      <c r="O491" s="235">
        <f>IF(OR($I486=0,N495=0),0,IF($N494&gt;0,(MIN($N494/IF($I486&lt;=5,1,($I486-5)),$N494-SUM($N491:N491))), (MAX($N494/IF($I486&lt;=5,1,($I486-5)),$N494-SUM($N491:N491)))))</f>
        <v>0</v>
      </c>
      <c r="P491" s="235">
        <f>IF(OR($I486=0,O495=0),0,IF($N494&gt;0,(MIN($N494/IF($I486&lt;=5,1,($I486-5)),$N494-SUM($N491:O491))), (MAX($N494/IF($I486&lt;=5,1,($I486-5)),$N494-SUM($N491:O491)))))</f>
        <v>0</v>
      </c>
      <c r="Q491" s="235">
        <f>IF(OR($I486=0,P495=0),0,IF($N494&gt;0,(MIN($N494/IF($I486&lt;=5,1,($I486-5)),$N494-SUM($N491:P491))), (MAX($N494/IF($I486&lt;=5,1,($I486-5)),$N494-SUM($N491:P491)))))</f>
        <v>0</v>
      </c>
      <c r="R491" s="235">
        <f>IF(OR($I486=0,Q495=0),0,IF($N494&gt;0,(MIN($N494/IF($I486&lt;=5,1,($I486-5)),$N494-SUM($N491:Q491))), (MAX($N494/IF($I486&lt;=5,1,($I486-5)),$N494-SUM($N491:Q491)))))</f>
        <v>0</v>
      </c>
      <c r="S491" s="235">
        <f>IF(OR($I486=0,R495=0),0,IF($N494&gt;0,(MIN($N494/IF($I486&lt;=5,1,($I486-5)),$N494-SUM($N491:R491))), (MAX($N494/IF($I486&lt;=5,1,($I486-5)),$N494-SUM($N491:R491)))))</f>
        <v>0</v>
      </c>
      <c r="T491" s="235">
        <f>IF(OR($I486=0,S495=0),0,IF($N494&gt;0,(MIN($N494/IF($I486&lt;=5,1,($I486-5)),$N494-SUM($N491:S491))), (MAX($N494/IF($I486&lt;=5,1,($I486-5)),$N494-SUM($N491:S491)))))</f>
        <v>0</v>
      </c>
      <c r="U491" s="235">
        <f>IF(OR($I486=0,T495=0),0,IF($N494&gt;0,(MIN($N494/IF($I486&lt;=5,1,($I486-5)),$N494-SUM($N491:T491))), (MAX($N494/IF($I486&lt;=5,1,($I486-5)),$N494-SUM($N491:T491)))))</f>
        <v>0</v>
      </c>
      <c r="V491" s="235">
        <f>IF(OR($I486=0,U495=0),0,IF($N494&gt;0,(MIN($N494/IF($I486&lt;=5,1,($I486-5)),$N494-SUM($N491:U491))), (MAX($N494/IF($I486&lt;=5,1,($I486-5)),$N494-SUM($N491:U491)))))</f>
        <v>0</v>
      </c>
      <c r="W491" s="235">
        <f>IF(OR($I486=0,V495=0),0,IF($N494&gt;0,(MIN($N494/IF($I486&lt;=5,1,($I486-5)),$N494-SUM($N491:V491))), (MAX($N494/IF($I486&lt;=5,1,($I486-5)),$N494-SUM($N491:V491)))))</f>
        <v>0</v>
      </c>
      <c r="X491" s="235">
        <f>IF(OR($I486=0,W495=0),0,IF($N494&gt;0,(MIN($N494/IF($I486&lt;=5,1,($I486-5)),$N494-SUM($N491:W491))), (MAX($N494/IF($I486&lt;=5,1,($I486-5)),$N494-SUM($N491:W491)))))</f>
        <v>0</v>
      </c>
      <c r="Y491" s="235">
        <f>IF(OR($I486=0,X495=0),0,IF($N494&gt;0,(MIN($N494/IF($I486&lt;=5,1,($I486-5)),$N494-SUM($N491:X491))), (MAX($N494/IF($I486&lt;=5,1,($I486-5)),$N494-SUM($N491:X491)))))</f>
        <v>0</v>
      </c>
      <c r="Z491" s="235">
        <f>IF(OR($I486=0,Y495=0),0,IF($N494&gt;0,(MIN($N494/IF($I486&lt;=5,1,($I486-5)),$N494-SUM($N491:Y491))), (MAX($N494/IF($I486&lt;=5,1,($I486-5)),$N494-SUM($N491:Y491)))))</f>
        <v>0</v>
      </c>
      <c r="AA491" s="235">
        <f>IF(OR($I486=0,Z495=0),0,IF($N494&gt;0,(MIN($N494/IF($I486&lt;=5,1,($I486-5)),$N494-SUM($N491:Z491))), (MAX($N494/IF($I486&lt;=5,1,($I486-5)),$N494-SUM($N491:Z491)))))</f>
        <v>0</v>
      </c>
      <c r="AB491" s="235">
        <f>IF(OR($I486=0,AA495=0),0,IF($N494&gt;0,(MIN($N494/IF($I486&lt;=5,1,($I486-5)),$N494-SUM($N491:AA491))), (MAX($N494/IF($I486&lt;=5,1,($I486-5)),$N494-SUM($N491:AA491)))))</f>
        <v>0</v>
      </c>
      <c r="AC491" s="235">
        <f>IF(OR($I486=0,AB495=0),0,IF($N494&gt;0,(MIN($N494/IF($I486&lt;=5,1,($I486-5)),$N494-SUM($N491:AB491))), (MAX($N494/IF($I486&lt;=5,1,($I486-5)),$N494-SUM($N491:AB491)))))</f>
        <v>0</v>
      </c>
      <c r="AD491" s="235">
        <f>IF(OR($I486=0,AC495=0),0,IF($N494&gt;0,(MIN($N494/IF($I486&lt;=5,1,($I486-5)),$N494-SUM($N491:AC491))), (MAX($N494/IF($I486&lt;=5,1,($I486-5)),$N494-SUM($N491:AC491)))))</f>
        <v>0</v>
      </c>
      <c r="AE491" s="235">
        <f>IF(OR($I486=0,AD495=0),0,IF($N494&gt;0,(MIN($N494/IF($I486&lt;=5,1,($I486-5)),$N494-SUM($N491:AD491))), (MAX($N494/IF($I486&lt;=5,1,($I486-5)),$N494-SUM($N491:AD491)))))</f>
        <v>0</v>
      </c>
      <c r="AF491" s="235">
        <f>IF(OR($I486=0,AE495=0),0,IF($N494&gt;0,(MIN($N494/IF($I486&lt;=5,1,($I486-5)),$N494-SUM($N491:AE491))), (MAX($N494/IF($I486&lt;=5,1,($I486-5)),$N494-SUM($N491:AE491)))))</f>
        <v>0</v>
      </c>
      <c r="AG491" s="235">
        <f>IF(OR($I486=0,AF495=0),0,IF($N494&gt;0,(MIN($N494/IF($I486&lt;=5,1,($I486-5)),$N494-SUM($N491:AF491))), (MAX($N494/IF($I486&lt;=5,1,($I486-5)),$N494-SUM($N491:AF491)))))</f>
        <v>0</v>
      </c>
      <c r="AH491" s="235">
        <f>IF(OR($I486=0,AG495=0),0,IF($N494&gt;0,(MIN($N494/IF($I486&lt;=5,1,($I486-5)),$N494-SUM($N491:AG491))), (MAX($N494/IF($I486&lt;=5,1,($I486-5)),$N494-SUM($N491:AG491)))))</f>
        <v>0</v>
      </c>
      <c r="AI491" s="235">
        <f>IF(OR($I486=0,AH495=0),0,IF($N494&gt;0,(MIN($N494/IF($I486&lt;=5,1,($I486-5)),$N494-SUM($N491:AH491))), (MAX($N494/IF($I486&lt;=5,1,($I486-5)),$N494-SUM($N491:AH491)))))</f>
        <v>0</v>
      </c>
      <c r="AJ491" s="235">
        <f>IF(OR($I486=0,AI495=0),0,IF($N494&gt;0,(MIN($N494/IF($I486&lt;=5,1,($I486-5)),$N494-SUM($N491:AI491))), (MAX($N494/IF($I486&lt;=5,1,($I486-5)),$N494-SUM($N491:AI491)))))</f>
        <v>0</v>
      </c>
      <c r="AK491" s="235">
        <f>IF(OR($I486=0,AJ495=0),0,IF($N494&gt;0,(MIN($N494/IF($I486&lt;=5,1,($I486-5)),$N494-SUM($N491:AJ491))), (MAX($N494/IF($I486&lt;=5,1,($I486-5)),$N494-SUM($N491:AJ491)))))</f>
        <v>0</v>
      </c>
      <c r="AL491" s="235">
        <f>IF(OR($I486=0,AK495=0),0,IF($N494&gt;0,(MIN($N494/IF($I486&lt;=5,1,($I486-5)),$N494-SUM($N491:AK491))), (MAX($N494/IF($I486&lt;=5,1,($I486-5)),$N494-SUM($N491:AK491)))))</f>
        <v>0</v>
      </c>
      <c r="AM491" s="235">
        <f>IF(OR($I486=0,AL495=0),0,IF($N494&gt;0,(MIN($N494/IF($I486&lt;=5,1,($I486-5)),$N494-SUM($N491:AL491))), (MAX($N494/IF($I486&lt;=5,1,($I486-5)),$N494-SUM($N491:AL491)))))</f>
        <v>0</v>
      </c>
      <c r="AN491" s="235">
        <f>IF(OR($I486=0,AM495=0),0,IF($N494&gt;0,(MIN($N494/IF($I486&lt;=5,1,($I486-5)),$N494-SUM($N491:AM491))), (MAX($N494/IF($I486&lt;=5,1,($I486-5)),$N494-SUM($N491:AM491)))))</f>
        <v>0</v>
      </c>
      <c r="AO491" s="235">
        <f>IF(OR($I486=0,AN495=0),0,IF($N494&gt;0,(MIN($N494/IF($I486&lt;=5,1,($I486-5)),$N494-SUM($N491:AN491))), (MAX($N494/IF($I486&lt;=5,1,($I486-5)),$N494-SUM($N491:AN491)))))</f>
        <v>0</v>
      </c>
      <c r="AP491" s="235">
        <f>IF(OR($I486=0,AO495=0),0,IF($N494&gt;0,(MIN($N494/IF($I486&lt;=5,1,($I486-5)),$N494-SUM($N491:AO491))), (MAX($N494/IF($I486&lt;=5,1,($I486-5)),$N494-SUM($N491:AO491)))))</f>
        <v>0</v>
      </c>
      <c r="AQ491" s="235">
        <f>IF(OR($I486=0,AP495=0),0,IF($N494&gt;0,(MIN($N494/IF($I486&lt;=5,1,($I486-5)),$N494-SUM($N491:AP491))), (MAX($N494/IF($I486&lt;=5,1,($I486-5)),$N494-SUM($N491:AP491)))))</f>
        <v>0</v>
      </c>
      <c r="AR491" s="235">
        <f>IF(OR($I486=0,AQ495=0),0,IF($N494&gt;0,(MIN($N494/IF($I486&lt;=5,1,($I486-5)),$N494-SUM($N491:AQ491))), (MAX($N494/IF($I486&lt;=5,1,($I486-5)),$N494-SUM($N491:AQ491)))))</f>
        <v>0</v>
      </c>
      <c r="AS491" s="235">
        <f>IF(OR($I486=0,AR495=0),0,IF($N494&gt;0,(MIN($N494/IF($I486&lt;=5,1,($I486-5)),$N494-SUM($N491:AR491))), (MAX($N494/IF($I486&lt;=5,1,($I486-5)),$N494-SUM($N491:AR491)))))</f>
        <v>0</v>
      </c>
      <c r="AT491" s="235">
        <f>IF(OR($I486=0,AS495=0),0,IF($N494&gt;0,(MIN($N494/IF($I486&lt;=5,1,($I486-5)),$N494-SUM($N491:AS491))), (MAX($N494/IF($I486&lt;=5,1,($I486-5)),$N494-SUM($N491:AS491)))))</f>
        <v>0</v>
      </c>
      <c r="AU491" s="235">
        <f>IF(OR($I486=0,AT495=0),0,IF($N494&gt;0,(MIN($N494/IF($I486&lt;=5,1,($I486-5)),$N494-SUM($N491:AT491))), (MAX($N494/IF($I486&lt;=5,1,($I486-5)),$N494-SUM($N491:AT491)))))</f>
        <v>0</v>
      </c>
      <c r="AV491" s="235">
        <f>IF(OR($I486=0,AU495=0),0,IF($N494&gt;0,(MIN($N494/IF($I486&lt;=5,1,($I486-5)),$N494-SUM($N491:AU491))), (MAX($N494/IF($I486&lt;=5,1,($I486-5)),$N494-SUM($N491:AU491)))))</f>
        <v>0</v>
      </c>
      <c r="AW491" s="235">
        <f>IF(OR($I486=0,AV495=0),0,IF($N494&gt;0,(MIN($N494/IF($I486&lt;=5,1,($I486-5)),$N494-SUM($N491:AV491))), (MAX($N494/IF($I486&lt;=5,1,($I486-5)),$N494-SUM($N491:AV491)))))</f>
        <v>0</v>
      </c>
      <c r="AX491" s="235">
        <f>IF(OR($I486=0,AW495=0),0,IF($N494&gt;0,(MIN($N494/IF($I486&lt;=5,1,($I486-5)),$N494-SUM($N491:AW491))), (MAX($N494/IF($I486&lt;=5,1,($I486-5)),$N494-SUM($N491:AW491)))))</f>
        <v>0</v>
      </c>
      <c r="AY491" s="235">
        <f>IF(OR($I486=0,AX495=0),0,IF($N494&gt;0,(MIN($N494/IF($I486&lt;=5,1,($I486-5)),$N494-SUM($N491:AX491))), (MAX($N494/IF($I486&lt;=5,1,($I486-5)),$N494-SUM($N491:AX491)))))</f>
        <v>0</v>
      </c>
      <c r="AZ491" s="235">
        <f>IF(OR($I486=0,AY495=0),0,IF($N494&gt;0,(MIN($N494/IF($I486&lt;=5,1,($I486-5)),$N494-SUM($N491:AY491))), (MAX($N494/IF($I486&lt;=5,1,($I486-5)),$N494-SUM($N491:AY491)))))</f>
        <v>0</v>
      </c>
      <c r="BA491" s="235">
        <f>IF(OR($I486=0,AZ495=0),0,IF($N494&gt;0,(MIN($N494/IF($I486&lt;=5,1,($I486-5)),$N494-SUM($N491:AZ491))), (MAX($N494/IF($I486&lt;=5,1,($I486-5)),$N494-SUM($N491:AZ491)))))</f>
        <v>0</v>
      </c>
      <c r="BB491" s="235">
        <f>IF(OR($I486=0,BA495=0),0,IF($N494&gt;0,(MIN($N494/IF($I486&lt;=5,1,($I486-5)),$N494-SUM($N491:BA491))), (MAX($N494/IF($I486&lt;=5,1,($I486-5)),$N494-SUM($N491:BA491)))))</f>
        <v>0</v>
      </c>
      <c r="BC491" s="235">
        <f>IF(OR($I486=0,BB495=0),0,IF($N494&gt;0,(MIN($N494/IF($I486&lt;=5,1,($I486-5)),$N494-SUM($N491:BB491))), (MAX($N494/IF($I486&lt;=5,1,($I486-5)),$N494-SUM($N491:BB491)))))</f>
        <v>0</v>
      </c>
      <c r="BD491" s="235">
        <f>IF(OR($I486=0,BC495=0),0,IF($N494&gt;0,(MIN($N494/IF($I486&lt;=5,1,($I486-5)),$N494-SUM($N491:BC491))), (MAX($N494/IF($I486&lt;=5,1,($I486-5)),$N494-SUM($N491:BC491)))))</f>
        <v>0</v>
      </c>
      <c r="BE491" s="235">
        <f>IF(OR($I486=0,BD495=0),0,IF($N494&gt;0,(MIN($N494/IF($I486&lt;=5,1,($I486-5)),$N494-SUM($N491:BD491))), (MAX($N494/IF($I486&lt;=5,1,($I486-5)),$N494-SUM($N491:BD491)))))</f>
        <v>0</v>
      </c>
      <c r="BF491" s="235">
        <f>IF(OR($I486=0,BE495=0),0,IF($N494&gt;0,(MIN($N494/IF($I486&lt;=5,1,($I486-5)),$N494-SUM($N491:BE491))), (MAX($N494/IF($I486&lt;=5,1,($I486-5)),$N494-SUM($N491:BE491)))))</f>
        <v>0</v>
      </c>
      <c r="BG491" s="235">
        <f>IF(OR($I486=0,BF495=0),0,IF($N494&gt;0,(MIN($N494/IF($I486&lt;=5,1,($I486-5)),$N494-SUM($N491:BF491))), (MAX($N494/IF($I486&lt;=5,1,($I486-5)),$N494-SUM($N491:BF491)))))</f>
        <v>0</v>
      </c>
      <c r="BH491" s="235">
        <f>IF(OR($I486=0,BG495=0),0,IF($N494&gt;0,(MIN($N494/IF($I486&lt;=5,1,($I486-5)),$N494-SUM($N491:BG491))), (MAX($N494/IF($I486&lt;=5,1,($I486-5)),$N494-SUM($N491:BG491)))))</f>
        <v>0</v>
      </c>
      <c r="BI491" s="235">
        <f>IF(OR($I486=0,BH495=0),0,IF($N494&gt;0,(MIN($N494/IF($I486&lt;=5,1,($I486-5)),$N494-SUM($N491:BH491))), (MAX($N494/IF($I486&lt;=5,1,($I486-5)),$N494-SUM($N491:BH491)))))</f>
        <v>0</v>
      </c>
      <c r="BJ491" s="235">
        <f>IF(OR($I486=0,BI495=0),0,IF($N494&gt;0,(MIN($N494/IF($I486&lt;=5,1,($I486-5)),$N494-SUM($N491:BI491))), (MAX($N494/IF($I486&lt;=5,1,($I486-5)),$N494-SUM($N491:BI491)))))</f>
        <v>0</v>
      </c>
      <c r="BK491" s="235">
        <f>IF(OR($I486=0,BJ495=0),0,IF($N494&gt;0,(MIN($N494/IF($I486&lt;=5,1,($I486-5)),$N494-SUM($N491:BJ491))), (MAX($N494/IF($I486&lt;=5,1,($I486-5)),$N494-SUM($N491:BJ491)))))</f>
        <v>0</v>
      </c>
      <c r="BL491" s="235">
        <f>IF(OR($I486=0,BK495=0),0,IF($N494&gt;0,(MIN($N494/IF($I486&lt;=5,1,($I486-5)),$N494-SUM($N491:BK491))), (MAX($N494/IF($I486&lt;=5,1,($I486-5)),$N494-SUM($N491:BK491)))))</f>
        <v>0</v>
      </c>
      <c r="BM491" s="235">
        <f>IF(OR($I486=0,BL495=0),0,IF($N494&gt;0,(MIN($N494/IF($I486&lt;=5,1,($I486-5)),$N494-SUM($N491:BL491))), (MAX($N494/IF($I486&lt;=5,1,($I486-5)),$N494-SUM($N491:BL491)))))</f>
        <v>0</v>
      </c>
      <c r="BN491" s="235">
        <f>IF(OR($I486=0,BM495=0),0,IF($N494&gt;0,(MIN($N494/IF($I486&lt;=5,1,($I486-5)),$N494-SUM($N491:BM491))), (MAX($N494/IF($I486&lt;=5,1,($I486-5)),$N494-SUM($N491:BM491)))))</f>
        <v>0</v>
      </c>
      <c r="BO491" s="235">
        <f>IF(OR($I486=0,BN495=0),0,IF($N494&gt;0,(MIN($N494/IF($I486&lt;=5,1,($I486-5)),$N494-SUM($N491:BN491))), (MAX($N494/IF($I486&lt;=5,1,($I486-5)),$N494-SUM($N491:BN491)))))</f>
        <v>0</v>
      </c>
      <c r="BP491" s="235">
        <f>IF(OR($I486=0,BO495=0),0,IF($N494&gt;0,(MIN($N494/IF($I486&lt;=5,1,($I486-5)),$N494-SUM($N491:BO491))), (MAX($N494/IF($I486&lt;=5,1,($I486-5)),$N494-SUM($N491:BO491)))))</f>
        <v>0</v>
      </c>
      <c r="BQ491" s="235">
        <f>IF(OR($I486=0,BP495=0),0,IF($N494&gt;0,(MIN($N494/IF($I486&lt;=5,1,($I486-5)),$N494-SUM($N491:BP491))), (MAX($N494/IF($I486&lt;=5,1,($I486-5)),$N494-SUM($N491:BP491)))))</f>
        <v>0</v>
      </c>
      <c r="BR491" s="211">
        <f>IF(OR($I486=0,BQ495=0),0,IF($N494&gt;0,(MIN($N494/IF($I486&lt;=5,1,($I486-5)),$N494-SUM($N491:BQ491))), (MAX($N494/IF($I486&lt;=5,1,($I486-5)),$N494-SUM($N491:BQ491)))))</f>
        <v>0</v>
      </c>
      <c r="BS491" s="211">
        <f>IF(OR($I486=0,BR495=0),0,IF($N494&gt;0,(MIN($N494/IF($I486&lt;=5,1,($I486-5)),$N494-SUM($N491:BR491))), (MAX($N494/IF($I486&lt;=5,1,($I486-5)),$N494-SUM($N491:BR491)))))</f>
        <v>0</v>
      </c>
      <c r="BT491" s="211">
        <f>IF(OR($I486=0,BS495=0),0,IF($N494&gt;0,(MIN($N494/IF($I486&lt;=5,1,($I486-5)),$N494-SUM($N491:BS491))), (MAX($N494/IF($I486&lt;=5,1,($I486-5)),$N494-SUM($N491:BS491)))))</f>
        <v>0</v>
      </c>
      <c r="BU491" s="211">
        <f>IF(OR($I486=0,BT495=0),0,IF($N494&gt;0,(MIN($N494/IF($I486&lt;=5,1,($I486-5)),$N494-SUM($N491:BT491))), (MAX($N494/IF($I486&lt;=5,1,($I486-5)),$N494-SUM($N491:BT491)))))</f>
        <v>0</v>
      </c>
      <c r="BV491" s="211">
        <f>IF(OR($I486=0,BU495=0),0,IF($N494&gt;0,(MIN($N494/IF($I486&lt;=5,1,($I486-5)),$N494-SUM($N491:BU491))), (MAX($N494/IF($I486&lt;=5,1,($I486-5)),$N494-SUM($N491:BU491)))))</f>
        <v>0</v>
      </c>
      <c r="BW491" s="211">
        <f>IF(OR($I486=0,BV495=0),0,IF($N494&gt;0,(MIN($N494/IF($I486&lt;=5,1,($I486-5)),$N494-SUM($N491:BV491))), (MAX($N494/IF($I486&lt;=5,1,($I486-5)),$N494-SUM($N491:BV491)))))</f>
        <v>0</v>
      </c>
    </row>
    <row r="492" spans="1:75" ht="12.75" customHeight="1">
      <c r="A492" s="8"/>
      <c r="B492" s="8"/>
      <c r="C492" s="8"/>
      <c r="D492" s="239" t="s">
        <v>38</v>
      </c>
      <c r="E492" s="240" t="str">
        <f>"$m Real ("&amp;first_reg_period&amp;")"</f>
        <v>$m Real (2012)</v>
      </c>
      <c r="F492" s="240"/>
      <c r="G492" s="240"/>
      <c r="H492" s="240"/>
      <c r="I492" s="241"/>
      <c r="J492" s="237">
        <f>SUM(J490:J491)</f>
        <v>0</v>
      </c>
      <c r="K492" s="237">
        <f t="shared" ref="K492:N492" si="780">SUM(K490:K491)</f>
        <v>0</v>
      </c>
      <c r="L492" s="237">
        <f t="shared" si="780"/>
        <v>0</v>
      </c>
      <c r="M492" s="237">
        <f t="shared" si="780"/>
        <v>0</v>
      </c>
      <c r="N492" s="237">
        <f t="shared" si="780"/>
        <v>0</v>
      </c>
      <c r="O492" s="237">
        <f>SUM(O490:O491)</f>
        <v>0</v>
      </c>
      <c r="P492" s="237">
        <f t="shared" ref="P492:BQ492" si="781">SUM(P490:P491)</f>
        <v>0</v>
      </c>
      <c r="Q492" s="237">
        <f t="shared" si="781"/>
        <v>0</v>
      </c>
      <c r="R492" s="237">
        <f t="shared" si="781"/>
        <v>0</v>
      </c>
      <c r="S492" s="237">
        <f t="shared" si="781"/>
        <v>0</v>
      </c>
      <c r="T492" s="237">
        <f t="shared" si="781"/>
        <v>0</v>
      </c>
      <c r="U492" s="237">
        <f t="shared" si="781"/>
        <v>0</v>
      </c>
      <c r="V492" s="237">
        <f t="shared" si="781"/>
        <v>0</v>
      </c>
      <c r="W492" s="237">
        <f t="shared" si="781"/>
        <v>0</v>
      </c>
      <c r="X492" s="237">
        <f t="shared" si="781"/>
        <v>0</v>
      </c>
      <c r="Y492" s="237">
        <f t="shared" si="781"/>
        <v>0</v>
      </c>
      <c r="Z492" s="237">
        <f t="shared" si="781"/>
        <v>0</v>
      </c>
      <c r="AA492" s="237">
        <f t="shared" si="781"/>
        <v>0</v>
      </c>
      <c r="AB492" s="237">
        <f t="shared" si="781"/>
        <v>0</v>
      </c>
      <c r="AC492" s="237">
        <f t="shared" si="781"/>
        <v>0</v>
      </c>
      <c r="AD492" s="237">
        <f t="shared" si="781"/>
        <v>0</v>
      </c>
      <c r="AE492" s="237">
        <f t="shared" si="781"/>
        <v>0</v>
      </c>
      <c r="AF492" s="237">
        <f t="shared" si="781"/>
        <v>0</v>
      </c>
      <c r="AG492" s="237">
        <f t="shared" si="781"/>
        <v>0</v>
      </c>
      <c r="AH492" s="237">
        <f t="shared" si="781"/>
        <v>0</v>
      </c>
      <c r="AI492" s="237">
        <f t="shared" si="781"/>
        <v>0</v>
      </c>
      <c r="AJ492" s="237">
        <f t="shared" si="781"/>
        <v>0</v>
      </c>
      <c r="AK492" s="237">
        <f t="shared" si="781"/>
        <v>0</v>
      </c>
      <c r="AL492" s="237">
        <f t="shared" si="781"/>
        <v>0</v>
      </c>
      <c r="AM492" s="237">
        <f t="shared" si="781"/>
        <v>0</v>
      </c>
      <c r="AN492" s="237">
        <f t="shared" si="781"/>
        <v>0</v>
      </c>
      <c r="AO492" s="237">
        <f t="shared" si="781"/>
        <v>0</v>
      </c>
      <c r="AP492" s="237">
        <f t="shared" si="781"/>
        <v>0</v>
      </c>
      <c r="AQ492" s="237">
        <f t="shared" si="781"/>
        <v>0</v>
      </c>
      <c r="AR492" s="237">
        <f t="shared" si="781"/>
        <v>0</v>
      </c>
      <c r="AS492" s="237">
        <f t="shared" si="781"/>
        <v>0</v>
      </c>
      <c r="AT492" s="237">
        <f t="shared" si="781"/>
        <v>0</v>
      </c>
      <c r="AU492" s="237">
        <f t="shared" si="781"/>
        <v>0</v>
      </c>
      <c r="AV492" s="237">
        <f t="shared" si="781"/>
        <v>0</v>
      </c>
      <c r="AW492" s="237">
        <f t="shared" si="781"/>
        <v>0</v>
      </c>
      <c r="AX492" s="237">
        <f t="shared" si="781"/>
        <v>0</v>
      </c>
      <c r="AY492" s="237">
        <f t="shared" si="781"/>
        <v>0</v>
      </c>
      <c r="AZ492" s="237">
        <f t="shared" si="781"/>
        <v>0</v>
      </c>
      <c r="BA492" s="237">
        <f t="shared" si="781"/>
        <v>0</v>
      </c>
      <c r="BB492" s="237">
        <f t="shared" si="781"/>
        <v>0</v>
      </c>
      <c r="BC492" s="237">
        <f t="shared" si="781"/>
        <v>0</v>
      </c>
      <c r="BD492" s="237">
        <f t="shared" si="781"/>
        <v>0</v>
      </c>
      <c r="BE492" s="237">
        <f t="shared" si="781"/>
        <v>0</v>
      </c>
      <c r="BF492" s="237">
        <f t="shared" si="781"/>
        <v>0</v>
      </c>
      <c r="BG492" s="237">
        <f t="shared" si="781"/>
        <v>0</v>
      </c>
      <c r="BH492" s="237">
        <f t="shared" si="781"/>
        <v>0</v>
      </c>
      <c r="BI492" s="237">
        <f t="shared" si="781"/>
        <v>0</v>
      </c>
      <c r="BJ492" s="237">
        <f t="shared" si="781"/>
        <v>0</v>
      </c>
      <c r="BK492" s="237">
        <f t="shared" si="781"/>
        <v>0</v>
      </c>
      <c r="BL492" s="237">
        <f t="shared" si="781"/>
        <v>0</v>
      </c>
      <c r="BM492" s="237">
        <f t="shared" si="781"/>
        <v>0</v>
      </c>
      <c r="BN492" s="237">
        <f t="shared" si="781"/>
        <v>0</v>
      </c>
      <c r="BO492" s="237">
        <f t="shared" si="781"/>
        <v>0</v>
      </c>
      <c r="BP492" s="237">
        <f t="shared" si="781"/>
        <v>0</v>
      </c>
      <c r="BQ492" s="237">
        <f t="shared" si="781"/>
        <v>0</v>
      </c>
      <c r="BR492" s="212">
        <f t="shared" ref="BR492:BW492" si="782">SUM(BR490:BR491)</f>
        <v>0</v>
      </c>
      <c r="BS492" s="212">
        <f t="shared" si="782"/>
        <v>0</v>
      </c>
      <c r="BT492" s="212">
        <f t="shared" si="782"/>
        <v>0</v>
      </c>
      <c r="BU492" s="212">
        <f t="shared" si="782"/>
        <v>0</v>
      </c>
      <c r="BV492" s="212">
        <f t="shared" si="782"/>
        <v>0</v>
      </c>
      <c r="BW492" s="212">
        <f t="shared" si="782"/>
        <v>0</v>
      </c>
    </row>
    <row r="493" spans="1:75" ht="12.75" customHeight="1">
      <c r="A493" s="8"/>
      <c r="B493" s="8"/>
      <c r="C493" s="8"/>
      <c r="D493" s="242" t="s">
        <v>4</v>
      </c>
      <c r="E493" s="8"/>
      <c r="F493" s="8"/>
      <c r="G493" s="8"/>
      <c r="H493" s="8"/>
      <c r="I493" s="32">
        <f>IF(I$5=first_reg_period, INDEX(Inputs!$I$43:$I$53,MATCH(B485,Inputs!$C$43:$C$53,0)),0)</f>
        <v>0</v>
      </c>
      <c r="J493" s="32">
        <f>IF(J$5=first_reg_period, INDEX(Inputs!$I$43:$I$53,MATCH(C485,Inputs!$C$43:$C$53,0)),0)</f>
        <v>0</v>
      </c>
      <c r="K493" s="32">
        <f>IF(K$5=first_reg_period, INDEX(Inputs!$I$43:$I$53,MATCH(D485,Inputs!$C$43:$C$53,0)),0)</f>
        <v>0</v>
      </c>
      <c r="L493" s="32">
        <f>IF(L$5=first_reg_period, INDEX(Inputs!$I$43:$I$53,MATCH(E485,Inputs!$C$43:$C$53,0)),0)</f>
        <v>0</v>
      </c>
      <c r="M493" s="32">
        <f>IF(M$5=first_reg_period, INDEX(Inputs!$I$43:$I$53,MATCH(F485,Inputs!$C$43:$C$53,0)),0)</f>
        <v>0</v>
      </c>
      <c r="N493" s="32">
        <f>IF(N$5=first_reg_period, INDEX(Inputs!$I$43:$I$53,MATCH(G485,Inputs!$C$43:$C$53,0)),0)</f>
        <v>0</v>
      </c>
      <c r="O493" s="32">
        <f>IF(O$5=first_reg_period, INDEX(Inputs!$I$43:$I$53,MATCH(H485,Inputs!$C$43:$C$53,0)),0)</f>
        <v>0</v>
      </c>
      <c r="P493" s="32">
        <f>IF(P$5=first_reg_period, INDEX(Inputs!$I$43:$I$53,MATCH(I485,Inputs!$C$43:$C$53,0)),0)</f>
        <v>0</v>
      </c>
      <c r="Q493" s="32">
        <f>IF(Q$5=first_reg_period, INDEX(Inputs!$I$43:$I$53,MATCH(J485,Inputs!$C$43:$C$53,0)),0)</f>
        <v>0</v>
      </c>
      <c r="R493" s="32">
        <f>IF(R$5=first_reg_period, INDEX(Inputs!$I$43:$I$53,MATCH(K485,Inputs!$C$43:$C$53,0)),0)</f>
        <v>0</v>
      </c>
      <c r="S493" s="32">
        <f>IF(S$5=first_reg_period, INDEX(Inputs!$I$43:$I$53,MATCH(L485,Inputs!$C$43:$C$53,0)),0)</f>
        <v>0</v>
      </c>
      <c r="T493" s="32">
        <f>IF(T$5=first_reg_period, INDEX(Inputs!$I$43:$I$53,MATCH(M485,Inputs!$C$43:$C$53,0)),0)</f>
        <v>0</v>
      </c>
      <c r="U493" s="32">
        <f>IF(U$5=first_reg_period, INDEX(Inputs!$I$43:$I$53,MATCH(N485,Inputs!$C$43:$C$53,0)),0)</f>
        <v>0</v>
      </c>
      <c r="V493" s="32">
        <f>IF(V$5=first_reg_period, INDEX(Inputs!$I$43:$I$53,MATCH(O485,Inputs!$C$43:$C$53,0)),0)</f>
        <v>0</v>
      </c>
      <c r="W493" s="32">
        <f>IF(W$5=first_reg_period, INDEX(Inputs!$I$43:$I$53,MATCH(P485,Inputs!$C$43:$C$53,0)),0)</f>
        <v>0</v>
      </c>
      <c r="X493" s="32">
        <f>IF(X$5=first_reg_period, INDEX(Inputs!$I$43:$I$53,MATCH(Q485,Inputs!$C$43:$C$53,0)),0)</f>
        <v>0</v>
      </c>
      <c r="Y493" s="32">
        <f>IF(Y$5=first_reg_period, INDEX(Inputs!$I$43:$I$53,MATCH(R485,Inputs!$C$43:$C$53,0)),0)</f>
        <v>0</v>
      </c>
      <c r="Z493" s="32">
        <f>IF(Z$5=first_reg_period, INDEX(Inputs!$I$43:$I$53,MATCH(S485,Inputs!$C$43:$C$53,0)),0)</f>
        <v>0</v>
      </c>
      <c r="AA493" s="32">
        <f>IF(AA$5=first_reg_period, INDEX(Inputs!$I$43:$I$53,MATCH(T485,Inputs!$C$43:$C$53,0)),0)</f>
        <v>0</v>
      </c>
      <c r="AB493" s="32">
        <f>IF(AB$5=first_reg_period, INDEX(Inputs!$I$43:$I$53,MATCH(U485,Inputs!$C$43:$C$53,0)),0)</f>
        <v>0</v>
      </c>
      <c r="AC493" s="32">
        <f>IF(AC$5=first_reg_period, INDEX(Inputs!$I$43:$I$53,MATCH(V485,Inputs!$C$43:$C$53,0)),0)</f>
        <v>0</v>
      </c>
      <c r="AD493" s="32">
        <f>IF(AD$5=first_reg_period, INDEX(Inputs!$I$43:$I$53,MATCH(W485,Inputs!$C$43:$C$53,0)),0)</f>
        <v>0</v>
      </c>
      <c r="AE493" s="32">
        <f>IF(AE$5=first_reg_period, INDEX(Inputs!$I$43:$I$53,MATCH(X485,Inputs!$C$43:$C$53,0)),0)</f>
        <v>0</v>
      </c>
      <c r="AF493" s="32">
        <f>IF(AF$5=first_reg_period, INDEX(Inputs!$I$43:$I$53,MATCH(Y485,Inputs!$C$43:$C$53,0)),0)</f>
        <v>0</v>
      </c>
      <c r="AG493" s="32">
        <f>IF(AG$5=first_reg_period, INDEX(Inputs!$I$43:$I$53,MATCH(Z485,Inputs!$C$43:$C$53,0)),0)</f>
        <v>0</v>
      </c>
      <c r="AH493" s="32">
        <f>IF(AH$5=first_reg_period, INDEX(Inputs!$I$43:$I$53,MATCH(AA485,Inputs!$C$43:$C$53,0)),0)</f>
        <v>0</v>
      </c>
      <c r="AI493" s="32">
        <f>IF(AI$5=first_reg_period, INDEX(Inputs!$I$43:$I$53,MATCH(AB485,Inputs!$C$43:$C$53,0)),0)</f>
        <v>0</v>
      </c>
      <c r="AJ493" s="32">
        <f>IF(AJ$5=first_reg_period, INDEX(Inputs!$I$43:$I$53,MATCH(AC485,Inputs!$C$43:$C$53,0)),0)</f>
        <v>0</v>
      </c>
      <c r="AK493" s="32">
        <f>IF(AK$5=first_reg_period, INDEX(Inputs!$I$43:$I$53,MATCH(AD485,Inputs!$C$43:$C$53,0)),0)</f>
        <v>0</v>
      </c>
      <c r="AL493" s="32">
        <f>IF(AL$5=first_reg_period, INDEX(Inputs!$I$43:$I$53,MATCH(AE485,Inputs!$C$43:$C$53,0)),0)</f>
        <v>0</v>
      </c>
      <c r="AM493" s="32">
        <f>IF(AM$5=first_reg_period, INDEX(Inputs!$I$43:$I$53,MATCH(AF485,Inputs!$C$43:$C$53,0)),0)</f>
        <v>0</v>
      </c>
      <c r="AN493" s="32">
        <f>IF(AN$5=first_reg_period, INDEX(Inputs!$I$43:$I$53,MATCH(AG485,Inputs!$C$43:$C$53,0)),0)</f>
        <v>0</v>
      </c>
      <c r="AO493" s="32">
        <f>IF(AO$5=first_reg_period, INDEX(Inputs!$I$43:$I$53,MATCH(AH485,Inputs!$C$43:$C$53,0)),0)</f>
        <v>0</v>
      </c>
      <c r="AP493" s="32">
        <f>IF(AP$5=first_reg_period, INDEX(Inputs!$I$43:$I$53,MATCH(AI485,Inputs!$C$43:$C$53,0)),0)</f>
        <v>0</v>
      </c>
      <c r="AQ493" s="32">
        <f>IF(AQ$5=first_reg_period, INDEX(Inputs!$I$43:$I$53,MATCH(AJ485,Inputs!$C$43:$C$53,0)),0)</f>
        <v>0</v>
      </c>
      <c r="AR493" s="32">
        <f>IF(AR$5=first_reg_period, INDEX(Inputs!$I$43:$I$53,MATCH(AK485,Inputs!$C$43:$C$53,0)),0)</f>
        <v>0</v>
      </c>
      <c r="AS493" s="32">
        <f>IF(AS$5=first_reg_period, INDEX(Inputs!$I$43:$I$53,MATCH(AL485,Inputs!$C$43:$C$53,0)),0)</f>
        <v>0</v>
      </c>
      <c r="AT493" s="32">
        <f>IF(AT$5=first_reg_period, INDEX(Inputs!$I$43:$I$53,MATCH(AM485,Inputs!$C$43:$C$53,0)),0)</f>
        <v>0</v>
      </c>
      <c r="AU493" s="32">
        <f>IF(AU$5=first_reg_period, INDEX(Inputs!$I$43:$I$53,MATCH(AN485,Inputs!$C$43:$C$53,0)),0)</f>
        <v>0</v>
      </c>
      <c r="AV493" s="32">
        <f>IF(AV$5=first_reg_period, INDEX(Inputs!$I$43:$I$53,MATCH(AO485,Inputs!$C$43:$C$53,0)),0)</f>
        <v>0</v>
      </c>
      <c r="AW493" s="32">
        <f>IF(AW$5=first_reg_period, INDEX(Inputs!$I$43:$I$53,MATCH(AP485,Inputs!$C$43:$C$53,0)),0)</f>
        <v>0</v>
      </c>
      <c r="AX493" s="32">
        <f>IF(AX$5=first_reg_period, INDEX(Inputs!$I$43:$I$53,MATCH(AQ485,Inputs!$C$43:$C$53,0)),0)</f>
        <v>0</v>
      </c>
      <c r="AY493" s="32">
        <f>IF(AY$5=first_reg_period, INDEX(Inputs!$I$43:$I$53,MATCH(AR485,Inputs!$C$43:$C$53,0)),0)</f>
        <v>0</v>
      </c>
      <c r="AZ493" s="32">
        <f>IF(AZ$5=first_reg_period, INDEX(Inputs!$I$43:$I$53,MATCH(AS485,Inputs!$C$43:$C$53,0)),0)</f>
        <v>0</v>
      </c>
      <c r="BA493" s="32">
        <f>IF(BA$5=first_reg_period, INDEX(Inputs!$I$43:$I$53,MATCH(AT485,Inputs!$C$43:$C$53,0)),0)</f>
        <v>0</v>
      </c>
      <c r="BB493" s="32">
        <f>IF(BB$5=first_reg_period, INDEX(Inputs!$I$43:$I$53,MATCH(AU485,Inputs!$C$43:$C$53,0)),0)</f>
        <v>0</v>
      </c>
      <c r="BC493" s="32">
        <f>IF(BC$5=first_reg_period, INDEX(Inputs!$I$43:$I$53,MATCH(AV485,Inputs!$C$43:$C$53,0)),0)</f>
        <v>0</v>
      </c>
      <c r="BD493" s="32">
        <f>IF(BD$5=first_reg_period, INDEX(Inputs!$I$43:$I$53,MATCH(AW485,Inputs!$C$43:$C$53,0)),0)</f>
        <v>0</v>
      </c>
      <c r="BE493" s="32">
        <f>IF(BE$5=first_reg_period, INDEX(Inputs!$I$43:$I$53,MATCH(AX485,Inputs!$C$43:$C$53,0)),0)</f>
        <v>0</v>
      </c>
      <c r="BF493" s="32">
        <f>IF(BF$5=first_reg_period, INDEX(Inputs!$I$43:$I$53,MATCH(AY485,Inputs!$C$43:$C$53,0)),0)</f>
        <v>0</v>
      </c>
      <c r="BG493" s="32">
        <f>IF(BG$5=first_reg_period, INDEX(Inputs!$I$43:$I$53,MATCH(AZ485,Inputs!$C$43:$C$53,0)),0)</f>
        <v>0</v>
      </c>
      <c r="BH493" s="32">
        <f>IF(BH$5=first_reg_period, INDEX(Inputs!$I$43:$I$53,MATCH(BA485,Inputs!$C$43:$C$53,0)),0)</f>
        <v>0</v>
      </c>
      <c r="BI493" s="32">
        <f>IF(BI$5=first_reg_period, INDEX(Inputs!$I$43:$I$53,MATCH(BB485,Inputs!$C$43:$C$53,0)),0)</f>
        <v>0</v>
      </c>
      <c r="BJ493" s="32">
        <f>IF(BJ$5=first_reg_period, INDEX(Inputs!$I$43:$I$53,MATCH(BC485,Inputs!$C$43:$C$53,0)),0)</f>
        <v>0</v>
      </c>
      <c r="BK493" s="32">
        <f>IF(BK$5=first_reg_period, INDEX(Inputs!$I$43:$I$53,MATCH(BD485,Inputs!$C$43:$C$53,0)),0)</f>
        <v>0</v>
      </c>
      <c r="BL493" s="32">
        <f>IF(BL$5=first_reg_period, INDEX(Inputs!$I$43:$I$53,MATCH(BE485,Inputs!$C$43:$C$53,0)),0)</f>
        <v>0</v>
      </c>
      <c r="BM493" s="32">
        <f>IF(BM$5=first_reg_period, INDEX(Inputs!$I$43:$I$53,MATCH(BF485,Inputs!$C$43:$C$53,0)),0)</f>
        <v>0</v>
      </c>
      <c r="BN493" s="32">
        <f>IF(BN$5=first_reg_period, INDEX(Inputs!$I$43:$I$53,MATCH(BG485,Inputs!$C$43:$C$53,0)),0)</f>
        <v>0</v>
      </c>
      <c r="BO493" s="32">
        <f>IF(BO$5=first_reg_period, INDEX(Inputs!$I$43:$I$53,MATCH(BH485,Inputs!$C$43:$C$53,0)),0)</f>
        <v>0</v>
      </c>
      <c r="BP493" s="32">
        <f>IF(BP$5=first_reg_period, INDEX(Inputs!$I$43:$I$53,MATCH(BI485,Inputs!$C$43:$C$53,0)),0)</f>
        <v>0</v>
      </c>
      <c r="BQ493" s="32">
        <f>IF(BQ$5=first_reg_period, INDEX(Inputs!$I$43:$I$53,MATCH(BJ485,Inputs!$C$43:$C$53,0)),0)</f>
        <v>0</v>
      </c>
      <c r="BR493" s="213">
        <f>IF(BR$5=first_reg_period, INDEX(Inputs!$I$43:$I$53,MATCH(BK485,Inputs!$C$43:$C$53,0)),0)</f>
        <v>0</v>
      </c>
      <c r="BS493" s="213">
        <f>IF(BS$5=first_reg_period, INDEX(Inputs!$I$43:$I$53,MATCH(BL485,Inputs!$C$43:$C$53,0)),0)</f>
        <v>0</v>
      </c>
      <c r="BT493" s="213">
        <f>IF(BT$5=first_reg_period, INDEX(Inputs!$I$43:$I$53,MATCH(BM485,Inputs!$C$43:$C$53,0)),0)</f>
        <v>0</v>
      </c>
      <c r="BU493" s="213">
        <f>IF(BU$5=first_reg_period, INDEX(Inputs!$I$43:$I$53,MATCH(BN485,Inputs!$C$43:$C$53,0)),0)</f>
        <v>0</v>
      </c>
      <c r="BV493" s="213">
        <f>IF(BV$5=first_reg_period, INDEX(Inputs!$I$43:$I$53,MATCH(BO485,Inputs!$C$43:$C$53,0)),0)</f>
        <v>0</v>
      </c>
      <c r="BW493" s="213">
        <f>IF(BW$5=first_reg_period, INDEX(Inputs!$I$43:$I$53,MATCH(BP485,Inputs!$C$43:$C$53,0)),0)</f>
        <v>0</v>
      </c>
    </row>
    <row r="494" spans="1:75" s="126" customFormat="1" ht="12.75" customHeight="1">
      <c r="A494" s="8"/>
      <c r="B494" s="8"/>
      <c r="C494" s="8"/>
      <c r="D494" s="242" t="str">
        <f>"RAB adjustments $m Real ("&amp;first_reg_period&amp;")"</f>
        <v>RAB adjustments $m Real (2012)</v>
      </c>
      <c r="E494" s="8"/>
      <c r="F494" s="8"/>
      <c r="G494" s="8"/>
      <c r="H494" s="8"/>
      <c r="I494" s="32"/>
      <c r="J494" s="238">
        <f>IF(J$5=second_reg_period, INDEX(Inputs!$N$203:$N$213,MATCH($B485,Inputs!$C$203:$C$213,0)),0)/conv_2015_2010</f>
        <v>0</v>
      </c>
      <c r="K494" s="238">
        <f>IF(K$5=second_reg_period, INDEX(Inputs!$N$203:$N$213,MATCH($B485,Inputs!$C$203:$C$213,0)),0)/conv_2015_2010</f>
        <v>0</v>
      </c>
      <c r="L494" s="238">
        <f>IF(L$5=second_reg_period, INDEX(Inputs!$N$203:$N$213,MATCH($B485,Inputs!$C$203:$C$213,0)),0)/conv_2015_2010</f>
        <v>0</v>
      </c>
      <c r="M494" s="238">
        <f>IF(M$5=second_reg_period, INDEX(Inputs!$N$203:$N$213,MATCH($B485,Inputs!$C$203:$C$213,0)),0)/conv_2015_2010</f>
        <v>0</v>
      </c>
      <c r="N494" s="238">
        <f>IF(N$5=second_reg_period, INDEX(Inputs!$N$203:$N$213,MATCH($B485,Inputs!$C$203:$C$213,0)),0)/conv_2015_2010</f>
        <v>0</v>
      </c>
      <c r="O494" s="238">
        <f>IF(O$5=second_reg_period, INDEX(Inputs!$N$203:$N$213,MATCH($B485,Inputs!$C$203:$C$213,0)),0)/conv_2015_2010</f>
        <v>0</v>
      </c>
      <c r="P494" s="238">
        <f>IF(P$5=second_reg_period, INDEX(Inputs!$N$203:$N$213,MATCH($B485,Inputs!$C$203:$C$213,0)),0)/conv_2015_2010</f>
        <v>0</v>
      </c>
      <c r="Q494" s="238">
        <f>IF(Q$5=second_reg_period, INDEX(Inputs!$N$203:$N$213,MATCH($B485,Inputs!$C$203:$C$213,0)),0)/conv_2015_2010</f>
        <v>0</v>
      </c>
      <c r="R494" s="238">
        <f>IF(R$5=second_reg_period, INDEX(Inputs!$N$203:$N$213,MATCH($B485,Inputs!$C$203:$C$213,0)),0)/conv_2015_2010</f>
        <v>0</v>
      </c>
      <c r="S494" s="238">
        <f>IF(S$5=second_reg_period, INDEX(Inputs!$N$203:$N$213,MATCH($B485,Inputs!$C$203:$C$213,0)),0)/conv_2015_2010</f>
        <v>0</v>
      </c>
      <c r="T494" s="238">
        <f>IF(T$5=second_reg_period, INDEX(Inputs!$N$203:$N$213,MATCH($B485,Inputs!$C$203:$C$213,0)),0)/conv_2015_2010</f>
        <v>0</v>
      </c>
      <c r="U494" s="238">
        <f>IF(U$5=second_reg_period, INDEX(Inputs!$N$203:$N$213,MATCH($B485,Inputs!$C$203:$C$213,0)),0)/conv_2015_2010</f>
        <v>0</v>
      </c>
      <c r="V494" s="238">
        <f>IF(V$5=second_reg_period, INDEX(Inputs!$N$203:$N$213,MATCH($B485,Inputs!$C$203:$C$213,0)),0)/conv_2015_2010</f>
        <v>0</v>
      </c>
      <c r="W494" s="238">
        <f>IF(W$5=second_reg_period, INDEX(Inputs!$N$203:$N$213,MATCH($B485,Inputs!$C$203:$C$213,0)),0)/conv_2015_2010</f>
        <v>0</v>
      </c>
      <c r="X494" s="238">
        <f>IF(X$5=second_reg_period, INDEX(Inputs!$N$203:$N$213,MATCH($B485,Inputs!$C$203:$C$213,0)),0)/conv_2015_2010</f>
        <v>0</v>
      </c>
      <c r="Y494" s="238">
        <f>IF(Y$5=second_reg_period, INDEX(Inputs!$N$203:$N$213,MATCH($B485,Inputs!$C$203:$C$213,0)),0)/conv_2015_2010</f>
        <v>0</v>
      </c>
      <c r="Z494" s="238">
        <f>IF(Z$5=second_reg_period, INDEX(Inputs!$N$203:$N$213,MATCH($B485,Inputs!$C$203:$C$213,0)),0)/conv_2015_2010</f>
        <v>0</v>
      </c>
      <c r="AA494" s="238">
        <f>IF(AA$5=second_reg_period, INDEX(Inputs!$N$203:$N$213,MATCH($B485,Inputs!$C$203:$C$213,0)),0)/conv_2015_2010</f>
        <v>0</v>
      </c>
      <c r="AB494" s="238">
        <f>IF(AB$5=second_reg_period, INDEX(Inputs!$N$203:$N$213,MATCH($B485,Inputs!$C$203:$C$213,0)),0)/conv_2015_2010</f>
        <v>0</v>
      </c>
      <c r="AC494" s="238">
        <f>IF(AC$5=second_reg_period, INDEX(Inputs!$N$203:$N$213,MATCH($B485,Inputs!$C$203:$C$213,0)),0)/conv_2015_2010</f>
        <v>0</v>
      </c>
      <c r="AD494" s="238">
        <f>IF(AD$5=second_reg_period, INDEX(Inputs!$N$203:$N$213,MATCH($B485,Inputs!$C$203:$C$213,0)),0)/conv_2015_2010</f>
        <v>0</v>
      </c>
      <c r="AE494" s="238">
        <f>IF(AE$5=second_reg_period, INDEX(Inputs!$N$203:$N$213,MATCH($B485,Inputs!$C$203:$C$213,0)),0)/conv_2015_2010</f>
        <v>0</v>
      </c>
      <c r="AF494" s="238">
        <f>IF(AF$5=second_reg_period, INDEX(Inputs!$N$203:$N$213,MATCH($B485,Inputs!$C$203:$C$213,0)),0)/conv_2015_2010</f>
        <v>0</v>
      </c>
      <c r="AG494" s="238">
        <f>IF(AG$5=second_reg_period, INDEX(Inputs!$N$203:$N$213,MATCH($B485,Inputs!$C$203:$C$213,0)),0)/conv_2015_2010</f>
        <v>0</v>
      </c>
      <c r="AH494" s="238">
        <f>IF(AH$5=second_reg_period, INDEX(Inputs!$N$203:$N$213,MATCH($B485,Inputs!$C$203:$C$213,0)),0)/conv_2015_2010</f>
        <v>0</v>
      </c>
      <c r="AI494" s="238">
        <f>IF(AI$5=second_reg_period, INDEX(Inputs!$N$203:$N$213,MATCH($B485,Inputs!$C$203:$C$213,0)),0)/conv_2015_2010</f>
        <v>0</v>
      </c>
      <c r="AJ494" s="238">
        <f>IF(AJ$5=second_reg_period, INDEX(Inputs!$N$203:$N$213,MATCH($B485,Inputs!$C$203:$C$213,0)),0)/conv_2015_2010</f>
        <v>0</v>
      </c>
      <c r="AK494" s="238">
        <f>IF(AK$5=second_reg_period, INDEX(Inputs!$N$203:$N$213,MATCH($B485,Inputs!$C$203:$C$213,0)),0)/conv_2015_2010</f>
        <v>0</v>
      </c>
      <c r="AL494" s="238">
        <f>IF(AL$5=second_reg_period, INDEX(Inputs!$N$203:$N$213,MATCH($B485,Inputs!$C$203:$C$213,0)),0)/conv_2015_2010</f>
        <v>0</v>
      </c>
      <c r="AM494" s="238">
        <f>IF(AM$5=second_reg_period, INDEX(Inputs!$N$203:$N$213,MATCH($B485,Inputs!$C$203:$C$213,0)),0)/conv_2015_2010</f>
        <v>0</v>
      </c>
      <c r="AN494" s="238">
        <f>IF(AN$5=second_reg_period, INDEX(Inputs!$N$203:$N$213,MATCH($B485,Inputs!$C$203:$C$213,0)),0)/conv_2015_2010</f>
        <v>0</v>
      </c>
      <c r="AO494" s="238">
        <f>IF(AO$5=second_reg_period, INDEX(Inputs!$N$203:$N$213,MATCH($B485,Inputs!$C$203:$C$213,0)),0)/conv_2015_2010</f>
        <v>0</v>
      </c>
      <c r="AP494" s="238">
        <f>IF(AP$5=second_reg_period, INDEX(Inputs!$N$203:$N$213,MATCH($B485,Inputs!$C$203:$C$213,0)),0)/conv_2015_2010</f>
        <v>0</v>
      </c>
      <c r="AQ494" s="238">
        <f>IF(AQ$5=second_reg_period, INDEX(Inputs!$N$203:$N$213,MATCH($B485,Inputs!$C$203:$C$213,0)),0)/conv_2015_2010</f>
        <v>0</v>
      </c>
      <c r="AR494" s="238">
        <f>IF(AR$5=second_reg_period, INDEX(Inputs!$N$203:$N$213,MATCH($B485,Inputs!$C$203:$C$213,0)),0)/conv_2015_2010</f>
        <v>0</v>
      </c>
      <c r="AS494" s="238">
        <f>IF(AS$5=second_reg_period, INDEX(Inputs!$N$203:$N$213,MATCH($B485,Inputs!$C$203:$C$213,0)),0)/conv_2015_2010</f>
        <v>0</v>
      </c>
      <c r="AT494" s="238">
        <f>IF(AT$5=second_reg_period, INDEX(Inputs!$N$203:$N$213,MATCH($B485,Inputs!$C$203:$C$213,0)),0)/conv_2015_2010</f>
        <v>0</v>
      </c>
      <c r="AU494" s="238">
        <f>IF(AU$5=second_reg_period, INDEX(Inputs!$N$203:$N$213,MATCH($B485,Inputs!$C$203:$C$213,0)),0)/conv_2015_2010</f>
        <v>0</v>
      </c>
      <c r="AV494" s="238">
        <f>IF(AV$5=second_reg_period, INDEX(Inputs!$N$203:$N$213,MATCH($B485,Inputs!$C$203:$C$213,0)),0)/conv_2015_2010</f>
        <v>0</v>
      </c>
      <c r="AW494" s="238">
        <f>IF(AW$5=second_reg_period, INDEX(Inputs!$N$203:$N$213,MATCH($B485,Inputs!$C$203:$C$213,0)),0)/conv_2015_2010</f>
        <v>0</v>
      </c>
      <c r="AX494" s="238">
        <f>IF(AX$5=second_reg_period, INDEX(Inputs!$N$203:$N$213,MATCH($B485,Inputs!$C$203:$C$213,0)),0)/conv_2015_2010</f>
        <v>0</v>
      </c>
      <c r="AY494" s="238">
        <f>IF(AY$5=second_reg_period, INDEX(Inputs!$N$203:$N$213,MATCH($B485,Inputs!$C$203:$C$213,0)),0)/conv_2015_2010</f>
        <v>0</v>
      </c>
      <c r="AZ494" s="238">
        <f>IF(AZ$5=second_reg_period, INDEX(Inputs!$N$203:$N$213,MATCH($B485,Inputs!$C$203:$C$213,0)),0)/conv_2015_2010</f>
        <v>0</v>
      </c>
      <c r="BA494" s="238">
        <f>IF(BA$5=second_reg_period, INDEX(Inputs!$N$203:$N$213,MATCH($B485,Inputs!$C$203:$C$213,0)),0)/conv_2015_2010</f>
        <v>0</v>
      </c>
      <c r="BB494" s="238">
        <f>IF(BB$5=second_reg_period, INDEX(Inputs!$N$203:$N$213,MATCH($B485,Inputs!$C$203:$C$213,0)),0)/conv_2015_2010</f>
        <v>0</v>
      </c>
      <c r="BC494" s="238">
        <f>IF(BC$5=second_reg_period, INDEX(Inputs!$N$203:$N$213,MATCH($B485,Inputs!$C$203:$C$213,0)),0)/conv_2015_2010</f>
        <v>0</v>
      </c>
      <c r="BD494" s="238">
        <f>IF(BD$5=second_reg_period, INDEX(Inputs!$N$203:$N$213,MATCH($B485,Inputs!$C$203:$C$213,0)),0)/conv_2015_2010</f>
        <v>0</v>
      </c>
      <c r="BE494" s="238">
        <f>IF(BE$5=second_reg_period, INDEX(Inputs!$N$203:$N$213,MATCH($B485,Inputs!$C$203:$C$213,0)),0)/conv_2015_2010</f>
        <v>0</v>
      </c>
      <c r="BF494" s="238">
        <f>IF(BF$5=second_reg_period, INDEX(Inputs!$N$203:$N$213,MATCH($B485,Inputs!$C$203:$C$213,0)),0)/conv_2015_2010</f>
        <v>0</v>
      </c>
      <c r="BG494" s="238">
        <f>IF(BG$5=second_reg_period, INDEX(Inputs!$N$203:$N$213,MATCH($B485,Inputs!$C$203:$C$213,0)),0)/conv_2015_2010</f>
        <v>0</v>
      </c>
      <c r="BH494" s="238">
        <f>IF(BH$5=second_reg_period, INDEX(Inputs!$N$203:$N$213,MATCH($B485,Inputs!$C$203:$C$213,0)),0)/conv_2015_2010</f>
        <v>0</v>
      </c>
      <c r="BI494" s="238">
        <f>IF(BI$5=second_reg_period, INDEX(Inputs!$N$203:$N$213,MATCH($B485,Inputs!$C$203:$C$213,0)),0)/conv_2015_2010</f>
        <v>0</v>
      </c>
      <c r="BJ494" s="238">
        <f>IF(BJ$5=second_reg_period, INDEX(Inputs!$N$203:$N$213,MATCH($B485,Inputs!$C$203:$C$213,0)),0)/conv_2015_2010</f>
        <v>0</v>
      </c>
      <c r="BK494" s="238">
        <f>IF(BK$5=second_reg_period, INDEX(Inputs!$N$203:$N$213,MATCH($B485,Inputs!$C$203:$C$213,0)),0)/conv_2015_2010</f>
        <v>0</v>
      </c>
      <c r="BL494" s="238">
        <f>IF(BL$5=second_reg_period, INDEX(Inputs!$N$203:$N$213,MATCH($B485,Inputs!$C$203:$C$213,0)),0)/conv_2015_2010</f>
        <v>0</v>
      </c>
      <c r="BM494" s="238">
        <f>IF(BM$5=second_reg_period, INDEX(Inputs!$N$203:$N$213,MATCH($B485,Inputs!$C$203:$C$213,0)),0)/conv_2015_2010</f>
        <v>0</v>
      </c>
      <c r="BN494" s="238">
        <f>IF(BN$5=second_reg_period, INDEX(Inputs!$N$203:$N$213,MATCH($B485,Inputs!$C$203:$C$213,0)),0)/conv_2015_2010</f>
        <v>0</v>
      </c>
      <c r="BO494" s="238">
        <f>IF(BO$5=second_reg_period, INDEX(Inputs!$N$203:$N$213,MATCH($B485,Inputs!$C$203:$C$213,0)),0)/conv_2015_2010</f>
        <v>0</v>
      </c>
      <c r="BP494" s="238">
        <f>IF(BP$5=second_reg_period, INDEX(Inputs!$N$203:$N$213,MATCH($B485,Inputs!$C$203:$C$213,0)),0)/conv_2015_2010</f>
        <v>0</v>
      </c>
      <c r="BQ494" s="238">
        <f>IF(BQ$5=second_reg_period, INDEX(Inputs!$N$203:$N$213,MATCH($B485,Inputs!$C$203:$C$213,0)),0)/conv_2015_2010</f>
        <v>0</v>
      </c>
      <c r="BR494" s="214">
        <f>IF(BR$5=second_reg_period, INDEX(Inputs!$N$203:$N$213,MATCH($B485,Inputs!$C$203:$C$213,0)),0)/conv_2015_2010</f>
        <v>0</v>
      </c>
      <c r="BS494" s="214">
        <f>IF(BS$5=second_reg_period, INDEX(Inputs!$N$203:$N$213,MATCH($B485,Inputs!$C$203:$C$213,0)),0)/conv_2015_2010</f>
        <v>0</v>
      </c>
      <c r="BT494" s="214">
        <f>IF(BT$5=second_reg_period, INDEX(Inputs!$N$203:$N$213,MATCH($B485,Inputs!$C$203:$C$213,0)),0)/conv_2015_2010</f>
        <v>0</v>
      </c>
      <c r="BU494" s="214">
        <f>IF(BU$5=second_reg_period, INDEX(Inputs!$N$203:$N$213,MATCH($B485,Inputs!$C$203:$C$213,0)),0)/conv_2015_2010</f>
        <v>0</v>
      </c>
      <c r="BV494" s="214">
        <f>IF(BV$5=second_reg_period, INDEX(Inputs!$N$203:$N$213,MATCH($B485,Inputs!$C$203:$C$213,0)),0)/conv_2015_2010</f>
        <v>0</v>
      </c>
      <c r="BW494" s="214">
        <f>IF(BW$5=second_reg_period, INDEX(Inputs!$N$203:$N$213,MATCH($B485,Inputs!$C$203:$C$213,0)),0)/conv_2015_2010</f>
        <v>0</v>
      </c>
    </row>
    <row r="495" spans="1:75" ht="12.75" customHeight="1">
      <c r="A495" s="8"/>
      <c r="B495" s="8"/>
      <c r="C495" s="8"/>
      <c r="D495" s="242" t="s">
        <v>16</v>
      </c>
      <c r="E495" s="8" t="str">
        <f>"$m Real ("&amp;first_reg_period&amp;")"</f>
        <v>$m Real (2012)</v>
      </c>
      <c r="F495" s="8"/>
      <c r="G495" s="8"/>
      <c r="H495" s="8"/>
      <c r="I495" s="8">
        <f t="shared" ref="I495" si="783">H495-I492+I493+I494</f>
        <v>0</v>
      </c>
      <c r="J495" s="8">
        <f t="shared" ref="J495" si="784">I495-J492+J493+J494</f>
        <v>0</v>
      </c>
      <c r="K495" s="8">
        <f t="shared" ref="K495" si="785">J495-K492+K493+K494</f>
        <v>0</v>
      </c>
      <c r="L495" s="8">
        <f t="shared" ref="L495" si="786">K495-L492+L493+L494</f>
        <v>0</v>
      </c>
      <c r="M495" s="8">
        <f t="shared" ref="M495" si="787">L495-M492+M493+M494</f>
        <v>0</v>
      </c>
      <c r="N495" s="8">
        <f t="shared" ref="N495" si="788">M495-N492+N493+N494</f>
        <v>0</v>
      </c>
      <c r="O495" s="8">
        <f t="shared" ref="O495" si="789">N495-O492+O493+O494</f>
        <v>0</v>
      </c>
      <c r="P495" s="8">
        <f t="shared" ref="P495" si="790">O495-P492+P493+P494</f>
        <v>0</v>
      </c>
      <c r="Q495" s="8">
        <f t="shared" ref="Q495" si="791">P495-Q492+Q493+Q494</f>
        <v>0</v>
      </c>
      <c r="R495" s="8">
        <f t="shared" ref="R495" si="792">Q495-R492+R493+R494</f>
        <v>0</v>
      </c>
      <c r="S495" s="8">
        <f t="shared" ref="S495" si="793">R495-S492+S493+S494</f>
        <v>0</v>
      </c>
      <c r="T495" s="8">
        <f t="shared" ref="T495" si="794">S495-T492+T493+T494</f>
        <v>0</v>
      </c>
      <c r="U495" s="8">
        <f t="shared" ref="U495" si="795">T495-U492+U493+U494</f>
        <v>0</v>
      </c>
      <c r="V495" s="8">
        <f t="shared" ref="V495" si="796">U495-V492+V493+V494</f>
        <v>0</v>
      </c>
      <c r="W495" s="8">
        <f t="shared" ref="W495" si="797">V495-W492+W493+W494</f>
        <v>0</v>
      </c>
      <c r="X495" s="8">
        <f t="shared" ref="X495" si="798">W495-X492+X493+X494</f>
        <v>0</v>
      </c>
      <c r="Y495" s="8">
        <f t="shared" ref="Y495" si="799">X495-Y492+Y493+Y494</f>
        <v>0</v>
      </c>
      <c r="Z495" s="8">
        <f t="shared" ref="Z495" si="800">Y495-Z492+Z493+Z494</f>
        <v>0</v>
      </c>
      <c r="AA495" s="8">
        <f t="shared" ref="AA495" si="801">Z495-AA492+AA493+AA494</f>
        <v>0</v>
      </c>
      <c r="AB495" s="8">
        <f t="shared" ref="AB495" si="802">AA495-AB492+AB493+AB494</f>
        <v>0</v>
      </c>
      <c r="AC495" s="8">
        <f t="shared" ref="AC495" si="803">AB495-AC492+AC493+AC494</f>
        <v>0</v>
      </c>
      <c r="AD495" s="8">
        <f t="shared" ref="AD495" si="804">AC495-AD492+AD493+AD494</f>
        <v>0</v>
      </c>
      <c r="AE495" s="8">
        <f t="shared" ref="AE495" si="805">AD495-AE492+AE493+AE494</f>
        <v>0</v>
      </c>
      <c r="AF495" s="8">
        <f t="shared" ref="AF495" si="806">AE495-AF492+AF493+AF494</f>
        <v>0</v>
      </c>
      <c r="AG495" s="8">
        <f t="shared" ref="AG495" si="807">AF495-AG492+AG493+AG494</f>
        <v>0</v>
      </c>
      <c r="AH495" s="8">
        <f t="shared" ref="AH495" si="808">AG495-AH492+AH493+AH494</f>
        <v>0</v>
      </c>
      <c r="AI495" s="8">
        <f t="shared" ref="AI495" si="809">AH495-AI492+AI493+AI494</f>
        <v>0</v>
      </c>
      <c r="AJ495" s="8">
        <f t="shared" ref="AJ495" si="810">AI495-AJ492+AJ493+AJ494</f>
        <v>0</v>
      </c>
      <c r="AK495" s="8">
        <f t="shared" ref="AK495" si="811">AJ495-AK492+AK493+AK494</f>
        <v>0</v>
      </c>
      <c r="AL495" s="8">
        <f t="shared" ref="AL495" si="812">AK495-AL492+AL493+AL494</f>
        <v>0</v>
      </c>
      <c r="AM495" s="8">
        <f t="shared" ref="AM495" si="813">AL495-AM492+AM493+AM494</f>
        <v>0</v>
      </c>
      <c r="AN495" s="8">
        <f t="shared" ref="AN495" si="814">AM495-AN492+AN493+AN494</f>
        <v>0</v>
      </c>
      <c r="AO495" s="8">
        <f t="shared" ref="AO495" si="815">AN495-AO492+AO493+AO494</f>
        <v>0</v>
      </c>
      <c r="AP495" s="8">
        <f t="shared" ref="AP495" si="816">AO495-AP492+AP493+AP494</f>
        <v>0</v>
      </c>
      <c r="AQ495" s="8">
        <f t="shared" ref="AQ495" si="817">AP495-AQ492+AQ493+AQ494</f>
        <v>0</v>
      </c>
      <c r="AR495" s="8">
        <f t="shared" ref="AR495" si="818">AQ495-AR492+AR493+AR494</f>
        <v>0</v>
      </c>
      <c r="AS495" s="8">
        <f t="shared" ref="AS495" si="819">AR495-AS492+AS493+AS494</f>
        <v>0</v>
      </c>
      <c r="AT495" s="8">
        <f t="shared" ref="AT495" si="820">AS495-AT492+AT493+AT494</f>
        <v>0</v>
      </c>
      <c r="AU495" s="8">
        <f t="shared" ref="AU495" si="821">AT495-AU492+AU493+AU494</f>
        <v>0</v>
      </c>
      <c r="AV495" s="8">
        <f t="shared" ref="AV495" si="822">AU495-AV492+AV493+AV494</f>
        <v>0</v>
      </c>
      <c r="AW495" s="8">
        <f t="shared" ref="AW495" si="823">AV495-AW492+AW493+AW494</f>
        <v>0</v>
      </c>
      <c r="AX495" s="8">
        <f t="shared" ref="AX495" si="824">AW495-AX492+AX493+AX494</f>
        <v>0</v>
      </c>
      <c r="AY495" s="8">
        <f t="shared" ref="AY495" si="825">AX495-AY492+AY493+AY494</f>
        <v>0</v>
      </c>
      <c r="AZ495" s="8">
        <f t="shared" ref="AZ495" si="826">AY495-AZ492+AZ493+AZ494</f>
        <v>0</v>
      </c>
      <c r="BA495" s="8">
        <f t="shared" ref="BA495" si="827">AZ495-BA492+BA493+BA494</f>
        <v>0</v>
      </c>
      <c r="BB495" s="8">
        <f t="shared" ref="BB495" si="828">BA495-BB492+BB493+BB494</f>
        <v>0</v>
      </c>
      <c r="BC495" s="8">
        <f t="shared" ref="BC495" si="829">BB495-BC492+BC493+BC494</f>
        <v>0</v>
      </c>
      <c r="BD495" s="8">
        <f t="shared" ref="BD495" si="830">BC495-BD492+BD493+BD494</f>
        <v>0</v>
      </c>
      <c r="BE495" s="8">
        <f t="shared" ref="BE495" si="831">BD495-BE492+BE493+BE494</f>
        <v>0</v>
      </c>
      <c r="BF495" s="8">
        <f t="shared" ref="BF495" si="832">BE495-BF492+BF493+BF494</f>
        <v>0</v>
      </c>
      <c r="BG495" s="8">
        <f t="shared" ref="BG495" si="833">BF495-BG492+BG493+BG494</f>
        <v>0</v>
      </c>
      <c r="BH495" s="8">
        <f t="shared" ref="BH495" si="834">BG495-BH492+BH493+BH494</f>
        <v>0</v>
      </c>
      <c r="BI495" s="8">
        <f t="shared" ref="BI495" si="835">BH495-BI492+BI493+BI494</f>
        <v>0</v>
      </c>
      <c r="BJ495" s="8">
        <f t="shared" ref="BJ495" si="836">BI495-BJ492+BJ493+BJ494</f>
        <v>0</v>
      </c>
      <c r="BK495" s="8">
        <f t="shared" ref="BK495" si="837">BJ495-BK492+BK493+BK494</f>
        <v>0</v>
      </c>
      <c r="BL495" s="8">
        <f t="shared" ref="BL495" si="838">BK495-BL492+BL493+BL494</f>
        <v>0</v>
      </c>
      <c r="BM495" s="8">
        <f t="shared" ref="BM495" si="839">BL495-BM492+BM493+BM494</f>
        <v>0</v>
      </c>
      <c r="BN495" s="8">
        <f t="shared" ref="BN495" si="840">BM495-BN492+BN493+BN494</f>
        <v>0</v>
      </c>
      <c r="BO495" s="8">
        <f t="shared" ref="BO495" si="841">BN495-BO492+BO493+BO494</f>
        <v>0</v>
      </c>
      <c r="BP495" s="8">
        <f t="shared" ref="BP495:BQ495" si="842">BO495-BP492+BP493+BP494</f>
        <v>0</v>
      </c>
      <c r="BQ495" s="8">
        <f t="shared" si="842"/>
        <v>0</v>
      </c>
      <c r="BR495" s="208">
        <f t="shared" ref="BR495" si="843">BQ495-BR492+BR493+BR494</f>
        <v>0</v>
      </c>
      <c r="BS495" s="208">
        <f t="shared" ref="BS495" si="844">BR495-BS492+BS493+BS494</f>
        <v>0</v>
      </c>
      <c r="BT495" s="208">
        <f t="shared" ref="BT495" si="845">BS495-BT492+BT493+BT494</f>
        <v>0</v>
      </c>
      <c r="BU495" s="208">
        <f t="shared" ref="BU495" si="846">BT495-BU492+BU493+BU494</f>
        <v>0</v>
      </c>
      <c r="BV495" s="208">
        <f t="shared" ref="BV495" si="847">BU495-BV492+BV493+BV494</f>
        <v>0</v>
      </c>
      <c r="BW495" s="208">
        <f t="shared" ref="BW495" si="848">BV495-BW492+BW493+BW494</f>
        <v>0</v>
      </c>
    </row>
    <row r="496" spans="1:75" ht="12.75" customHeight="1">
      <c r="A496" s="8"/>
      <c r="B496" s="8"/>
      <c r="C496" s="8"/>
      <c r="D496" s="242"/>
      <c r="E496" s="8"/>
      <c r="F496" s="8"/>
      <c r="G496" s="8"/>
      <c r="H496" s="8"/>
      <c r="I496" s="32"/>
      <c r="J496" s="8"/>
      <c r="K496" s="8"/>
      <c r="L496" s="8"/>
      <c r="M496" s="8"/>
      <c r="N496" s="8"/>
      <c r="O496" s="8"/>
      <c r="P496" s="8"/>
      <c r="Q496" s="8"/>
      <c r="R496" s="8"/>
      <c r="S496" s="8"/>
      <c r="T496" s="8"/>
      <c r="U496" s="8"/>
      <c r="V496" s="8"/>
      <c r="W496" s="8"/>
      <c r="X496" s="8"/>
      <c r="Y496" s="8"/>
      <c r="Z496" s="8"/>
      <c r="AA496" s="8"/>
      <c r="AB496" s="8"/>
      <c r="AC496" s="8"/>
      <c r="AD496" s="8"/>
      <c r="AE496" s="8"/>
      <c r="AF496" s="8"/>
      <c r="AG496" s="8"/>
      <c r="AH496" s="8"/>
      <c r="AI496" s="8"/>
      <c r="AJ496" s="8"/>
      <c r="AK496" s="8"/>
      <c r="AL496" s="8"/>
      <c r="AM496" s="8"/>
      <c r="AN496" s="8"/>
      <c r="AO496" s="8"/>
      <c r="AP496" s="8"/>
      <c r="AQ496" s="8"/>
      <c r="AR496" s="8"/>
      <c r="AS496" s="8"/>
      <c r="AT496" s="8"/>
      <c r="AU496" s="8"/>
      <c r="AV496" s="8"/>
      <c r="AW496" s="8"/>
      <c r="AX496" s="8"/>
      <c r="AY496" s="8"/>
      <c r="AZ496" s="8"/>
      <c r="BA496" s="8"/>
      <c r="BB496" s="8"/>
      <c r="BC496" s="8"/>
      <c r="BD496" s="8"/>
      <c r="BE496" s="8"/>
      <c r="BF496" s="8"/>
      <c r="BG496" s="8"/>
      <c r="BH496" s="8"/>
      <c r="BI496" s="8"/>
      <c r="BJ496" s="8"/>
      <c r="BK496" s="8"/>
      <c r="BL496" s="8"/>
      <c r="BM496" s="8"/>
      <c r="BN496" s="8"/>
      <c r="BO496" s="8"/>
      <c r="BP496" s="8"/>
      <c r="BQ496" s="8"/>
      <c r="BR496" s="208"/>
      <c r="BS496" s="208"/>
      <c r="BT496" s="208"/>
      <c r="BU496" s="208"/>
      <c r="BV496" s="208"/>
      <c r="BW496" s="208"/>
    </row>
    <row r="497" spans="1:75" ht="12.75" customHeight="1">
      <c r="A497" s="8"/>
      <c r="B497" s="8"/>
      <c r="C497" s="8"/>
      <c r="D497" s="242"/>
      <c r="E497" s="8"/>
      <c r="F497" s="8"/>
      <c r="G497" s="8"/>
      <c r="H497" s="8"/>
      <c r="I497" s="32"/>
      <c r="J497" s="8"/>
      <c r="K497" s="8"/>
      <c r="L497" s="8"/>
      <c r="M497" s="8"/>
      <c r="N497" s="8"/>
      <c r="O497" s="8"/>
      <c r="P497" s="8"/>
      <c r="Q497" s="8"/>
      <c r="R497" s="8"/>
      <c r="S497" s="8"/>
      <c r="T497" s="8"/>
      <c r="U497" s="8"/>
      <c r="V497" s="8"/>
      <c r="W497" s="8"/>
      <c r="X497" s="8"/>
      <c r="Y497" s="8"/>
      <c r="Z497" s="8"/>
      <c r="AA497" s="8"/>
      <c r="AB497" s="8"/>
      <c r="AC497" s="8"/>
      <c r="AD497" s="8"/>
      <c r="AE497" s="8"/>
      <c r="AF497" s="8"/>
      <c r="AG497" s="8"/>
      <c r="AH497" s="8"/>
      <c r="AI497" s="8"/>
      <c r="AJ497" s="8"/>
      <c r="AK497" s="8"/>
      <c r="AL497" s="8"/>
      <c r="AM497" s="8"/>
      <c r="AN497" s="8"/>
      <c r="AO497" s="8"/>
      <c r="AP497" s="8"/>
      <c r="AQ497" s="8"/>
      <c r="AR497" s="8"/>
      <c r="AS497" s="8"/>
      <c r="AT497" s="8"/>
      <c r="AU497" s="8"/>
      <c r="AV497" s="8"/>
      <c r="AW497" s="8"/>
      <c r="AX497" s="8"/>
      <c r="AY497" s="8"/>
      <c r="AZ497" s="8"/>
      <c r="BA497" s="8"/>
      <c r="BB497" s="8"/>
      <c r="BC497" s="8"/>
      <c r="BD497" s="8"/>
      <c r="BE497" s="8"/>
      <c r="BF497" s="8"/>
      <c r="BG497" s="8"/>
      <c r="BH497" s="8"/>
      <c r="BI497" s="8"/>
      <c r="BJ497" s="8"/>
      <c r="BK497" s="8"/>
      <c r="BL497" s="8"/>
      <c r="BM497" s="8"/>
      <c r="BN497" s="8"/>
      <c r="BO497" s="8"/>
      <c r="BP497" s="8"/>
      <c r="BQ497" s="8"/>
      <c r="BR497" s="208"/>
      <c r="BS497" s="208"/>
      <c r="BT497" s="208"/>
      <c r="BU497" s="208"/>
      <c r="BV497" s="208"/>
      <c r="BW497" s="208"/>
    </row>
    <row r="498" spans="1:75" ht="12.75" customHeight="1">
      <c r="A498" s="8"/>
      <c r="B498" s="8"/>
      <c r="C498" s="246" t="s">
        <v>7</v>
      </c>
      <c r="D498" s="242"/>
      <c r="E498" s="8" t="str">
        <f>"$m Real ("&amp;first_reg_period&amp;")"</f>
        <v>$m Real (2012)</v>
      </c>
      <c r="F498" s="8"/>
      <c r="G498" s="8"/>
      <c r="H498" s="8"/>
      <c r="I498" s="32"/>
      <c r="J498" s="8">
        <f>INDEX(Inputs!J$43:J$53,MATCH($B485,Inputs!$C$43:$C$53,0))*(1+IF(J$5&lt;=second_reg_period, J$7, J$6))^0.5</f>
        <v>0</v>
      </c>
      <c r="K498" s="8">
        <f>INDEX(Inputs!K$43:K$53,MATCH($B485,Inputs!$C$43:$C$53,0))*(1+IF(K$5&lt;=second_reg_period, K$7, K$6))^0.5</f>
        <v>0</v>
      </c>
      <c r="L498" s="8">
        <f>INDEX(Inputs!L$43:L$53,MATCH($B485,Inputs!$C$43:$C$53,0))*(1+IF(L$5&lt;=second_reg_period, L$7, L$6))^0.5</f>
        <v>0</v>
      </c>
      <c r="M498" s="8">
        <f>INDEX(Inputs!M$43:M$53,MATCH($B485,Inputs!$C$43:$C$53,0))*(1+IF(M$5&lt;=second_reg_period, M$7, M$6))^0.5</f>
        <v>0</v>
      </c>
      <c r="N498" s="8">
        <f>INDEX(Inputs!N$43:N$53,MATCH($B485,Inputs!$C$43:$C$53,0))*(1+IF(N$5&lt;=second_reg_period, N$7, N$6))^0.5</f>
        <v>0</v>
      </c>
      <c r="O498" s="8">
        <f>INDEX(Inputs!O$43:O$53,MATCH($B485,Inputs!$C$43:$C$53,0))*(1+IF(O$5&lt;=second_reg_period, O$7, O$6))^0.5</f>
        <v>0</v>
      </c>
      <c r="P498" s="8">
        <f>INDEX(Inputs!P$43:P$53,MATCH($B485,Inputs!$C$43:$C$53,0))*(1+IF(P$5&lt;=second_reg_period, P$7, P$6))^0.5</f>
        <v>0</v>
      </c>
      <c r="Q498" s="8">
        <f>INDEX(Inputs!Q$43:Q$53,MATCH($B485,Inputs!$C$43:$C$53,0))*(1+IF(Q$5&lt;=second_reg_period, Q$7, Q$6))^0.5</f>
        <v>0</v>
      </c>
      <c r="R498" s="8">
        <f>INDEX(Inputs!R$43:R$53,MATCH($B485,Inputs!$C$43:$C$53,0))*(1+IF(R$5&lt;=second_reg_period, R$7, R$6))^0.5</f>
        <v>0</v>
      </c>
      <c r="S498" s="8">
        <f>INDEX(Inputs!S$43:S$53,MATCH($B485,Inputs!$C$43:$C$53,0))*(1+IF(S$5&lt;=second_reg_period, S$7, S$6))^0.5</f>
        <v>0</v>
      </c>
      <c r="T498" s="8">
        <f>INDEX(Inputs!T$43:T$53,MATCH($B485,Inputs!$C$43:$C$53,0))*(1+IF(T$5&lt;=second_reg_period, T$7, T$6))^0.5</f>
        <v>0</v>
      </c>
      <c r="U498" s="8">
        <f>INDEX(Inputs!U$43:U$53,MATCH($B485,Inputs!$C$43:$C$53,0))*(1+IF(U$5&lt;=second_reg_period, U$7, U$6))^0.5</f>
        <v>0</v>
      </c>
      <c r="V498" s="8">
        <f>INDEX(Inputs!V$43:V$53,MATCH($B485,Inputs!$C$43:$C$53,0))*(1+IF(V$5&lt;=second_reg_period, V$7, V$6))^0.5</f>
        <v>0</v>
      </c>
      <c r="W498" s="8">
        <f>INDEX(Inputs!W$43:W$53,MATCH($B485,Inputs!$C$43:$C$53,0))*(1+IF(W$5&lt;=second_reg_period, W$7, W$6))^0.5</f>
        <v>0</v>
      </c>
      <c r="X498" s="8">
        <f>INDEX(Inputs!X$43:X$53,MATCH($B485,Inputs!$C$43:$C$53,0))*(1+IF(X$5&lt;=second_reg_period, X$7, X$6))^0.5</f>
        <v>0</v>
      </c>
      <c r="Y498" s="8">
        <f>INDEX(Inputs!Y$43:Y$53,MATCH($B485,Inputs!$C$43:$C$53,0))*(1+IF(Y$5&lt;=second_reg_period, Y$7, Y$6))^0.5</f>
        <v>0</v>
      </c>
      <c r="Z498" s="8">
        <f>INDEX(Inputs!Z$43:Z$53,MATCH($B485,Inputs!$C$43:$C$53,0))*(1+IF(Z$5&lt;=second_reg_period, Z$7, Z$6))^0.5</f>
        <v>0</v>
      </c>
      <c r="AA498" s="8">
        <f>INDEX(Inputs!AA$43:AA$53,MATCH($B485,Inputs!$C$43:$C$53,0))*(1+IF(AA$5&lt;=second_reg_period, AA$7, AA$6))^0.5</f>
        <v>0</v>
      </c>
      <c r="AB498" s="8">
        <f>INDEX(Inputs!AB$43:AB$53,MATCH($B485,Inputs!$C$43:$C$53,0))*(1+IF(AB$5&lt;=second_reg_period, AB$7, AB$6))^0.5</f>
        <v>0</v>
      </c>
      <c r="AC498" s="8">
        <f>INDEX(Inputs!AC$43:AC$53,MATCH($B485,Inputs!$C$43:$C$53,0))*(1+IF(AC$5&lt;=second_reg_period, AC$7, AC$6))^0.5</f>
        <v>0</v>
      </c>
      <c r="AD498" s="8">
        <f>INDEX(Inputs!AD$43:AD$53,MATCH($B485,Inputs!$C$43:$C$53,0))*(1+IF(AD$5&lt;=second_reg_period, AD$7, AD$6))^0.5</f>
        <v>0</v>
      </c>
      <c r="AE498" s="8">
        <f>INDEX(Inputs!AE$43:AE$53,MATCH($B485,Inputs!$C$43:$C$53,0))*(1+IF(AE$5&lt;=second_reg_period, AE$7, AE$6))^0.5</f>
        <v>0</v>
      </c>
      <c r="AF498" s="8">
        <f>INDEX(Inputs!AF$43:AF$53,MATCH($B485,Inputs!$C$43:$C$53,0))*(1+IF(AF$5&lt;=second_reg_period, AF$7, AF$6))^0.5</f>
        <v>0</v>
      </c>
      <c r="AG498" s="8">
        <f>INDEX(Inputs!AG$43:AG$53,MATCH($B485,Inputs!$C$43:$C$53,0))*(1+IF(AG$5&lt;=second_reg_period, AG$7, AG$6))^0.5</f>
        <v>0</v>
      </c>
      <c r="AH498" s="8">
        <f>INDEX(Inputs!AH$43:AH$53,MATCH($B485,Inputs!$C$43:$C$53,0))*(1+IF(AH$5&lt;=second_reg_period, AH$7, AH$6))^0.5</f>
        <v>0</v>
      </c>
      <c r="AI498" s="8">
        <f>INDEX(Inputs!AI$43:AI$53,MATCH($B485,Inputs!$C$43:$C$53,0))*(1+IF(AI$5&lt;=second_reg_period, AI$7, AI$6))^0.5</f>
        <v>0</v>
      </c>
      <c r="AJ498" s="8">
        <f>INDEX(Inputs!AJ$43:AJ$53,MATCH($B485,Inputs!$C$43:$C$53,0))*(1+IF(AJ$5&lt;=second_reg_period, AJ$7, AJ$6))^0.5</f>
        <v>0</v>
      </c>
      <c r="AK498" s="8">
        <f>INDEX(Inputs!AK$43:AK$53,MATCH($B485,Inputs!$C$43:$C$53,0))*(1+IF(AK$5&lt;=second_reg_period, AK$7, AK$6))^0.5</f>
        <v>0</v>
      </c>
      <c r="AL498" s="8">
        <f>INDEX(Inputs!AL$43:AL$53,MATCH($B485,Inputs!$C$43:$C$53,0))*(1+IF(AL$5&lt;=second_reg_period, AL$7, AL$6))^0.5</f>
        <v>0</v>
      </c>
      <c r="AM498" s="8">
        <f>INDEX(Inputs!AM$43:AM$53,MATCH($B485,Inputs!$C$43:$C$53,0))*(1+IF(AM$5&lt;=second_reg_period, AM$7, AM$6))^0.5</f>
        <v>0</v>
      </c>
      <c r="AN498" s="8">
        <f>INDEX(Inputs!AN$43:AN$53,MATCH($B485,Inputs!$C$43:$C$53,0))*(1+IF(AN$5&lt;=second_reg_period, AN$7, AN$6))^0.5</f>
        <v>0</v>
      </c>
      <c r="AO498" s="8">
        <f>INDEX(Inputs!AO$43:AO$53,MATCH($B485,Inputs!$C$43:$C$53,0))*(1+IF(AO$5&lt;=second_reg_period, AO$7, AO$6))^0.5</f>
        <v>0</v>
      </c>
      <c r="AP498" s="8">
        <f>INDEX(Inputs!AP$43:AP$53,MATCH($B485,Inputs!$C$43:$C$53,0))*(1+IF(AP$5&lt;=second_reg_period, AP$7, AP$6))^0.5</f>
        <v>0</v>
      </c>
      <c r="AQ498" s="8">
        <f>INDEX(Inputs!AQ$43:AQ$53,MATCH($B485,Inputs!$C$43:$C$53,0))*(1+IF(AQ$5&lt;=second_reg_period, AQ$7, AQ$6))^0.5</f>
        <v>0</v>
      </c>
      <c r="AR498" s="8">
        <f>INDEX(Inputs!AR$43:AR$53,MATCH($B485,Inputs!$C$43:$C$53,0))*(1+IF(AR$5&lt;=second_reg_period, AR$7, AR$6))^0.5</f>
        <v>0</v>
      </c>
      <c r="AS498" s="8">
        <f>INDEX(Inputs!AS$43:AS$53,MATCH($B485,Inputs!$C$43:$C$53,0))*(1+IF(AS$5&lt;=second_reg_period, AS$7, AS$6))^0.5</f>
        <v>0</v>
      </c>
      <c r="AT498" s="8">
        <f>INDEX(Inputs!AT$43:AT$53,MATCH($B485,Inputs!$C$43:$C$53,0))*(1+IF(AT$5&lt;=second_reg_period, AT$7, AT$6))^0.5</f>
        <v>0</v>
      </c>
      <c r="AU498" s="8">
        <f>INDEX(Inputs!AU$43:AU$53,MATCH($B485,Inputs!$C$43:$C$53,0))*(1+IF(AU$5&lt;=second_reg_period, AU$7, AU$6))^0.5</f>
        <v>0</v>
      </c>
      <c r="AV498" s="8">
        <f>INDEX(Inputs!AV$43:AV$53,MATCH($B485,Inputs!$C$43:$C$53,0))*(1+IF(AV$5&lt;=second_reg_period, AV$7, AV$6))^0.5</f>
        <v>0</v>
      </c>
      <c r="AW498" s="8">
        <f>INDEX(Inputs!AW$43:AW$53,MATCH($B485,Inputs!$C$43:$C$53,0))*(1+IF(AW$5&lt;=second_reg_period, AW$7, AW$6))^0.5</f>
        <v>0</v>
      </c>
      <c r="AX498" s="8">
        <f>INDEX(Inputs!AX$43:AX$53,MATCH($B485,Inputs!$C$43:$C$53,0))*(1+IF(AX$5&lt;=second_reg_period, AX$7, AX$6))^0.5</f>
        <v>0</v>
      </c>
      <c r="AY498" s="8">
        <f>INDEX(Inputs!AY$43:AY$53,MATCH($B485,Inputs!$C$43:$C$53,0))*(1+IF(AY$5&lt;=second_reg_period, AY$7, AY$6))^0.5</f>
        <v>0</v>
      </c>
      <c r="AZ498" s="8">
        <f>INDEX(Inputs!AZ$43:AZ$53,MATCH($B485,Inputs!$C$43:$C$53,0))*(1+IF(AZ$5&lt;=second_reg_period, AZ$7, AZ$6))^0.5</f>
        <v>0</v>
      </c>
      <c r="BA498" s="8">
        <f>INDEX(Inputs!BA$43:BA$53,MATCH($B485,Inputs!$C$43:$C$53,0))*(1+IF(BA$5&lt;=second_reg_period, BA$7, BA$6))^0.5</f>
        <v>0</v>
      </c>
      <c r="BB498" s="8">
        <f>INDEX(Inputs!BB$43:BB$53,MATCH($B485,Inputs!$C$43:$C$53,0))*(1+IF(BB$5&lt;=second_reg_period, BB$7, BB$6))^0.5</f>
        <v>0</v>
      </c>
      <c r="BC498" s="8">
        <f>INDEX(Inputs!BC$43:BC$53,MATCH($B485,Inputs!$C$43:$C$53,0))*(1+IF(BC$5&lt;=second_reg_period, BC$7, BC$6))^0.5</f>
        <v>0</v>
      </c>
      <c r="BD498" s="8">
        <f>INDEX(Inputs!BD$43:BD$53,MATCH($B485,Inputs!$C$43:$C$53,0))*(1+IF(BD$5&lt;=second_reg_period, BD$7, BD$6))^0.5</f>
        <v>0</v>
      </c>
      <c r="BE498" s="8">
        <f>INDEX(Inputs!BE$43:BE$53,MATCH($B485,Inputs!$C$43:$C$53,0))*(1+IF(BE$5&lt;=second_reg_period, BE$7, BE$6))^0.5</f>
        <v>0</v>
      </c>
      <c r="BF498" s="8">
        <f>INDEX(Inputs!BF$43:BF$53,MATCH($B485,Inputs!$C$43:$C$53,0))*(1+IF(BF$5&lt;=second_reg_period, BF$7, BF$6))^0.5</f>
        <v>0</v>
      </c>
      <c r="BG498" s="8">
        <f>INDEX(Inputs!BG$43:BG$53,MATCH($B485,Inputs!$C$43:$C$53,0))*(1+IF(BG$5&lt;=second_reg_period, BG$7, BG$6))^0.5</f>
        <v>0</v>
      </c>
      <c r="BH498" s="8">
        <f>INDEX(Inputs!BH$43:BH$53,MATCH($B485,Inputs!$C$43:$C$53,0))*(1+IF(BH$5&lt;=second_reg_period, BH$7, BH$6))^0.5</f>
        <v>0</v>
      </c>
      <c r="BI498" s="8">
        <f>INDEX(Inputs!BI$43:BI$53,MATCH($B485,Inputs!$C$43:$C$53,0))*(1+IF(BI$5&lt;=second_reg_period, BI$7, BI$6))^0.5</f>
        <v>0</v>
      </c>
      <c r="BJ498" s="8">
        <f>INDEX(Inputs!BJ$43:BJ$53,MATCH($B485,Inputs!$C$43:$C$53,0))*(1+IF(BJ$5&lt;=second_reg_period, BJ$7, BJ$6))^0.5</f>
        <v>0</v>
      </c>
      <c r="BK498" s="8">
        <f>INDEX(Inputs!BK$43:BK$53,MATCH($B485,Inputs!$C$43:$C$53,0))*(1+IF(BK$5&lt;=second_reg_period, BK$7, BK$6))^0.5</f>
        <v>0</v>
      </c>
      <c r="BL498" s="8">
        <f>INDEX(Inputs!BL$43:BL$53,MATCH($B485,Inputs!$C$43:$C$53,0))*(1+IF(BL$5&lt;=second_reg_period, BL$7, BL$6))^0.5</f>
        <v>0</v>
      </c>
      <c r="BM498" s="8">
        <f>INDEX(Inputs!BM$43:BM$53,MATCH($B485,Inputs!$C$43:$C$53,0))*(1+IF(BM$5&lt;=second_reg_period, BM$7, BM$6))^0.5</f>
        <v>0</v>
      </c>
      <c r="BN498" s="8">
        <f>INDEX(Inputs!BN$43:BN$53,MATCH($B485,Inputs!$C$43:$C$53,0))*(1+IF(BN$5&lt;=second_reg_period, BN$7, BN$6))^0.5</f>
        <v>0</v>
      </c>
      <c r="BO498" s="8">
        <f>INDEX(Inputs!BO$43:BO$53,MATCH($B485,Inputs!$C$43:$C$53,0))*(1+IF(BO$5&lt;=second_reg_period, BO$7, BO$6))^0.5</f>
        <v>0</v>
      </c>
      <c r="BP498" s="8">
        <f>INDEX(Inputs!BP$43:BP$53,MATCH($B485,Inputs!$C$43:$C$53,0))*(1+IF(BP$5&lt;=second_reg_period, BP$7, BP$6))^0.5</f>
        <v>0</v>
      </c>
      <c r="BQ498" s="8">
        <f>INDEX(Inputs!BQ$43:BQ$53,MATCH($B485,Inputs!$C$43:$C$53,0))*(1+IF(BQ$5&lt;=second_reg_period, BQ$7, BQ$6))^0.5</f>
        <v>0</v>
      </c>
      <c r="BR498" s="208">
        <f>INDEX(Inputs!BR$43:BR$53,MATCH($B485,Inputs!$C$43:$C$53,0))*(1+IF(BR$5&lt;=second_reg_period, BR$7, BR$6))^0.5</f>
        <v>0</v>
      </c>
      <c r="BS498" s="208">
        <f>INDEX(Inputs!BS$43:BS$53,MATCH($B485,Inputs!$C$43:$C$53,0))*(1+IF(BS$5&lt;=second_reg_period, BS$7, BS$6))^0.5</f>
        <v>0</v>
      </c>
      <c r="BT498" s="208">
        <f>INDEX(Inputs!BT$43:BT$53,MATCH($B485,Inputs!$C$43:$C$53,0))*(1+IF(BT$5&lt;=second_reg_period, BT$7, BT$6))^0.5</f>
        <v>0</v>
      </c>
      <c r="BU498" s="208">
        <f>INDEX(Inputs!BU$43:BU$53,MATCH($B485,Inputs!$C$43:$C$53,0))*(1+IF(BU$5&lt;=second_reg_period, BU$7, BU$6))^0.5</f>
        <v>0</v>
      </c>
      <c r="BV498" s="208">
        <f>INDEX(Inputs!BV$43:BV$53,MATCH($B485,Inputs!$C$43:$C$53,0))*(1+IF(BV$5&lt;=second_reg_period, BV$7, BV$6))^0.5</f>
        <v>0</v>
      </c>
      <c r="BW498" s="208">
        <f>INDEX(Inputs!BW$43:BW$53,MATCH($B485,Inputs!$C$43:$C$53,0))*(1+IF(BW$5&lt;=second_reg_period, BW$7, BW$6))^0.5</f>
        <v>0</v>
      </c>
    </row>
    <row r="499" spans="1:75" ht="12.75" customHeight="1">
      <c r="A499" s="8"/>
      <c r="B499" s="8"/>
      <c r="C499" s="8"/>
      <c r="D499" s="242" t="s">
        <v>11</v>
      </c>
      <c r="E499" s="8"/>
      <c r="F499" s="8"/>
      <c r="G499" s="8"/>
      <c r="H499" s="8"/>
      <c r="I499" s="32"/>
      <c r="J499" s="8"/>
      <c r="K499" s="8"/>
      <c r="L499" s="8"/>
      <c r="M499" s="8"/>
      <c r="N499" s="8"/>
      <c r="O499" s="234"/>
      <c r="P499" s="234"/>
      <c r="Q499" s="234"/>
      <c r="R499" s="234"/>
      <c r="S499" s="234"/>
      <c r="T499" s="234"/>
      <c r="U499" s="234"/>
      <c r="V499" s="234"/>
      <c r="W499" s="234"/>
      <c r="X499" s="234"/>
      <c r="Y499" s="234"/>
      <c r="Z499" s="234"/>
      <c r="AA499" s="234"/>
      <c r="AB499" s="234"/>
      <c r="AC499" s="234"/>
      <c r="AD499" s="234"/>
      <c r="AE499" s="234"/>
      <c r="AF499" s="234"/>
      <c r="AG499" s="234"/>
      <c r="AH499" s="234"/>
      <c r="AI499" s="234"/>
      <c r="AJ499" s="234"/>
      <c r="AK499" s="234"/>
      <c r="AL499" s="234"/>
      <c r="AM499" s="234"/>
      <c r="AN499" s="234"/>
      <c r="AO499" s="234"/>
      <c r="AP499" s="234"/>
      <c r="AQ499" s="234"/>
      <c r="AR499" s="234"/>
      <c r="AS499" s="234"/>
      <c r="AT499" s="234"/>
      <c r="AU499" s="234"/>
      <c r="AV499" s="234"/>
      <c r="AW499" s="234"/>
      <c r="AX499" s="234"/>
      <c r="AY499" s="234"/>
      <c r="AZ499" s="234"/>
      <c r="BA499" s="234"/>
      <c r="BB499" s="234"/>
      <c r="BC499" s="234"/>
      <c r="BD499" s="234"/>
      <c r="BE499" s="234"/>
      <c r="BF499" s="234"/>
      <c r="BG499" s="234"/>
      <c r="BH499" s="234"/>
      <c r="BI499" s="234"/>
      <c r="BJ499" s="234"/>
      <c r="BK499" s="234"/>
      <c r="BL499" s="234"/>
      <c r="BM499" s="234"/>
      <c r="BN499" s="234"/>
      <c r="BO499" s="234"/>
      <c r="BP499" s="234"/>
      <c r="BQ499" s="234"/>
      <c r="BR499" s="206"/>
      <c r="BS499" s="206"/>
      <c r="BT499" s="206"/>
      <c r="BU499" s="206"/>
      <c r="BV499" s="206"/>
      <c r="BW499" s="206"/>
    </row>
    <row r="500" spans="1:75" s="126" customFormat="1" ht="12.75" customHeight="1">
      <c r="A500" s="8"/>
      <c r="B500" s="8"/>
      <c r="C500" s="8"/>
      <c r="D500" s="243" t="s">
        <v>37</v>
      </c>
      <c r="E500" s="8" t="str">
        <f t="shared" ref="E500:E530" si="849">"$m Real ("&amp;first_reg_period&amp;")"</f>
        <v>$m Real (2012)</v>
      </c>
      <c r="F500" s="8"/>
      <c r="G500" s="8"/>
      <c r="H500" s="8"/>
      <c r="I500" s="32"/>
      <c r="J500" s="217">
        <f>IF(Inputs!$P$76="Actual",IF(J$5&gt;second_reg_period,IF(SUM($I500:I500)&lt;&gt;INDEX(Inputs!$N$155:$N$165,MATCH($B485,Inputs!$C$155:$C$165,0))/conv_2015_2010,
(INDEX(Inputs!$N$155:$N$165,MATCH($B485,Inputs!$C$155:$C$165,0))/conv_2015_2010)/(MAX(1,$I487-5)),
(INDEX(Inputs!$N$155:$N$165,MATCH($B485,Inputs!$C$155:$C$165,0))/conv_2015_2010)-SUM($I500:I500)),0),0)</f>
        <v>0</v>
      </c>
      <c r="K500" s="217">
        <f>IF(Inputs!$P$76="Actual",IF(K$5&gt;second_reg_period,IF(SUM($I500:J500)&lt;&gt;INDEX(Inputs!$N$155:$N$165,MATCH($B485,Inputs!$C$155:$C$165,0))/conv_2015_2010,
(INDEX(Inputs!$N$155:$N$165,MATCH($B485,Inputs!$C$155:$C$165,0))/conv_2015_2010)/(MAX(1,$I487-5)),
(INDEX(Inputs!$N$155:$N$165,MATCH($B485,Inputs!$C$155:$C$165,0))/conv_2015_2010)-SUM($I500:J500)),0),0)</f>
        <v>0</v>
      </c>
      <c r="L500" s="217">
        <f>IF(Inputs!$P$76="Actual",IF(L$5&gt;second_reg_period,IF(SUM($I500:K500)&lt;&gt;INDEX(Inputs!$N$155:$N$165,MATCH($B485,Inputs!$C$155:$C$165,0))/conv_2015_2010,
(INDEX(Inputs!$N$155:$N$165,MATCH($B485,Inputs!$C$155:$C$165,0))/conv_2015_2010)/(MAX(1,$I487-5)),
(INDEX(Inputs!$N$155:$N$165,MATCH($B485,Inputs!$C$155:$C$165,0))/conv_2015_2010)-SUM($I500:K500)),0),0)</f>
        <v>0</v>
      </c>
      <c r="M500" s="217">
        <f>IF(Inputs!$P$76="Actual",IF(M$5&gt;second_reg_period,IF(SUM($I500:L500)&lt;&gt;INDEX(Inputs!$N$155:$N$165,MATCH($B485,Inputs!$C$155:$C$165,0))/conv_2015_2010,
(INDEX(Inputs!$N$155:$N$165,MATCH($B485,Inputs!$C$155:$C$165,0))/conv_2015_2010)/(MAX(1,$I487-5)),
(INDEX(Inputs!$N$155:$N$165,MATCH($B485,Inputs!$C$155:$C$165,0))/conv_2015_2010)-SUM($I500:L500)),0),0)</f>
        <v>0</v>
      </c>
      <c r="N500" s="217">
        <f>IF(Inputs!$P$76="Actual",IF(N$5&gt;second_reg_period,IF(SUM($I500:M500)&lt;&gt;INDEX(Inputs!$N$155:$N$165,MATCH($B485,Inputs!$C$155:$C$165,0))/conv_2015_2010,
(INDEX(Inputs!$N$155:$N$165,MATCH($B485,Inputs!$C$155:$C$165,0))/conv_2015_2010)/(MAX(1,$I487-5)),
(INDEX(Inputs!$N$155:$N$165,MATCH($B485,Inputs!$C$155:$C$165,0))/conv_2015_2010)-SUM($I500:M500)),0),0)</f>
        <v>0</v>
      </c>
      <c r="O500" s="217">
        <f>IF(Inputs!$P$76="Actual",IF(O$5&gt;second_reg_period,IF(SUM($I500:N500)&lt;&gt;INDEX(Inputs!$N$155:$N$165,MATCH($B485,Inputs!$C$155:$C$165,0))/conv_2015_2010,
(INDEX(Inputs!$N$155:$N$165,MATCH($B485,Inputs!$C$155:$C$165,0))/conv_2015_2010)/(MAX(1,$I487-5)),
(INDEX(Inputs!$N$155:$N$165,MATCH($B485,Inputs!$C$155:$C$165,0))/conv_2015_2010)-SUM($I500:N500)),0),0)</f>
        <v>0</v>
      </c>
      <c r="P500" s="217">
        <f>IF(Inputs!$P$76="Actual",IF(P$5&gt;second_reg_period,IF(SUM($I500:O500)&lt;&gt;INDEX(Inputs!$N$155:$N$165,MATCH($B485,Inputs!$C$155:$C$165,0))/conv_2015_2010,
(INDEX(Inputs!$N$155:$N$165,MATCH($B485,Inputs!$C$155:$C$165,0))/conv_2015_2010)/(MAX(1,$I487-5)),
(INDEX(Inputs!$N$155:$N$165,MATCH($B485,Inputs!$C$155:$C$165,0))/conv_2015_2010)-SUM($I500:O500)),0),0)</f>
        <v>0</v>
      </c>
      <c r="Q500" s="217">
        <f>IF(Inputs!$P$76="Actual",IF(Q$5&gt;second_reg_period,IF(SUM($I500:P500)&lt;&gt;INDEX(Inputs!$N$155:$N$165,MATCH($B485,Inputs!$C$155:$C$165,0))/conv_2015_2010,
(INDEX(Inputs!$N$155:$N$165,MATCH($B485,Inputs!$C$155:$C$165,0))/conv_2015_2010)/(MAX(1,$I487-5)),
(INDEX(Inputs!$N$155:$N$165,MATCH($B485,Inputs!$C$155:$C$165,0))/conv_2015_2010)-SUM($I500:P500)),0),0)</f>
        <v>0</v>
      </c>
      <c r="R500" s="217">
        <f>IF(Inputs!$P$76="Actual",IF(R$5&gt;second_reg_period,IF(SUM($I500:Q500)&lt;&gt;INDEX(Inputs!$N$155:$N$165,MATCH($B485,Inputs!$C$155:$C$165,0))/conv_2015_2010,
(INDEX(Inputs!$N$155:$N$165,MATCH($B485,Inputs!$C$155:$C$165,0))/conv_2015_2010)/(MAX(1,$I487-5)),
(INDEX(Inputs!$N$155:$N$165,MATCH($B485,Inputs!$C$155:$C$165,0))/conv_2015_2010)-SUM($I500:Q500)),0),0)</f>
        <v>0</v>
      </c>
      <c r="S500" s="217">
        <f>IF(Inputs!$P$76="Actual",IF(S$5&gt;second_reg_period,IF(SUM($I500:R500)&lt;&gt;INDEX(Inputs!$N$155:$N$165,MATCH($B485,Inputs!$C$155:$C$165,0))/conv_2015_2010,
(INDEX(Inputs!$N$155:$N$165,MATCH($B485,Inputs!$C$155:$C$165,0))/conv_2015_2010)/(MAX(1,$I487-5)),
(INDEX(Inputs!$N$155:$N$165,MATCH($B485,Inputs!$C$155:$C$165,0))/conv_2015_2010)-SUM($I500:R500)),0),0)</f>
        <v>0</v>
      </c>
      <c r="T500" s="217">
        <f>IF(Inputs!$P$76="Actual",IF(T$5&gt;second_reg_period,IF(SUM($I500:S500)&lt;&gt;INDEX(Inputs!$N$155:$N$165,MATCH($B485,Inputs!$C$155:$C$165,0))/conv_2015_2010,
(INDEX(Inputs!$N$155:$N$165,MATCH($B485,Inputs!$C$155:$C$165,0))/conv_2015_2010)/(MAX(1,$I487-5)),
(INDEX(Inputs!$N$155:$N$165,MATCH($B485,Inputs!$C$155:$C$165,0))/conv_2015_2010)-SUM($I500:S500)),0),0)</f>
        <v>0</v>
      </c>
      <c r="U500" s="217">
        <f>IF(Inputs!$P$76="Actual",IF(U$5&gt;second_reg_period,IF(SUM($I500:T500)&lt;&gt;INDEX(Inputs!$N$155:$N$165,MATCH($B485,Inputs!$C$155:$C$165,0))/conv_2015_2010,
(INDEX(Inputs!$N$155:$N$165,MATCH($B485,Inputs!$C$155:$C$165,0))/conv_2015_2010)/(MAX(1,$I487-5)),
(INDEX(Inputs!$N$155:$N$165,MATCH($B485,Inputs!$C$155:$C$165,0))/conv_2015_2010)-SUM($I500:T500)),0),0)</f>
        <v>0</v>
      </c>
      <c r="V500" s="217">
        <f>IF(Inputs!$P$76="Actual",IF(V$5&gt;second_reg_period,IF(SUM($I500:U500)&lt;&gt;INDEX(Inputs!$N$155:$N$165,MATCH($B485,Inputs!$C$155:$C$165,0))/conv_2015_2010,
(INDEX(Inputs!$N$155:$N$165,MATCH($B485,Inputs!$C$155:$C$165,0))/conv_2015_2010)/(MAX(1,$I487-5)),
(INDEX(Inputs!$N$155:$N$165,MATCH($B485,Inputs!$C$155:$C$165,0))/conv_2015_2010)-SUM($I500:U500)),0),0)</f>
        <v>0</v>
      </c>
      <c r="W500" s="217">
        <f>IF(Inputs!$P$76="Actual",IF(W$5&gt;second_reg_period,IF(SUM($I500:V500)&lt;&gt;INDEX(Inputs!$N$155:$N$165,MATCH($B485,Inputs!$C$155:$C$165,0))/conv_2015_2010,
(INDEX(Inputs!$N$155:$N$165,MATCH($B485,Inputs!$C$155:$C$165,0))/conv_2015_2010)/(MAX(1,$I487-5)),
(INDEX(Inputs!$N$155:$N$165,MATCH($B485,Inputs!$C$155:$C$165,0))/conv_2015_2010)-SUM($I500:V500)),0),0)</f>
        <v>0</v>
      </c>
      <c r="X500" s="217">
        <f>IF(Inputs!$P$76="Actual",IF(X$5&gt;second_reg_period,IF(SUM($I500:W500)&lt;&gt;INDEX(Inputs!$N$155:$N$165,MATCH($B485,Inputs!$C$155:$C$165,0))/conv_2015_2010,
(INDEX(Inputs!$N$155:$N$165,MATCH($B485,Inputs!$C$155:$C$165,0))/conv_2015_2010)/(MAX(1,$I487-5)),
(INDEX(Inputs!$N$155:$N$165,MATCH($B485,Inputs!$C$155:$C$165,0))/conv_2015_2010)-SUM($I500:W500)),0),0)</f>
        <v>0</v>
      </c>
      <c r="Y500" s="217">
        <f>IF(Inputs!$P$76="Actual",IF(Y$5&gt;second_reg_period,IF(SUM($I500:X500)&lt;&gt;INDEX(Inputs!$N$155:$N$165,MATCH($B485,Inputs!$C$155:$C$165,0))/conv_2015_2010,
(INDEX(Inputs!$N$155:$N$165,MATCH($B485,Inputs!$C$155:$C$165,0))/conv_2015_2010)/(MAX(1,$I487-5)),
(INDEX(Inputs!$N$155:$N$165,MATCH($B485,Inputs!$C$155:$C$165,0))/conv_2015_2010)-SUM($I500:X500)),0),0)</f>
        <v>0</v>
      </c>
      <c r="Z500" s="217">
        <f>IF(Inputs!$P$76="Actual",IF(Z$5&gt;second_reg_period,IF(SUM($I500:Y500)&lt;&gt;INDEX(Inputs!$N$155:$N$165,MATCH($B485,Inputs!$C$155:$C$165,0))/conv_2015_2010,
(INDEX(Inputs!$N$155:$N$165,MATCH($B485,Inputs!$C$155:$C$165,0))/conv_2015_2010)/(MAX(1,$I487-5)),
(INDEX(Inputs!$N$155:$N$165,MATCH($B485,Inputs!$C$155:$C$165,0))/conv_2015_2010)-SUM($I500:Y500)),0),0)</f>
        <v>0</v>
      </c>
      <c r="AA500" s="217">
        <f>IF(Inputs!$P$76="Actual",IF(AA$5&gt;second_reg_period,IF(SUM($I500:Z500)&lt;&gt;INDEX(Inputs!$N$155:$N$165,MATCH($B485,Inputs!$C$155:$C$165,0))/conv_2015_2010,
(INDEX(Inputs!$N$155:$N$165,MATCH($B485,Inputs!$C$155:$C$165,0))/conv_2015_2010)/(MAX(1,$I487-5)),
(INDEX(Inputs!$N$155:$N$165,MATCH($B485,Inputs!$C$155:$C$165,0))/conv_2015_2010)-SUM($I500:Z500)),0),0)</f>
        <v>0</v>
      </c>
      <c r="AB500" s="217">
        <f>IF(Inputs!$P$76="Actual",IF(AB$5&gt;second_reg_period,IF(SUM($I500:AA500)&lt;&gt;INDEX(Inputs!$N$155:$N$165,MATCH($B485,Inputs!$C$155:$C$165,0))/conv_2015_2010,
(INDEX(Inputs!$N$155:$N$165,MATCH($B485,Inputs!$C$155:$C$165,0))/conv_2015_2010)/(MAX(1,$I487-5)),
(INDEX(Inputs!$N$155:$N$165,MATCH($B485,Inputs!$C$155:$C$165,0))/conv_2015_2010)-SUM($I500:AA500)),0),0)</f>
        <v>0</v>
      </c>
      <c r="AC500" s="217">
        <f>IF(Inputs!$P$76="Actual",IF(AC$5&gt;second_reg_period,IF(SUM($I500:AB500)&lt;&gt;INDEX(Inputs!$N$155:$N$165,MATCH($B485,Inputs!$C$155:$C$165,0))/conv_2015_2010,
(INDEX(Inputs!$N$155:$N$165,MATCH($B485,Inputs!$C$155:$C$165,0))/conv_2015_2010)/(MAX(1,$I487-5)),
(INDEX(Inputs!$N$155:$N$165,MATCH($B485,Inputs!$C$155:$C$165,0))/conv_2015_2010)-SUM($I500:AB500)),0),0)</f>
        <v>0</v>
      </c>
      <c r="AD500" s="217">
        <f>IF(Inputs!$P$76="Actual",IF(AD$5&gt;second_reg_period,IF(SUM($I500:AC500)&lt;&gt;INDEX(Inputs!$N$155:$N$165,MATCH($B485,Inputs!$C$155:$C$165,0))/conv_2015_2010,
(INDEX(Inputs!$N$155:$N$165,MATCH($B485,Inputs!$C$155:$C$165,0))/conv_2015_2010)/(MAX(1,$I487-5)),
(INDEX(Inputs!$N$155:$N$165,MATCH($B485,Inputs!$C$155:$C$165,0))/conv_2015_2010)-SUM($I500:AC500)),0),0)</f>
        <v>0</v>
      </c>
      <c r="AE500" s="217">
        <f>IF(Inputs!$P$76="Actual",IF(AE$5&gt;second_reg_period,IF(SUM($I500:AD500)&lt;&gt;INDEX(Inputs!$N$155:$N$165,MATCH($B485,Inputs!$C$155:$C$165,0))/conv_2015_2010,
(INDEX(Inputs!$N$155:$N$165,MATCH($B485,Inputs!$C$155:$C$165,0))/conv_2015_2010)/(MAX(1,$I487-5)),
(INDEX(Inputs!$N$155:$N$165,MATCH($B485,Inputs!$C$155:$C$165,0))/conv_2015_2010)-SUM($I500:AD500)),0),0)</f>
        <v>0</v>
      </c>
      <c r="AF500" s="217">
        <f>IF(Inputs!$P$76="Actual",IF(AF$5&gt;second_reg_period,IF(SUM($I500:AE500)&lt;&gt;INDEX(Inputs!$N$155:$N$165,MATCH($B485,Inputs!$C$155:$C$165,0))/conv_2015_2010,
(INDEX(Inputs!$N$155:$N$165,MATCH($B485,Inputs!$C$155:$C$165,0))/conv_2015_2010)/(MAX(1,$I487-5)),
(INDEX(Inputs!$N$155:$N$165,MATCH($B485,Inputs!$C$155:$C$165,0))/conv_2015_2010)-SUM($I500:AE500)),0),0)</f>
        <v>0</v>
      </c>
      <c r="AG500" s="217">
        <f>IF(Inputs!$P$76="Actual",IF(AG$5&gt;second_reg_period,IF(SUM($I500:AF500)&lt;&gt;INDEX(Inputs!$N$155:$N$165,MATCH($B485,Inputs!$C$155:$C$165,0))/conv_2015_2010,
(INDEX(Inputs!$N$155:$N$165,MATCH($B485,Inputs!$C$155:$C$165,0))/conv_2015_2010)/(MAX(1,$I487-5)),
(INDEX(Inputs!$N$155:$N$165,MATCH($B485,Inputs!$C$155:$C$165,0))/conv_2015_2010)-SUM($I500:AF500)),0),0)</f>
        <v>0</v>
      </c>
      <c r="AH500" s="217">
        <f>IF(Inputs!$P$76="Actual",IF(AH$5&gt;second_reg_period,IF(SUM($I500:AG500)&lt;&gt;INDEX(Inputs!$N$155:$N$165,MATCH($B485,Inputs!$C$155:$C$165,0))/conv_2015_2010,
(INDEX(Inputs!$N$155:$N$165,MATCH($B485,Inputs!$C$155:$C$165,0))/conv_2015_2010)/(MAX(1,$I487-5)),
(INDEX(Inputs!$N$155:$N$165,MATCH($B485,Inputs!$C$155:$C$165,0))/conv_2015_2010)-SUM($I500:AG500)),0),0)</f>
        <v>0</v>
      </c>
      <c r="AI500" s="217">
        <f>IF(Inputs!$P$76="Actual",IF(AI$5&gt;second_reg_period,IF(SUM($I500:AH500)&lt;&gt;INDEX(Inputs!$N$155:$N$165,MATCH($B485,Inputs!$C$155:$C$165,0))/conv_2015_2010,
(INDEX(Inputs!$N$155:$N$165,MATCH($B485,Inputs!$C$155:$C$165,0))/conv_2015_2010)/(MAX(1,$I487-5)),
(INDEX(Inputs!$N$155:$N$165,MATCH($B485,Inputs!$C$155:$C$165,0))/conv_2015_2010)-SUM($I500:AH500)),0),0)</f>
        <v>0</v>
      </c>
      <c r="AJ500" s="217">
        <f>IF(Inputs!$P$76="Actual",IF(AJ$5&gt;second_reg_period,IF(SUM($I500:AI500)&lt;&gt;INDEX(Inputs!$N$155:$N$165,MATCH($B485,Inputs!$C$155:$C$165,0))/conv_2015_2010,
(INDEX(Inputs!$N$155:$N$165,MATCH($B485,Inputs!$C$155:$C$165,0))/conv_2015_2010)/(MAX(1,$I487-5)),
(INDEX(Inputs!$N$155:$N$165,MATCH($B485,Inputs!$C$155:$C$165,0))/conv_2015_2010)-SUM($I500:AI500)),0),0)</f>
        <v>0</v>
      </c>
      <c r="AK500" s="217">
        <f>IF(Inputs!$P$76="Actual",IF(AK$5&gt;second_reg_period,IF(SUM($I500:AJ500)&lt;&gt;INDEX(Inputs!$N$155:$N$165,MATCH($B485,Inputs!$C$155:$C$165,0))/conv_2015_2010,
(INDEX(Inputs!$N$155:$N$165,MATCH($B485,Inputs!$C$155:$C$165,0))/conv_2015_2010)/(MAX(1,$I487-5)),
(INDEX(Inputs!$N$155:$N$165,MATCH($B485,Inputs!$C$155:$C$165,0))/conv_2015_2010)-SUM($I500:AJ500)),0),0)</f>
        <v>0</v>
      </c>
      <c r="AL500" s="217">
        <f>IF(Inputs!$P$76="Actual",IF(AL$5&gt;second_reg_period,IF(SUM($I500:AK500)&lt;&gt;INDEX(Inputs!$N$155:$N$165,MATCH($B485,Inputs!$C$155:$C$165,0))/conv_2015_2010,
(INDEX(Inputs!$N$155:$N$165,MATCH($B485,Inputs!$C$155:$C$165,0))/conv_2015_2010)/(MAX(1,$I487-5)),
(INDEX(Inputs!$N$155:$N$165,MATCH($B485,Inputs!$C$155:$C$165,0))/conv_2015_2010)-SUM($I500:AK500)),0),0)</f>
        <v>0</v>
      </c>
      <c r="AM500" s="217">
        <f>IF(Inputs!$P$76="Actual",IF(AM$5&gt;second_reg_period,IF(SUM($I500:AL500)&lt;&gt;INDEX(Inputs!$N$155:$N$165,MATCH($B485,Inputs!$C$155:$C$165,0))/conv_2015_2010,
(INDEX(Inputs!$N$155:$N$165,MATCH($B485,Inputs!$C$155:$C$165,0))/conv_2015_2010)/(MAX(1,$I487-5)),
(INDEX(Inputs!$N$155:$N$165,MATCH($B485,Inputs!$C$155:$C$165,0))/conv_2015_2010)-SUM($I500:AL500)),0),0)</f>
        <v>0</v>
      </c>
      <c r="AN500" s="217">
        <f>IF(Inputs!$P$76="Actual",IF(AN$5&gt;second_reg_period,IF(SUM($I500:AM500)&lt;&gt;INDEX(Inputs!$N$155:$N$165,MATCH($B485,Inputs!$C$155:$C$165,0))/conv_2015_2010,
(INDEX(Inputs!$N$155:$N$165,MATCH($B485,Inputs!$C$155:$C$165,0))/conv_2015_2010)/(MAX(1,$I487-5)),
(INDEX(Inputs!$N$155:$N$165,MATCH($B485,Inputs!$C$155:$C$165,0))/conv_2015_2010)-SUM($I500:AM500)),0),0)</f>
        <v>0</v>
      </c>
      <c r="AO500" s="217">
        <f>IF(Inputs!$P$76="Actual",IF(AO$5&gt;second_reg_period,IF(SUM($I500:AN500)&lt;&gt;INDEX(Inputs!$N$155:$N$165,MATCH($B485,Inputs!$C$155:$C$165,0))/conv_2015_2010,
(INDEX(Inputs!$N$155:$N$165,MATCH($B485,Inputs!$C$155:$C$165,0))/conv_2015_2010)/(MAX(1,$I487-5)),
(INDEX(Inputs!$N$155:$N$165,MATCH($B485,Inputs!$C$155:$C$165,0))/conv_2015_2010)-SUM($I500:AN500)),0),0)</f>
        <v>0</v>
      </c>
      <c r="AP500" s="217">
        <f>IF(Inputs!$P$76="Actual",IF(AP$5&gt;second_reg_period,IF(SUM($I500:AO500)&lt;&gt;INDEX(Inputs!$N$155:$N$165,MATCH($B485,Inputs!$C$155:$C$165,0))/conv_2015_2010,
(INDEX(Inputs!$N$155:$N$165,MATCH($B485,Inputs!$C$155:$C$165,0))/conv_2015_2010)/(MAX(1,$I487-5)),
(INDEX(Inputs!$N$155:$N$165,MATCH($B485,Inputs!$C$155:$C$165,0))/conv_2015_2010)-SUM($I500:AO500)),0),0)</f>
        <v>0</v>
      </c>
      <c r="AQ500" s="217">
        <f>IF(Inputs!$P$76="Actual",IF(AQ$5&gt;second_reg_period,IF(SUM($I500:AP500)&lt;&gt;INDEX(Inputs!$N$155:$N$165,MATCH($B485,Inputs!$C$155:$C$165,0))/conv_2015_2010,
(INDEX(Inputs!$N$155:$N$165,MATCH($B485,Inputs!$C$155:$C$165,0))/conv_2015_2010)/(MAX(1,$I487-5)),
(INDEX(Inputs!$N$155:$N$165,MATCH($B485,Inputs!$C$155:$C$165,0))/conv_2015_2010)-SUM($I500:AP500)),0),0)</f>
        <v>0</v>
      </c>
      <c r="AR500" s="217">
        <f>IF(Inputs!$P$76="Actual",IF(AR$5&gt;second_reg_period,IF(SUM($I500:AQ500)&lt;&gt;INDEX(Inputs!$N$155:$N$165,MATCH($B485,Inputs!$C$155:$C$165,0))/conv_2015_2010,
(INDEX(Inputs!$N$155:$N$165,MATCH($B485,Inputs!$C$155:$C$165,0))/conv_2015_2010)/(MAX(1,$I487-5)),
(INDEX(Inputs!$N$155:$N$165,MATCH($B485,Inputs!$C$155:$C$165,0))/conv_2015_2010)-SUM($I500:AQ500)),0),0)</f>
        <v>0</v>
      </c>
      <c r="AS500" s="217">
        <f>IF(Inputs!$P$76="Actual",IF(AS$5&gt;second_reg_period,IF(SUM($I500:AR500)&lt;&gt;INDEX(Inputs!$N$155:$N$165,MATCH($B485,Inputs!$C$155:$C$165,0))/conv_2015_2010,
(INDEX(Inputs!$N$155:$N$165,MATCH($B485,Inputs!$C$155:$C$165,0))/conv_2015_2010)/(MAX(1,$I487-5)),
(INDEX(Inputs!$N$155:$N$165,MATCH($B485,Inputs!$C$155:$C$165,0))/conv_2015_2010)-SUM($I500:AR500)),0),0)</f>
        <v>0</v>
      </c>
      <c r="AT500" s="217">
        <f>IF(Inputs!$P$76="Actual",IF(AT$5&gt;second_reg_period,IF(SUM($I500:AS500)&lt;&gt;INDEX(Inputs!$N$155:$N$165,MATCH($B485,Inputs!$C$155:$C$165,0))/conv_2015_2010,
(INDEX(Inputs!$N$155:$N$165,MATCH($B485,Inputs!$C$155:$C$165,0))/conv_2015_2010)/(MAX(1,$I487-5)),
(INDEX(Inputs!$N$155:$N$165,MATCH($B485,Inputs!$C$155:$C$165,0))/conv_2015_2010)-SUM($I500:AS500)),0),0)</f>
        <v>0</v>
      </c>
      <c r="AU500" s="217">
        <f>IF(Inputs!$P$76="Actual",IF(AU$5&gt;second_reg_period,IF(SUM($I500:AT500)&lt;&gt;INDEX(Inputs!$N$155:$N$165,MATCH($B485,Inputs!$C$155:$C$165,0))/conv_2015_2010,
(INDEX(Inputs!$N$155:$N$165,MATCH($B485,Inputs!$C$155:$C$165,0))/conv_2015_2010)/(MAX(1,$I487-5)),
(INDEX(Inputs!$N$155:$N$165,MATCH($B485,Inputs!$C$155:$C$165,0))/conv_2015_2010)-SUM($I500:AT500)),0),0)</f>
        <v>0</v>
      </c>
      <c r="AV500" s="217">
        <f>IF(Inputs!$P$76="Actual",IF(AV$5&gt;second_reg_period,IF(SUM($I500:AU500)&lt;&gt;INDEX(Inputs!$N$155:$N$165,MATCH($B485,Inputs!$C$155:$C$165,0))/conv_2015_2010,
(INDEX(Inputs!$N$155:$N$165,MATCH($B485,Inputs!$C$155:$C$165,0))/conv_2015_2010)/(MAX(1,$I487-5)),
(INDEX(Inputs!$N$155:$N$165,MATCH($B485,Inputs!$C$155:$C$165,0))/conv_2015_2010)-SUM($I500:AU500)),0),0)</f>
        <v>0</v>
      </c>
      <c r="AW500" s="217">
        <f>IF(Inputs!$P$76="Actual",IF(AW$5&gt;second_reg_period,IF(SUM($I500:AV500)&lt;&gt;INDEX(Inputs!$N$155:$N$165,MATCH($B485,Inputs!$C$155:$C$165,0))/conv_2015_2010,
(INDEX(Inputs!$N$155:$N$165,MATCH($B485,Inputs!$C$155:$C$165,0))/conv_2015_2010)/(MAX(1,$I487-5)),
(INDEX(Inputs!$N$155:$N$165,MATCH($B485,Inputs!$C$155:$C$165,0))/conv_2015_2010)-SUM($I500:AV500)),0),0)</f>
        <v>0</v>
      </c>
      <c r="AX500" s="217">
        <f>IF(Inputs!$P$76="Actual",IF(AX$5&gt;second_reg_period,IF(SUM($I500:AW500)&lt;&gt;INDEX(Inputs!$N$155:$N$165,MATCH($B485,Inputs!$C$155:$C$165,0))/conv_2015_2010,
(INDEX(Inputs!$N$155:$N$165,MATCH($B485,Inputs!$C$155:$C$165,0))/conv_2015_2010)/(MAX(1,$I487-5)),
(INDEX(Inputs!$N$155:$N$165,MATCH($B485,Inputs!$C$155:$C$165,0))/conv_2015_2010)-SUM($I500:AW500)),0),0)</f>
        <v>0</v>
      </c>
      <c r="AY500" s="217">
        <f>IF(Inputs!$P$76="Actual",IF(AY$5&gt;second_reg_period,IF(SUM($I500:AX500)&lt;&gt;INDEX(Inputs!$N$155:$N$165,MATCH($B485,Inputs!$C$155:$C$165,0))/conv_2015_2010,
(INDEX(Inputs!$N$155:$N$165,MATCH($B485,Inputs!$C$155:$C$165,0))/conv_2015_2010)/(MAX(1,$I487-5)),
(INDEX(Inputs!$N$155:$N$165,MATCH($B485,Inputs!$C$155:$C$165,0))/conv_2015_2010)-SUM($I500:AX500)),0),0)</f>
        <v>0</v>
      </c>
      <c r="AZ500" s="217">
        <f>IF(Inputs!$P$76="Actual",IF(AZ$5&gt;second_reg_period,IF(SUM($I500:AY500)&lt;&gt;INDEX(Inputs!$N$155:$N$165,MATCH($B485,Inputs!$C$155:$C$165,0))/conv_2015_2010,
(INDEX(Inputs!$N$155:$N$165,MATCH($B485,Inputs!$C$155:$C$165,0))/conv_2015_2010)/(MAX(1,$I487-5)),
(INDEX(Inputs!$N$155:$N$165,MATCH($B485,Inputs!$C$155:$C$165,0))/conv_2015_2010)-SUM($I500:AY500)),0),0)</f>
        <v>0</v>
      </c>
      <c r="BA500" s="217">
        <f>IF(Inputs!$P$76="Actual",IF(BA$5&gt;second_reg_period,IF(SUM($I500:AZ500)&lt;&gt;INDEX(Inputs!$N$155:$N$165,MATCH($B485,Inputs!$C$155:$C$165,0))/conv_2015_2010,
(INDEX(Inputs!$N$155:$N$165,MATCH($B485,Inputs!$C$155:$C$165,0))/conv_2015_2010)/(MAX(1,$I487-5)),
(INDEX(Inputs!$N$155:$N$165,MATCH($B485,Inputs!$C$155:$C$165,0))/conv_2015_2010)-SUM($I500:AZ500)),0),0)</f>
        <v>0</v>
      </c>
      <c r="BB500" s="217">
        <f>IF(Inputs!$P$76="Actual",IF(BB$5&gt;second_reg_period,IF(SUM($I500:BA500)&lt;&gt;INDEX(Inputs!$N$155:$N$165,MATCH($B485,Inputs!$C$155:$C$165,0))/conv_2015_2010,
(INDEX(Inputs!$N$155:$N$165,MATCH($B485,Inputs!$C$155:$C$165,0))/conv_2015_2010)/(MAX(1,$I487-5)),
(INDEX(Inputs!$N$155:$N$165,MATCH($B485,Inputs!$C$155:$C$165,0))/conv_2015_2010)-SUM($I500:BA500)),0),0)</f>
        <v>0</v>
      </c>
      <c r="BC500" s="217">
        <f>IF(Inputs!$P$76="Actual",IF(BC$5&gt;second_reg_period,IF(SUM($I500:BB500)&lt;&gt;INDEX(Inputs!$N$155:$N$165,MATCH($B485,Inputs!$C$155:$C$165,0))/conv_2015_2010,
(INDEX(Inputs!$N$155:$N$165,MATCH($B485,Inputs!$C$155:$C$165,0))/conv_2015_2010)/(MAX(1,$I487-5)),
(INDEX(Inputs!$N$155:$N$165,MATCH($B485,Inputs!$C$155:$C$165,0))/conv_2015_2010)-SUM($I500:BB500)),0),0)</f>
        <v>0</v>
      </c>
      <c r="BD500" s="217">
        <f>IF(Inputs!$P$76="Actual",IF(BD$5&gt;second_reg_period,IF(SUM($I500:BC500)&lt;&gt;INDEX(Inputs!$N$155:$N$165,MATCH($B485,Inputs!$C$155:$C$165,0))/conv_2015_2010,
(INDEX(Inputs!$N$155:$N$165,MATCH($B485,Inputs!$C$155:$C$165,0))/conv_2015_2010)/(MAX(1,$I487-5)),
(INDEX(Inputs!$N$155:$N$165,MATCH($B485,Inputs!$C$155:$C$165,0))/conv_2015_2010)-SUM($I500:BC500)),0),0)</f>
        <v>0</v>
      </c>
      <c r="BE500" s="217">
        <f>IF(Inputs!$P$76="Actual",IF(BE$5&gt;second_reg_period,IF(SUM($I500:BD500)&lt;&gt;INDEX(Inputs!$N$155:$N$165,MATCH($B485,Inputs!$C$155:$C$165,0))/conv_2015_2010,
(INDEX(Inputs!$N$155:$N$165,MATCH($B485,Inputs!$C$155:$C$165,0))/conv_2015_2010)/(MAX(1,$I487-5)),
(INDEX(Inputs!$N$155:$N$165,MATCH($B485,Inputs!$C$155:$C$165,0))/conv_2015_2010)-SUM($I500:BD500)),0),0)</f>
        <v>0</v>
      </c>
      <c r="BF500" s="217">
        <f>IF(Inputs!$P$76="Actual",IF(BF$5&gt;second_reg_period,IF(SUM($I500:BE500)&lt;&gt;INDEX(Inputs!$N$155:$N$165,MATCH($B485,Inputs!$C$155:$C$165,0))/conv_2015_2010,
(INDEX(Inputs!$N$155:$N$165,MATCH($B485,Inputs!$C$155:$C$165,0))/conv_2015_2010)/(MAX(1,$I487-5)),
(INDEX(Inputs!$N$155:$N$165,MATCH($B485,Inputs!$C$155:$C$165,0))/conv_2015_2010)-SUM($I500:BE500)),0),0)</f>
        <v>0</v>
      </c>
      <c r="BG500" s="217">
        <f>IF(Inputs!$P$76="Actual",IF(BG$5&gt;second_reg_period,IF(SUM($I500:BF500)&lt;&gt;INDEX(Inputs!$N$155:$N$165,MATCH($B485,Inputs!$C$155:$C$165,0))/conv_2015_2010,
(INDEX(Inputs!$N$155:$N$165,MATCH($B485,Inputs!$C$155:$C$165,0))/conv_2015_2010)/(MAX(1,$I487-5)),
(INDEX(Inputs!$N$155:$N$165,MATCH($B485,Inputs!$C$155:$C$165,0))/conv_2015_2010)-SUM($I500:BF500)),0),0)</f>
        <v>0</v>
      </c>
      <c r="BH500" s="217">
        <f>IF(Inputs!$P$76="Actual",IF(BH$5&gt;second_reg_period,IF(SUM($I500:BG500)&lt;&gt;INDEX(Inputs!$N$155:$N$165,MATCH($B485,Inputs!$C$155:$C$165,0))/conv_2015_2010,
(INDEX(Inputs!$N$155:$N$165,MATCH($B485,Inputs!$C$155:$C$165,0))/conv_2015_2010)/(MAX(1,$I487-5)),
(INDEX(Inputs!$N$155:$N$165,MATCH($B485,Inputs!$C$155:$C$165,0))/conv_2015_2010)-SUM($I500:BG500)),0),0)</f>
        <v>0</v>
      </c>
      <c r="BI500" s="217">
        <f>IF(Inputs!$P$76="Actual",IF(BI$5&gt;second_reg_period,IF(SUM($I500:BH500)&lt;&gt;INDEX(Inputs!$N$155:$N$165,MATCH($B485,Inputs!$C$155:$C$165,0))/conv_2015_2010,
(INDEX(Inputs!$N$155:$N$165,MATCH($B485,Inputs!$C$155:$C$165,0))/conv_2015_2010)/(MAX(1,$I487-5)),
(INDEX(Inputs!$N$155:$N$165,MATCH($B485,Inputs!$C$155:$C$165,0))/conv_2015_2010)-SUM($I500:BH500)),0),0)</f>
        <v>0</v>
      </c>
      <c r="BJ500" s="217">
        <f>IF(Inputs!$P$76="Actual",IF(BJ$5&gt;second_reg_period,IF(SUM($I500:BI500)&lt;&gt;INDEX(Inputs!$N$155:$N$165,MATCH($B485,Inputs!$C$155:$C$165,0))/conv_2015_2010,
(INDEX(Inputs!$N$155:$N$165,MATCH($B485,Inputs!$C$155:$C$165,0))/conv_2015_2010)/(MAX(1,$I487-5)),
(INDEX(Inputs!$N$155:$N$165,MATCH($B485,Inputs!$C$155:$C$165,0))/conv_2015_2010)-SUM($I500:BI500)),0),0)</f>
        <v>0</v>
      </c>
      <c r="BK500" s="217">
        <f>IF(Inputs!$P$76="Actual",IF(BK$5&gt;second_reg_period,IF(SUM($I500:BJ500)&lt;&gt;INDEX(Inputs!$N$155:$N$165,MATCH($B485,Inputs!$C$155:$C$165,0))/conv_2015_2010,
(INDEX(Inputs!$N$155:$N$165,MATCH($B485,Inputs!$C$155:$C$165,0))/conv_2015_2010)/(MAX(1,$I487-5)),
(INDEX(Inputs!$N$155:$N$165,MATCH($B485,Inputs!$C$155:$C$165,0))/conv_2015_2010)-SUM($I500:BJ500)),0),0)</f>
        <v>0</v>
      </c>
      <c r="BL500" s="217">
        <f>IF(Inputs!$P$76="Actual",IF(BL$5&gt;second_reg_period,IF(SUM($I500:BK500)&lt;&gt;INDEX(Inputs!$N$155:$N$165,MATCH($B485,Inputs!$C$155:$C$165,0))/conv_2015_2010,
(INDEX(Inputs!$N$155:$N$165,MATCH($B485,Inputs!$C$155:$C$165,0))/conv_2015_2010)/(MAX(1,$I487-5)),
(INDEX(Inputs!$N$155:$N$165,MATCH($B485,Inputs!$C$155:$C$165,0))/conv_2015_2010)-SUM($I500:BK500)),0),0)</f>
        <v>0</v>
      </c>
      <c r="BM500" s="217">
        <f>IF(Inputs!$P$76="Actual",IF(BM$5&gt;second_reg_period,IF(SUM($I500:BL500)&lt;&gt;INDEX(Inputs!$N$155:$N$165,MATCH($B485,Inputs!$C$155:$C$165,0))/conv_2015_2010,
(INDEX(Inputs!$N$155:$N$165,MATCH($B485,Inputs!$C$155:$C$165,0))/conv_2015_2010)/(MAX(1,$I487-5)),
(INDEX(Inputs!$N$155:$N$165,MATCH($B485,Inputs!$C$155:$C$165,0))/conv_2015_2010)-SUM($I500:BL500)),0),0)</f>
        <v>0</v>
      </c>
      <c r="BN500" s="217">
        <f>IF(Inputs!$P$76="Actual",IF(BN$5&gt;second_reg_period,IF(SUM($I500:BM500)&lt;&gt;INDEX(Inputs!$N$155:$N$165,MATCH($B485,Inputs!$C$155:$C$165,0))/conv_2015_2010,
(INDEX(Inputs!$N$155:$N$165,MATCH($B485,Inputs!$C$155:$C$165,0))/conv_2015_2010)/(MAX(1,$I487-5)),
(INDEX(Inputs!$N$155:$N$165,MATCH($B485,Inputs!$C$155:$C$165,0))/conv_2015_2010)-SUM($I500:BM500)),0),0)</f>
        <v>0</v>
      </c>
      <c r="BO500" s="217">
        <f>IF(Inputs!$P$76="Actual",IF(BO$5&gt;second_reg_period,IF(SUM($I500:BN500)&lt;&gt;INDEX(Inputs!$N$155:$N$165,MATCH($B485,Inputs!$C$155:$C$165,0))/conv_2015_2010,
(INDEX(Inputs!$N$155:$N$165,MATCH($B485,Inputs!$C$155:$C$165,0))/conv_2015_2010)/(MAX(1,$I487-5)),
(INDEX(Inputs!$N$155:$N$165,MATCH($B485,Inputs!$C$155:$C$165,0))/conv_2015_2010)-SUM($I500:BN500)),0),0)</f>
        <v>0</v>
      </c>
      <c r="BP500" s="217">
        <f>IF(Inputs!$P$76="Actual",IF(BP$5&gt;second_reg_period,IF(SUM($I500:BO500)&lt;&gt;INDEX(Inputs!$N$155:$N$165,MATCH($B485,Inputs!$C$155:$C$165,0))/conv_2015_2010,
(INDEX(Inputs!$N$155:$N$165,MATCH($B485,Inputs!$C$155:$C$165,0))/conv_2015_2010)/(MAX(1,$I487-5)),
(INDEX(Inputs!$N$155:$N$165,MATCH($B485,Inputs!$C$155:$C$165,0))/conv_2015_2010)-SUM($I500:BO500)),0),0)</f>
        <v>0</v>
      </c>
      <c r="BQ500" s="217">
        <f>IF(Inputs!$P$76="Actual",IF(BQ$5&gt;second_reg_period,IF(SUM($I500:BP500)&lt;&gt;INDEX(Inputs!$N$155:$N$165,MATCH($B485,Inputs!$C$155:$C$165,0))/conv_2015_2010,
(INDEX(Inputs!$N$155:$N$165,MATCH($B485,Inputs!$C$155:$C$165,0))/conv_2015_2010)/(MAX(1,$I487-5)),
(INDEX(Inputs!$N$155:$N$165,MATCH($B485,Inputs!$C$155:$C$165,0))/conv_2015_2010)-SUM($I500:BP500)),0),0)</f>
        <v>0</v>
      </c>
      <c r="BR500" s="215">
        <f>IF(Inputs!$P$76="Actual",IF(BR$5&gt;second_reg_period,IF(SUM($I500:BQ500)&lt;&gt;INDEX(Inputs!$N$155:$N$165,MATCH($B485,Inputs!$C$155:$C$165,0))/conv_2015_2010,
(INDEX(Inputs!$N$155:$N$165,MATCH($B485,Inputs!$C$155:$C$165,0))/conv_2015_2010)/(MAX(1,$I487-5)),
(INDEX(Inputs!$N$155:$N$165,MATCH($B485,Inputs!$C$155:$C$165,0))/conv_2015_2010)-SUM($I500:BQ500)),0),0)</f>
        <v>0</v>
      </c>
      <c r="BS500" s="215">
        <f>IF(Inputs!$P$76="Actual",IF(BS$5&gt;second_reg_period,IF(SUM($I500:BR500)&lt;&gt;INDEX(Inputs!$N$155:$N$165,MATCH($B485,Inputs!$C$155:$C$165,0))/conv_2015_2010,
(INDEX(Inputs!$N$155:$N$165,MATCH($B485,Inputs!$C$155:$C$165,0))/conv_2015_2010)/(MAX(1,$I487-5)),
(INDEX(Inputs!$N$155:$N$165,MATCH($B485,Inputs!$C$155:$C$165,0))/conv_2015_2010)-SUM($I500:BR500)),0),0)</f>
        <v>0</v>
      </c>
      <c r="BT500" s="215">
        <f>IF(Inputs!$P$76="Actual",IF(BT$5&gt;second_reg_period,IF(SUM($I500:BS500)&lt;&gt;INDEX(Inputs!$N$155:$N$165,MATCH($B485,Inputs!$C$155:$C$165,0))/conv_2015_2010,
(INDEX(Inputs!$N$155:$N$165,MATCH($B485,Inputs!$C$155:$C$165,0))/conv_2015_2010)/(MAX(1,$I487-5)),
(INDEX(Inputs!$N$155:$N$165,MATCH($B485,Inputs!$C$155:$C$165,0))/conv_2015_2010)-SUM($I500:BS500)),0),0)</f>
        <v>0</v>
      </c>
      <c r="BU500" s="215">
        <f>IF(Inputs!$P$76="Actual",IF(BU$5&gt;second_reg_period,IF(SUM($I500:BT500)&lt;&gt;INDEX(Inputs!$N$155:$N$165,MATCH($B485,Inputs!$C$155:$C$165,0))/conv_2015_2010,
(INDEX(Inputs!$N$155:$N$165,MATCH($B485,Inputs!$C$155:$C$165,0))/conv_2015_2010)/(MAX(1,$I487-5)),
(INDEX(Inputs!$N$155:$N$165,MATCH($B485,Inputs!$C$155:$C$165,0))/conv_2015_2010)-SUM($I500:BT500)),0),0)</f>
        <v>0</v>
      </c>
      <c r="BV500" s="215">
        <f>IF(Inputs!$P$76="Actual",IF(BV$5&gt;second_reg_period,IF(SUM($I500:BU500)&lt;&gt;INDEX(Inputs!$N$155:$N$165,MATCH($B485,Inputs!$C$155:$C$165,0))/conv_2015_2010,
(INDEX(Inputs!$N$155:$N$165,MATCH($B485,Inputs!$C$155:$C$165,0))/conv_2015_2010)/(MAX(1,$I487-5)),
(INDEX(Inputs!$N$155:$N$165,MATCH($B485,Inputs!$C$155:$C$165,0))/conv_2015_2010)-SUM($I500:BU500)),0),0)</f>
        <v>0</v>
      </c>
      <c r="BW500" s="215">
        <f>IF(Inputs!$P$76="Actual",IF(BW$5&gt;second_reg_period,IF(SUM($I500:BV500)&lt;&gt;INDEX(Inputs!$N$155:$N$165,MATCH($B485,Inputs!$C$155:$C$165,0))/conv_2015_2010,
(INDEX(Inputs!$N$155:$N$165,MATCH($B485,Inputs!$C$155:$C$165,0))/conv_2015_2010)/(MAX(1,$I487-5)),
(INDEX(Inputs!$N$155:$N$165,MATCH($B485,Inputs!$C$155:$C$165,0))/conv_2015_2010)-SUM($I500:BV500)),0),0)</f>
        <v>0</v>
      </c>
    </row>
    <row r="501" spans="1:75" ht="12.75" customHeight="1">
      <c r="A501" s="8"/>
      <c r="B501" s="244">
        <v>0</v>
      </c>
      <c r="C501" s="8"/>
      <c r="D501" s="243">
        <f>first_reg_period+1</f>
        <v>2013</v>
      </c>
      <c r="E501" s="8" t="str">
        <f t="shared" si="849"/>
        <v>$m Real (2012)</v>
      </c>
      <c r="F501" s="8"/>
      <c r="G501" s="8"/>
      <c r="H501" s="8"/>
      <c r="I501" s="32"/>
      <c r="J501" s="235">
        <f>IF(J$5&lt;=$D501,0,IF(SUM($D501,I487)&gt;J$5,$J498/I487,$J498-SUM($I501:I501)))</f>
        <v>0</v>
      </c>
      <c r="K501" s="235">
        <f>IF(K$5&lt;=$D501,0,IF(SUM($D501,I487)&gt;K$5,$J498/I487,$J498-SUM($I501:J501)))</f>
        <v>0</v>
      </c>
      <c r="L501" s="235">
        <f>IF(L$5&lt;=$D501,0,IF(SUM($D501,I487)&gt;L$5,$J498/I487,$J498-SUM($I501:K501)))</f>
        <v>0</v>
      </c>
      <c r="M501" s="235">
        <f>IF(M$5&lt;=$D501,0,IF(SUM($D501,I487)&gt;M$5,$J498/I487,$J498-SUM($I501:L501)))</f>
        <v>0</v>
      </c>
      <c r="N501" s="235">
        <f>IF(N$5&lt;=$D501,0,IF(SUM($D501,I487)&gt;N$5,$J498/I487,$J498-SUM($I501:M501)))</f>
        <v>0</v>
      </c>
      <c r="O501" s="235">
        <f>IF(O$5&lt;=$D501,0,IF(SUM($D501,I487)&gt;O$5,$J498/I487,$J498-SUM($I501:N501)))</f>
        <v>0</v>
      </c>
      <c r="P501" s="235">
        <f>IF(P$5&lt;=$D501,0,IF(SUM($D501,I487)&gt;P$5,$J498/I487,$J498-SUM($I501:O501)))</f>
        <v>0</v>
      </c>
      <c r="Q501" s="235">
        <f>IF(Q$5&lt;=$D501,0,IF(SUM($D501,I487)&gt;Q$5,$J498/I487,$J498-SUM($I501:P501)))</f>
        <v>0</v>
      </c>
      <c r="R501" s="235">
        <f>IF(R$5&lt;=$D501,0,IF(SUM($D501,I487)&gt;R$5,$J498/I487,$J498-SUM($I501:Q501)))</f>
        <v>0</v>
      </c>
      <c r="S501" s="235">
        <f>IF(S$5&lt;=$D501,0,IF(SUM($D501,I487)&gt;S$5,$J498/I487,$J498-SUM($I501:R501)))</f>
        <v>0</v>
      </c>
      <c r="T501" s="235">
        <f>IF(T$5&lt;=$D501,0,IF(SUM($D501,I487)&gt;T$5,$J498/I487,$J498-SUM($I501:S501)))</f>
        <v>0</v>
      </c>
      <c r="U501" s="235">
        <f>IF(U$5&lt;=$D501,0,IF(SUM($D501,I487)&gt;U$5,$J498/I487,$J498-SUM($I501:T501)))</f>
        <v>0</v>
      </c>
      <c r="V501" s="235">
        <f>IF(V$5&lt;=$D501,0,IF(SUM($D501,I487)&gt;V$5,$J498/I487,$J498-SUM($I501:U501)))</f>
        <v>0</v>
      </c>
      <c r="W501" s="235">
        <f>IF(W$5&lt;=$D501,0,IF(SUM($D501,I487)&gt;W$5,$J498/I487,$J498-SUM($I501:V501)))</f>
        <v>0</v>
      </c>
      <c r="X501" s="235">
        <f>IF(X$5&lt;=$D501,0,IF(SUM($D501,I487)&gt;X$5,$J498/I487,$J498-SUM($I501:W501)))</f>
        <v>0</v>
      </c>
      <c r="Y501" s="235">
        <f>IF(Y$5&lt;=$D501,0,IF(SUM($D501,I487)&gt;Y$5,$J498/I487,$J498-SUM($I501:X501)))</f>
        <v>0</v>
      </c>
      <c r="Z501" s="235">
        <f>IF(Z$5&lt;=$D501,0,IF(SUM($D501,I487)&gt;Z$5,$J498/I487,$J498-SUM($I501:Y501)))</f>
        <v>0</v>
      </c>
      <c r="AA501" s="235">
        <f>IF(AA$5&lt;=$D501,0,IF(SUM($D501,I487)&gt;AA$5,$J498/I487,$J498-SUM($I501:Z501)))</f>
        <v>0</v>
      </c>
      <c r="AB501" s="235">
        <f>IF(AB$5&lt;=$D501,0,IF(SUM($D501,I487)&gt;AB$5,$J498/I487,$J498-SUM($I501:AA501)))</f>
        <v>0</v>
      </c>
      <c r="AC501" s="235">
        <f>IF(AC$5&lt;=$D501,0,IF(SUM($D501,I487)&gt;AC$5,$J498/I487,$J498-SUM($I501:AB501)))</f>
        <v>0</v>
      </c>
      <c r="AD501" s="235">
        <f>IF(AD$5&lt;=$D501,0,IF(SUM($D501,I487)&gt;AD$5,$J498/I487,$J498-SUM($I501:AC501)))</f>
        <v>0</v>
      </c>
      <c r="AE501" s="235">
        <f>IF(AE$5&lt;=$D501,0,IF(SUM($D501,I487)&gt;AE$5,$J498/I487,$J498-SUM($I501:AD501)))</f>
        <v>0</v>
      </c>
      <c r="AF501" s="235">
        <f>IF(AF$5&lt;=$D501,0,IF(SUM($D501,I487)&gt;AF$5,$J498/I487,$J498-SUM($I501:AE501)))</f>
        <v>0</v>
      </c>
      <c r="AG501" s="235">
        <f>IF(AG$5&lt;=$D501,0,IF(SUM($D501,I487)&gt;AG$5,$J498/I487,$J498-SUM($I501:AF501)))</f>
        <v>0</v>
      </c>
      <c r="AH501" s="235">
        <f>IF(AH$5&lt;=$D501,0,IF(SUM($D501,I487)&gt;AH$5,$J498/I487,$J498-SUM($I501:AG501)))</f>
        <v>0</v>
      </c>
      <c r="AI501" s="235">
        <f>IF(AI$5&lt;=$D501,0,IF(SUM($D501,I487)&gt;AI$5,$J498/I487,$J498-SUM($I501:AH501)))</f>
        <v>0</v>
      </c>
      <c r="AJ501" s="235">
        <f>IF(AJ$5&lt;=$D501,0,IF(SUM($D501,I487)&gt;AJ$5,$J498/I487,$J498-SUM($I501:AI501)))</f>
        <v>0</v>
      </c>
      <c r="AK501" s="235">
        <f>IF(AK$5&lt;=$D501,0,IF(SUM($D501,I487)&gt;AK$5,$J498/I487,$J498-SUM($I501:AJ501)))</f>
        <v>0</v>
      </c>
      <c r="AL501" s="235">
        <f>IF(AL$5&lt;=$D501,0,IF(SUM($D501,I487)&gt;AL$5,$J498/I487,$J498-SUM($I501:AK501)))</f>
        <v>0</v>
      </c>
      <c r="AM501" s="235">
        <f>IF(AM$5&lt;=$D501,0,IF(SUM($D501,I487)&gt;AM$5,$J498/I487,$J498-SUM($I501:AL501)))</f>
        <v>0</v>
      </c>
      <c r="AN501" s="235">
        <f>IF(AN$5&lt;=$D501,0,IF(SUM($D501,I487)&gt;AN$5,$J498/I487,$J498-SUM($I501:AM501)))</f>
        <v>0</v>
      </c>
      <c r="AO501" s="235">
        <f>IF(AO$5&lt;=$D501,0,IF(SUM($D501,I487)&gt;AO$5,$J498/I487,$J498-SUM($I501:AN501)))</f>
        <v>0</v>
      </c>
      <c r="AP501" s="235">
        <f>IF(AP$5&lt;=$D501,0,IF(SUM($D501,I487)&gt;AP$5,$J498/I487,$J498-SUM($I501:AO501)))</f>
        <v>0</v>
      </c>
      <c r="AQ501" s="235">
        <f>IF(AQ$5&lt;=$D501,0,IF(SUM($D501,I487)&gt;AQ$5,$J498/I487,$J498-SUM($I501:AP501)))</f>
        <v>0</v>
      </c>
      <c r="AR501" s="235">
        <f>IF(AR$5&lt;=$D501,0,IF(SUM($D501,I487)&gt;AR$5,$J498/I487,$J498-SUM($I501:AQ501)))</f>
        <v>0</v>
      </c>
      <c r="AS501" s="235">
        <f>IF(AS$5&lt;=$D501,0,IF(SUM($D501,I487)&gt;AS$5,$J498/I487,$J498-SUM($I501:AR501)))</f>
        <v>0</v>
      </c>
      <c r="AT501" s="235">
        <f>IF(AT$5&lt;=$D501,0,IF(SUM($D501,I487)&gt;AT$5,$J498/I487,$J498-SUM($I501:AS501)))</f>
        <v>0</v>
      </c>
      <c r="AU501" s="235">
        <f>IF(AU$5&lt;=$D501,0,IF(SUM($D501,I487)&gt;AU$5,$J498/I487,$J498-SUM($I501:AT501)))</f>
        <v>0</v>
      </c>
      <c r="AV501" s="235">
        <f>IF(AV$5&lt;=$D501,0,IF(SUM($D501,I487)&gt;AV$5,$J498/I487,$J498-SUM($I501:AU501)))</f>
        <v>0</v>
      </c>
      <c r="AW501" s="235">
        <f>IF(AW$5&lt;=$D501,0,IF(SUM($D501,I487)&gt;AW$5,$J498/I487,$J498-SUM($I501:AV501)))</f>
        <v>0</v>
      </c>
      <c r="AX501" s="235">
        <f>IF(AX$5&lt;=$D501,0,IF(SUM($D501,I487)&gt;AX$5,$J498/I487,$J498-SUM($I501:AW501)))</f>
        <v>0</v>
      </c>
      <c r="AY501" s="235">
        <f>IF(AY$5&lt;=$D501,0,IF(SUM($D501,I487)&gt;AY$5,$J498/I487,$J498-SUM($I501:AX501)))</f>
        <v>0</v>
      </c>
      <c r="AZ501" s="235">
        <f>IF(AZ$5&lt;=$D501,0,IF(SUM($D501,I487)&gt;AZ$5,$J498/I487,$J498-SUM($I501:AY501)))</f>
        <v>0</v>
      </c>
      <c r="BA501" s="235">
        <f>IF(BA$5&lt;=$D501,0,IF(SUM($D501,I487)&gt;BA$5,$J498/I487,$J498-SUM($I501:AZ501)))</f>
        <v>0</v>
      </c>
      <c r="BB501" s="235">
        <f>IF(BB$5&lt;=$D501,0,IF(SUM($D501,I487)&gt;BB$5,$J498/I487,$J498-SUM($I501:BA501)))</f>
        <v>0</v>
      </c>
      <c r="BC501" s="235">
        <f>IF(BC$5&lt;=$D501,0,IF(SUM($D501,I487)&gt;BC$5,$J498/I487,$J498-SUM($I501:BB501)))</f>
        <v>0</v>
      </c>
      <c r="BD501" s="235">
        <f>IF(BD$5&lt;=$D501,0,IF(SUM($D501,I487)&gt;BD$5,$J498/I487,$J498-SUM($I501:BC501)))</f>
        <v>0</v>
      </c>
      <c r="BE501" s="235">
        <f>IF(BE$5&lt;=$D501,0,IF(SUM($D501,I487)&gt;BE$5,$J498/I487,$J498-SUM($I501:BD501)))</f>
        <v>0</v>
      </c>
      <c r="BF501" s="235">
        <f>IF(BF$5&lt;=$D501,0,IF(SUM($D501,I487)&gt;BF$5,$J498/I487,$J498-SUM($I501:BE501)))</f>
        <v>0</v>
      </c>
      <c r="BG501" s="235">
        <f>IF(BG$5&lt;=$D501,0,IF(SUM($D501,I487)&gt;BG$5,$J498/I487,$J498-SUM($I501:BF501)))</f>
        <v>0</v>
      </c>
      <c r="BH501" s="235">
        <f>IF(BH$5&lt;=$D501,0,IF(SUM($D501,I487)&gt;BH$5,$J498/I487,$J498-SUM($I501:BG501)))</f>
        <v>0</v>
      </c>
      <c r="BI501" s="235">
        <f>IF(BI$5&lt;=$D501,0,IF(SUM($D501,I487)&gt;BI$5,$J498/I487,$J498-SUM($I501:BH501)))</f>
        <v>0</v>
      </c>
      <c r="BJ501" s="235">
        <f>IF(BJ$5&lt;=$D501,0,IF(SUM($D501,I487)&gt;BJ$5,$J498/I487,$J498-SUM($I501:BI501)))</f>
        <v>0</v>
      </c>
      <c r="BK501" s="235">
        <f>IF(BK$5&lt;=$D501,0,IF(SUM($D501,I487)&gt;BK$5,$J498/I487,$J498-SUM($I501:BJ501)))</f>
        <v>0</v>
      </c>
      <c r="BL501" s="235">
        <f>IF(BL$5&lt;=$D501,0,IF(SUM($D501,I487)&gt;BL$5,$J498/I487,$J498-SUM($I501:BK501)))</f>
        <v>0</v>
      </c>
      <c r="BM501" s="235">
        <f>IF(BM$5&lt;=$D501,0,IF(SUM($D501,I487)&gt;BM$5,$J498/I487,$J498-SUM($I501:BL501)))</f>
        <v>0</v>
      </c>
      <c r="BN501" s="235">
        <f>IF(BN$5&lt;=$D501,0,IF(SUM($D501,I487)&gt;BN$5,$J498/I487,$J498-SUM($I501:BM501)))</f>
        <v>0</v>
      </c>
      <c r="BO501" s="235">
        <f>IF(BO$5&lt;=$D501,0,IF(SUM($D501,I487)&gt;BO$5,$J498/I487,$J498-SUM($I501:BN501)))</f>
        <v>0</v>
      </c>
      <c r="BP501" s="235">
        <f>IF(BP$5&lt;=$D501,0,IF(SUM($D501,I487)&gt;BP$5,$J498/I487,$J498-SUM($I501:BO501)))</f>
        <v>0</v>
      </c>
      <c r="BQ501" s="235">
        <f>IF(BQ$5&lt;=$D501,0,IF(SUM($D501,I487)&gt;BQ$5,$J498/I487,$J498-SUM($I501:BP501)))</f>
        <v>0</v>
      </c>
      <c r="BR501" s="211">
        <f>IF(BR$5&lt;=$D501,0,IF(SUM($D501,J487)&gt;BR$5,$J498/J487,$J498-SUM($I501:BQ501)))</f>
        <v>0</v>
      </c>
      <c r="BS501" s="211">
        <f>IF(BS$5&lt;=$D501,0,IF(SUM($D501,K487)&gt;BS$5,$J498/K487,$J498-SUM($I501:BR501)))</f>
        <v>0</v>
      </c>
      <c r="BT501" s="211">
        <f>IF(BT$5&lt;=$D501,0,IF(SUM($D501,L487)&gt;BT$5,$J498/L487,$J498-SUM($I501:BS501)))</f>
        <v>0</v>
      </c>
      <c r="BU501" s="211">
        <f>IF(BU$5&lt;=$D501,0,IF(SUM($D501,M487)&gt;BU$5,$J498/M487,$J498-SUM($I501:BT501)))</f>
        <v>0</v>
      </c>
      <c r="BV501" s="211">
        <f>IF(BV$5&lt;=$D501,0,IF(SUM($D501,N487)&gt;BV$5,$J498/N487,$J498-SUM($I501:BU501)))</f>
        <v>0</v>
      </c>
      <c r="BW501" s="211">
        <f>IF(BW$5&lt;=$D501,0,IF(SUM($D501,O487)&gt;BW$5,$J498/O487,$J498-SUM($I501:BV501)))</f>
        <v>0</v>
      </c>
    </row>
    <row r="502" spans="1:75" ht="12.75" customHeight="1">
      <c r="A502" s="8"/>
      <c r="B502" s="244">
        <v>1</v>
      </c>
      <c r="C502" s="8"/>
      <c r="D502" s="245">
        <f>D501+1</f>
        <v>2014</v>
      </c>
      <c r="E502" s="8" t="str">
        <f t="shared" si="849"/>
        <v>$m Real (2012)</v>
      </c>
      <c r="F502" s="8"/>
      <c r="G502" s="8"/>
      <c r="H502" s="8"/>
      <c r="I502" s="32"/>
      <c r="J502" s="235">
        <f>IF(J$5&lt;=$D502,0,IF(SUM($D502,I487)&gt;J$5,$K498/I487,$K498-SUM($I502:I502)))</f>
        <v>0</v>
      </c>
      <c r="K502" s="235">
        <f>IF(K$5&lt;=$D502,0,IF(SUM($D502,I487)&gt;K$5,$K498/I487,$K498-SUM($I502:J502)))</f>
        <v>0</v>
      </c>
      <c r="L502" s="235">
        <f>IF(L$5&lt;=$D502,0,IF(SUM($D502,I487)&gt;L$5,$K498/I487,$K498-SUM($I502:K502)))</f>
        <v>0</v>
      </c>
      <c r="M502" s="235">
        <f>IF(M$5&lt;=$D502,0,IF(SUM($D502,I487)&gt;M$5,$K498/I487,$K498-SUM($I502:L502)))</f>
        <v>0</v>
      </c>
      <c r="N502" s="235">
        <f>IF(N$5&lt;=$D502,0,IF(SUM($D502,I487)&gt;N$5,$K498/I487,$K498-SUM($I502:M502)))</f>
        <v>0</v>
      </c>
      <c r="O502" s="235">
        <f>IF(O$5&lt;=$D502,0,IF(SUM($D502,I487)&gt;O$5,$K498/I487,$K498-SUM($I502:N502)))</f>
        <v>0</v>
      </c>
      <c r="P502" s="235">
        <f>IF(P$5&lt;=$D502,0,IF(SUM($D502,I487)&gt;P$5,$K498/I487,$K498-SUM($I502:O502)))</f>
        <v>0</v>
      </c>
      <c r="Q502" s="235">
        <f>IF(Q$5&lt;=$D502,0,IF(SUM($D502,I487)&gt;Q$5,$K498/I487,$K498-SUM($I502:P502)))</f>
        <v>0</v>
      </c>
      <c r="R502" s="235">
        <f>IF(R$5&lt;=$D502,0,IF(SUM($D502,I487)&gt;R$5,$K498/I487,$K498-SUM($I502:Q502)))</f>
        <v>0</v>
      </c>
      <c r="S502" s="235">
        <f>IF(S$5&lt;=$D502,0,IF(SUM($D502,I487)&gt;S$5,$K498/I487,$K498-SUM($I502:R502)))</f>
        <v>0</v>
      </c>
      <c r="T502" s="235">
        <f>IF(T$5&lt;=$D502,0,IF(SUM($D502,I487)&gt;T$5,$K498/I487,$K498-SUM($I502:S502)))</f>
        <v>0</v>
      </c>
      <c r="U502" s="235">
        <f>IF(U$5&lt;=$D502,0,IF(SUM($D502,I487)&gt;U$5,$K498/I487,$K498-SUM($I502:T502)))</f>
        <v>0</v>
      </c>
      <c r="V502" s="235">
        <f>IF(V$5&lt;=$D502,0,IF(SUM($D502,I487)&gt;V$5,$K498/I487,$K498-SUM($I502:U502)))</f>
        <v>0</v>
      </c>
      <c r="W502" s="235">
        <f>IF(W$5&lt;=$D502,0,IF(SUM($D502,I487)&gt;W$5,$K498/I487,$K498-SUM($I502:V502)))</f>
        <v>0</v>
      </c>
      <c r="X502" s="235">
        <f>IF(X$5&lt;=$D502,0,IF(SUM($D502,I487)&gt;X$5,$K498/I487,$K498-SUM($I502:W502)))</f>
        <v>0</v>
      </c>
      <c r="Y502" s="235">
        <f>IF(Y$5&lt;=$D502,0,IF(SUM($D502,I487)&gt;Y$5,$K498/I487,$K498-SUM($I502:X502)))</f>
        <v>0</v>
      </c>
      <c r="Z502" s="235">
        <f>IF(Z$5&lt;=$D502,0,IF(SUM($D502,I487)&gt;Z$5,$K498/I487,$K498-SUM($I502:Y502)))</f>
        <v>0</v>
      </c>
      <c r="AA502" s="235">
        <f>IF(AA$5&lt;=$D502,0,IF(SUM($D502,I487)&gt;AA$5,$K498/I487,$K498-SUM($I502:Z502)))</f>
        <v>0</v>
      </c>
      <c r="AB502" s="235">
        <f>IF(AB$5&lt;=$D502,0,IF(SUM($D502,I487)&gt;AB$5,$K498/I487,$K498-SUM($I502:AA502)))</f>
        <v>0</v>
      </c>
      <c r="AC502" s="235">
        <f>IF(AC$5&lt;=$D502,0,IF(SUM($D502,I487)&gt;AC$5,$K498/I487,$K498-SUM($I502:AB502)))</f>
        <v>0</v>
      </c>
      <c r="AD502" s="235">
        <f>IF(AD$5&lt;=$D502,0,IF(SUM($D502,I487)&gt;AD$5,$K498/I487,$K498-SUM($I502:AC502)))</f>
        <v>0</v>
      </c>
      <c r="AE502" s="235">
        <f>IF(AE$5&lt;=$D502,0,IF(SUM($D502,I487)&gt;AE$5,$K498/I487,$K498-SUM($I502:AD502)))</f>
        <v>0</v>
      </c>
      <c r="AF502" s="235">
        <f>IF(AF$5&lt;=$D502,0,IF(SUM($D502,I487)&gt;AF$5,$K498/I487,$K498-SUM($I502:AE502)))</f>
        <v>0</v>
      </c>
      <c r="AG502" s="235">
        <f>IF(AG$5&lt;=$D502,0,IF(SUM($D502,I487)&gt;AG$5,$K498/I487,$K498-SUM($I502:AF502)))</f>
        <v>0</v>
      </c>
      <c r="AH502" s="235">
        <f>IF(AH$5&lt;=$D502,0,IF(SUM($D502,I487)&gt;AH$5,$K498/I487,$K498-SUM($I502:AG502)))</f>
        <v>0</v>
      </c>
      <c r="AI502" s="235">
        <f>IF(AI$5&lt;=$D502,0,IF(SUM($D502,I487)&gt;AI$5,$K498/I487,$K498-SUM($I502:AH502)))</f>
        <v>0</v>
      </c>
      <c r="AJ502" s="235">
        <f>IF(AJ$5&lt;=$D502,0,IF(SUM($D502,I487)&gt;AJ$5,$K498/I487,$K498-SUM($I502:AI502)))</f>
        <v>0</v>
      </c>
      <c r="AK502" s="235">
        <f>IF(AK$5&lt;=$D502,0,IF(SUM($D502,I487)&gt;AK$5,$K498/I487,$K498-SUM($I502:AJ502)))</f>
        <v>0</v>
      </c>
      <c r="AL502" s="235">
        <f>IF(AL$5&lt;=$D502,0,IF(SUM($D502,I487)&gt;AL$5,$K498/I487,$K498-SUM($I502:AK502)))</f>
        <v>0</v>
      </c>
      <c r="AM502" s="235">
        <f>IF(AM$5&lt;=$D502,0,IF(SUM($D502,I487)&gt;AM$5,$K498/I487,$K498-SUM($I502:AL502)))</f>
        <v>0</v>
      </c>
      <c r="AN502" s="235">
        <f>IF(AN$5&lt;=$D502,0,IF(SUM($D502,I487)&gt;AN$5,$K498/I487,$K498-SUM($I502:AM502)))</f>
        <v>0</v>
      </c>
      <c r="AO502" s="235">
        <f>IF(AO$5&lt;=$D502,0,IF(SUM($D502,I487)&gt;AO$5,$K498/I487,$K498-SUM($I502:AN502)))</f>
        <v>0</v>
      </c>
      <c r="AP502" s="235">
        <f>IF(AP$5&lt;=$D502,0,IF(SUM($D502,I487)&gt;AP$5,$K498/I487,$K498-SUM($I502:AO502)))</f>
        <v>0</v>
      </c>
      <c r="AQ502" s="235">
        <f>IF(AQ$5&lt;=$D502,0,IF(SUM($D502,I487)&gt;AQ$5,$K498/I487,$K498-SUM($I502:AP502)))</f>
        <v>0</v>
      </c>
      <c r="AR502" s="235">
        <f>IF(AR$5&lt;=$D502,0,IF(SUM($D502,I487)&gt;AR$5,$K498/I487,$K498-SUM($I502:AQ502)))</f>
        <v>0</v>
      </c>
      <c r="AS502" s="235">
        <f>IF(AS$5&lt;=$D502,0,IF(SUM($D502,I487)&gt;AS$5,$K498/I487,$K498-SUM($I502:AR502)))</f>
        <v>0</v>
      </c>
      <c r="AT502" s="235">
        <f>IF(AT$5&lt;=$D502,0,IF(SUM($D502,I487)&gt;AT$5,$K498/I487,$K498-SUM($I502:AS502)))</f>
        <v>0</v>
      </c>
      <c r="AU502" s="235">
        <f>IF(AU$5&lt;=$D502,0,IF(SUM($D502,I487)&gt;AU$5,$K498/I487,$K498-SUM($I502:AT502)))</f>
        <v>0</v>
      </c>
      <c r="AV502" s="235">
        <f>IF(AV$5&lt;=$D502,0,IF(SUM($D502,I487)&gt;AV$5,$K498/I487,$K498-SUM($I502:AU502)))</f>
        <v>0</v>
      </c>
      <c r="AW502" s="235">
        <f>IF(AW$5&lt;=$D502,0,IF(SUM($D502,I487)&gt;AW$5,$K498/I487,$K498-SUM($I502:AV502)))</f>
        <v>0</v>
      </c>
      <c r="AX502" s="235">
        <f>IF(AX$5&lt;=$D502,0,IF(SUM($D502,I487)&gt;AX$5,$K498/I487,$K498-SUM($I502:AW502)))</f>
        <v>0</v>
      </c>
      <c r="AY502" s="235">
        <f>IF(AY$5&lt;=$D502,0,IF(SUM($D502,I487)&gt;AY$5,$K498/I487,$K498-SUM($I502:AX502)))</f>
        <v>0</v>
      </c>
      <c r="AZ502" s="235">
        <f>IF(AZ$5&lt;=$D502,0,IF(SUM($D502,I487)&gt;AZ$5,$K498/I487,$K498-SUM($I502:AY502)))</f>
        <v>0</v>
      </c>
      <c r="BA502" s="235">
        <f>IF(BA$5&lt;=$D502,0,IF(SUM($D502,I487)&gt;BA$5,$K498/I487,$K498-SUM($I502:AZ502)))</f>
        <v>0</v>
      </c>
      <c r="BB502" s="235">
        <f>IF(BB$5&lt;=$D502,0,IF(SUM($D502,I487)&gt;BB$5,$K498/I487,$K498-SUM($I502:BA502)))</f>
        <v>0</v>
      </c>
      <c r="BC502" s="235">
        <f>IF(BC$5&lt;=$D502,0,IF(SUM($D502,I487)&gt;BC$5,$K498/I487,$K498-SUM($I502:BB502)))</f>
        <v>0</v>
      </c>
      <c r="BD502" s="235">
        <f>IF(BD$5&lt;=$D502,0,IF(SUM($D502,I487)&gt;BD$5,$K498/I487,$K498-SUM($I502:BC502)))</f>
        <v>0</v>
      </c>
      <c r="BE502" s="235">
        <f>IF(BE$5&lt;=$D502,0,IF(SUM($D502,I487)&gt;BE$5,$K498/I487,$K498-SUM($I502:BD502)))</f>
        <v>0</v>
      </c>
      <c r="BF502" s="235">
        <f>IF(BF$5&lt;=$D502,0,IF(SUM($D502,I487)&gt;BF$5,$K498/I487,$K498-SUM($I502:BE502)))</f>
        <v>0</v>
      </c>
      <c r="BG502" s="235">
        <f>IF(BG$5&lt;=$D502,0,IF(SUM($D502,I487)&gt;BG$5,$K498/I487,$K498-SUM($I502:BF502)))</f>
        <v>0</v>
      </c>
      <c r="BH502" s="235">
        <f>IF(BH$5&lt;=$D502,0,IF(SUM($D502,I487)&gt;BH$5,$K498/I487,$K498-SUM($I502:BG502)))</f>
        <v>0</v>
      </c>
      <c r="BI502" s="235">
        <f>IF(BI$5&lt;=$D502,0,IF(SUM($D502,I487)&gt;BI$5,$K498/I487,$K498-SUM($I502:BH502)))</f>
        <v>0</v>
      </c>
      <c r="BJ502" s="235">
        <f>IF(BJ$5&lt;=$D502,0,IF(SUM($D502,I487)&gt;BJ$5,$K498/I487,$K498-SUM($I502:BI502)))</f>
        <v>0</v>
      </c>
      <c r="BK502" s="235">
        <f>IF(BK$5&lt;=$D502,0,IF(SUM($D502,I487)&gt;BK$5,$K498/I487,$K498-SUM($I502:BJ502)))</f>
        <v>0</v>
      </c>
      <c r="BL502" s="235">
        <f>IF(BL$5&lt;=$D502,0,IF(SUM($D502,I487)&gt;BL$5,$K498/I487,$K498-SUM($I502:BK502)))</f>
        <v>0</v>
      </c>
      <c r="BM502" s="235">
        <f>IF(BM$5&lt;=$D502,0,IF(SUM($D502,I487)&gt;BM$5,$K498/I487,$K498-SUM($I502:BL502)))</f>
        <v>0</v>
      </c>
      <c r="BN502" s="235">
        <f>IF(BN$5&lt;=$D502,0,IF(SUM($D502,I487)&gt;BN$5,$K498/I487,$K498-SUM($I502:BM502)))</f>
        <v>0</v>
      </c>
      <c r="BO502" s="235">
        <f>IF(BO$5&lt;=$D502,0,IF(SUM($D502,I487)&gt;BO$5,$K498/I487,$K498-SUM($I502:BN502)))</f>
        <v>0</v>
      </c>
      <c r="BP502" s="235">
        <f>IF(BP$5&lt;=$D502,0,IF(SUM($D502,I487)&gt;BP$5,$K498/I487,$K498-SUM($I502:BO502)))</f>
        <v>0</v>
      </c>
      <c r="BQ502" s="235">
        <f>IF(BQ$5&lt;=$D502,0,IF(SUM($D502,I487)&gt;BQ$5,$K498/I487,$K498-SUM($I502:BP502)))</f>
        <v>0</v>
      </c>
      <c r="BR502" s="211">
        <f>IF(BR$5&lt;=$D502,0,IF(SUM($D502,J487)&gt;BR$5,$K498/J487,$K498-SUM($I502:BQ502)))</f>
        <v>0</v>
      </c>
      <c r="BS502" s="211">
        <f>IF(BS$5&lt;=$D502,0,IF(SUM($D502,K487)&gt;BS$5,$K498/K487,$K498-SUM($I502:BR502)))</f>
        <v>0</v>
      </c>
      <c r="BT502" s="211">
        <f>IF(BT$5&lt;=$D502,0,IF(SUM($D502,L487)&gt;BT$5,$K498/L487,$K498-SUM($I502:BS502)))</f>
        <v>0</v>
      </c>
      <c r="BU502" s="211">
        <f>IF(BU$5&lt;=$D502,0,IF(SUM($D502,M487)&gt;BU$5,$K498/M487,$K498-SUM($I502:BT502)))</f>
        <v>0</v>
      </c>
      <c r="BV502" s="211">
        <f>IF(BV$5&lt;=$D502,0,IF(SUM($D502,N487)&gt;BV$5,$K498/N487,$K498-SUM($I502:BU502)))</f>
        <v>0</v>
      </c>
      <c r="BW502" s="211">
        <f>IF(BW$5&lt;=$D502,0,IF(SUM($D502,O487)&gt;BW$5,$K498/O487,$K498-SUM($I502:BV502)))</f>
        <v>0</v>
      </c>
    </row>
    <row r="503" spans="1:75" ht="12.75" customHeight="1">
      <c r="A503" s="8"/>
      <c r="B503" s="244">
        <v>2</v>
      </c>
      <c r="C503" s="8"/>
      <c r="D503" s="245">
        <f t="shared" ref="D503:D530" si="850">D502+1</f>
        <v>2015</v>
      </c>
      <c r="E503" s="8" t="str">
        <f t="shared" si="849"/>
        <v>$m Real (2012)</v>
      </c>
      <c r="F503" s="8"/>
      <c r="G503" s="8"/>
      <c r="H503" s="8"/>
      <c r="I503" s="32"/>
      <c r="J503" s="235">
        <f>IF(J$5&lt;=$D503,0,IF(SUM($D503,I487)&gt;J$5,$L498/I487,$L498-SUM($I503:I503)))</f>
        <v>0</v>
      </c>
      <c r="K503" s="235">
        <f>IF(K$5&lt;=$D503,0,IF(SUM($D503,I487)&gt;K$5,$L498/I487,$L498-SUM($I503:J503)))</f>
        <v>0</v>
      </c>
      <c r="L503" s="235">
        <f>IF(L$5&lt;=$D503,0,IF(SUM($D503,I487)&gt;L$5,$L498/I487,$L498-SUM($I503:K503)))</f>
        <v>0</v>
      </c>
      <c r="M503" s="235">
        <f>IF(M$5&lt;=$D503,0,IF(SUM($D503,I487)&gt;M$5,$L498/I487,$L498-SUM($I503:L503)))</f>
        <v>0</v>
      </c>
      <c r="N503" s="235">
        <f>IF(N$5&lt;=$D503,0,IF(SUM($D503,I487)&gt;N$5,$L498/I487,$L498-SUM($I503:M503)))</f>
        <v>0</v>
      </c>
      <c r="O503" s="235">
        <f>IF(O$5&lt;=$D503,0,IF(SUM($D503,I487)&gt;O$5,$L498/I487,$L498-SUM($I503:N503)))</f>
        <v>0</v>
      </c>
      <c r="P503" s="235">
        <f>IF(P$5&lt;=$D503,0,IF(SUM($D503,I487)&gt;P$5,$L498/I487,$L498-SUM($I503:O503)))</f>
        <v>0</v>
      </c>
      <c r="Q503" s="235">
        <f>IF(Q$5&lt;=$D503,0,IF(SUM($D503,I487)&gt;Q$5,$L498/I487,$L498-SUM($I503:P503)))</f>
        <v>0</v>
      </c>
      <c r="R503" s="235">
        <f>IF(R$5&lt;=$D503,0,IF(SUM($D503,I487)&gt;R$5,$L498/I487,$L498-SUM($I503:Q503)))</f>
        <v>0</v>
      </c>
      <c r="S503" s="235">
        <f>IF(S$5&lt;=$D503,0,IF(SUM($D503,I487)&gt;S$5,$L498/I487,$L498-SUM($I503:R503)))</f>
        <v>0</v>
      </c>
      <c r="T503" s="235">
        <f>IF(T$5&lt;=$D503,0,IF(SUM($D503,I487)&gt;T$5,$L498/I487,$L498-SUM($I503:S503)))</f>
        <v>0</v>
      </c>
      <c r="U503" s="235">
        <f>IF(U$5&lt;=$D503,0,IF(SUM($D503,I487)&gt;U$5,$L498/I487,$L498-SUM($I503:T503)))</f>
        <v>0</v>
      </c>
      <c r="V503" s="235">
        <f>IF(V$5&lt;=$D503,0,IF(SUM($D503,I487)&gt;V$5,$L498/I487,$L498-SUM($I503:U503)))</f>
        <v>0</v>
      </c>
      <c r="W503" s="235">
        <f>IF(W$5&lt;=$D503,0,IF(SUM($D503,I487)&gt;W$5,$L498/I487,$L498-SUM($I503:V503)))</f>
        <v>0</v>
      </c>
      <c r="X503" s="235">
        <f>IF(X$5&lt;=$D503,0,IF(SUM($D503,I487)&gt;X$5,$L498/I487,$L498-SUM($I503:W503)))</f>
        <v>0</v>
      </c>
      <c r="Y503" s="235">
        <f>IF(Y$5&lt;=$D503,0,IF(SUM($D503,I487)&gt;Y$5,$L498/I487,$L498-SUM($I503:X503)))</f>
        <v>0</v>
      </c>
      <c r="Z503" s="235">
        <f>IF(Z$5&lt;=$D503,0,IF(SUM($D503,I487)&gt;Z$5,$L498/I487,$L498-SUM($I503:Y503)))</f>
        <v>0</v>
      </c>
      <c r="AA503" s="235">
        <f>IF(AA$5&lt;=$D503,0,IF(SUM($D503,I487)&gt;AA$5,$L498/I487,$L498-SUM($I503:Z503)))</f>
        <v>0</v>
      </c>
      <c r="AB503" s="235">
        <f>IF(AB$5&lt;=$D503,0,IF(SUM($D503,I487)&gt;AB$5,$L498/I487,$L498-SUM($I503:AA503)))</f>
        <v>0</v>
      </c>
      <c r="AC503" s="235">
        <f>IF(AC$5&lt;=$D503,0,IF(SUM($D503,I487)&gt;AC$5,$L498/I487,$L498-SUM($I503:AB503)))</f>
        <v>0</v>
      </c>
      <c r="AD503" s="235">
        <f>IF(AD$5&lt;=$D503,0,IF(SUM($D503,I487)&gt;AD$5,$L498/I487,$L498-SUM($I503:AC503)))</f>
        <v>0</v>
      </c>
      <c r="AE503" s="235">
        <f>IF(AE$5&lt;=$D503,0,IF(SUM($D503,I487)&gt;AE$5,$L498/I487,$L498-SUM($I503:AD503)))</f>
        <v>0</v>
      </c>
      <c r="AF503" s="235">
        <f>IF(AF$5&lt;=$D503,0,IF(SUM($D503,I487)&gt;AF$5,$L498/I487,$L498-SUM($I503:AE503)))</f>
        <v>0</v>
      </c>
      <c r="AG503" s="235">
        <f>IF(AG$5&lt;=$D503,0,IF(SUM($D503,I487)&gt;AG$5,$L498/I487,$L498-SUM($I503:AF503)))</f>
        <v>0</v>
      </c>
      <c r="AH503" s="235">
        <f>IF(AH$5&lt;=$D503,0,IF(SUM($D503,I487)&gt;AH$5,$L498/I487,$L498-SUM($I503:AG503)))</f>
        <v>0</v>
      </c>
      <c r="AI503" s="235">
        <f>IF(AI$5&lt;=$D503,0,IF(SUM($D503,I487)&gt;AI$5,$L498/I487,$L498-SUM($I503:AH503)))</f>
        <v>0</v>
      </c>
      <c r="AJ503" s="235">
        <f>IF(AJ$5&lt;=$D503,0,IF(SUM($D503,I487)&gt;AJ$5,$L498/I487,$L498-SUM($I503:AI503)))</f>
        <v>0</v>
      </c>
      <c r="AK503" s="235">
        <f>IF(AK$5&lt;=$D503,0,IF(SUM($D503,I487)&gt;AK$5,$L498/I487,$L498-SUM($I503:AJ503)))</f>
        <v>0</v>
      </c>
      <c r="AL503" s="235">
        <f>IF(AL$5&lt;=$D503,0,IF(SUM($D503,I487)&gt;AL$5,$L498/I487,$L498-SUM($I503:AK503)))</f>
        <v>0</v>
      </c>
      <c r="AM503" s="235">
        <f>IF(AM$5&lt;=$D503,0,IF(SUM($D503,I487)&gt;AM$5,$L498/I487,$L498-SUM($I503:AL503)))</f>
        <v>0</v>
      </c>
      <c r="AN503" s="235">
        <f>IF(AN$5&lt;=$D503,0,IF(SUM($D503,I487)&gt;AN$5,$L498/I487,$L498-SUM($I503:AM503)))</f>
        <v>0</v>
      </c>
      <c r="AO503" s="235">
        <f>IF(AO$5&lt;=$D503,0,IF(SUM($D503,I487)&gt;AO$5,$L498/I487,$L498-SUM($I503:AN503)))</f>
        <v>0</v>
      </c>
      <c r="AP503" s="235">
        <f>IF(AP$5&lt;=$D503,0,IF(SUM($D503,I487)&gt;AP$5,$L498/I487,$L498-SUM($I503:AO503)))</f>
        <v>0</v>
      </c>
      <c r="AQ503" s="235">
        <f>IF(AQ$5&lt;=$D503,0,IF(SUM($D503,I487)&gt;AQ$5,$L498/I487,$L498-SUM($I503:AP503)))</f>
        <v>0</v>
      </c>
      <c r="AR503" s="235">
        <f>IF(AR$5&lt;=$D503,0,IF(SUM($D503,I487)&gt;AR$5,$L498/I487,$L498-SUM($I503:AQ503)))</f>
        <v>0</v>
      </c>
      <c r="AS503" s="235">
        <f>IF(AS$5&lt;=$D503,0,IF(SUM($D503,I487)&gt;AS$5,$L498/I487,$L498-SUM($I503:AR503)))</f>
        <v>0</v>
      </c>
      <c r="AT503" s="235">
        <f>IF(AT$5&lt;=$D503,0,IF(SUM($D503,I487)&gt;AT$5,$L498/I487,$L498-SUM($I503:AS503)))</f>
        <v>0</v>
      </c>
      <c r="AU503" s="235">
        <f>IF(AU$5&lt;=$D503,0,IF(SUM($D503,I487)&gt;AU$5,$L498/I487,$L498-SUM($I503:AT503)))</f>
        <v>0</v>
      </c>
      <c r="AV503" s="235">
        <f>IF(AV$5&lt;=$D503,0,IF(SUM($D503,I487)&gt;AV$5,$L498/I487,$L498-SUM($I503:AU503)))</f>
        <v>0</v>
      </c>
      <c r="AW503" s="235">
        <f>IF(AW$5&lt;=$D503,0,IF(SUM($D503,I487)&gt;AW$5,$L498/I487,$L498-SUM($I503:AV503)))</f>
        <v>0</v>
      </c>
      <c r="AX503" s="235">
        <f>IF(AX$5&lt;=$D503,0,IF(SUM($D503,I487)&gt;AX$5,$L498/I487,$L498-SUM($I503:AW503)))</f>
        <v>0</v>
      </c>
      <c r="AY503" s="235">
        <f>IF(AY$5&lt;=$D503,0,IF(SUM($D503,I487)&gt;AY$5,$L498/I487,$L498-SUM($I503:AX503)))</f>
        <v>0</v>
      </c>
      <c r="AZ503" s="235">
        <f>IF(AZ$5&lt;=$D503,0,IF(SUM($D503,I487)&gt;AZ$5,$L498/I487,$L498-SUM($I503:AY503)))</f>
        <v>0</v>
      </c>
      <c r="BA503" s="235">
        <f>IF(BA$5&lt;=$D503,0,IF(SUM($D503,I487)&gt;BA$5,$L498/I487,$L498-SUM($I503:AZ503)))</f>
        <v>0</v>
      </c>
      <c r="BB503" s="235">
        <f>IF(BB$5&lt;=$D503,0,IF(SUM($D503,I487)&gt;BB$5,$L498/I487,$L498-SUM($I503:BA503)))</f>
        <v>0</v>
      </c>
      <c r="BC503" s="235">
        <f>IF(BC$5&lt;=$D503,0,IF(SUM($D503,I487)&gt;BC$5,$L498/I487,$L498-SUM($I503:BB503)))</f>
        <v>0</v>
      </c>
      <c r="BD503" s="235">
        <f>IF(BD$5&lt;=$D503,0,IF(SUM($D503,I487)&gt;BD$5,$L498/I487,$L498-SUM($I503:BC503)))</f>
        <v>0</v>
      </c>
      <c r="BE503" s="235">
        <f>IF(BE$5&lt;=$D503,0,IF(SUM($D503,I487)&gt;BE$5,$L498/I487,$L498-SUM($I503:BD503)))</f>
        <v>0</v>
      </c>
      <c r="BF503" s="235">
        <f>IF(BF$5&lt;=$D503,0,IF(SUM($D503,I487)&gt;BF$5,$L498/I487,$L498-SUM($I503:BE503)))</f>
        <v>0</v>
      </c>
      <c r="BG503" s="235">
        <f>IF(BG$5&lt;=$D503,0,IF(SUM($D503,I487)&gt;BG$5,$L498/I487,$L498-SUM($I503:BF503)))</f>
        <v>0</v>
      </c>
      <c r="BH503" s="235">
        <f>IF(BH$5&lt;=$D503,0,IF(SUM($D503,I487)&gt;BH$5,$L498/I487,$L498-SUM($I503:BG503)))</f>
        <v>0</v>
      </c>
      <c r="BI503" s="235">
        <f>IF(BI$5&lt;=$D503,0,IF(SUM($D503,I487)&gt;BI$5,$L498/I487,$L498-SUM($I503:BH503)))</f>
        <v>0</v>
      </c>
      <c r="BJ503" s="235">
        <f>IF(BJ$5&lt;=$D503,0,IF(SUM($D503,I487)&gt;BJ$5,$L498/I487,$L498-SUM($I503:BI503)))</f>
        <v>0</v>
      </c>
      <c r="BK503" s="235">
        <f>IF(BK$5&lt;=$D503,0,IF(SUM($D503,I487)&gt;BK$5,$L498/I487,$L498-SUM($I503:BJ503)))</f>
        <v>0</v>
      </c>
      <c r="BL503" s="235">
        <f>IF(BL$5&lt;=$D503,0,IF(SUM($D503,I487)&gt;BL$5,$L498/I487,$L498-SUM($I503:BK503)))</f>
        <v>0</v>
      </c>
      <c r="BM503" s="235">
        <f>IF(BM$5&lt;=$D503,0,IF(SUM($D503,I487)&gt;BM$5,$L498/I487,$L498-SUM($I503:BL503)))</f>
        <v>0</v>
      </c>
      <c r="BN503" s="235">
        <f>IF(BN$5&lt;=$D503,0,IF(SUM($D503,I487)&gt;BN$5,$L498/I487,$L498-SUM($I503:BM503)))</f>
        <v>0</v>
      </c>
      <c r="BO503" s="235">
        <f>IF(BO$5&lt;=$D503,0,IF(SUM($D503,I487)&gt;BO$5,$L498/I487,$L498-SUM($I503:BN503)))</f>
        <v>0</v>
      </c>
      <c r="BP503" s="235">
        <f>IF(BP$5&lt;=$D503,0,IF(SUM($D503,I487)&gt;BP$5,$L498/I487,$L498-SUM($I503:BO503)))</f>
        <v>0</v>
      </c>
      <c r="BQ503" s="235">
        <f>IF(BQ$5&lt;=$D503,0,IF(SUM($D503,I487)&gt;BQ$5,$L498/I487,$L498-SUM($I503:BP503)))</f>
        <v>0</v>
      </c>
      <c r="BR503" s="211">
        <f>IF(BR$5&lt;=$D503,0,IF(SUM($D503,J487)&gt;BR$5,$L498/J487,$L498-SUM($I503:BQ503)))</f>
        <v>0</v>
      </c>
      <c r="BS503" s="211">
        <f>IF(BS$5&lt;=$D503,0,IF(SUM($D503,K487)&gt;BS$5,$L498/K487,$L498-SUM($I503:BR503)))</f>
        <v>0</v>
      </c>
      <c r="BT503" s="211">
        <f>IF(BT$5&lt;=$D503,0,IF(SUM($D503,L487)&gt;BT$5,$L498/L487,$L498-SUM($I503:BS503)))</f>
        <v>0</v>
      </c>
      <c r="BU503" s="211">
        <f>IF(BU$5&lt;=$D503,0,IF(SUM($D503,M487)&gt;BU$5,$L498/M487,$L498-SUM($I503:BT503)))</f>
        <v>0</v>
      </c>
      <c r="BV503" s="211">
        <f>IF(BV$5&lt;=$D503,0,IF(SUM($D503,N487)&gt;BV$5,$L498/N487,$L498-SUM($I503:BU503)))</f>
        <v>0</v>
      </c>
      <c r="BW503" s="211">
        <f>IF(BW$5&lt;=$D503,0,IF(SUM($D503,O487)&gt;BW$5,$L498/O487,$L498-SUM($I503:BV503)))</f>
        <v>0</v>
      </c>
    </row>
    <row r="504" spans="1:75" ht="12.75" customHeight="1">
      <c r="A504" s="8"/>
      <c r="B504" s="244">
        <v>3</v>
      </c>
      <c r="C504" s="8"/>
      <c r="D504" s="245">
        <f t="shared" si="850"/>
        <v>2016</v>
      </c>
      <c r="E504" s="8" t="str">
        <f t="shared" si="849"/>
        <v>$m Real (2012)</v>
      </c>
      <c r="F504" s="8"/>
      <c r="G504" s="8"/>
      <c r="H504" s="8"/>
      <c r="I504" s="32"/>
      <c r="J504" s="235">
        <f>IF(J$5&lt;=$D504,0,IF(SUM($D504,I487)&gt;J$5,$M498/I487,$M498-SUM($I504:I504)))</f>
        <v>0</v>
      </c>
      <c r="K504" s="235">
        <f>IF(K$5&lt;=$D504,0,IF(SUM($D504,I487)&gt;K$5,$M498/I487,$M498-SUM($I504:J504)))</f>
        <v>0</v>
      </c>
      <c r="L504" s="235">
        <f>IF(L$5&lt;=$D504,0,IF(SUM($D504,I487)&gt;L$5,$M498/I487,$M498-SUM($I504:K504)))</f>
        <v>0</v>
      </c>
      <c r="M504" s="235">
        <f>IF(M$5&lt;=$D504,0,IF(SUM($D504,I487)&gt;M$5,$M498/I487,$M498-SUM($I504:L504)))</f>
        <v>0</v>
      </c>
      <c r="N504" s="235">
        <f>IF(N$5&lt;=$D504,0,IF(SUM($D504,I487)&gt;N$5,$M498/I487,$M498-SUM($I504:M504)))</f>
        <v>0</v>
      </c>
      <c r="O504" s="235">
        <f>IF(O$5&lt;=$D504,0,IF(SUM($D504,I487)&gt;O$5,$M498/I487,$M498-SUM($I504:N504)))</f>
        <v>0</v>
      </c>
      <c r="P504" s="235">
        <f>IF(P$5&lt;=$D504,0,IF(SUM($D504,I487)&gt;P$5,$M498/I487,$M498-SUM($I504:O504)))</f>
        <v>0</v>
      </c>
      <c r="Q504" s="235">
        <f>IF(Q$5&lt;=$D504,0,IF(SUM($D504,I487)&gt;Q$5,$M498/I487,$M498-SUM($I504:P504)))</f>
        <v>0</v>
      </c>
      <c r="R504" s="235">
        <f>IF(R$5&lt;=$D504,0,IF(SUM($D504,I487)&gt;R$5,$M498/I487,$M498-SUM($I504:Q504)))</f>
        <v>0</v>
      </c>
      <c r="S504" s="235">
        <f>IF(S$5&lt;=$D504,0,IF(SUM($D504,I487)&gt;S$5,$M498/I487,$M498-SUM($I504:R504)))</f>
        <v>0</v>
      </c>
      <c r="T504" s="235">
        <f>IF(T$5&lt;=$D504,0,IF(SUM($D504,I487)&gt;T$5,$M498/I487,$M498-SUM($I504:S504)))</f>
        <v>0</v>
      </c>
      <c r="U504" s="235">
        <f>IF(U$5&lt;=$D504,0,IF(SUM($D504,I487)&gt;U$5,$M498/I487,$M498-SUM($I504:T504)))</f>
        <v>0</v>
      </c>
      <c r="V504" s="235">
        <f>IF(V$5&lt;=$D504,0,IF(SUM($D504,I487)&gt;V$5,$M498/I487,$M498-SUM($I504:U504)))</f>
        <v>0</v>
      </c>
      <c r="W504" s="235">
        <f>IF(W$5&lt;=$D504,0,IF(SUM($D504,I487)&gt;W$5,$M498/I487,$M498-SUM($I504:V504)))</f>
        <v>0</v>
      </c>
      <c r="X504" s="235">
        <f>IF(X$5&lt;=$D504,0,IF(SUM($D504,I487)&gt;X$5,$M498/I487,$M498-SUM($I504:W504)))</f>
        <v>0</v>
      </c>
      <c r="Y504" s="235">
        <f>IF(Y$5&lt;=$D504,0,IF(SUM($D504,I487)&gt;Y$5,$M498/I487,$M498-SUM($I504:X504)))</f>
        <v>0</v>
      </c>
      <c r="Z504" s="235">
        <f>IF(Z$5&lt;=$D504,0,IF(SUM($D504,I487)&gt;Z$5,$M498/I487,$M498-SUM($I504:Y504)))</f>
        <v>0</v>
      </c>
      <c r="AA504" s="235">
        <f>IF(AA$5&lt;=$D504,0,IF(SUM($D504,I487)&gt;AA$5,$M498/I487,$M498-SUM($I504:Z504)))</f>
        <v>0</v>
      </c>
      <c r="AB504" s="235">
        <f>IF(AB$5&lt;=$D504,0,IF(SUM($D504,I487)&gt;AB$5,$M498/I487,$M498-SUM($I504:AA504)))</f>
        <v>0</v>
      </c>
      <c r="AC504" s="235">
        <f>IF(AC$5&lt;=$D504,0,IF(SUM($D504,I487)&gt;AC$5,$M498/I487,$M498-SUM($I504:AB504)))</f>
        <v>0</v>
      </c>
      <c r="AD504" s="235">
        <f>IF(AD$5&lt;=$D504,0,IF(SUM($D504,I487)&gt;AD$5,$M498/I487,$M498-SUM($I504:AC504)))</f>
        <v>0</v>
      </c>
      <c r="AE504" s="235">
        <f>IF(AE$5&lt;=$D504,0,IF(SUM($D504,I487)&gt;AE$5,$M498/I487,$M498-SUM($I504:AD504)))</f>
        <v>0</v>
      </c>
      <c r="AF504" s="235">
        <f>IF(AF$5&lt;=$D504,0,IF(SUM($D504,I487)&gt;AF$5,$M498/I487,$M498-SUM($I504:AE504)))</f>
        <v>0</v>
      </c>
      <c r="AG504" s="235">
        <f>IF(AG$5&lt;=$D504,0,IF(SUM($D504,I487)&gt;AG$5,$M498/I487,$M498-SUM($I504:AF504)))</f>
        <v>0</v>
      </c>
      <c r="AH504" s="235">
        <f>IF(AH$5&lt;=$D504,0,IF(SUM($D504,I487)&gt;AH$5,$M498/I487,$M498-SUM($I504:AG504)))</f>
        <v>0</v>
      </c>
      <c r="AI504" s="235">
        <f>IF(AI$5&lt;=$D504,0,IF(SUM($D504,I487)&gt;AI$5,$M498/I487,$M498-SUM($I504:AH504)))</f>
        <v>0</v>
      </c>
      <c r="AJ504" s="235">
        <f>IF(AJ$5&lt;=$D504,0,IF(SUM($D504,I487)&gt;AJ$5,$M498/I487,$M498-SUM($I504:AI504)))</f>
        <v>0</v>
      </c>
      <c r="AK504" s="235">
        <f>IF(AK$5&lt;=$D504,0,IF(SUM($D504,I487)&gt;AK$5,$M498/I487,$M498-SUM($I504:AJ504)))</f>
        <v>0</v>
      </c>
      <c r="AL504" s="235">
        <f>IF(AL$5&lt;=$D504,0,IF(SUM($D504,I487)&gt;AL$5,$M498/I487,$M498-SUM($I504:AK504)))</f>
        <v>0</v>
      </c>
      <c r="AM504" s="235">
        <f>IF(AM$5&lt;=$D504,0,IF(SUM($D504,I487)&gt;AM$5,$M498/I487,$M498-SUM($I504:AL504)))</f>
        <v>0</v>
      </c>
      <c r="AN504" s="235">
        <f>IF(AN$5&lt;=$D504,0,IF(SUM($D504,I487)&gt;AN$5,$M498/I487,$M498-SUM($I504:AM504)))</f>
        <v>0</v>
      </c>
      <c r="AO504" s="235">
        <f>IF(AO$5&lt;=$D504,0,IF(SUM($D504,I487)&gt;AO$5,$M498/I487,$M498-SUM($I504:AN504)))</f>
        <v>0</v>
      </c>
      <c r="AP504" s="235">
        <f>IF(AP$5&lt;=$D504,0,IF(SUM($D504,I487)&gt;AP$5,$M498/I487,$M498-SUM($I504:AO504)))</f>
        <v>0</v>
      </c>
      <c r="AQ504" s="235">
        <f>IF(AQ$5&lt;=$D504,0,IF(SUM($D504,I487)&gt;AQ$5,$M498/I487,$M498-SUM($I504:AP504)))</f>
        <v>0</v>
      </c>
      <c r="AR504" s="235">
        <f>IF(AR$5&lt;=$D504,0,IF(SUM($D504,I487)&gt;AR$5,$M498/I487,$M498-SUM($I504:AQ504)))</f>
        <v>0</v>
      </c>
      <c r="AS504" s="235">
        <f>IF(AS$5&lt;=$D504,0,IF(SUM($D504,I487)&gt;AS$5,$M498/I487,$M498-SUM($I504:AR504)))</f>
        <v>0</v>
      </c>
      <c r="AT504" s="235">
        <f>IF(AT$5&lt;=$D504,0,IF(SUM($D504,I487)&gt;AT$5,$M498/I487,$M498-SUM($I504:AS504)))</f>
        <v>0</v>
      </c>
      <c r="AU504" s="235">
        <f>IF(AU$5&lt;=$D504,0,IF(SUM($D504,I487)&gt;AU$5,$M498/I487,$M498-SUM($I504:AT504)))</f>
        <v>0</v>
      </c>
      <c r="AV504" s="235">
        <f>IF(AV$5&lt;=$D504,0,IF(SUM($D504,I487)&gt;AV$5,$M498/I487,$M498-SUM($I504:AU504)))</f>
        <v>0</v>
      </c>
      <c r="AW504" s="235">
        <f>IF(AW$5&lt;=$D504,0,IF(SUM($D504,I487)&gt;AW$5,$M498/I487,$M498-SUM($I504:AV504)))</f>
        <v>0</v>
      </c>
      <c r="AX504" s="235">
        <f>IF(AX$5&lt;=$D504,0,IF(SUM($D504,I487)&gt;AX$5,$M498/I487,$M498-SUM($I504:AW504)))</f>
        <v>0</v>
      </c>
      <c r="AY504" s="235">
        <f>IF(AY$5&lt;=$D504,0,IF(SUM($D504,I487)&gt;AY$5,$M498/I487,$M498-SUM($I504:AX504)))</f>
        <v>0</v>
      </c>
      <c r="AZ504" s="235">
        <f>IF(AZ$5&lt;=$D504,0,IF(SUM($D504,I487)&gt;AZ$5,$M498/I487,$M498-SUM($I504:AY504)))</f>
        <v>0</v>
      </c>
      <c r="BA504" s="235">
        <f>IF(BA$5&lt;=$D504,0,IF(SUM($D504,I487)&gt;BA$5,$M498/I487,$M498-SUM($I504:AZ504)))</f>
        <v>0</v>
      </c>
      <c r="BB504" s="235">
        <f>IF(BB$5&lt;=$D504,0,IF(SUM($D504,I487)&gt;BB$5,$M498/I487,$M498-SUM($I504:BA504)))</f>
        <v>0</v>
      </c>
      <c r="BC504" s="235">
        <f>IF(BC$5&lt;=$D504,0,IF(SUM($D504,I487)&gt;BC$5,$M498/I487,$M498-SUM($I504:BB504)))</f>
        <v>0</v>
      </c>
      <c r="BD504" s="235">
        <f>IF(BD$5&lt;=$D504,0,IF(SUM($D504,I487)&gt;BD$5,$M498/I487,$M498-SUM($I504:BC504)))</f>
        <v>0</v>
      </c>
      <c r="BE504" s="235">
        <f>IF(BE$5&lt;=$D504,0,IF(SUM($D504,I487)&gt;BE$5,$M498/I487,$M498-SUM($I504:BD504)))</f>
        <v>0</v>
      </c>
      <c r="BF504" s="235">
        <f>IF(BF$5&lt;=$D504,0,IF(SUM($D504,I487)&gt;BF$5,$M498/I487,$M498-SUM($I504:BE504)))</f>
        <v>0</v>
      </c>
      <c r="BG504" s="235">
        <f>IF(BG$5&lt;=$D504,0,IF(SUM($D504,I487)&gt;BG$5,$M498/I487,$M498-SUM($I504:BF504)))</f>
        <v>0</v>
      </c>
      <c r="BH504" s="235">
        <f>IF(BH$5&lt;=$D504,0,IF(SUM($D504,I487)&gt;BH$5,$M498/I487,$M498-SUM($I504:BG504)))</f>
        <v>0</v>
      </c>
      <c r="BI504" s="235">
        <f>IF(BI$5&lt;=$D504,0,IF(SUM($D504,I487)&gt;BI$5,$M498/I487,$M498-SUM($I504:BH504)))</f>
        <v>0</v>
      </c>
      <c r="BJ504" s="235">
        <f>IF(BJ$5&lt;=$D504,0,IF(SUM($D504,I487)&gt;BJ$5,$M498/I487,$M498-SUM($I504:BI504)))</f>
        <v>0</v>
      </c>
      <c r="BK504" s="235">
        <f>IF(BK$5&lt;=$D504,0,IF(SUM($D504,I487)&gt;BK$5,$M498/I487,$M498-SUM($I504:BJ504)))</f>
        <v>0</v>
      </c>
      <c r="BL504" s="235">
        <f>IF(BL$5&lt;=$D504,0,IF(SUM($D504,I487)&gt;BL$5,$M498/I487,$M498-SUM($I504:BK504)))</f>
        <v>0</v>
      </c>
      <c r="BM504" s="235">
        <f>IF(BM$5&lt;=$D504,0,IF(SUM($D504,I487)&gt;BM$5,$M498/I487,$M498-SUM($I504:BL504)))</f>
        <v>0</v>
      </c>
      <c r="BN504" s="235">
        <f>IF(BN$5&lt;=$D504,0,IF(SUM($D504,I487)&gt;BN$5,$M498/I487,$M498-SUM($I504:BM504)))</f>
        <v>0</v>
      </c>
      <c r="BO504" s="235">
        <f>IF(BO$5&lt;=$D504,0,IF(SUM($D504,I487)&gt;BO$5,$M498/I487,$M498-SUM($I504:BN504)))</f>
        <v>0</v>
      </c>
      <c r="BP504" s="235">
        <f>IF(BP$5&lt;=$D504,0,IF(SUM($D504,I487)&gt;BP$5,$M498/I487,$M498-SUM($I504:BO504)))</f>
        <v>0</v>
      </c>
      <c r="BQ504" s="235">
        <f>IF(BQ$5&lt;=$D504,0,IF(SUM($D504,I487)&gt;BQ$5,$M498/I487,$M498-SUM($I504:BP504)))</f>
        <v>0</v>
      </c>
      <c r="BR504" s="211">
        <f>IF(BR$5&lt;=$D504,0,IF(SUM($D504,J487)&gt;BR$5,$M498/J487,$M498-SUM($I504:BQ504)))</f>
        <v>0</v>
      </c>
      <c r="BS504" s="211">
        <f>IF(BS$5&lt;=$D504,0,IF(SUM($D504,K487)&gt;BS$5,$M498/K487,$M498-SUM($I504:BR504)))</f>
        <v>0</v>
      </c>
      <c r="BT504" s="211">
        <f>IF(BT$5&lt;=$D504,0,IF(SUM($D504,L487)&gt;BT$5,$M498/L487,$M498-SUM($I504:BS504)))</f>
        <v>0</v>
      </c>
      <c r="BU504" s="211">
        <f>IF(BU$5&lt;=$D504,0,IF(SUM($D504,M487)&gt;BU$5,$M498/M487,$M498-SUM($I504:BT504)))</f>
        <v>0</v>
      </c>
      <c r="BV504" s="211">
        <f>IF(BV$5&lt;=$D504,0,IF(SUM($D504,N487)&gt;BV$5,$M498/N487,$M498-SUM($I504:BU504)))</f>
        <v>0</v>
      </c>
      <c r="BW504" s="211">
        <f>IF(BW$5&lt;=$D504,0,IF(SUM($D504,O487)&gt;BW$5,$M498/O487,$M498-SUM($I504:BV504)))</f>
        <v>0</v>
      </c>
    </row>
    <row r="505" spans="1:75" ht="12.75" customHeight="1">
      <c r="A505" s="8"/>
      <c r="B505" s="244">
        <v>4</v>
      </c>
      <c r="C505" s="8"/>
      <c r="D505" s="245">
        <f t="shared" si="850"/>
        <v>2017</v>
      </c>
      <c r="E505" s="8" t="str">
        <f t="shared" si="849"/>
        <v>$m Real (2012)</v>
      </c>
      <c r="F505" s="8"/>
      <c r="G505" s="8"/>
      <c r="H505" s="8"/>
      <c r="I505" s="32"/>
      <c r="J505" s="235">
        <f>IF(J$5&lt;=$D505,0,IF(SUM($D505,I487)&gt;J$5,$N498/I487,$N498-SUM($I505:I505)))</f>
        <v>0</v>
      </c>
      <c r="K505" s="235">
        <f>IF(K$5&lt;=$D505,0,IF(SUM($D505,I487)&gt;K$5,$N498/I487,$N498-SUM($I505:J505)))</f>
        <v>0</v>
      </c>
      <c r="L505" s="235">
        <f>IF(L$5&lt;=$D505,0,IF(SUM($D505,I487)&gt;L$5,$N498/I487,$N498-SUM($I505:K505)))</f>
        <v>0</v>
      </c>
      <c r="M505" s="235">
        <f>IF(M$5&lt;=$D505,0,IF(SUM($D505,I487)&gt;M$5,$N498/I487,$N498-SUM($I505:L505)))</f>
        <v>0</v>
      </c>
      <c r="N505" s="235">
        <f>IF(N$5&lt;=$D505,0,IF(SUM($D505,I487)&gt;N$5,$N498/I487,$N498-SUM($I505:M505)))</f>
        <v>0</v>
      </c>
      <c r="O505" s="235">
        <f>IF(O$5&lt;=$D505,0,IF(SUM($D505,I487)&gt;O$5,$N498/I487,$N498-SUM($I505:N505)))</f>
        <v>0</v>
      </c>
      <c r="P505" s="235">
        <f>IF(P$5&lt;=$D505,0,IF(SUM($D505,I487)&gt;P$5,$N498/I487,$N498-SUM($I505:O505)))</f>
        <v>0</v>
      </c>
      <c r="Q505" s="235">
        <f>IF(Q$5&lt;=$D505,0,IF(SUM($D505,I487)&gt;Q$5,$N498/I487,$N498-SUM($I505:P505)))</f>
        <v>0</v>
      </c>
      <c r="R505" s="235">
        <f>IF(R$5&lt;=$D505,0,IF(SUM($D505,I487)&gt;R$5,$N498/I487,$N498-SUM($I505:Q505)))</f>
        <v>0</v>
      </c>
      <c r="S505" s="235">
        <f>IF(S$5&lt;=$D505,0,IF(SUM($D505,I487)&gt;S$5,$N498/I487,$N498-SUM($I505:R505)))</f>
        <v>0</v>
      </c>
      <c r="T505" s="235">
        <f>IF(T$5&lt;=$D505,0,IF(SUM($D505,I487)&gt;T$5,$N498/I487,$N498-SUM($I505:S505)))</f>
        <v>0</v>
      </c>
      <c r="U505" s="235">
        <f>IF(U$5&lt;=$D505,0,IF(SUM($D505,I487)&gt;U$5,$N498/I487,$N498-SUM($I505:T505)))</f>
        <v>0</v>
      </c>
      <c r="V505" s="235">
        <f>IF(V$5&lt;=$D505,0,IF(SUM($D505,I487)&gt;V$5,$N498/I487,$N498-SUM($I505:U505)))</f>
        <v>0</v>
      </c>
      <c r="W505" s="235">
        <f>IF(W$5&lt;=$D505,0,IF(SUM($D505,I487)&gt;W$5,$N498/I487,$N498-SUM($I505:V505)))</f>
        <v>0</v>
      </c>
      <c r="X505" s="235">
        <f>IF(X$5&lt;=$D505,0,IF(SUM($D505,I487)&gt;X$5,$N498/I487,$N498-SUM($I505:W505)))</f>
        <v>0</v>
      </c>
      <c r="Y505" s="235">
        <f>IF(Y$5&lt;=$D505,0,IF(SUM($D505,I487)&gt;Y$5,$N498/I487,$N498-SUM($I505:X505)))</f>
        <v>0</v>
      </c>
      <c r="Z505" s="235">
        <f>IF(Z$5&lt;=$D505,0,IF(SUM($D505,I487)&gt;Z$5,$N498/I487,$N498-SUM($I505:Y505)))</f>
        <v>0</v>
      </c>
      <c r="AA505" s="235">
        <f>IF(AA$5&lt;=$D505,0,IF(SUM($D505,I487)&gt;AA$5,$N498/I487,$N498-SUM($I505:Z505)))</f>
        <v>0</v>
      </c>
      <c r="AB505" s="235">
        <f>IF(AB$5&lt;=$D505,0,IF(SUM($D505,I487)&gt;AB$5,$N498/I487,$N498-SUM($I505:AA505)))</f>
        <v>0</v>
      </c>
      <c r="AC505" s="235">
        <f>IF(AC$5&lt;=$D505,0,IF(SUM($D505,I487)&gt;AC$5,$N498/I487,$N498-SUM($I505:AB505)))</f>
        <v>0</v>
      </c>
      <c r="AD505" s="235">
        <f>IF(AD$5&lt;=$D505,0,IF(SUM($D505,I487)&gt;AD$5,$N498/I487,$N498-SUM($I505:AC505)))</f>
        <v>0</v>
      </c>
      <c r="AE505" s="235">
        <f>IF(AE$5&lt;=$D505,0,IF(SUM($D505,I487)&gt;AE$5,$N498/I487,$N498-SUM($I505:AD505)))</f>
        <v>0</v>
      </c>
      <c r="AF505" s="235">
        <f>IF(AF$5&lt;=$D505,0,IF(SUM($D505,I487)&gt;AF$5,$N498/I487,$N498-SUM($I505:AE505)))</f>
        <v>0</v>
      </c>
      <c r="AG505" s="235">
        <f>IF(AG$5&lt;=$D505,0,IF(SUM($D505,I487)&gt;AG$5,$N498/I487,$N498-SUM($I505:AF505)))</f>
        <v>0</v>
      </c>
      <c r="AH505" s="235">
        <f>IF(AH$5&lt;=$D505,0,IF(SUM($D505,I487)&gt;AH$5,$N498/I487,$N498-SUM($I505:AG505)))</f>
        <v>0</v>
      </c>
      <c r="AI505" s="235">
        <f>IF(AI$5&lt;=$D505,0,IF(SUM($D505,I487)&gt;AI$5,$N498/I487,$N498-SUM($I505:AH505)))</f>
        <v>0</v>
      </c>
      <c r="AJ505" s="235">
        <f>IF(AJ$5&lt;=$D505,0,IF(SUM($D505,I487)&gt;AJ$5,$N498/I487,$N498-SUM($I505:AI505)))</f>
        <v>0</v>
      </c>
      <c r="AK505" s="235">
        <f>IF(AK$5&lt;=$D505,0,IF(SUM($D505,I487)&gt;AK$5,$N498/I487,$N498-SUM($I505:AJ505)))</f>
        <v>0</v>
      </c>
      <c r="AL505" s="235">
        <f>IF(AL$5&lt;=$D505,0,IF(SUM($D505,I487)&gt;AL$5,$N498/I487,$N498-SUM($I505:AK505)))</f>
        <v>0</v>
      </c>
      <c r="AM505" s="235">
        <f>IF(AM$5&lt;=$D505,0,IF(SUM($D505,I487)&gt;AM$5,$N498/I487,$N498-SUM($I505:AL505)))</f>
        <v>0</v>
      </c>
      <c r="AN505" s="235">
        <f>IF(AN$5&lt;=$D505,0,IF(SUM($D505,I487)&gt;AN$5,$N498/I487,$N498-SUM($I505:AM505)))</f>
        <v>0</v>
      </c>
      <c r="AO505" s="235">
        <f>IF(AO$5&lt;=$D505,0,IF(SUM($D505,I487)&gt;AO$5,$N498/I487,$N498-SUM($I505:AN505)))</f>
        <v>0</v>
      </c>
      <c r="AP505" s="235">
        <f>IF(AP$5&lt;=$D505,0,IF(SUM($D505,I487)&gt;AP$5,$N498/I487,$N498-SUM($I505:AO505)))</f>
        <v>0</v>
      </c>
      <c r="AQ505" s="235">
        <f>IF(AQ$5&lt;=$D505,0,IF(SUM($D505,I487)&gt;AQ$5,$N498/I487,$N498-SUM($I505:AP505)))</f>
        <v>0</v>
      </c>
      <c r="AR505" s="235">
        <f>IF(AR$5&lt;=$D505,0,IF(SUM($D505,I487)&gt;AR$5,$N498/I487,$N498-SUM($I505:AQ505)))</f>
        <v>0</v>
      </c>
      <c r="AS505" s="235">
        <f>IF(AS$5&lt;=$D505,0,IF(SUM($D505,I487)&gt;AS$5,$N498/I487,$N498-SUM($I505:AR505)))</f>
        <v>0</v>
      </c>
      <c r="AT505" s="235">
        <f>IF(AT$5&lt;=$D505,0,IF(SUM($D505,I487)&gt;AT$5,$N498/I487,$N498-SUM($I505:AS505)))</f>
        <v>0</v>
      </c>
      <c r="AU505" s="235">
        <f>IF(AU$5&lt;=$D505,0,IF(SUM($D505,I487)&gt;AU$5,$N498/I487,$N498-SUM($I505:AT505)))</f>
        <v>0</v>
      </c>
      <c r="AV505" s="235">
        <f>IF(AV$5&lt;=$D505,0,IF(SUM($D505,I487)&gt;AV$5,$N498/I487,$N498-SUM($I505:AU505)))</f>
        <v>0</v>
      </c>
      <c r="AW505" s="235">
        <f>IF(AW$5&lt;=$D505,0,IF(SUM($D505,I487)&gt;AW$5,$N498/I487,$N498-SUM($I505:AV505)))</f>
        <v>0</v>
      </c>
      <c r="AX505" s="235">
        <f>IF(AX$5&lt;=$D505,0,IF(SUM($D505,I487)&gt;AX$5,$N498/I487,$N498-SUM($I505:AW505)))</f>
        <v>0</v>
      </c>
      <c r="AY505" s="235">
        <f>IF(AY$5&lt;=$D505,0,IF(SUM($D505,I487)&gt;AY$5,$N498/I487,$N498-SUM($I505:AX505)))</f>
        <v>0</v>
      </c>
      <c r="AZ505" s="235">
        <f>IF(AZ$5&lt;=$D505,0,IF(SUM($D505,I487)&gt;AZ$5,$N498/I487,$N498-SUM($I505:AY505)))</f>
        <v>0</v>
      </c>
      <c r="BA505" s="235">
        <f>IF(BA$5&lt;=$D505,0,IF(SUM($D505,I487)&gt;BA$5,$N498/I487,$N498-SUM($I505:AZ505)))</f>
        <v>0</v>
      </c>
      <c r="BB505" s="235">
        <f>IF(BB$5&lt;=$D505,0,IF(SUM($D505,I487)&gt;BB$5,$N498/I487,$N498-SUM($I505:BA505)))</f>
        <v>0</v>
      </c>
      <c r="BC505" s="235">
        <f>IF(BC$5&lt;=$D505,0,IF(SUM($D505,I487)&gt;BC$5,$N498/I487,$N498-SUM($I505:BB505)))</f>
        <v>0</v>
      </c>
      <c r="BD505" s="235">
        <f>IF(BD$5&lt;=$D505,0,IF(SUM($D505,I487)&gt;BD$5,$N498/I487,$N498-SUM($I505:BC505)))</f>
        <v>0</v>
      </c>
      <c r="BE505" s="235">
        <f>IF(BE$5&lt;=$D505,0,IF(SUM($D505,I487)&gt;BE$5,$N498/I487,$N498-SUM($I505:BD505)))</f>
        <v>0</v>
      </c>
      <c r="BF505" s="235">
        <f>IF(BF$5&lt;=$D505,0,IF(SUM($D505,I487)&gt;BF$5,$N498/I487,$N498-SUM($I505:BE505)))</f>
        <v>0</v>
      </c>
      <c r="BG505" s="235">
        <f>IF(BG$5&lt;=$D505,0,IF(SUM($D505,I487)&gt;BG$5,$N498/I487,$N498-SUM($I505:BF505)))</f>
        <v>0</v>
      </c>
      <c r="BH505" s="235">
        <f>IF(BH$5&lt;=$D505,0,IF(SUM($D505,I487)&gt;BH$5,$N498/I487,$N498-SUM($I505:BG505)))</f>
        <v>0</v>
      </c>
      <c r="BI505" s="235">
        <f>IF(BI$5&lt;=$D505,0,IF(SUM($D505,I487)&gt;BI$5,$N498/I487,$N498-SUM($I505:BH505)))</f>
        <v>0</v>
      </c>
      <c r="BJ505" s="235">
        <f>IF(BJ$5&lt;=$D505,0,IF(SUM($D505,I487)&gt;BJ$5,$N498/I487,$N498-SUM($I505:BI505)))</f>
        <v>0</v>
      </c>
      <c r="BK505" s="235">
        <f>IF(BK$5&lt;=$D505,0,IF(SUM($D505,I487)&gt;BK$5,$N498/I487,$N498-SUM($I505:BJ505)))</f>
        <v>0</v>
      </c>
      <c r="BL505" s="235">
        <f>IF(BL$5&lt;=$D505,0,IF(SUM($D505,I487)&gt;BL$5,$N498/I487,$N498-SUM($I505:BK505)))</f>
        <v>0</v>
      </c>
      <c r="BM505" s="235">
        <f>IF(BM$5&lt;=$D505,0,IF(SUM($D505,I487)&gt;BM$5,$N498/I487,$N498-SUM($I505:BL505)))</f>
        <v>0</v>
      </c>
      <c r="BN505" s="235">
        <f>IF(BN$5&lt;=$D505,0,IF(SUM($D505,I487)&gt;BN$5,$N498/I487,$N498-SUM($I505:BM505)))</f>
        <v>0</v>
      </c>
      <c r="BO505" s="235">
        <f>IF(BO$5&lt;=$D505,0,IF(SUM($D505,I487)&gt;BO$5,$N498/I487,$N498-SUM($I505:BN505)))</f>
        <v>0</v>
      </c>
      <c r="BP505" s="235">
        <f>IF(BP$5&lt;=$D505,0,IF(SUM($D505,I487)&gt;BP$5,$N498/I487,$N498-SUM($I505:BO505)))</f>
        <v>0</v>
      </c>
      <c r="BQ505" s="235">
        <f>IF(BQ$5&lt;=$D505,0,IF(SUM($D505,I487)&gt;BQ$5,$N498/I487,$N498-SUM($I505:BP505)))</f>
        <v>0</v>
      </c>
      <c r="BR505" s="211">
        <f>IF(BR$5&lt;=$D505,0,IF(SUM($D505,J487)&gt;BR$5,$N498/J487,$N498-SUM($I505:BQ505)))</f>
        <v>0</v>
      </c>
      <c r="BS505" s="211">
        <f>IF(BS$5&lt;=$D505,0,IF(SUM($D505,K487)&gt;BS$5,$N498/K487,$N498-SUM($I505:BR505)))</f>
        <v>0</v>
      </c>
      <c r="BT505" s="211">
        <f>IF(BT$5&lt;=$D505,0,IF(SUM($D505,L487)&gt;BT$5,$N498/L487,$N498-SUM($I505:BS505)))</f>
        <v>0</v>
      </c>
      <c r="BU505" s="211">
        <f>IF(BU$5&lt;=$D505,0,IF(SUM($D505,M487)&gt;BU$5,$N498/M487,$N498-SUM($I505:BT505)))</f>
        <v>0</v>
      </c>
      <c r="BV505" s="211">
        <f>IF(BV$5&lt;=$D505,0,IF(SUM($D505,N487)&gt;BV$5,$N498/N487,$N498-SUM($I505:BU505)))</f>
        <v>0</v>
      </c>
      <c r="BW505" s="211">
        <f>IF(BW$5&lt;=$D505,0,IF(SUM($D505,O487)&gt;BW$5,$N498/O487,$N498-SUM($I505:BV505)))</f>
        <v>0</v>
      </c>
    </row>
    <row r="506" spans="1:75" ht="12.75" customHeight="1">
      <c r="A506" s="8"/>
      <c r="B506" s="244">
        <v>5</v>
      </c>
      <c r="C506" s="8"/>
      <c r="D506" s="245">
        <f t="shared" si="850"/>
        <v>2018</v>
      </c>
      <c r="E506" s="8" t="str">
        <f t="shared" si="849"/>
        <v>$m Real (2012)</v>
      </c>
      <c r="F506" s="8"/>
      <c r="G506" s="8"/>
      <c r="H506" s="8"/>
      <c r="I506" s="32"/>
      <c r="J506" s="235">
        <f>IF(J$5&lt;=$D506,0,IF(SUM($D506,I487)&gt;J$5,$O498/I487,$O498-SUM($I506:I506)))</f>
        <v>0</v>
      </c>
      <c r="K506" s="235">
        <f>IF(K$5&lt;=$D506,0,IF(SUM($D506,I487)&gt;K$5,$O498/I487,$O498-SUM($I506:J506)))</f>
        <v>0</v>
      </c>
      <c r="L506" s="235">
        <f>IF(L$5&lt;=$D506,0,IF(SUM($D506,I487)&gt;L$5,$O498/I487,$O498-SUM($I506:K506)))</f>
        <v>0</v>
      </c>
      <c r="M506" s="235">
        <f>IF(M$5&lt;=$D506,0,IF(SUM($D506,I487)&gt;M$5,$O498/I487,$O498-SUM($I506:L506)))</f>
        <v>0</v>
      </c>
      <c r="N506" s="235">
        <f>IF(N$5&lt;=$D506,0,IF(SUM($D506,I487)&gt;N$5,$O498/I487,$O498-SUM($I506:M506)))</f>
        <v>0</v>
      </c>
      <c r="O506" s="235">
        <f>IF(O$5&lt;=$D506,0,IF(SUM($D506,I487)&gt;O$5,$O498/I487,$O498-SUM($I506:N506)))</f>
        <v>0</v>
      </c>
      <c r="P506" s="235">
        <f>IF(P$5&lt;=$D506,0,IF(SUM($D506,I487)&gt;P$5,$O498/I487,$O498-SUM($I506:O506)))</f>
        <v>0</v>
      </c>
      <c r="Q506" s="235">
        <f>IF(Q$5&lt;=$D506,0,IF(SUM($D506,I487)&gt;Q$5,$O498/I487,$O498-SUM($I506:P506)))</f>
        <v>0</v>
      </c>
      <c r="R506" s="235">
        <f>IF(R$5&lt;=$D506,0,IF(SUM($D506,I487)&gt;R$5,$O498/I487,$O498-SUM($I506:Q506)))</f>
        <v>0</v>
      </c>
      <c r="S506" s="235">
        <f>IF(S$5&lt;=$D506,0,IF(SUM($D506,I487)&gt;S$5,$O498/I487,$O498-SUM($I506:R506)))</f>
        <v>0</v>
      </c>
      <c r="T506" s="235">
        <f>IF(T$5&lt;=$D506,0,IF(SUM($D506,I487)&gt;T$5,$O498/I487,$O498-SUM($I506:S506)))</f>
        <v>0</v>
      </c>
      <c r="U506" s="235">
        <f>IF(U$5&lt;=$D506,0,IF(SUM($D506,I487)&gt;U$5,$O498/I487,$O498-SUM($I506:T506)))</f>
        <v>0</v>
      </c>
      <c r="V506" s="235">
        <f>IF(V$5&lt;=$D506,0,IF(SUM($D506,I487)&gt;V$5,$O498/I487,$O498-SUM($I506:U506)))</f>
        <v>0</v>
      </c>
      <c r="W506" s="235">
        <f>IF(W$5&lt;=$D506,0,IF(SUM($D506,I487)&gt;W$5,$O498/I487,$O498-SUM($I506:V506)))</f>
        <v>0</v>
      </c>
      <c r="X506" s="235">
        <f>IF(X$5&lt;=$D506,0,IF(SUM($D506,I487)&gt;X$5,$O498/I487,$O498-SUM($I506:W506)))</f>
        <v>0</v>
      </c>
      <c r="Y506" s="235">
        <f>IF(Y$5&lt;=$D506,0,IF(SUM($D506,I487)&gt;Y$5,$O498/I487,$O498-SUM($I506:X506)))</f>
        <v>0</v>
      </c>
      <c r="Z506" s="235">
        <f>IF(Z$5&lt;=$D506,0,IF(SUM($D506,I487)&gt;Z$5,$O498/I487,$O498-SUM($I506:Y506)))</f>
        <v>0</v>
      </c>
      <c r="AA506" s="235">
        <f>IF(AA$5&lt;=$D506,0,IF(SUM($D506,I487)&gt;AA$5,$O498/I487,$O498-SUM($I506:Z506)))</f>
        <v>0</v>
      </c>
      <c r="AB506" s="235">
        <f>IF(AB$5&lt;=$D506,0,IF(SUM($D506,I487)&gt;AB$5,$O498/I487,$O498-SUM($I506:AA506)))</f>
        <v>0</v>
      </c>
      <c r="AC506" s="235">
        <f>IF(AC$5&lt;=$D506,0,IF(SUM($D506,I487)&gt;AC$5,$O498/I487,$O498-SUM($I506:AB506)))</f>
        <v>0</v>
      </c>
      <c r="AD506" s="235">
        <f>IF(AD$5&lt;=$D506,0,IF(SUM($D506,I487)&gt;AD$5,$O498/I487,$O498-SUM($I506:AC506)))</f>
        <v>0</v>
      </c>
      <c r="AE506" s="235">
        <f>IF(AE$5&lt;=$D506,0,IF(SUM($D506,I487)&gt;AE$5,$O498/I487,$O498-SUM($I506:AD506)))</f>
        <v>0</v>
      </c>
      <c r="AF506" s="235">
        <f>IF(AF$5&lt;=$D506,0,IF(SUM($D506,I487)&gt;AF$5,$O498/I487,$O498-SUM($I506:AE506)))</f>
        <v>0</v>
      </c>
      <c r="AG506" s="235">
        <f>IF(AG$5&lt;=$D506,0,IF(SUM($D506,I487)&gt;AG$5,$O498/I487,$O498-SUM($I506:AF506)))</f>
        <v>0</v>
      </c>
      <c r="AH506" s="235">
        <f>IF(AH$5&lt;=$D506,0,IF(SUM($D506,I487)&gt;AH$5,$O498/I487,$O498-SUM($I506:AG506)))</f>
        <v>0</v>
      </c>
      <c r="AI506" s="235">
        <f>IF(AI$5&lt;=$D506,0,IF(SUM($D506,I487)&gt;AI$5,$O498/I487,$O498-SUM($I506:AH506)))</f>
        <v>0</v>
      </c>
      <c r="AJ506" s="235">
        <f>IF(AJ$5&lt;=$D506,0,IF(SUM($D506,I487)&gt;AJ$5,$O498/I487,$O498-SUM($I506:AI506)))</f>
        <v>0</v>
      </c>
      <c r="AK506" s="235">
        <f>IF(AK$5&lt;=$D506,0,IF(SUM($D506,I487)&gt;AK$5,$O498/I487,$O498-SUM($I506:AJ506)))</f>
        <v>0</v>
      </c>
      <c r="AL506" s="235">
        <f>IF(AL$5&lt;=$D506,0,IF(SUM($D506,I487)&gt;AL$5,$O498/I487,$O498-SUM($I506:AK506)))</f>
        <v>0</v>
      </c>
      <c r="AM506" s="235">
        <f>IF(AM$5&lt;=$D506,0,IF(SUM($D506,I487)&gt;AM$5,$O498/I487,$O498-SUM($I506:AL506)))</f>
        <v>0</v>
      </c>
      <c r="AN506" s="235">
        <f>IF(AN$5&lt;=$D506,0,IF(SUM($D506,I487)&gt;AN$5,$O498/I487,$O498-SUM($I506:AM506)))</f>
        <v>0</v>
      </c>
      <c r="AO506" s="235">
        <f>IF(AO$5&lt;=$D506,0,IF(SUM($D506,I487)&gt;AO$5,$O498/I487,$O498-SUM($I506:AN506)))</f>
        <v>0</v>
      </c>
      <c r="AP506" s="235">
        <f>IF(AP$5&lt;=$D506,0,IF(SUM($D506,I487)&gt;AP$5,$O498/I487,$O498-SUM($I506:AO506)))</f>
        <v>0</v>
      </c>
      <c r="AQ506" s="235">
        <f>IF(AQ$5&lt;=$D506,0,IF(SUM($D506,I487)&gt;AQ$5,$O498/I487,$O498-SUM($I506:AP506)))</f>
        <v>0</v>
      </c>
      <c r="AR506" s="235">
        <f>IF(AR$5&lt;=$D506,0,IF(SUM($D506,I487)&gt;AR$5,$O498/I487,$O498-SUM($I506:AQ506)))</f>
        <v>0</v>
      </c>
      <c r="AS506" s="235">
        <f>IF(AS$5&lt;=$D506,0,IF(SUM($D506,I487)&gt;AS$5,$O498/I487,$O498-SUM($I506:AR506)))</f>
        <v>0</v>
      </c>
      <c r="AT506" s="235">
        <f>IF(AT$5&lt;=$D506,0,IF(SUM($D506,I487)&gt;AT$5,$O498/I487,$O498-SUM($I506:AS506)))</f>
        <v>0</v>
      </c>
      <c r="AU506" s="235">
        <f>IF(AU$5&lt;=$D506,0,IF(SUM($D506,I487)&gt;AU$5,$O498/I487,$O498-SUM($I506:AT506)))</f>
        <v>0</v>
      </c>
      <c r="AV506" s="235">
        <f>IF(AV$5&lt;=$D506,0,IF(SUM($D506,I487)&gt;AV$5,$O498/I487,$O498-SUM($I506:AU506)))</f>
        <v>0</v>
      </c>
      <c r="AW506" s="235">
        <f>IF(AW$5&lt;=$D506,0,IF(SUM($D506,I487)&gt;AW$5,$O498/I487,$O498-SUM($I506:AV506)))</f>
        <v>0</v>
      </c>
      <c r="AX506" s="235">
        <f>IF(AX$5&lt;=$D506,0,IF(SUM($D506,I487)&gt;AX$5,$O498/I487,$O498-SUM($I506:AW506)))</f>
        <v>0</v>
      </c>
      <c r="AY506" s="235">
        <f>IF(AY$5&lt;=$D506,0,IF(SUM($D506,I487)&gt;AY$5,$O498/I487,$O498-SUM($I506:AX506)))</f>
        <v>0</v>
      </c>
      <c r="AZ506" s="235">
        <f>IF(AZ$5&lt;=$D506,0,IF(SUM($D506,I487)&gt;AZ$5,$O498/I487,$O498-SUM($I506:AY506)))</f>
        <v>0</v>
      </c>
      <c r="BA506" s="235">
        <f>IF(BA$5&lt;=$D506,0,IF(SUM($D506,I487)&gt;BA$5,$O498/I487,$O498-SUM($I506:AZ506)))</f>
        <v>0</v>
      </c>
      <c r="BB506" s="235">
        <f>IF(BB$5&lt;=$D506,0,IF(SUM($D506,I487)&gt;BB$5,$O498/I487,$O498-SUM($I506:BA506)))</f>
        <v>0</v>
      </c>
      <c r="BC506" s="235">
        <f>IF(BC$5&lt;=$D506,0,IF(SUM($D506,I487)&gt;BC$5,$O498/I487,$O498-SUM($I506:BB506)))</f>
        <v>0</v>
      </c>
      <c r="BD506" s="235">
        <f>IF(BD$5&lt;=$D506,0,IF(SUM($D506,I487)&gt;BD$5,$O498/I487,$O498-SUM($I506:BC506)))</f>
        <v>0</v>
      </c>
      <c r="BE506" s="235">
        <f>IF(BE$5&lt;=$D506,0,IF(SUM($D506,I487)&gt;BE$5,$O498/I487,$O498-SUM($I506:BD506)))</f>
        <v>0</v>
      </c>
      <c r="BF506" s="235">
        <f>IF(BF$5&lt;=$D506,0,IF(SUM($D506,I487)&gt;BF$5,$O498/I487,$O498-SUM($I506:BE506)))</f>
        <v>0</v>
      </c>
      <c r="BG506" s="235">
        <f>IF(BG$5&lt;=$D506,0,IF(SUM($D506,I487)&gt;BG$5,$O498/I487,$O498-SUM($I506:BF506)))</f>
        <v>0</v>
      </c>
      <c r="BH506" s="235">
        <f>IF(BH$5&lt;=$D506,0,IF(SUM($D506,I487)&gt;BH$5,$O498/I487,$O498-SUM($I506:BG506)))</f>
        <v>0</v>
      </c>
      <c r="BI506" s="235">
        <f>IF(BI$5&lt;=$D506,0,IF(SUM($D506,I487)&gt;BI$5,$O498/I487,$O498-SUM($I506:BH506)))</f>
        <v>0</v>
      </c>
      <c r="BJ506" s="235">
        <f>IF(BJ$5&lt;=$D506,0,IF(SUM($D506,I487)&gt;BJ$5,$O498/I487,$O498-SUM($I506:BI506)))</f>
        <v>0</v>
      </c>
      <c r="BK506" s="235">
        <f>IF(BK$5&lt;=$D506,0,IF(SUM($D506,I487)&gt;BK$5,$O498/I487,$O498-SUM($I506:BJ506)))</f>
        <v>0</v>
      </c>
      <c r="BL506" s="235">
        <f>IF(BL$5&lt;=$D506,0,IF(SUM($D506,I487)&gt;BL$5,$O498/I487,$O498-SUM($I506:BK506)))</f>
        <v>0</v>
      </c>
      <c r="BM506" s="235">
        <f>IF(BM$5&lt;=$D506,0,IF(SUM($D506,I487)&gt;BM$5,$O498/I487,$O498-SUM($I506:BL506)))</f>
        <v>0</v>
      </c>
      <c r="BN506" s="235">
        <f>IF(BN$5&lt;=$D506,0,IF(SUM($D506,I487)&gt;BN$5,$O498/I487,$O498-SUM($I506:BM506)))</f>
        <v>0</v>
      </c>
      <c r="BO506" s="235">
        <f>IF(BO$5&lt;=$D506,0,IF(SUM($D506,I487)&gt;BO$5,$O498/I487,$O498-SUM($I506:BN506)))</f>
        <v>0</v>
      </c>
      <c r="BP506" s="235">
        <f>IF(BP$5&lt;=$D506,0,IF(SUM($D506,I487)&gt;BP$5,$O498/I487,$O498-SUM($I506:BO506)))</f>
        <v>0</v>
      </c>
      <c r="BQ506" s="235">
        <f>IF(BQ$5&lt;=$D506,0,IF(SUM($D506,I487)&gt;BQ$5,$O498/I487,$O498-SUM($I506:BP506)))</f>
        <v>0</v>
      </c>
      <c r="BR506" s="211">
        <f>IF(BR$5&lt;=$D506,0,IF(SUM($D506,J487)&gt;BR$5,$O498/J487,$O498-SUM($I506:BQ506)))</f>
        <v>0</v>
      </c>
      <c r="BS506" s="211">
        <f>IF(BS$5&lt;=$D506,0,IF(SUM($D506,K487)&gt;BS$5,$O498/K487,$O498-SUM($I506:BR506)))</f>
        <v>0</v>
      </c>
      <c r="BT506" s="211">
        <f>IF(BT$5&lt;=$D506,0,IF(SUM($D506,L487)&gt;BT$5,$O498/L487,$O498-SUM($I506:BS506)))</f>
        <v>0</v>
      </c>
      <c r="BU506" s="211">
        <f>IF(BU$5&lt;=$D506,0,IF(SUM($D506,M487)&gt;BU$5,$O498/M487,$O498-SUM($I506:BT506)))</f>
        <v>0</v>
      </c>
      <c r="BV506" s="211">
        <f>IF(BV$5&lt;=$D506,0,IF(SUM($D506,N487)&gt;BV$5,$O498/N487,$O498-SUM($I506:BU506)))</f>
        <v>0</v>
      </c>
      <c r="BW506" s="211">
        <f>IF(BW$5&lt;=$D506,0,IF(SUM($D506,O487)&gt;BW$5,$O498/O487,$O498-SUM($I506:BV506)))</f>
        <v>0</v>
      </c>
    </row>
    <row r="507" spans="1:75" ht="12.75" customHeight="1">
      <c r="A507" s="8"/>
      <c r="B507" s="244">
        <v>6</v>
      </c>
      <c r="C507" s="8"/>
      <c r="D507" s="245">
        <f t="shared" si="850"/>
        <v>2019</v>
      </c>
      <c r="E507" s="8" t="str">
        <f t="shared" si="849"/>
        <v>$m Real (2012)</v>
      </c>
      <c r="F507" s="8"/>
      <c r="G507" s="8"/>
      <c r="H507" s="8"/>
      <c r="I507" s="32"/>
      <c r="J507" s="235">
        <f>IF(J$5&lt;=$D507,0,IF(SUM($D507,I487)&gt;J$5,$P498/I487,$P498-SUM($I507:I507)))</f>
        <v>0</v>
      </c>
      <c r="K507" s="235">
        <f>IF(K$5&lt;=$D507,0,IF(SUM($D507,I487)&gt;K$5,$P498/I487,$P498-SUM($I507:J507)))</f>
        <v>0</v>
      </c>
      <c r="L507" s="235">
        <f>IF(L$5&lt;=$D507,0,IF(SUM($D507,I487)&gt;L$5,$P498/I487,$P498-SUM($I507:K507)))</f>
        <v>0</v>
      </c>
      <c r="M507" s="235">
        <f>IF(M$5&lt;=$D507,0,IF(SUM($D507,I487)&gt;M$5,$P498/I487,$P498-SUM($I507:L507)))</f>
        <v>0</v>
      </c>
      <c r="N507" s="235">
        <f>IF(N$5&lt;=$D507,0,IF(SUM($D507,I487)&gt;N$5,$P498/I487,$P498-SUM($I507:M507)))</f>
        <v>0</v>
      </c>
      <c r="O507" s="235">
        <f>IF(O$5&lt;=$D507,0,IF(SUM($D507,I487)&gt;O$5,$P498/I487,$P498-SUM($I507:N507)))</f>
        <v>0</v>
      </c>
      <c r="P507" s="235">
        <f>IF(P$5&lt;=$D507,0,IF(SUM($D507,I487)&gt;P$5,$P498/I487,$P498-SUM($I507:O507)))</f>
        <v>0</v>
      </c>
      <c r="Q507" s="235">
        <f>IF(Q$5&lt;=$D507,0,IF(SUM($D507,I487)&gt;Q$5,$P498/I487,$P498-SUM($I507:P507)))</f>
        <v>0</v>
      </c>
      <c r="R507" s="235">
        <f>IF(R$5&lt;=$D507,0,IF(SUM($D507,I487)&gt;R$5,$P498/I487,$P498-SUM($I507:Q507)))</f>
        <v>0</v>
      </c>
      <c r="S507" s="235">
        <f>IF(S$5&lt;=$D507,0,IF(SUM($D507,I487)&gt;S$5,$P498/I487,$P498-SUM($I507:R507)))</f>
        <v>0</v>
      </c>
      <c r="T507" s="235">
        <f>IF(T$5&lt;=$D507,0,IF(SUM($D507,I487)&gt;T$5,$P498/I487,$P498-SUM($I507:S507)))</f>
        <v>0</v>
      </c>
      <c r="U507" s="235">
        <f>IF(U$5&lt;=$D507,0,IF(SUM($D507,I487)&gt;U$5,$P498/I487,$P498-SUM($I507:T507)))</f>
        <v>0</v>
      </c>
      <c r="V507" s="235">
        <f>IF(V$5&lt;=$D507,0,IF(SUM($D507,I487)&gt;V$5,$P498/I487,$P498-SUM($I507:U507)))</f>
        <v>0</v>
      </c>
      <c r="W507" s="235">
        <f>IF(W$5&lt;=$D507,0,IF(SUM($D507,I487)&gt;W$5,$P498/I487,$P498-SUM($I507:V507)))</f>
        <v>0</v>
      </c>
      <c r="X507" s="235">
        <f>IF(X$5&lt;=$D507,0,IF(SUM($D507,I487)&gt;X$5,$P498/I487,$P498-SUM($I507:W507)))</f>
        <v>0</v>
      </c>
      <c r="Y507" s="235">
        <f>IF(Y$5&lt;=$D507,0,IF(SUM($D507,I487)&gt;Y$5,$P498/I487,$P498-SUM($I507:X507)))</f>
        <v>0</v>
      </c>
      <c r="Z507" s="235">
        <f>IF(Z$5&lt;=$D507,0,IF(SUM($D507,I487)&gt;Z$5,$P498/I487,$P498-SUM($I507:Y507)))</f>
        <v>0</v>
      </c>
      <c r="AA507" s="235">
        <f>IF(AA$5&lt;=$D507,0,IF(SUM($D507,I487)&gt;AA$5,$P498/I487,$P498-SUM($I507:Z507)))</f>
        <v>0</v>
      </c>
      <c r="AB507" s="235">
        <f>IF(AB$5&lt;=$D507,0,IF(SUM($D507,I487)&gt;AB$5,$P498/I487,$P498-SUM($I507:AA507)))</f>
        <v>0</v>
      </c>
      <c r="AC507" s="235">
        <f>IF(AC$5&lt;=$D507,0,IF(SUM($D507,I487)&gt;AC$5,$P498/I487,$P498-SUM($I507:AB507)))</f>
        <v>0</v>
      </c>
      <c r="AD507" s="235">
        <f>IF(AD$5&lt;=$D507,0,IF(SUM($D507,I487)&gt;AD$5,$P498/I487,$P498-SUM($I507:AC507)))</f>
        <v>0</v>
      </c>
      <c r="AE507" s="235">
        <f>IF(AE$5&lt;=$D507,0,IF(SUM($D507,I487)&gt;AE$5,$P498/I487,$P498-SUM($I507:AD507)))</f>
        <v>0</v>
      </c>
      <c r="AF507" s="235">
        <f>IF(AF$5&lt;=$D507,0,IF(SUM($D507,I487)&gt;AF$5,$P498/I487,$P498-SUM($I507:AE507)))</f>
        <v>0</v>
      </c>
      <c r="AG507" s="235">
        <f>IF(AG$5&lt;=$D507,0,IF(SUM($D507,I487)&gt;AG$5,$P498/I487,$P498-SUM($I507:AF507)))</f>
        <v>0</v>
      </c>
      <c r="AH507" s="235">
        <f>IF(AH$5&lt;=$D507,0,IF(SUM($D507,I487)&gt;AH$5,$P498/I487,$P498-SUM($I507:AG507)))</f>
        <v>0</v>
      </c>
      <c r="AI507" s="235">
        <f>IF(AI$5&lt;=$D507,0,IF(SUM($D507,I487)&gt;AI$5,$P498/I487,$P498-SUM($I507:AH507)))</f>
        <v>0</v>
      </c>
      <c r="AJ507" s="235">
        <f>IF(AJ$5&lt;=$D507,0,IF(SUM($D507,I487)&gt;AJ$5,$P498/I487,$P498-SUM($I507:AI507)))</f>
        <v>0</v>
      </c>
      <c r="AK507" s="235">
        <f>IF(AK$5&lt;=$D507,0,IF(SUM($D507,I487)&gt;AK$5,$P498/I487,$P498-SUM($I507:AJ507)))</f>
        <v>0</v>
      </c>
      <c r="AL507" s="235">
        <f>IF(AL$5&lt;=$D507,0,IF(SUM($D507,I487)&gt;AL$5,$P498/I487,$P498-SUM($I507:AK507)))</f>
        <v>0</v>
      </c>
      <c r="AM507" s="235">
        <f>IF(AM$5&lt;=$D507,0,IF(SUM($D507,I487)&gt;AM$5,$P498/I487,$P498-SUM($I507:AL507)))</f>
        <v>0</v>
      </c>
      <c r="AN507" s="235">
        <f>IF(AN$5&lt;=$D507,0,IF(SUM($D507,I487)&gt;AN$5,$P498/I487,$P498-SUM($I507:AM507)))</f>
        <v>0</v>
      </c>
      <c r="AO507" s="235">
        <f>IF(AO$5&lt;=$D507,0,IF(SUM($D507,I487)&gt;AO$5,$P498/I487,$P498-SUM($I507:AN507)))</f>
        <v>0</v>
      </c>
      <c r="AP507" s="235">
        <f>IF(AP$5&lt;=$D507,0,IF(SUM($D507,I487)&gt;AP$5,$P498/I487,$P498-SUM($I507:AO507)))</f>
        <v>0</v>
      </c>
      <c r="AQ507" s="235">
        <f>IF(AQ$5&lt;=$D507,0,IF(SUM($D507,I487)&gt;AQ$5,$P498/I487,$P498-SUM($I507:AP507)))</f>
        <v>0</v>
      </c>
      <c r="AR507" s="235">
        <f>IF(AR$5&lt;=$D507,0,IF(SUM($D507,I487)&gt;AR$5,$P498/I487,$P498-SUM($I507:AQ507)))</f>
        <v>0</v>
      </c>
      <c r="AS507" s="235">
        <f>IF(AS$5&lt;=$D507,0,IF(SUM($D507,I487)&gt;AS$5,$P498/I487,$P498-SUM($I507:AR507)))</f>
        <v>0</v>
      </c>
      <c r="AT507" s="235">
        <f>IF(AT$5&lt;=$D507,0,IF(SUM($D507,I487)&gt;AT$5,$P498/I487,$P498-SUM($I507:AS507)))</f>
        <v>0</v>
      </c>
      <c r="AU507" s="235">
        <f>IF(AU$5&lt;=$D507,0,IF(SUM($D507,I487)&gt;AU$5,$P498/I487,$P498-SUM($I507:AT507)))</f>
        <v>0</v>
      </c>
      <c r="AV507" s="235">
        <f>IF(AV$5&lt;=$D507,0,IF(SUM($D507,I487)&gt;AV$5,$P498/I487,$P498-SUM($I507:AU507)))</f>
        <v>0</v>
      </c>
      <c r="AW507" s="235">
        <f>IF(AW$5&lt;=$D507,0,IF(SUM($D507,I487)&gt;AW$5,$P498/I487,$P498-SUM($I507:AV507)))</f>
        <v>0</v>
      </c>
      <c r="AX507" s="235">
        <f>IF(AX$5&lt;=$D507,0,IF(SUM($D507,I487)&gt;AX$5,$P498/I487,$P498-SUM($I507:AW507)))</f>
        <v>0</v>
      </c>
      <c r="AY507" s="235">
        <f>IF(AY$5&lt;=$D507,0,IF(SUM($D507,I487)&gt;AY$5,$P498/I487,$P498-SUM($I507:AX507)))</f>
        <v>0</v>
      </c>
      <c r="AZ507" s="235">
        <f>IF(AZ$5&lt;=$D507,0,IF(SUM($D507,I487)&gt;AZ$5,$P498/I487,$P498-SUM($I507:AY507)))</f>
        <v>0</v>
      </c>
      <c r="BA507" s="235">
        <f>IF(BA$5&lt;=$D507,0,IF(SUM($D507,I487)&gt;BA$5,$P498/I487,$P498-SUM($I507:AZ507)))</f>
        <v>0</v>
      </c>
      <c r="BB507" s="235">
        <f>IF(BB$5&lt;=$D507,0,IF(SUM($D507,I487)&gt;BB$5,$P498/I487,$P498-SUM($I507:BA507)))</f>
        <v>0</v>
      </c>
      <c r="BC507" s="235">
        <f>IF(BC$5&lt;=$D507,0,IF(SUM($D507,I487)&gt;BC$5,$P498/I487,$P498-SUM($I507:BB507)))</f>
        <v>0</v>
      </c>
      <c r="BD507" s="235">
        <f>IF(BD$5&lt;=$D507,0,IF(SUM($D507,I487)&gt;BD$5,$P498/I487,$P498-SUM($I507:BC507)))</f>
        <v>0</v>
      </c>
      <c r="BE507" s="235">
        <f>IF(BE$5&lt;=$D507,0,IF(SUM($D507,I487)&gt;BE$5,$P498/I487,$P498-SUM($I507:BD507)))</f>
        <v>0</v>
      </c>
      <c r="BF507" s="235">
        <f>IF(BF$5&lt;=$D507,0,IF(SUM($D507,I487)&gt;BF$5,$P498/I487,$P498-SUM($I507:BE507)))</f>
        <v>0</v>
      </c>
      <c r="BG507" s="235">
        <f>IF(BG$5&lt;=$D507,0,IF(SUM($D507,I487)&gt;BG$5,$P498/I487,$P498-SUM($I507:BF507)))</f>
        <v>0</v>
      </c>
      <c r="BH507" s="235">
        <f>IF(BH$5&lt;=$D507,0,IF(SUM($D507,I487)&gt;BH$5,$P498/I487,$P498-SUM($I507:BG507)))</f>
        <v>0</v>
      </c>
      <c r="BI507" s="235">
        <f>IF(BI$5&lt;=$D507,0,IF(SUM($D507,I487)&gt;BI$5,$P498/I487,$P498-SUM($I507:BH507)))</f>
        <v>0</v>
      </c>
      <c r="BJ507" s="235">
        <f>IF(BJ$5&lt;=$D507,0,IF(SUM($D507,I487)&gt;BJ$5,$P498/I487,$P498-SUM($I507:BI507)))</f>
        <v>0</v>
      </c>
      <c r="BK507" s="235">
        <f>IF(BK$5&lt;=$D507,0,IF(SUM($D507,I487)&gt;BK$5,$P498/I487,$P498-SUM($I507:BJ507)))</f>
        <v>0</v>
      </c>
      <c r="BL507" s="235">
        <f>IF(BL$5&lt;=$D507,0,IF(SUM($D507,I487)&gt;BL$5,$P498/I487,$P498-SUM($I507:BK507)))</f>
        <v>0</v>
      </c>
      <c r="BM507" s="235">
        <f>IF(BM$5&lt;=$D507,0,IF(SUM($D507,I487)&gt;BM$5,$P498/I487,$P498-SUM($I507:BL507)))</f>
        <v>0</v>
      </c>
      <c r="BN507" s="235">
        <f>IF(BN$5&lt;=$D507,0,IF(SUM($D507,I487)&gt;BN$5,$P498/I487,$P498-SUM($I507:BM507)))</f>
        <v>0</v>
      </c>
      <c r="BO507" s="235">
        <f>IF(BO$5&lt;=$D507,0,IF(SUM($D507,I487)&gt;BO$5,$P498/I487,$P498-SUM($I507:BN507)))</f>
        <v>0</v>
      </c>
      <c r="BP507" s="235">
        <f>IF(BP$5&lt;=$D507,0,IF(SUM($D507,I487)&gt;BP$5,$P498/I487,$P498-SUM($I507:BO507)))</f>
        <v>0</v>
      </c>
      <c r="BQ507" s="235">
        <f>IF(BQ$5&lt;=$D507,0,IF(SUM($D507,I487)&gt;BQ$5,$P498/I487,$P498-SUM($I507:BP507)))</f>
        <v>0</v>
      </c>
      <c r="BR507" s="211">
        <f>IF(BR$5&lt;=$D507,0,IF(SUM($D507,J487)&gt;BR$5,$P498/J487,$P498-SUM($I507:BQ507)))</f>
        <v>0</v>
      </c>
      <c r="BS507" s="211">
        <f>IF(BS$5&lt;=$D507,0,IF(SUM($D507,K487)&gt;BS$5,$P498/K487,$P498-SUM($I507:BR507)))</f>
        <v>0</v>
      </c>
      <c r="BT507" s="211">
        <f>IF(BT$5&lt;=$D507,0,IF(SUM($D507,L487)&gt;BT$5,$P498/L487,$P498-SUM($I507:BS507)))</f>
        <v>0</v>
      </c>
      <c r="BU507" s="211">
        <f>IF(BU$5&lt;=$D507,0,IF(SUM($D507,M487)&gt;BU$5,$P498/M487,$P498-SUM($I507:BT507)))</f>
        <v>0</v>
      </c>
      <c r="BV507" s="211">
        <f>IF(BV$5&lt;=$D507,0,IF(SUM($D507,N487)&gt;BV$5,$P498/N487,$P498-SUM($I507:BU507)))</f>
        <v>0</v>
      </c>
      <c r="BW507" s="211">
        <f>IF(BW$5&lt;=$D507,0,IF(SUM($D507,O487)&gt;BW$5,$P498/O487,$P498-SUM($I507:BV507)))</f>
        <v>0</v>
      </c>
    </row>
    <row r="508" spans="1:75" ht="12.75" customHeight="1">
      <c r="A508" s="8"/>
      <c r="B508" s="244">
        <v>7</v>
      </c>
      <c r="C508" s="8"/>
      <c r="D508" s="245">
        <f t="shared" si="850"/>
        <v>2020</v>
      </c>
      <c r="E508" s="8" t="str">
        <f t="shared" si="849"/>
        <v>$m Real (2012)</v>
      </c>
      <c r="F508" s="8"/>
      <c r="G508" s="8"/>
      <c r="H508" s="8"/>
      <c r="I508" s="32"/>
      <c r="J508" s="235">
        <f>IF(J$5&lt;=$D508,0,IF(SUM($D508,I487)&gt;J$5,$Q498/I487,$Q498-SUM($I508:I508)))</f>
        <v>0</v>
      </c>
      <c r="K508" s="235">
        <f>IF(K$5&lt;=$D508,0,IF(SUM($D508,I487)&gt;K$5,$Q498/I487,$Q498-SUM($I508:J508)))</f>
        <v>0</v>
      </c>
      <c r="L508" s="235">
        <f>IF(L$5&lt;=$D508,0,IF(SUM($D508,I487)&gt;L$5,$Q498/I487,$Q498-SUM($I508:K508)))</f>
        <v>0</v>
      </c>
      <c r="M508" s="235">
        <f>IF(M$5&lt;=$D508,0,IF(SUM($D508,I487)&gt;M$5,$Q498/I487,$Q498-SUM($I508:L508)))</f>
        <v>0</v>
      </c>
      <c r="N508" s="235">
        <f>IF(N$5&lt;=$D508,0,IF(SUM($D508,I487)&gt;N$5,$Q498/I487,$Q498-SUM($I508:M508)))</f>
        <v>0</v>
      </c>
      <c r="O508" s="235">
        <f>IF(O$5&lt;=$D508,0,IF(SUM($D508,I487)&gt;O$5,$Q498/I487,$Q498-SUM($I508:N508)))</f>
        <v>0</v>
      </c>
      <c r="P508" s="235">
        <f>IF(P$5&lt;=$D508,0,IF(SUM($D508,I487)&gt;P$5,$Q498/I487,$Q498-SUM($I508:O508)))</f>
        <v>0</v>
      </c>
      <c r="Q508" s="235">
        <f>IF(Q$5&lt;=$D508,0,IF(SUM($D508,I487)&gt;Q$5,$Q498/I487,$Q498-SUM($I508:P508)))</f>
        <v>0</v>
      </c>
      <c r="R508" s="235">
        <f>IF(R$5&lt;=$D508,0,IF(SUM($D508,I487)&gt;R$5,$Q498/I487,$Q498-SUM($I508:Q508)))</f>
        <v>0</v>
      </c>
      <c r="S508" s="235">
        <f>IF(S$5&lt;=$D508,0,IF(SUM($D508,I487)&gt;S$5,$Q498/I487,$Q498-SUM($I508:R508)))</f>
        <v>0</v>
      </c>
      <c r="T508" s="235">
        <f>IF(T$5&lt;=$D508,0,IF(SUM($D508,I487)&gt;T$5,$Q498/I487,$Q498-SUM($I508:S508)))</f>
        <v>0</v>
      </c>
      <c r="U508" s="235">
        <f>IF(U$5&lt;=$D508,0,IF(SUM($D508,I487)&gt;U$5,$Q498/I487,$Q498-SUM($I508:T508)))</f>
        <v>0</v>
      </c>
      <c r="V508" s="235">
        <f>IF(V$5&lt;=$D508,0,IF(SUM($D508,I487)&gt;V$5,$Q498/I487,$Q498-SUM($I508:U508)))</f>
        <v>0</v>
      </c>
      <c r="W508" s="235">
        <f>IF(W$5&lt;=$D508,0,IF(SUM($D508,I487)&gt;W$5,$Q498/I487,$Q498-SUM($I508:V508)))</f>
        <v>0</v>
      </c>
      <c r="X508" s="235">
        <f>IF(X$5&lt;=$D508,0,IF(SUM($D508,I487)&gt;X$5,$Q498/I487,$Q498-SUM($I508:W508)))</f>
        <v>0</v>
      </c>
      <c r="Y508" s="235">
        <f>IF(Y$5&lt;=$D508,0,IF(SUM($D508,I487)&gt;Y$5,$Q498/I487,$Q498-SUM($I508:X508)))</f>
        <v>0</v>
      </c>
      <c r="Z508" s="235">
        <f>IF(Z$5&lt;=$D508,0,IF(SUM($D508,I487)&gt;Z$5,$Q498/I487,$Q498-SUM($I508:Y508)))</f>
        <v>0</v>
      </c>
      <c r="AA508" s="235">
        <f>IF(AA$5&lt;=$D508,0,IF(SUM($D508,I487)&gt;AA$5,$Q498/I487,$Q498-SUM($I508:Z508)))</f>
        <v>0</v>
      </c>
      <c r="AB508" s="235">
        <f>IF(AB$5&lt;=$D508,0,IF(SUM($D508,I487)&gt;AB$5,$Q498/I487,$Q498-SUM($I508:AA508)))</f>
        <v>0</v>
      </c>
      <c r="AC508" s="235">
        <f>IF(AC$5&lt;=$D508,0,IF(SUM($D508,I487)&gt;AC$5,$Q498/I487,$Q498-SUM($I508:AB508)))</f>
        <v>0</v>
      </c>
      <c r="AD508" s="235">
        <f>IF(AD$5&lt;=$D508,0,IF(SUM($D508,I487)&gt;AD$5,$Q498/I487,$Q498-SUM($I508:AC508)))</f>
        <v>0</v>
      </c>
      <c r="AE508" s="235">
        <f>IF(AE$5&lt;=$D508,0,IF(SUM($D508,I487)&gt;AE$5,$Q498/I487,$Q498-SUM($I508:AD508)))</f>
        <v>0</v>
      </c>
      <c r="AF508" s="235">
        <f>IF(AF$5&lt;=$D508,0,IF(SUM($D508,I487)&gt;AF$5,$Q498/I487,$Q498-SUM($I508:AE508)))</f>
        <v>0</v>
      </c>
      <c r="AG508" s="235">
        <f>IF(AG$5&lt;=$D508,0,IF(SUM($D508,I487)&gt;AG$5,$Q498/I487,$Q498-SUM($I508:AF508)))</f>
        <v>0</v>
      </c>
      <c r="AH508" s="235">
        <f>IF(AH$5&lt;=$D508,0,IF(SUM($D508,I487)&gt;AH$5,$Q498/I487,$Q498-SUM($I508:AG508)))</f>
        <v>0</v>
      </c>
      <c r="AI508" s="235">
        <f>IF(AI$5&lt;=$D508,0,IF(SUM($D508,I487)&gt;AI$5,$Q498/I487,$Q498-SUM($I508:AH508)))</f>
        <v>0</v>
      </c>
      <c r="AJ508" s="235">
        <f>IF(AJ$5&lt;=$D508,0,IF(SUM($D508,I487)&gt;AJ$5,$Q498/I487,$Q498-SUM($I508:AI508)))</f>
        <v>0</v>
      </c>
      <c r="AK508" s="235">
        <f>IF(AK$5&lt;=$D508,0,IF(SUM($D508,I487)&gt;AK$5,$Q498/I487,$Q498-SUM($I508:AJ508)))</f>
        <v>0</v>
      </c>
      <c r="AL508" s="235">
        <f>IF(AL$5&lt;=$D508,0,IF(SUM($D508,I487)&gt;AL$5,$Q498/I487,$Q498-SUM($I508:AK508)))</f>
        <v>0</v>
      </c>
      <c r="AM508" s="235">
        <f>IF(AM$5&lt;=$D508,0,IF(SUM($D508,I487)&gt;AM$5,$Q498/I487,$Q498-SUM($I508:AL508)))</f>
        <v>0</v>
      </c>
      <c r="AN508" s="235">
        <f>IF(AN$5&lt;=$D508,0,IF(SUM($D508,I487)&gt;AN$5,$Q498/I487,$Q498-SUM($I508:AM508)))</f>
        <v>0</v>
      </c>
      <c r="AO508" s="235">
        <f>IF(AO$5&lt;=$D508,0,IF(SUM($D508,I487)&gt;AO$5,$Q498/I487,$Q498-SUM($I508:AN508)))</f>
        <v>0</v>
      </c>
      <c r="AP508" s="235">
        <f>IF(AP$5&lt;=$D508,0,IF(SUM($D508,I487)&gt;AP$5,$Q498/I487,$Q498-SUM($I508:AO508)))</f>
        <v>0</v>
      </c>
      <c r="AQ508" s="235">
        <f>IF(AQ$5&lt;=$D508,0,IF(SUM($D508,I487)&gt;AQ$5,$Q498/I487,$Q498-SUM($I508:AP508)))</f>
        <v>0</v>
      </c>
      <c r="AR508" s="235">
        <f>IF(AR$5&lt;=$D508,0,IF(SUM($D508,I487)&gt;AR$5,$Q498/I487,$Q498-SUM($I508:AQ508)))</f>
        <v>0</v>
      </c>
      <c r="AS508" s="235">
        <f>IF(AS$5&lt;=$D508,0,IF(SUM($D508,I487)&gt;AS$5,$Q498/I487,$Q498-SUM($I508:AR508)))</f>
        <v>0</v>
      </c>
      <c r="AT508" s="235">
        <f>IF(AT$5&lt;=$D508,0,IF(SUM($D508,I487)&gt;AT$5,$Q498/I487,$Q498-SUM($I508:AS508)))</f>
        <v>0</v>
      </c>
      <c r="AU508" s="235">
        <f>IF(AU$5&lt;=$D508,0,IF(SUM($D508,I487)&gt;AU$5,$Q498/I487,$Q498-SUM($I508:AT508)))</f>
        <v>0</v>
      </c>
      <c r="AV508" s="235">
        <f>IF(AV$5&lt;=$D508,0,IF(SUM($D508,I487)&gt;AV$5,$Q498/I487,$Q498-SUM($I508:AU508)))</f>
        <v>0</v>
      </c>
      <c r="AW508" s="235">
        <f>IF(AW$5&lt;=$D508,0,IF(SUM($D508,I487)&gt;AW$5,$Q498/I487,$Q498-SUM($I508:AV508)))</f>
        <v>0</v>
      </c>
      <c r="AX508" s="235">
        <f>IF(AX$5&lt;=$D508,0,IF(SUM($D508,I487)&gt;AX$5,$Q498/I487,$Q498-SUM($I508:AW508)))</f>
        <v>0</v>
      </c>
      <c r="AY508" s="235">
        <f>IF(AY$5&lt;=$D508,0,IF(SUM($D508,I487)&gt;AY$5,$Q498/I487,$Q498-SUM($I508:AX508)))</f>
        <v>0</v>
      </c>
      <c r="AZ508" s="235">
        <f>IF(AZ$5&lt;=$D508,0,IF(SUM($D508,I487)&gt;AZ$5,$Q498/I487,$Q498-SUM($I508:AY508)))</f>
        <v>0</v>
      </c>
      <c r="BA508" s="235">
        <f>IF(BA$5&lt;=$D508,0,IF(SUM($D508,I487)&gt;BA$5,$Q498/I487,$Q498-SUM($I508:AZ508)))</f>
        <v>0</v>
      </c>
      <c r="BB508" s="235">
        <f>IF(BB$5&lt;=$D508,0,IF(SUM($D508,I487)&gt;BB$5,$Q498/I487,$Q498-SUM($I508:BA508)))</f>
        <v>0</v>
      </c>
      <c r="BC508" s="235">
        <f>IF(BC$5&lt;=$D508,0,IF(SUM($D508,I487)&gt;BC$5,$Q498/I487,$Q498-SUM($I508:BB508)))</f>
        <v>0</v>
      </c>
      <c r="BD508" s="235">
        <f>IF(BD$5&lt;=$D508,0,IF(SUM($D508,I487)&gt;BD$5,$Q498/I487,$Q498-SUM($I508:BC508)))</f>
        <v>0</v>
      </c>
      <c r="BE508" s="235">
        <f>IF(BE$5&lt;=$D508,0,IF(SUM($D508,I487)&gt;BE$5,$Q498/I487,$Q498-SUM($I508:BD508)))</f>
        <v>0</v>
      </c>
      <c r="BF508" s="235">
        <f>IF(BF$5&lt;=$D508,0,IF(SUM($D508,I487)&gt;BF$5,$Q498/I487,$Q498-SUM($I508:BE508)))</f>
        <v>0</v>
      </c>
      <c r="BG508" s="235">
        <f>IF(BG$5&lt;=$D508,0,IF(SUM($D508,I487)&gt;BG$5,$Q498/I487,$Q498-SUM($I508:BF508)))</f>
        <v>0</v>
      </c>
      <c r="BH508" s="235">
        <f>IF(BH$5&lt;=$D508,0,IF(SUM($D508,I487)&gt;BH$5,$Q498/I487,$Q498-SUM($I508:BG508)))</f>
        <v>0</v>
      </c>
      <c r="BI508" s="235">
        <f>IF(BI$5&lt;=$D508,0,IF(SUM($D508,I487)&gt;BI$5,$Q498/I487,$Q498-SUM($I508:BH508)))</f>
        <v>0</v>
      </c>
      <c r="BJ508" s="235">
        <f>IF(BJ$5&lt;=$D508,0,IF(SUM($D508,I487)&gt;BJ$5,$Q498/I487,$Q498-SUM($I508:BI508)))</f>
        <v>0</v>
      </c>
      <c r="BK508" s="235">
        <f>IF(BK$5&lt;=$D508,0,IF(SUM($D508,I487)&gt;BK$5,$Q498/I487,$Q498-SUM($I508:BJ508)))</f>
        <v>0</v>
      </c>
      <c r="BL508" s="235">
        <f>IF(BL$5&lt;=$D508,0,IF(SUM($D508,I487)&gt;BL$5,$Q498/I487,$Q498-SUM($I508:BK508)))</f>
        <v>0</v>
      </c>
      <c r="BM508" s="235">
        <f>IF(BM$5&lt;=$D508,0,IF(SUM($D508,I487)&gt;BM$5,$Q498/I487,$Q498-SUM($I508:BL508)))</f>
        <v>0</v>
      </c>
      <c r="BN508" s="235">
        <f>IF(BN$5&lt;=$D508,0,IF(SUM($D508,I487)&gt;BN$5,$Q498/I487,$Q498-SUM($I508:BM508)))</f>
        <v>0</v>
      </c>
      <c r="BO508" s="235">
        <f>IF(BO$5&lt;=$D508,0,IF(SUM($D508,I487)&gt;BO$5,$Q498/I487,$Q498-SUM($I508:BN508)))</f>
        <v>0</v>
      </c>
      <c r="BP508" s="235">
        <f>IF(BP$5&lt;=$D508,0,IF(SUM($D508,I487)&gt;BP$5,$Q498/I487,$Q498-SUM($I508:BO508)))</f>
        <v>0</v>
      </c>
      <c r="BQ508" s="235">
        <f>IF(BQ$5&lt;=$D508,0,IF(SUM($D508,I487)&gt;BQ$5,$Q498/I487,$Q498-SUM($I508:BP508)))</f>
        <v>0</v>
      </c>
      <c r="BR508" s="211">
        <f>IF(BR$5&lt;=$D508,0,IF(SUM($D508,J487)&gt;BR$5,$Q498/J487,$Q498-SUM($I508:BQ508)))</f>
        <v>0</v>
      </c>
      <c r="BS508" s="211">
        <f>IF(BS$5&lt;=$D508,0,IF(SUM($D508,K487)&gt;BS$5,$Q498/K487,$Q498-SUM($I508:BR508)))</f>
        <v>0</v>
      </c>
      <c r="BT508" s="211">
        <f>IF(BT$5&lt;=$D508,0,IF(SUM($D508,L487)&gt;BT$5,$Q498/L487,$Q498-SUM($I508:BS508)))</f>
        <v>0</v>
      </c>
      <c r="BU508" s="211">
        <f>IF(BU$5&lt;=$D508,0,IF(SUM($D508,M487)&gt;BU$5,$Q498/M487,$Q498-SUM($I508:BT508)))</f>
        <v>0</v>
      </c>
      <c r="BV508" s="211">
        <f>IF(BV$5&lt;=$D508,0,IF(SUM($D508,N487)&gt;BV$5,$Q498/N487,$Q498-SUM($I508:BU508)))</f>
        <v>0</v>
      </c>
      <c r="BW508" s="211">
        <f>IF(BW$5&lt;=$D508,0,IF(SUM($D508,O487)&gt;BW$5,$Q498/O487,$Q498-SUM($I508:BV508)))</f>
        <v>0</v>
      </c>
    </row>
    <row r="509" spans="1:75" ht="12.75" customHeight="1">
      <c r="A509" s="8"/>
      <c r="B509" s="244">
        <v>8</v>
      </c>
      <c r="C509" s="8"/>
      <c r="D509" s="245">
        <f t="shared" si="850"/>
        <v>2021</v>
      </c>
      <c r="E509" s="8" t="str">
        <f t="shared" si="849"/>
        <v>$m Real (2012)</v>
      </c>
      <c r="F509" s="8"/>
      <c r="G509" s="8"/>
      <c r="H509" s="8"/>
      <c r="I509" s="32"/>
      <c r="J509" s="235">
        <f>IF(J$5&lt;=$D509,0,IF(SUM($D509,I487)&gt;J$5,$R498/I487,$R498-SUM($I509:I509)))</f>
        <v>0</v>
      </c>
      <c r="K509" s="235">
        <f>IF(K$5&lt;=$D509,0,IF(SUM($D509,I487)&gt;K$5,$R498/I487,$R498-SUM($I509:J509)))</f>
        <v>0</v>
      </c>
      <c r="L509" s="235">
        <f>IF(L$5&lt;=$D509,0,IF(SUM($D509,I487)&gt;L$5,$R498/I487,$R498-SUM($I509:K509)))</f>
        <v>0</v>
      </c>
      <c r="M509" s="235">
        <f>IF(M$5&lt;=$D509,0,IF(SUM($D509,I487)&gt;M$5,$R498/I487,$R498-SUM($I509:L509)))</f>
        <v>0</v>
      </c>
      <c r="N509" s="235">
        <f>IF(N$5&lt;=$D509,0,IF(SUM($D509,I487)&gt;N$5,$R498/I487,$R498-SUM($I509:M509)))</f>
        <v>0</v>
      </c>
      <c r="O509" s="235">
        <f>IF(O$5&lt;=$D509,0,IF(SUM($D509,I487)&gt;O$5,$R498/I487,$R498-SUM($I509:N509)))</f>
        <v>0</v>
      </c>
      <c r="P509" s="235">
        <f>IF(P$5&lt;=$D509,0,IF(SUM($D509,I487)&gt;P$5,$R498/I487,$R498-SUM($I509:O509)))</f>
        <v>0</v>
      </c>
      <c r="Q509" s="235">
        <f>IF(Q$5&lt;=$D509,0,IF(SUM($D509,I487)&gt;Q$5,$R498/I487,$R498-SUM($I509:P509)))</f>
        <v>0</v>
      </c>
      <c r="R509" s="235">
        <f>IF(R$5&lt;=$D509,0,IF(SUM($D509,I487)&gt;R$5,$R498/I487,$R498-SUM($I509:Q509)))</f>
        <v>0</v>
      </c>
      <c r="S509" s="235">
        <f>IF(S$5&lt;=$D509,0,IF(SUM($D509,I487)&gt;S$5,$R498/I487,$R498-SUM($I509:R509)))</f>
        <v>0</v>
      </c>
      <c r="T509" s="235">
        <f>IF(T$5&lt;=$D509,0,IF(SUM($D509,I487)&gt;T$5,$R498/I487,$R498-SUM($I509:S509)))</f>
        <v>0</v>
      </c>
      <c r="U509" s="235">
        <f>IF(U$5&lt;=$D509,0,IF(SUM($D509,I487)&gt;U$5,$R498/I487,$R498-SUM($I509:T509)))</f>
        <v>0</v>
      </c>
      <c r="V509" s="235">
        <f>IF(V$5&lt;=$D509,0,IF(SUM($D509,I487)&gt;V$5,$R498/I487,$R498-SUM($I509:U509)))</f>
        <v>0</v>
      </c>
      <c r="W509" s="235">
        <f>IF(W$5&lt;=$D509,0,IF(SUM($D509,I487)&gt;W$5,$R498/I487,$R498-SUM($I509:V509)))</f>
        <v>0</v>
      </c>
      <c r="X509" s="235">
        <f>IF(X$5&lt;=$D509,0,IF(SUM($D509,I487)&gt;X$5,$R498/I487,$R498-SUM($I509:W509)))</f>
        <v>0</v>
      </c>
      <c r="Y509" s="235">
        <f>IF(Y$5&lt;=$D509,0,IF(SUM($D509,I487)&gt;Y$5,$R498/I487,$R498-SUM($I509:X509)))</f>
        <v>0</v>
      </c>
      <c r="Z509" s="235">
        <f>IF(Z$5&lt;=$D509,0,IF(SUM($D509,I487)&gt;Z$5,$R498/I487,$R498-SUM($I509:Y509)))</f>
        <v>0</v>
      </c>
      <c r="AA509" s="235">
        <f>IF(AA$5&lt;=$D509,0,IF(SUM($D509,I487)&gt;AA$5,$R498/I487,$R498-SUM($I509:Z509)))</f>
        <v>0</v>
      </c>
      <c r="AB509" s="235">
        <f>IF(AB$5&lt;=$D509,0,IF(SUM($D509,I487)&gt;AB$5,$R498/I487,$R498-SUM($I509:AA509)))</f>
        <v>0</v>
      </c>
      <c r="AC509" s="235">
        <f>IF(AC$5&lt;=$D509,0,IF(SUM($D509,I487)&gt;AC$5,$R498/I487,$R498-SUM($I509:AB509)))</f>
        <v>0</v>
      </c>
      <c r="AD509" s="235">
        <f>IF(AD$5&lt;=$D509,0,IF(SUM($D509,I487)&gt;AD$5,$R498/I487,$R498-SUM($I509:AC509)))</f>
        <v>0</v>
      </c>
      <c r="AE509" s="235">
        <f>IF(AE$5&lt;=$D509,0,IF(SUM($D509,I487)&gt;AE$5,$R498/I487,$R498-SUM($I509:AD509)))</f>
        <v>0</v>
      </c>
      <c r="AF509" s="235">
        <f>IF(AF$5&lt;=$D509,0,IF(SUM($D509,I487)&gt;AF$5,$R498/I487,$R498-SUM($I509:AE509)))</f>
        <v>0</v>
      </c>
      <c r="AG509" s="235">
        <f>IF(AG$5&lt;=$D509,0,IF(SUM($D509,I487)&gt;AG$5,$R498/I487,$R498-SUM($I509:AF509)))</f>
        <v>0</v>
      </c>
      <c r="AH509" s="235">
        <f>IF(AH$5&lt;=$D509,0,IF(SUM($D509,I487)&gt;AH$5,$R498/I487,$R498-SUM($I509:AG509)))</f>
        <v>0</v>
      </c>
      <c r="AI509" s="235">
        <f>IF(AI$5&lt;=$D509,0,IF(SUM($D509,I487)&gt;AI$5,$R498/I487,$R498-SUM($I509:AH509)))</f>
        <v>0</v>
      </c>
      <c r="AJ509" s="235">
        <f>IF(AJ$5&lt;=$D509,0,IF(SUM($D509,I487)&gt;AJ$5,$R498/I487,$R498-SUM($I509:AI509)))</f>
        <v>0</v>
      </c>
      <c r="AK509" s="235">
        <f>IF(AK$5&lt;=$D509,0,IF(SUM($D509,I487)&gt;AK$5,$R498/I487,$R498-SUM($I509:AJ509)))</f>
        <v>0</v>
      </c>
      <c r="AL509" s="235">
        <f>IF(AL$5&lt;=$D509,0,IF(SUM($D509,I487)&gt;AL$5,$R498/I487,$R498-SUM($I509:AK509)))</f>
        <v>0</v>
      </c>
      <c r="AM509" s="235">
        <f>IF(AM$5&lt;=$D509,0,IF(SUM($D509,I487)&gt;AM$5,$R498/I487,$R498-SUM($I509:AL509)))</f>
        <v>0</v>
      </c>
      <c r="AN509" s="235">
        <f>IF(AN$5&lt;=$D509,0,IF(SUM($D509,I487)&gt;AN$5,$R498/I487,$R498-SUM($I509:AM509)))</f>
        <v>0</v>
      </c>
      <c r="AO509" s="235">
        <f>IF(AO$5&lt;=$D509,0,IF(SUM($D509,I487)&gt;AO$5,$R498/I487,$R498-SUM($I509:AN509)))</f>
        <v>0</v>
      </c>
      <c r="AP509" s="235">
        <f>IF(AP$5&lt;=$D509,0,IF(SUM($D509,I487)&gt;AP$5,$R498/I487,$R498-SUM($I509:AO509)))</f>
        <v>0</v>
      </c>
      <c r="AQ509" s="235">
        <f>IF(AQ$5&lt;=$D509,0,IF(SUM($D509,I487)&gt;AQ$5,$R498/I487,$R498-SUM($I509:AP509)))</f>
        <v>0</v>
      </c>
      <c r="AR509" s="235">
        <f>IF(AR$5&lt;=$D509,0,IF(SUM($D509,I487)&gt;AR$5,$R498/I487,$R498-SUM($I509:AQ509)))</f>
        <v>0</v>
      </c>
      <c r="AS509" s="235">
        <f>IF(AS$5&lt;=$D509,0,IF(SUM($D509,I487)&gt;AS$5,$R498/I487,$R498-SUM($I509:AR509)))</f>
        <v>0</v>
      </c>
      <c r="AT509" s="235">
        <f>IF(AT$5&lt;=$D509,0,IF(SUM($D509,I487)&gt;AT$5,$R498/I487,$R498-SUM($I509:AS509)))</f>
        <v>0</v>
      </c>
      <c r="AU509" s="235">
        <f>IF(AU$5&lt;=$D509,0,IF(SUM($D509,I487)&gt;AU$5,$R498/I487,$R498-SUM($I509:AT509)))</f>
        <v>0</v>
      </c>
      <c r="AV509" s="235">
        <f>IF(AV$5&lt;=$D509,0,IF(SUM($D509,I487)&gt;AV$5,$R498/I487,$R498-SUM($I509:AU509)))</f>
        <v>0</v>
      </c>
      <c r="AW509" s="235">
        <f>IF(AW$5&lt;=$D509,0,IF(SUM($D509,I487)&gt;AW$5,$R498/I487,$R498-SUM($I509:AV509)))</f>
        <v>0</v>
      </c>
      <c r="AX509" s="235">
        <f>IF(AX$5&lt;=$D509,0,IF(SUM($D509,I487)&gt;AX$5,$R498/I487,$R498-SUM($I509:AW509)))</f>
        <v>0</v>
      </c>
      <c r="AY509" s="235">
        <f>IF(AY$5&lt;=$D509,0,IF(SUM($D509,I487)&gt;AY$5,$R498/I487,$R498-SUM($I509:AX509)))</f>
        <v>0</v>
      </c>
      <c r="AZ509" s="235">
        <f>IF(AZ$5&lt;=$D509,0,IF(SUM($D509,I487)&gt;AZ$5,$R498/I487,$R498-SUM($I509:AY509)))</f>
        <v>0</v>
      </c>
      <c r="BA509" s="235">
        <f>IF(BA$5&lt;=$D509,0,IF(SUM($D509,I487)&gt;BA$5,$R498/I487,$R498-SUM($I509:AZ509)))</f>
        <v>0</v>
      </c>
      <c r="BB509" s="235">
        <f>IF(BB$5&lt;=$D509,0,IF(SUM($D509,I487)&gt;BB$5,$R498/I487,$R498-SUM($I509:BA509)))</f>
        <v>0</v>
      </c>
      <c r="BC509" s="235">
        <f>IF(BC$5&lt;=$D509,0,IF(SUM($D509,I487)&gt;BC$5,$R498/I487,$R498-SUM($I509:BB509)))</f>
        <v>0</v>
      </c>
      <c r="BD509" s="235">
        <f>IF(BD$5&lt;=$D509,0,IF(SUM($D509,I487)&gt;BD$5,$R498/I487,$R498-SUM($I509:BC509)))</f>
        <v>0</v>
      </c>
      <c r="BE509" s="235">
        <f>IF(BE$5&lt;=$D509,0,IF(SUM($D509,I487)&gt;BE$5,$R498/I487,$R498-SUM($I509:BD509)))</f>
        <v>0</v>
      </c>
      <c r="BF509" s="235">
        <f>IF(BF$5&lt;=$D509,0,IF(SUM($D509,I487)&gt;BF$5,$R498/I487,$R498-SUM($I509:BE509)))</f>
        <v>0</v>
      </c>
      <c r="BG509" s="235">
        <f>IF(BG$5&lt;=$D509,0,IF(SUM($D509,I487)&gt;BG$5,$R498/I487,$R498-SUM($I509:BF509)))</f>
        <v>0</v>
      </c>
      <c r="BH509" s="235">
        <f>IF(BH$5&lt;=$D509,0,IF(SUM($D509,I487)&gt;BH$5,$R498/I487,$R498-SUM($I509:BG509)))</f>
        <v>0</v>
      </c>
      <c r="BI509" s="235">
        <f>IF(BI$5&lt;=$D509,0,IF(SUM($D509,I487)&gt;BI$5,$R498/I487,$R498-SUM($I509:BH509)))</f>
        <v>0</v>
      </c>
      <c r="BJ509" s="235">
        <f>IF(BJ$5&lt;=$D509,0,IF(SUM($D509,I487)&gt;BJ$5,$R498/I487,$R498-SUM($I509:BI509)))</f>
        <v>0</v>
      </c>
      <c r="BK509" s="235">
        <f>IF(BK$5&lt;=$D509,0,IF(SUM($D509,I487)&gt;BK$5,$R498/I487,$R498-SUM($I509:BJ509)))</f>
        <v>0</v>
      </c>
      <c r="BL509" s="235">
        <f>IF(BL$5&lt;=$D509,0,IF(SUM($D509,I487)&gt;BL$5,$R498/I487,$R498-SUM($I509:BK509)))</f>
        <v>0</v>
      </c>
      <c r="BM509" s="235">
        <f>IF(BM$5&lt;=$D509,0,IF(SUM($D509,I487)&gt;BM$5,$R498/I487,$R498-SUM($I509:BL509)))</f>
        <v>0</v>
      </c>
      <c r="BN509" s="235">
        <f>IF(BN$5&lt;=$D509,0,IF(SUM($D509,I487)&gt;BN$5,$R498/I487,$R498-SUM($I509:BM509)))</f>
        <v>0</v>
      </c>
      <c r="BO509" s="235">
        <f>IF(BO$5&lt;=$D509,0,IF(SUM($D509,I487)&gt;BO$5,$R498/I487,$R498-SUM($I509:BN509)))</f>
        <v>0</v>
      </c>
      <c r="BP509" s="235">
        <f>IF(BP$5&lt;=$D509,0,IF(SUM($D509,I487)&gt;BP$5,$R498/I487,$R498-SUM($I509:BO509)))</f>
        <v>0</v>
      </c>
      <c r="BQ509" s="235">
        <f>IF(BQ$5&lt;=$D509,0,IF(SUM($D509,I487)&gt;BQ$5,$R498/I487,$R498-SUM($I509:BP509)))</f>
        <v>0</v>
      </c>
      <c r="BR509" s="211">
        <f>IF(BR$5&lt;=$D509,0,IF(SUM($D509,J487)&gt;BR$5,$R498/J487,$R498-SUM($I509:BQ509)))</f>
        <v>0</v>
      </c>
      <c r="BS509" s="211">
        <f>IF(BS$5&lt;=$D509,0,IF(SUM($D509,K487)&gt;BS$5,$R498/K487,$R498-SUM($I509:BR509)))</f>
        <v>0</v>
      </c>
      <c r="BT509" s="211">
        <f>IF(BT$5&lt;=$D509,0,IF(SUM($D509,L487)&gt;BT$5,$R498/L487,$R498-SUM($I509:BS509)))</f>
        <v>0</v>
      </c>
      <c r="BU509" s="211">
        <f>IF(BU$5&lt;=$D509,0,IF(SUM($D509,M487)&gt;BU$5,$R498/M487,$R498-SUM($I509:BT509)))</f>
        <v>0</v>
      </c>
      <c r="BV509" s="211">
        <f>IF(BV$5&lt;=$D509,0,IF(SUM($D509,N487)&gt;BV$5,$R498/N487,$R498-SUM($I509:BU509)))</f>
        <v>0</v>
      </c>
      <c r="BW509" s="211">
        <f>IF(BW$5&lt;=$D509,0,IF(SUM($D509,O487)&gt;BW$5,$R498/O487,$R498-SUM($I509:BV509)))</f>
        <v>0</v>
      </c>
    </row>
    <row r="510" spans="1:75" ht="12.75" customHeight="1">
      <c r="A510" s="8"/>
      <c r="B510" s="244">
        <v>9</v>
      </c>
      <c r="C510" s="8"/>
      <c r="D510" s="245">
        <f t="shared" si="850"/>
        <v>2022</v>
      </c>
      <c r="E510" s="8" t="str">
        <f t="shared" si="849"/>
        <v>$m Real (2012)</v>
      </c>
      <c r="F510" s="8"/>
      <c r="G510" s="8"/>
      <c r="H510" s="8"/>
      <c r="I510" s="32"/>
      <c r="J510" s="235">
        <f>IF(J$5&lt;=$D510,0,IF(SUM($D510,I487)&gt;J$5,$S498/I487,$S498-SUM($I510:I510)))</f>
        <v>0</v>
      </c>
      <c r="K510" s="235">
        <f>IF(K$5&lt;=$D510,0,IF(SUM($D510,I487)&gt;K$5,$S498/I487,$S498-SUM($I510:J510)))</f>
        <v>0</v>
      </c>
      <c r="L510" s="235">
        <f>IF(L$5&lt;=$D510,0,IF(SUM($D510,I487)&gt;L$5,$S498/I487,$S498-SUM($I510:K510)))</f>
        <v>0</v>
      </c>
      <c r="M510" s="235">
        <f>IF(M$5&lt;=$D510,0,IF(SUM($D510,I487)&gt;M$5,$S498/I487,$S498-SUM($I510:L510)))</f>
        <v>0</v>
      </c>
      <c r="N510" s="235">
        <f>IF(N$5&lt;=$D510,0,IF(SUM($D510,I487)&gt;N$5,$S498/I487,$S498-SUM($I510:M510)))</f>
        <v>0</v>
      </c>
      <c r="O510" s="235">
        <f>IF(O$5&lt;=$D510,0,IF(SUM($D510,I487)&gt;O$5,$S498/I487,$S498-SUM($I510:N510)))</f>
        <v>0</v>
      </c>
      <c r="P510" s="235">
        <f>IF(P$5&lt;=$D510,0,IF(SUM($D510,I487)&gt;P$5,$S498/I487,$S498-SUM($I510:O510)))</f>
        <v>0</v>
      </c>
      <c r="Q510" s="235">
        <f>IF(Q$5&lt;=$D510,0,IF(SUM($D510,I487)&gt;Q$5,$S498/I487,$S498-SUM($I510:P510)))</f>
        <v>0</v>
      </c>
      <c r="R510" s="235">
        <f>IF(R$5&lt;=$D510,0,IF(SUM($D510,I487)&gt;R$5,$S498/I487,$S498-SUM($I510:Q510)))</f>
        <v>0</v>
      </c>
      <c r="S510" s="235">
        <f>IF(S$5&lt;=$D510,0,IF(SUM($D510,I487)&gt;S$5,$S498/I487,$S498-SUM($I510:R510)))</f>
        <v>0</v>
      </c>
      <c r="T510" s="235">
        <f>IF(T$5&lt;=$D510,0,IF(SUM($D510,I487)&gt;T$5,$S498/I487,$S498-SUM($I510:S510)))</f>
        <v>0</v>
      </c>
      <c r="U510" s="235">
        <f>IF(U$5&lt;=$D510,0,IF(SUM($D510,I487)&gt;U$5,$S498/I487,$S498-SUM($I510:T510)))</f>
        <v>0</v>
      </c>
      <c r="V510" s="235">
        <f>IF(V$5&lt;=$D510,0,IF(SUM($D510,I487)&gt;V$5,$S498/I487,$S498-SUM($I510:U510)))</f>
        <v>0</v>
      </c>
      <c r="W510" s="235">
        <f>IF(W$5&lt;=$D510,0,IF(SUM($D510,I487)&gt;W$5,$S498/I487,$S498-SUM($I510:V510)))</f>
        <v>0</v>
      </c>
      <c r="X510" s="235">
        <f>IF(X$5&lt;=$D510,0,IF(SUM($D510,I487)&gt;X$5,$S498/I487,$S498-SUM($I510:W510)))</f>
        <v>0</v>
      </c>
      <c r="Y510" s="235">
        <f>IF(Y$5&lt;=$D510,0,IF(SUM($D510,I487)&gt;Y$5,$S498/I487,$S498-SUM($I510:X510)))</f>
        <v>0</v>
      </c>
      <c r="Z510" s="235">
        <f>IF(Z$5&lt;=$D510,0,IF(SUM($D510,I487)&gt;Z$5,$S498/I487,$S498-SUM($I510:Y510)))</f>
        <v>0</v>
      </c>
      <c r="AA510" s="235">
        <f>IF(AA$5&lt;=$D510,0,IF(SUM($D510,I487)&gt;AA$5,$S498/I487,$S498-SUM($I510:Z510)))</f>
        <v>0</v>
      </c>
      <c r="AB510" s="235">
        <f>IF(AB$5&lt;=$D510,0,IF(SUM($D510,I487)&gt;AB$5,$S498/I487,$S498-SUM($I510:AA510)))</f>
        <v>0</v>
      </c>
      <c r="AC510" s="235">
        <f>IF(AC$5&lt;=$D510,0,IF(SUM($D510,I487)&gt;AC$5,$S498/I487,$S498-SUM($I510:AB510)))</f>
        <v>0</v>
      </c>
      <c r="AD510" s="235">
        <f>IF(AD$5&lt;=$D510,0,IF(SUM($D510,I487)&gt;AD$5,$S498/I487,$S498-SUM($I510:AC510)))</f>
        <v>0</v>
      </c>
      <c r="AE510" s="235">
        <f>IF(AE$5&lt;=$D510,0,IF(SUM($D510,I487)&gt;AE$5,$S498/I487,$S498-SUM($I510:AD510)))</f>
        <v>0</v>
      </c>
      <c r="AF510" s="235">
        <f>IF(AF$5&lt;=$D510,0,IF(SUM($D510,I487)&gt;AF$5,$S498/I487,$S498-SUM($I510:AE510)))</f>
        <v>0</v>
      </c>
      <c r="AG510" s="235">
        <f>IF(AG$5&lt;=$D510,0,IF(SUM($D510,I487)&gt;AG$5,$S498/I487,$S498-SUM($I510:AF510)))</f>
        <v>0</v>
      </c>
      <c r="AH510" s="235">
        <f>IF(AH$5&lt;=$D510,0,IF(SUM($D510,I487)&gt;AH$5,$S498/I487,$S498-SUM($I510:AG510)))</f>
        <v>0</v>
      </c>
      <c r="AI510" s="235">
        <f>IF(AI$5&lt;=$D510,0,IF(SUM($D510,I487)&gt;AI$5,$S498/I487,$S498-SUM($I510:AH510)))</f>
        <v>0</v>
      </c>
      <c r="AJ510" s="235">
        <f>IF(AJ$5&lt;=$D510,0,IF(SUM($D510,I487)&gt;AJ$5,$S498/I487,$S498-SUM($I510:AI510)))</f>
        <v>0</v>
      </c>
      <c r="AK510" s="235">
        <f>IF(AK$5&lt;=$D510,0,IF(SUM($D510,I487)&gt;AK$5,$S498/I487,$S498-SUM($I510:AJ510)))</f>
        <v>0</v>
      </c>
      <c r="AL510" s="235">
        <f>IF(AL$5&lt;=$D510,0,IF(SUM($D510,I487)&gt;AL$5,$S498/I487,$S498-SUM($I510:AK510)))</f>
        <v>0</v>
      </c>
      <c r="AM510" s="235">
        <f>IF(AM$5&lt;=$D510,0,IF(SUM($D510,I487)&gt;AM$5,$S498/I487,$S498-SUM($I510:AL510)))</f>
        <v>0</v>
      </c>
      <c r="AN510" s="235">
        <f>IF(AN$5&lt;=$D510,0,IF(SUM($D510,I487)&gt;AN$5,$S498/I487,$S498-SUM($I510:AM510)))</f>
        <v>0</v>
      </c>
      <c r="AO510" s="235">
        <f>IF(AO$5&lt;=$D510,0,IF(SUM($D510,I487)&gt;AO$5,$S498/I487,$S498-SUM($I510:AN510)))</f>
        <v>0</v>
      </c>
      <c r="AP510" s="235">
        <f>IF(AP$5&lt;=$D510,0,IF(SUM($D510,I487)&gt;AP$5,$S498/I487,$S498-SUM($I510:AO510)))</f>
        <v>0</v>
      </c>
      <c r="AQ510" s="235">
        <f>IF(AQ$5&lt;=$D510,0,IF(SUM($D510,I487)&gt;AQ$5,$S498/I487,$S498-SUM($I510:AP510)))</f>
        <v>0</v>
      </c>
      <c r="AR510" s="235">
        <f>IF(AR$5&lt;=$D510,0,IF(SUM($D510,I487)&gt;AR$5,$S498/I487,$S498-SUM($I510:AQ510)))</f>
        <v>0</v>
      </c>
      <c r="AS510" s="235">
        <f>IF(AS$5&lt;=$D510,0,IF(SUM($D510,I487)&gt;AS$5,$S498/I487,$S498-SUM($I510:AR510)))</f>
        <v>0</v>
      </c>
      <c r="AT510" s="235">
        <f>IF(AT$5&lt;=$D510,0,IF(SUM($D510,I487)&gt;AT$5,$S498/I487,$S498-SUM($I510:AS510)))</f>
        <v>0</v>
      </c>
      <c r="AU510" s="235">
        <f>IF(AU$5&lt;=$D510,0,IF(SUM($D510,I487)&gt;AU$5,$S498/I487,$S498-SUM($I510:AT510)))</f>
        <v>0</v>
      </c>
      <c r="AV510" s="235">
        <f>IF(AV$5&lt;=$D510,0,IF(SUM($D510,I487)&gt;AV$5,$S498/I487,$S498-SUM($I510:AU510)))</f>
        <v>0</v>
      </c>
      <c r="AW510" s="235">
        <f>IF(AW$5&lt;=$D510,0,IF(SUM($D510,I487)&gt;AW$5,$S498/I487,$S498-SUM($I510:AV510)))</f>
        <v>0</v>
      </c>
      <c r="AX510" s="235">
        <f>IF(AX$5&lt;=$D510,0,IF(SUM($D510,I487)&gt;AX$5,$S498/I487,$S498-SUM($I510:AW510)))</f>
        <v>0</v>
      </c>
      <c r="AY510" s="235">
        <f>IF(AY$5&lt;=$D510,0,IF(SUM($D510,I487)&gt;AY$5,$S498/I487,$S498-SUM($I510:AX510)))</f>
        <v>0</v>
      </c>
      <c r="AZ510" s="235">
        <f>IF(AZ$5&lt;=$D510,0,IF(SUM($D510,I487)&gt;AZ$5,$S498/I487,$S498-SUM($I510:AY510)))</f>
        <v>0</v>
      </c>
      <c r="BA510" s="235">
        <f>IF(BA$5&lt;=$D510,0,IF(SUM($D510,I487)&gt;BA$5,$S498/I487,$S498-SUM($I510:AZ510)))</f>
        <v>0</v>
      </c>
      <c r="BB510" s="235">
        <f>IF(BB$5&lt;=$D510,0,IF(SUM($D510,I487)&gt;BB$5,$S498/I487,$S498-SUM($I510:BA510)))</f>
        <v>0</v>
      </c>
      <c r="BC510" s="235">
        <f>IF(BC$5&lt;=$D510,0,IF(SUM($D510,I487)&gt;BC$5,$S498/I487,$S498-SUM($I510:BB510)))</f>
        <v>0</v>
      </c>
      <c r="BD510" s="235">
        <f>IF(BD$5&lt;=$D510,0,IF(SUM($D510,I487)&gt;BD$5,$S498/I487,$S498-SUM($I510:BC510)))</f>
        <v>0</v>
      </c>
      <c r="BE510" s="235">
        <f>IF(BE$5&lt;=$D510,0,IF(SUM($D510,I487)&gt;BE$5,$S498/I487,$S498-SUM($I510:BD510)))</f>
        <v>0</v>
      </c>
      <c r="BF510" s="235">
        <f>IF(BF$5&lt;=$D510,0,IF(SUM($D510,I487)&gt;BF$5,$S498/I487,$S498-SUM($I510:BE510)))</f>
        <v>0</v>
      </c>
      <c r="BG510" s="235">
        <f>IF(BG$5&lt;=$D510,0,IF(SUM($D510,I487)&gt;BG$5,$S498/I487,$S498-SUM($I510:BF510)))</f>
        <v>0</v>
      </c>
      <c r="BH510" s="235">
        <f>IF(BH$5&lt;=$D510,0,IF(SUM($D510,I487)&gt;BH$5,$S498/I487,$S498-SUM($I510:BG510)))</f>
        <v>0</v>
      </c>
      <c r="BI510" s="235">
        <f>IF(BI$5&lt;=$D510,0,IF(SUM($D510,I487)&gt;BI$5,$S498/I487,$S498-SUM($I510:BH510)))</f>
        <v>0</v>
      </c>
      <c r="BJ510" s="235">
        <f>IF(BJ$5&lt;=$D510,0,IF(SUM($D510,I487)&gt;BJ$5,$S498/I487,$S498-SUM($I510:BI510)))</f>
        <v>0</v>
      </c>
      <c r="BK510" s="235">
        <f>IF(BK$5&lt;=$D510,0,IF(SUM($D510,I487)&gt;BK$5,$S498/I487,$S498-SUM($I510:BJ510)))</f>
        <v>0</v>
      </c>
      <c r="BL510" s="235">
        <f>IF(BL$5&lt;=$D510,0,IF(SUM($D510,I487)&gt;BL$5,$S498/I487,$S498-SUM($I510:BK510)))</f>
        <v>0</v>
      </c>
      <c r="BM510" s="235">
        <f>IF(BM$5&lt;=$D510,0,IF(SUM($D510,I487)&gt;BM$5,$S498/I487,$S498-SUM($I510:BL510)))</f>
        <v>0</v>
      </c>
      <c r="BN510" s="235">
        <f>IF(BN$5&lt;=$D510,0,IF(SUM($D510,I487)&gt;BN$5,$S498/I487,$S498-SUM($I510:BM510)))</f>
        <v>0</v>
      </c>
      <c r="BO510" s="235">
        <f>IF(BO$5&lt;=$D510,0,IF(SUM($D510,I487)&gt;BO$5,$S498/I487,$S498-SUM($I510:BN510)))</f>
        <v>0</v>
      </c>
      <c r="BP510" s="235">
        <f>IF(BP$5&lt;=$D510,0,IF(SUM($D510,I487)&gt;BP$5,$S498/I487,$S498-SUM($I510:BO510)))</f>
        <v>0</v>
      </c>
      <c r="BQ510" s="235">
        <f>IF(BQ$5&lt;=$D510,0,IF(SUM($D510,I487)&gt;BQ$5,$S498/I487,$S498-SUM($I510:BP510)))</f>
        <v>0</v>
      </c>
      <c r="BR510" s="211">
        <f>IF(BR$5&lt;=$D510,0,IF(SUM($D510,J487)&gt;BR$5,$S498/J487,$S498-SUM($I510:BQ510)))</f>
        <v>0</v>
      </c>
      <c r="BS510" s="211">
        <f>IF(BS$5&lt;=$D510,0,IF(SUM($D510,K487)&gt;BS$5,$S498/K487,$S498-SUM($I510:BR510)))</f>
        <v>0</v>
      </c>
      <c r="BT510" s="211">
        <f>IF(BT$5&lt;=$D510,0,IF(SUM($D510,L487)&gt;BT$5,$S498/L487,$S498-SUM($I510:BS510)))</f>
        <v>0</v>
      </c>
      <c r="BU510" s="211">
        <f>IF(BU$5&lt;=$D510,0,IF(SUM($D510,M487)&gt;BU$5,$S498/M487,$S498-SUM($I510:BT510)))</f>
        <v>0</v>
      </c>
      <c r="BV510" s="211">
        <f>IF(BV$5&lt;=$D510,0,IF(SUM($D510,N487)&gt;BV$5,$S498/N487,$S498-SUM($I510:BU510)))</f>
        <v>0</v>
      </c>
      <c r="BW510" s="211">
        <f>IF(BW$5&lt;=$D510,0,IF(SUM($D510,O487)&gt;BW$5,$S498/O487,$S498-SUM($I510:BV510)))</f>
        <v>0</v>
      </c>
    </row>
    <row r="511" spans="1:75" ht="12.75" customHeight="1">
      <c r="A511" s="8"/>
      <c r="B511" s="244">
        <v>10</v>
      </c>
      <c r="C511" s="8"/>
      <c r="D511" s="245">
        <f t="shared" si="850"/>
        <v>2023</v>
      </c>
      <c r="E511" s="8" t="str">
        <f t="shared" si="849"/>
        <v>$m Real (2012)</v>
      </c>
      <c r="F511" s="8"/>
      <c r="G511" s="8"/>
      <c r="H511" s="8"/>
      <c r="I511" s="32"/>
      <c r="J511" s="235">
        <f>IF(J$5&lt;=$D511,0,IF(SUM($D511,I487)&gt;J$5,$T498/I487,$T498-SUM($I511:I511)))</f>
        <v>0</v>
      </c>
      <c r="K511" s="235">
        <f>IF(K$5&lt;=$D511,0,IF(SUM($D511,I487)&gt;K$5,$T498/I487,$T498-SUM($I511:J511)))</f>
        <v>0</v>
      </c>
      <c r="L511" s="235">
        <f>IF(L$5&lt;=$D511,0,IF(SUM($D511,I487)&gt;L$5,$T498/I487,$T498-SUM($I511:K511)))</f>
        <v>0</v>
      </c>
      <c r="M511" s="235">
        <f>IF(M$5&lt;=$D511,0,IF(SUM($D511,I487)&gt;M$5,$T498/I487,$T498-SUM($I511:L511)))</f>
        <v>0</v>
      </c>
      <c r="N511" s="235">
        <f>IF(N$5&lt;=$D511,0,IF(SUM($D511,I487)&gt;N$5,$T498/I487,$T498-SUM($I511:M511)))</f>
        <v>0</v>
      </c>
      <c r="O511" s="235">
        <f>IF(O$5&lt;=$D511,0,IF(SUM($D511,I487)&gt;O$5,$T498/I487,$T498-SUM($I511:N511)))</f>
        <v>0</v>
      </c>
      <c r="P511" s="235">
        <f>IF(P$5&lt;=$D511,0,IF(SUM($D511,I487)&gt;P$5,$T498/I487,$T498-SUM($I511:O511)))</f>
        <v>0</v>
      </c>
      <c r="Q511" s="235">
        <f>IF(Q$5&lt;=$D511,0,IF(SUM($D511,I487)&gt;Q$5,$T498/I487,$T498-SUM($I511:P511)))</f>
        <v>0</v>
      </c>
      <c r="R511" s="235">
        <f>IF(R$5&lt;=$D511,0,IF(SUM($D511,I487)&gt;R$5,$T498/I487,$T498-SUM($I511:Q511)))</f>
        <v>0</v>
      </c>
      <c r="S511" s="235">
        <f>IF(S$5&lt;=$D511,0,IF(SUM($D511,I487)&gt;S$5,$T498/I487,$T498-SUM($I511:R511)))</f>
        <v>0</v>
      </c>
      <c r="T511" s="235">
        <f>IF(T$5&lt;=$D511,0,IF(SUM($D511,I487)&gt;T$5,$T498/I487,$T498-SUM($I511:S511)))</f>
        <v>0</v>
      </c>
      <c r="U511" s="235">
        <f>IF(U$5&lt;=$D511,0,IF(SUM($D511,I487)&gt;U$5,$T498/I487,$T498-SUM($I511:T511)))</f>
        <v>0</v>
      </c>
      <c r="V511" s="235">
        <f>IF(V$5&lt;=$D511,0,IF(SUM($D511,I487)&gt;V$5,$T498/I487,$T498-SUM($I511:U511)))</f>
        <v>0</v>
      </c>
      <c r="W511" s="235">
        <f>IF(W$5&lt;=$D511,0,IF(SUM($D511,I487)&gt;W$5,$T498/I487,$T498-SUM($I511:V511)))</f>
        <v>0</v>
      </c>
      <c r="X511" s="235">
        <f>IF(X$5&lt;=$D511,0,IF(SUM($D511,I487)&gt;X$5,$T498/I487,$T498-SUM($I511:W511)))</f>
        <v>0</v>
      </c>
      <c r="Y511" s="235">
        <f>IF(Y$5&lt;=$D511,0,IF(SUM($D511,I487)&gt;Y$5,$T498/I487,$T498-SUM($I511:X511)))</f>
        <v>0</v>
      </c>
      <c r="Z511" s="235">
        <f>IF(Z$5&lt;=$D511,0,IF(SUM($D511,I487)&gt;Z$5,$T498/I487,$T498-SUM($I511:Y511)))</f>
        <v>0</v>
      </c>
      <c r="AA511" s="235">
        <f>IF(AA$5&lt;=$D511,0,IF(SUM($D511,I487)&gt;AA$5,$T498/I487,$T498-SUM($I511:Z511)))</f>
        <v>0</v>
      </c>
      <c r="AB511" s="235">
        <f>IF(AB$5&lt;=$D511,0,IF(SUM($D511,I487)&gt;AB$5,$T498/I487,$T498-SUM($I511:AA511)))</f>
        <v>0</v>
      </c>
      <c r="AC511" s="235">
        <f>IF(AC$5&lt;=$D511,0,IF(SUM($D511,I487)&gt;AC$5,$T498/I487,$T498-SUM($I511:AB511)))</f>
        <v>0</v>
      </c>
      <c r="AD511" s="235">
        <f>IF(AD$5&lt;=$D511,0,IF(SUM($D511,I487)&gt;AD$5,$T498/I487,$T498-SUM($I511:AC511)))</f>
        <v>0</v>
      </c>
      <c r="AE511" s="235">
        <f>IF(AE$5&lt;=$D511,0,IF(SUM($D511,I487)&gt;AE$5,$T498/I487,$T498-SUM($I511:AD511)))</f>
        <v>0</v>
      </c>
      <c r="AF511" s="235">
        <f>IF(AF$5&lt;=$D511,0,IF(SUM($D511,I487)&gt;AF$5,$T498/I487,$T498-SUM($I511:AE511)))</f>
        <v>0</v>
      </c>
      <c r="AG511" s="235">
        <f>IF(AG$5&lt;=$D511,0,IF(SUM($D511,I487)&gt;AG$5,$T498/I487,$T498-SUM($I511:AF511)))</f>
        <v>0</v>
      </c>
      <c r="AH511" s="235">
        <f>IF(AH$5&lt;=$D511,0,IF(SUM($D511,I487)&gt;AH$5,$T498/I487,$T498-SUM($I511:AG511)))</f>
        <v>0</v>
      </c>
      <c r="AI511" s="235">
        <f>IF(AI$5&lt;=$D511,0,IF(SUM($D511,I487)&gt;AI$5,$T498/I487,$T498-SUM($I511:AH511)))</f>
        <v>0</v>
      </c>
      <c r="AJ511" s="235">
        <f>IF(AJ$5&lt;=$D511,0,IF(SUM($D511,I487)&gt;AJ$5,$T498/I487,$T498-SUM($I511:AI511)))</f>
        <v>0</v>
      </c>
      <c r="AK511" s="235">
        <f>IF(AK$5&lt;=$D511,0,IF(SUM($D511,I487)&gt;AK$5,$T498/I487,$T498-SUM($I511:AJ511)))</f>
        <v>0</v>
      </c>
      <c r="AL511" s="235">
        <f>IF(AL$5&lt;=$D511,0,IF(SUM($D511,I487)&gt;AL$5,$T498/I487,$T498-SUM($I511:AK511)))</f>
        <v>0</v>
      </c>
      <c r="AM511" s="235">
        <f>IF(AM$5&lt;=$D511,0,IF(SUM($D511,I487)&gt;AM$5,$T498/I487,$T498-SUM($I511:AL511)))</f>
        <v>0</v>
      </c>
      <c r="AN511" s="235">
        <f>IF(AN$5&lt;=$D511,0,IF(SUM($D511,I487)&gt;AN$5,$T498/I487,$T498-SUM($I511:AM511)))</f>
        <v>0</v>
      </c>
      <c r="AO511" s="235">
        <f>IF(AO$5&lt;=$D511,0,IF(SUM($D511,I487)&gt;AO$5,$T498/I487,$T498-SUM($I511:AN511)))</f>
        <v>0</v>
      </c>
      <c r="AP511" s="235">
        <f>IF(AP$5&lt;=$D511,0,IF(SUM($D511,I487)&gt;AP$5,$T498/I487,$T498-SUM($I511:AO511)))</f>
        <v>0</v>
      </c>
      <c r="AQ511" s="235">
        <f>IF(AQ$5&lt;=$D511,0,IF(SUM($D511,I487)&gt;AQ$5,$T498/I487,$T498-SUM($I511:AP511)))</f>
        <v>0</v>
      </c>
      <c r="AR511" s="235">
        <f>IF(AR$5&lt;=$D511,0,IF(SUM($D511,I487)&gt;AR$5,$T498/I487,$T498-SUM($I511:AQ511)))</f>
        <v>0</v>
      </c>
      <c r="AS511" s="235">
        <f>IF(AS$5&lt;=$D511,0,IF(SUM($D511,I487)&gt;AS$5,$T498/I487,$T498-SUM($I511:AR511)))</f>
        <v>0</v>
      </c>
      <c r="AT511" s="235">
        <f>IF(AT$5&lt;=$D511,0,IF(SUM($D511,I487)&gt;AT$5,$T498/I487,$T498-SUM($I511:AS511)))</f>
        <v>0</v>
      </c>
      <c r="AU511" s="235">
        <f>IF(AU$5&lt;=$D511,0,IF(SUM($D511,I487)&gt;AU$5,$T498/I487,$T498-SUM($I511:AT511)))</f>
        <v>0</v>
      </c>
      <c r="AV511" s="235">
        <f>IF(AV$5&lt;=$D511,0,IF(SUM($D511,I487)&gt;AV$5,$T498/I487,$T498-SUM($I511:AU511)))</f>
        <v>0</v>
      </c>
      <c r="AW511" s="235">
        <f>IF(AW$5&lt;=$D511,0,IF(SUM($D511,I487)&gt;AW$5,$T498/I487,$T498-SUM($I511:AV511)))</f>
        <v>0</v>
      </c>
      <c r="AX511" s="235">
        <f>IF(AX$5&lt;=$D511,0,IF(SUM($D511,I487)&gt;AX$5,$T498/I487,$T498-SUM($I511:AW511)))</f>
        <v>0</v>
      </c>
      <c r="AY511" s="235">
        <f>IF(AY$5&lt;=$D511,0,IF(SUM($D511,I487)&gt;AY$5,$T498/I487,$T498-SUM($I511:AX511)))</f>
        <v>0</v>
      </c>
      <c r="AZ511" s="235">
        <f>IF(AZ$5&lt;=$D511,0,IF(SUM($D511,I487)&gt;AZ$5,$T498/I487,$T498-SUM($I511:AY511)))</f>
        <v>0</v>
      </c>
      <c r="BA511" s="235">
        <f>IF(BA$5&lt;=$D511,0,IF(SUM($D511,I487)&gt;BA$5,$T498/I487,$T498-SUM($I511:AZ511)))</f>
        <v>0</v>
      </c>
      <c r="BB511" s="235">
        <f>IF(BB$5&lt;=$D511,0,IF(SUM($D511,I487)&gt;BB$5,$T498/I487,$T498-SUM($I511:BA511)))</f>
        <v>0</v>
      </c>
      <c r="BC511" s="235">
        <f>IF(BC$5&lt;=$D511,0,IF(SUM($D511,I487)&gt;BC$5,$T498/I487,$T498-SUM($I511:BB511)))</f>
        <v>0</v>
      </c>
      <c r="BD511" s="235">
        <f>IF(BD$5&lt;=$D511,0,IF(SUM($D511,I487)&gt;BD$5,$T498/I487,$T498-SUM($I511:BC511)))</f>
        <v>0</v>
      </c>
      <c r="BE511" s="235">
        <f>IF(BE$5&lt;=$D511,0,IF(SUM($D511,I487)&gt;BE$5,$T498/I487,$T498-SUM($I511:BD511)))</f>
        <v>0</v>
      </c>
      <c r="BF511" s="235">
        <f>IF(BF$5&lt;=$D511,0,IF(SUM($D511,I487)&gt;BF$5,$T498/I487,$T498-SUM($I511:BE511)))</f>
        <v>0</v>
      </c>
      <c r="BG511" s="235">
        <f>IF(BG$5&lt;=$D511,0,IF(SUM($D511,I487)&gt;BG$5,$T498/I487,$T498-SUM($I511:BF511)))</f>
        <v>0</v>
      </c>
      <c r="BH511" s="235">
        <f>IF(BH$5&lt;=$D511,0,IF(SUM($D511,I487)&gt;BH$5,$T498/I487,$T498-SUM($I511:BG511)))</f>
        <v>0</v>
      </c>
      <c r="BI511" s="235">
        <f>IF(BI$5&lt;=$D511,0,IF(SUM($D511,I487)&gt;BI$5,$T498/I487,$T498-SUM($I511:BH511)))</f>
        <v>0</v>
      </c>
      <c r="BJ511" s="235">
        <f>IF(BJ$5&lt;=$D511,0,IF(SUM($D511,I487)&gt;BJ$5,$T498/I487,$T498-SUM($I511:BI511)))</f>
        <v>0</v>
      </c>
      <c r="BK511" s="235">
        <f>IF(BK$5&lt;=$D511,0,IF(SUM($D511,I487)&gt;BK$5,$T498/I487,$T498-SUM($I511:BJ511)))</f>
        <v>0</v>
      </c>
      <c r="BL511" s="235">
        <f>IF(BL$5&lt;=$D511,0,IF(SUM($D511,I487)&gt;BL$5,$T498/I487,$T498-SUM($I511:BK511)))</f>
        <v>0</v>
      </c>
      <c r="BM511" s="235">
        <f>IF(BM$5&lt;=$D511,0,IF(SUM($D511,I487)&gt;BM$5,$T498/I487,$T498-SUM($I511:BL511)))</f>
        <v>0</v>
      </c>
      <c r="BN511" s="235">
        <f>IF(BN$5&lt;=$D511,0,IF(SUM($D511,I487)&gt;BN$5,$T498/I487,$T498-SUM($I511:BM511)))</f>
        <v>0</v>
      </c>
      <c r="BO511" s="235">
        <f>IF(BO$5&lt;=$D511,0,IF(SUM($D511,I487)&gt;BO$5,$T498/I487,$T498-SUM($I511:BN511)))</f>
        <v>0</v>
      </c>
      <c r="BP511" s="235">
        <f>IF(BP$5&lt;=$D511,0,IF(SUM($D511,I487)&gt;BP$5,$T498/I487,$T498-SUM($I511:BO511)))</f>
        <v>0</v>
      </c>
      <c r="BQ511" s="235">
        <f>IF(BQ$5&lt;=$D511,0,IF(SUM($D511,I487)&gt;BQ$5,$T498/I487,$T498-SUM($I511:BP511)))</f>
        <v>0</v>
      </c>
      <c r="BR511" s="211">
        <f>IF(BR$5&lt;=$D511,0,IF(SUM($D511,J487)&gt;BR$5,$T498/J487,$T498-SUM($I511:BQ511)))</f>
        <v>0</v>
      </c>
      <c r="BS511" s="211">
        <f>IF(BS$5&lt;=$D511,0,IF(SUM($D511,K487)&gt;BS$5,$T498/K487,$T498-SUM($I511:BR511)))</f>
        <v>0</v>
      </c>
      <c r="BT511" s="211">
        <f>IF(BT$5&lt;=$D511,0,IF(SUM($D511,L487)&gt;BT$5,$T498/L487,$T498-SUM($I511:BS511)))</f>
        <v>0</v>
      </c>
      <c r="BU511" s="211">
        <f>IF(BU$5&lt;=$D511,0,IF(SUM($D511,M487)&gt;BU$5,$T498/M487,$T498-SUM($I511:BT511)))</f>
        <v>0</v>
      </c>
      <c r="BV511" s="211">
        <f>IF(BV$5&lt;=$D511,0,IF(SUM($D511,N487)&gt;BV$5,$T498/N487,$T498-SUM($I511:BU511)))</f>
        <v>0</v>
      </c>
      <c r="BW511" s="211">
        <f>IF(BW$5&lt;=$D511,0,IF(SUM($D511,O487)&gt;BW$5,$T498/O487,$T498-SUM($I511:BV511)))</f>
        <v>0</v>
      </c>
    </row>
    <row r="512" spans="1:75" ht="12.75" customHeight="1">
      <c r="A512" s="8"/>
      <c r="B512" s="244">
        <v>11</v>
      </c>
      <c r="C512" s="8"/>
      <c r="D512" s="245">
        <f t="shared" si="850"/>
        <v>2024</v>
      </c>
      <c r="E512" s="8" t="str">
        <f t="shared" si="849"/>
        <v>$m Real (2012)</v>
      </c>
      <c r="F512" s="8"/>
      <c r="G512" s="8"/>
      <c r="H512" s="8"/>
      <c r="I512" s="32"/>
      <c r="J512" s="235">
        <f>IF(J$5&lt;=$D512,0,IF(SUM($D512,I487)&gt;J$5,$U498/I487,$U498-SUM($I512:I512)))</f>
        <v>0</v>
      </c>
      <c r="K512" s="235">
        <f>IF(K$5&lt;=$D512,0,IF(SUM($D512,I487)&gt;K$5,$U498/I487,$U498-SUM($I512:J512)))</f>
        <v>0</v>
      </c>
      <c r="L512" s="235">
        <f>IF(L$5&lt;=$D512,0,IF(SUM($D512,I487)&gt;L$5,$U498/I487,$U498-SUM($I512:K512)))</f>
        <v>0</v>
      </c>
      <c r="M512" s="235">
        <f>IF(M$5&lt;=$D512,0,IF(SUM($D512,I487)&gt;M$5,$U498/I487,$U498-SUM($I512:L512)))</f>
        <v>0</v>
      </c>
      <c r="N512" s="235">
        <f>IF(N$5&lt;=$D512,0,IF(SUM($D512,I487)&gt;N$5,$U498/I487,$U498-SUM($I512:M512)))</f>
        <v>0</v>
      </c>
      <c r="O512" s="235">
        <f>IF(O$5&lt;=$D512,0,IF(SUM($D512,I487)&gt;O$5,$U498/I487,$U498-SUM($I512:N512)))</f>
        <v>0</v>
      </c>
      <c r="P512" s="235">
        <f>IF(P$5&lt;=$D512,0,IF(SUM($D512,I487)&gt;P$5,$U498/I487,$U498-SUM($I512:O512)))</f>
        <v>0</v>
      </c>
      <c r="Q512" s="235">
        <f>IF(Q$5&lt;=$D512,0,IF(SUM($D512,I487)&gt;Q$5,$U498/I487,$U498-SUM($I512:P512)))</f>
        <v>0</v>
      </c>
      <c r="R512" s="235">
        <f>IF(R$5&lt;=$D512,0,IF(SUM($D512,I487)&gt;R$5,$U498/I487,$U498-SUM($I512:Q512)))</f>
        <v>0</v>
      </c>
      <c r="S512" s="235">
        <f>IF(S$5&lt;=$D512,0,IF(SUM($D512,I487)&gt;S$5,$U498/I487,$U498-SUM($I512:R512)))</f>
        <v>0</v>
      </c>
      <c r="T512" s="235">
        <f>IF(T$5&lt;=$D512,0,IF(SUM($D512,I487)&gt;T$5,$U498/I487,$U498-SUM($I512:S512)))</f>
        <v>0</v>
      </c>
      <c r="U512" s="235">
        <f>IF(U$5&lt;=$D512,0,IF(SUM($D512,I487)&gt;U$5,$U498/I487,$U498-SUM($I512:T512)))</f>
        <v>0</v>
      </c>
      <c r="V512" s="235">
        <f>IF(V$5&lt;=$D512,0,IF(SUM($D512,I487)&gt;V$5,$U498/I487,$U498-SUM($I512:U512)))</f>
        <v>0</v>
      </c>
      <c r="W512" s="235">
        <f>IF(W$5&lt;=$D512,0,IF(SUM($D512,I487)&gt;W$5,$U498/I487,$U498-SUM($I512:V512)))</f>
        <v>0</v>
      </c>
      <c r="X512" s="235">
        <f>IF(X$5&lt;=$D512,0,IF(SUM($D512,I487)&gt;X$5,$U498/I487,$U498-SUM($I512:W512)))</f>
        <v>0</v>
      </c>
      <c r="Y512" s="235">
        <f>IF(Y$5&lt;=$D512,0,IF(SUM($D512,I487)&gt;Y$5,$U498/I487,$U498-SUM($I512:X512)))</f>
        <v>0</v>
      </c>
      <c r="Z512" s="235">
        <f>IF(Z$5&lt;=$D512,0,IF(SUM($D512,I487)&gt;Z$5,$U498/I487,$U498-SUM($I512:Y512)))</f>
        <v>0</v>
      </c>
      <c r="AA512" s="235">
        <f>IF(AA$5&lt;=$D512,0,IF(SUM($D512,I487)&gt;AA$5,$U498/I487,$U498-SUM($I512:Z512)))</f>
        <v>0</v>
      </c>
      <c r="AB512" s="235">
        <f>IF(AB$5&lt;=$D512,0,IF(SUM($D512,I487)&gt;AB$5,$U498/I487,$U498-SUM($I512:AA512)))</f>
        <v>0</v>
      </c>
      <c r="AC512" s="235">
        <f>IF(AC$5&lt;=$D512,0,IF(SUM($D512,I487)&gt;AC$5,$U498/I487,$U498-SUM($I512:AB512)))</f>
        <v>0</v>
      </c>
      <c r="AD512" s="235">
        <f>IF(AD$5&lt;=$D512,0,IF(SUM($D512,I487)&gt;AD$5,$U498/I487,$U498-SUM($I512:AC512)))</f>
        <v>0</v>
      </c>
      <c r="AE512" s="235">
        <f>IF(AE$5&lt;=$D512,0,IF(SUM($D512,I487)&gt;AE$5,$U498/I487,$U498-SUM($I512:AD512)))</f>
        <v>0</v>
      </c>
      <c r="AF512" s="235">
        <f>IF(AF$5&lt;=$D512,0,IF(SUM($D512,I487)&gt;AF$5,$U498/I487,$U498-SUM($I512:AE512)))</f>
        <v>0</v>
      </c>
      <c r="AG512" s="235">
        <f>IF(AG$5&lt;=$D512,0,IF(SUM($D512,I487)&gt;AG$5,$U498/I487,$U498-SUM($I512:AF512)))</f>
        <v>0</v>
      </c>
      <c r="AH512" s="235">
        <f>IF(AH$5&lt;=$D512,0,IF(SUM($D512,I487)&gt;AH$5,$U498/I487,$U498-SUM($I512:AG512)))</f>
        <v>0</v>
      </c>
      <c r="AI512" s="235">
        <f>IF(AI$5&lt;=$D512,0,IF(SUM($D512,I487)&gt;AI$5,$U498/I487,$U498-SUM($I512:AH512)))</f>
        <v>0</v>
      </c>
      <c r="AJ512" s="235">
        <f>IF(AJ$5&lt;=$D512,0,IF(SUM($D512,I487)&gt;AJ$5,$U498/I487,$U498-SUM($I512:AI512)))</f>
        <v>0</v>
      </c>
      <c r="AK512" s="235">
        <f>IF(AK$5&lt;=$D512,0,IF(SUM($D512,I487)&gt;AK$5,$U498/I487,$U498-SUM($I512:AJ512)))</f>
        <v>0</v>
      </c>
      <c r="AL512" s="235">
        <f>IF(AL$5&lt;=$D512,0,IF(SUM($D512,I487)&gt;AL$5,$U498/I487,$U498-SUM($I512:AK512)))</f>
        <v>0</v>
      </c>
      <c r="AM512" s="235">
        <f>IF(AM$5&lt;=$D512,0,IF(SUM($D512,I487)&gt;AM$5,$U498/I487,$U498-SUM($I512:AL512)))</f>
        <v>0</v>
      </c>
      <c r="AN512" s="235">
        <f>IF(AN$5&lt;=$D512,0,IF(SUM($D512,I487)&gt;AN$5,$U498/I487,$U498-SUM($I512:AM512)))</f>
        <v>0</v>
      </c>
      <c r="AO512" s="235">
        <f>IF(AO$5&lt;=$D512,0,IF(SUM($D512,I487)&gt;AO$5,$U498/I487,$U498-SUM($I512:AN512)))</f>
        <v>0</v>
      </c>
      <c r="AP512" s="235">
        <f>IF(AP$5&lt;=$D512,0,IF(SUM($D512,I487)&gt;AP$5,$U498/I487,$U498-SUM($I512:AO512)))</f>
        <v>0</v>
      </c>
      <c r="AQ512" s="235">
        <f>IF(AQ$5&lt;=$D512,0,IF(SUM($D512,I487)&gt;AQ$5,$U498/I487,$U498-SUM($I512:AP512)))</f>
        <v>0</v>
      </c>
      <c r="AR512" s="235">
        <f>IF(AR$5&lt;=$D512,0,IF(SUM($D512,I487)&gt;AR$5,$U498/I487,$U498-SUM($I512:AQ512)))</f>
        <v>0</v>
      </c>
      <c r="AS512" s="235">
        <f>IF(AS$5&lt;=$D512,0,IF(SUM($D512,I487)&gt;AS$5,$U498/I487,$U498-SUM($I512:AR512)))</f>
        <v>0</v>
      </c>
      <c r="AT512" s="235">
        <f>IF(AT$5&lt;=$D512,0,IF(SUM($D512,I487)&gt;AT$5,$U498/I487,$U498-SUM($I512:AS512)))</f>
        <v>0</v>
      </c>
      <c r="AU512" s="235">
        <f>IF(AU$5&lt;=$D512,0,IF(SUM($D512,I487)&gt;AU$5,$U498/I487,$U498-SUM($I512:AT512)))</f>
        <v>0</v>
      </c>
      <c r="AV512" s="235">
        <f>IF(AV$5&lt;=$D512,0,IF(SUM($D512,I487)&gt;AV$5,$U498/I487,$U498-SUM($I512:AU512)))</f>
        <v>0</v>
      </c>
      <c r="AW512" s="235">
        <f>IF(AW$5&lt;=$D512,0,IF(SUM($D512,I487)&gt;AW$5,$U498/I487,$U498-SUM($I512:AV512)))</f>
        <v>0</v>
      </c>
      <c r="AX512" s="235">
        <f>IF(AX$5&lt;=$D512,0,IF(SUM($D512,I487)&gt;AX$5,$U498/I487,$U498-SUM($I512:AW512)))</f>
        <v>0</v>
      </c>
      <c r="AY512" s="235">
        <f>IF(AY$5&lt;=$D512,0,IF(SUM($D512,I487)&gt;AY$5,$U498/I487,$U498-SUM($I512:AX512)))</f>
        <v>0</v>
      </c>
      <c r="AZ512" s="235">
        <f>IF(AZ$5&lt;=$D512,0,IF(SUM($D512,I487)&gt;AZ$5,$U498/I487,$U498-SUM($I512:AY512)))</f>
        <v>0</v>
      </c>
      <c r="BA512" s="235">
        <f>IF(BA$5&lt;=$D512,0,IF(SUM($D512,I487)&gt;BA$5,$U498/I487,$U498-SUM($I512:AZ512)))</f>
        <v>0</v>
      </c>
      <c r="BB512" s="235">
        <f>IF(BB$5&lt;=$D512,0,IF(SUM($D512,I487)&gt;BB$5,$U498/I487,$U498-SUM($I512:BA512)))</f>
        <v>0</v>
      </c>
      <c r="BC512" s="235">
        <f>IF(BC$5&lt;=$D512,0,IF(SUM($D512,I487)&gt;BC$5,$U498/I487,$U498-SUM($I512:BB512)))</f>
        <v>0</v>
      </c>
      <c r="BD512" s="235">
        <f>IF(BD$5&lt;=$D512,0,IF(SUM($D512,I487)&gt;BD$5,$U498/I487,$U498-SUM($I512:BC512)))</f>
        <v>0</v>
      </c>
      <c r="BE512" s="235">
        <f>IF(BE$5&lt;=$D512,0,IF(SUM($D512,I487)&gt;BE$5,$U498/I487,$U498-SUM($I512:BD512)))</f>
        <v>0</v>
      </c>
      <c r="BF512" s="235">
        <f>IF(BF$5&lt;=$D512,0,IF(SUM($D512,I487)&gt;BF$5,$U498/I487,$U498-SUM($I512:BE512)))</f>
        <v>0</v>
      </c>
      <c r="BG512" s="235">
        <f>IF(BG$5&lt;=$D512,0,IF(SUM($D512,I487)&gt;BG$5,$U498/I487,$U498-SUM($I512:BF512)))</f>
        <v>0</v>
      </c>
      <c r="BH512" s="235">
        <f>IF(BH$5&lt;=$D512,0,IF(SUM($D512,I487)&gt;BH$5,$U498/I487,$U498-SUM($I512:BG512)))</f>
        <v>0</v>
      </c>
      <c r="BI512" s="235">
        <f>IF(BI$5&lt;=$D512,0,IF(SUM($D512,I487)&gt;BI$5,$U498/I487,$U498-SUM($I512:BH512)))</f>
        <v>0</v>
      </c>
      <c r="BJ512" s="235">
        <f>IF(BJ$5&lt;=$D512,0,IF(SUM($D512,I487)&gt;BJ$5,$U498/I487,$U498-SUM($I512:BI512)))</f>
        <v>0</v>
      </c>
      <c r="BK512" s="235">
        <f>IF(BK$5&lt;=$D512,0,IF(SUM($D512,I487)&gt;BK$5,$U498/I487,$U498-SUM($I512:BJ512)))</f>
        <v>0</v>
      </c>
      <c r="BL512" s="235">
        <f>IF(BL$5&lt;=$D512,0,IF(SUM($D512,I487)&gt;BL$5,$U498/I487,$U498-SUM($I512:BK512)))</f>
        <v>0</v>
      </c>
      <c r="BM512" s="235">
        <f>IF(BM$5&lt;=$D512,0,IF(SUM($D512,I487)&gt;BM$5,$U498/I487,$U498-SUM($I512:BL512)))</f>
        <v>0</v>
      </c>
      <c r="BN512" s="235">
        <f>IF(BN$5&lt;=$D512,0,IF(SUM($D512,I487)&gt;BN$5,$U498/I487,$U498-SUM($I512:BM512)))</f>
        <v>0</v>
      </c>
      <c r="BO512" s="235">
        <f>IF(BO$5&lt;=$D512,0,IF(SUM($D512,I487)&gt;BO$5,$U498/I487,$U498-SUM($I512:BN512)))</f>
        <v>0</v>
      </c>
      <c r="BP512" s="235">
        <f>IF(BP$5&lt;=$D512,0,IF(SUM($D512,I487)&gt;BP$5,$U498/I487,$U498-SUM($I512:BO512)))</f>
        <v>0</v>
      </c>
      <c r="BQ512" s="235">
        <f>IF(BQ$5&lt;=$D512,0,IF(SUM($D512,I487)&gt;BQ$5,$U498/I487,$U498-SUM($I512:BP512)))</f>
        <v>0</v>
      </c>
      <c r="BR512" s="211">
        <f>IF(BR$5&lt;=$D512,0,IF(SUM($D512,J487)&gt;BR$5,$U498/J487,$U498-SUM($I512:BQ512)))</f>
        <v>0</v>
      </c>
      <c r="BS512" s="211">
        <f>IF(BS$5&lt;=$D512,0,IF(SUM($D512,K487)&gt;BS$5,$U498/K487,$U498-SUM($I512:BR512)))</f>
        <v>0</v>
      </c>
      <c r="BT512" s="211">
        <f>IF(BT$5&lt;=$D512,0,IF(SUM($D512,L487)&gt;BT$5,$U498/L487,$U498-SUM($I512:BS512)))</f>
        <v>0</v>
      </c>
      <c r="BU512" s="211">
        <f>IF(BU$5&lt;=$D512,0,IF(SUM($D512,M487)&gt;BU$5,$U498/M487,$U498-SUM($I512:BT512)))</f>
        <v>0</v>
      </c>
      <c r="BV512" s="211">
        <f>IF(BV$5&lt;=$D512,0,IF(SUM($D512,N487)&gt;BV$5,$U498/N487,$U498-SUM($I512:BU512)))</f>
        <v>0</v>
      </c>
      <c r="BW512" s="211">
        <f>IF(BW$5&lt;=$D512,0,IF(SUM($D512,O487)&gt;BW$5,$U498/O487,$U498-SUM($I512:BV512)))</f>
        <v>0</v>
      </c>
    </row>
    <row r="513" spans="1:75" ht="12.75" customHeight="1">
      <c r="A513" s="8"/>
      <c r="B513" s="244">
        <v>12</v>
      </c>
      <c r="C513" s="8"/>
      <c r="D513" s="245">
        <f t="shared" si="850"/>
        <v>2025</v>
      </c>
      <c r="E513" s="8" t="str">
        <f t="shared" si="849"/>
        <v>$m Real (2012)</v>
      </c>
      <c r="F513" s="8"/>
      <c r="G513" s="8"/>
      <c r="H513" s="8"/>
      <c r="I513" s="32"/>
      <c r="J513" s="235">
        <f>IF(J$5&lt;=$D513,0,IF(SUM($D513,I487)&gt;J$5,$V498/I487,$V498-SUM($I513:I513)))</f>
        <v>0</v>
      </c>
      <c r="K513" s="235">
        <f>IF(K$5&lt;=$D513,0,IF(SUM($D513,I487)&gt;K$5,$V498/I487,$V498-SUM($I513:J513)))</f>
        <v>0</v>
      </c>
      <c r="L513" s="235">
        <f>IF(L$5&lt;=$D513,0,IF(SUM($D513,I487)&gt;L$5,$V498/I487,$V498-SUM($I513:K513)))</f>
        <v>0</v>
      </c>
      <c r="M513" s="235">
        <f>IF(M$5&lt;=$D513,0,IF(SUM($D513,I487)&gt;M$5,$V498/I487,$V498-SUM($I513:L513)))</f>
        <v>0</v>
      </c>
      <c r="N513" s="235">
        <f>IF(N$5&lt;=$D513,0,IF(SUM($D513,I487)&gt;N$5,$V498/I487,$V498-SUM($I513:M513)))</f>
        <v>0</v>
      </c>
      <c r="O513" s="235">
        <f>IF(O$5&lt;=$D513,0,IF(SUM($D513,I487)&gt;O$5,$V498/I487,$V498-SUM($I513:N513)))</f>
        <v>0</v>
      </c>
      <c r="P513" s="235">
        <f>IF(P$5&lt;=$D513,0,IF(SUM($D513,I487)&gt;P$5,$V498/I487,$V498-SUM($I513:O513)))</f>
        <v>0</v>
      </c>
      <c r="Q513" s="235">
        <f>IF(Q$5&lt;=$D513,0,IF(SUM($D513,I487)&gt;Q$5,$V498/I487,$V498-SUM($I513:P513)))</f>
        <v>0</v>
      </c>
      <c r="R513" s="235">
        <f>IF(R$5&lt;=$D513,0,IF(SUM($D513,I487)&gt;R$5,$V498/I487,$V498-SUM($I513:Q513)))</f>
        <v>0</v>
      </c>
      <c r="S513" s="235">
        <f>IF(S$5&lt;=$D513,0,IF(SUM($D513,I487)&gt;S$5,$V498/I487,$V498-SUM($I513:R513)))</f>
        <v>0</v>
      </c>
      <c r="T513" s="235">
        <f>IF(T$5&lt;=$D513,0,IF(SUM($D513,I487)&gt;T$5,$V498/I487,$V498-SUM($I513:S513)))</f>
        <v>0</v>
      </c>
      <c r="U513" s="235">
        <f>IF(U$5&lt;=$D513,0,IF(SUM($D513,I487)&gt;U$5,$V498/I487,$V498-SUM($I513:T513)))</f>
        <v>0</v>
      </c>
      <c r="V513" s="235">
        <f>IF(V$5&lt;=$D513,0,IF(SUM($D513,I487)&gt;V$5,$V498/I487,$V498-SUM($I513:U513)))</f>
        <v>0</v>
      </c>
      <c r="W513" s="235">
        <f>IF(W$5&lt;=$D513,0,IF(SUM($D513,I487)&gt;W$5,$V498/I487,$V498-SUM($I513:V513)))</f>
        <v>0</v>
      </c>
      <c r="X513" s="235">
        <f>IF(X$5&lt;=$D513,0,IF(SUM($D513,I487)&gt;X$5,$V498/I487,$V498-SUM($I513:W513)))</f>
        <v>0</v>
      </c>
      <c r="Y513" s="235">
        <f>IF(Y$5&lt;=$D513,0,IF(SUM($D513,I487)&gt;Y$5,$V498/I487,$V498-SUM($I513:X513)))</f>
        <v>0</v>
      </c>
      <c r="Z513" s="235">
        <f>IF(Z$5&lt;=$D513,0,IF(SUM($D513,I487)&gt;Z$5,$V498/I487,$V498-SUM($I513:Y513)))</f>
        <v>0</v>
      </c>
      <c r="AA513" s="235">
        <f>IF(AA$5&lt;=$D513,0,IF(SUM($D513,I487)&gt;AA$5,$V498/I487,$V498-SUM($I513:Z513)))</f>
        <v>0</v>
      </c>
      <c r="AB513" s="235">
        <f>IF(AB$5&lt;=$D513,0,IF(SUM($D513,I487)&gt;AB$5,$V498/I487,$V498-SUM($I513:AA513)))</f>
        <v>0</v>
      </c>
      <c r="AC513" s="235">
        <f>IF(AC$5&lt;=$D513,0,IF(SUM($D513,I487)&gt;AC$5,$V498/I487,$V498-SUM($I513:AB513)))</f>
        <v>0</v>
      </c>
      <c r="AD513" s="235">
        <f>IF(AD$5&lt;=$D513,0,IF(SUM($D513,I487)&gt;AD$5,$V498/I487,$V498-SUM($I513:AC513)))</f>
        <v>0</v>
      </c>
      <c r="AE513" s="235">
        <f>IF(AE$5&lt;=$D513,0,IF(SUM($D513,I487)&gt;AE$5,$V498/I487,$V498-SUM($I513:AD513)))</f>
        <v>0</v>
      </c>
      <c r="AF513" s="235">
        <f>IF(AF$5&lt;=$D513,0,IF(SUM($D513,I487)&gt;AF$5,$V498/I487,$V498-SUM($I513:AE513)))</f>
        <v>0</v>
      </c>
      <c r="AG513" s="235">
        <f>IF(AG$5&lt;=$D513,0,IF(SUM($D513,I487)&gt;AG$5,$V498/I487,$V498-SUM($I513:AF513)))</f>
        <v>0</v>
      </c>
      <c r="AH513" s="235">
        <f>IF(AH$5&lt;=$D513,0,IF(SUM($D513,I487)&gt;AH$5,$V498/I487,$V498-SUM($I513:AG513)))</f>
        <v>0</v>
      </c>
      <c r="AI513" s="235">
        <f>IF(AI$5&lt;=$D513,0,IF(SUM($D513,I487)&gt;AI$5,$V498/I487,$V498-SUM($I513:AH513)))</f>
        <v>0</v>
      </c>
      <c r="AJ513" s="235">
        <f>IF(AJ$5&lt;=$D513,0,IF(SUM($D513,I487)&gt;AJ$5,$V498/I487,$V498-SUM($I513:AI513)))</f>
        <v>0</v>
      </c>
      <c r="AK513" s="235">
        <f>IF(AK$5&lt;=$D513,0,IF(SUM($D513,I487)&gt;AK$5,$V498/I487,$V498-SUM($I513:AJ513)))</f>
        <v>0</v>
      </c>
      <c r="AL513" s="235">
        <f>IF(AL$5&lt;=$D513,0,IF(SUM($D513,I487)&gt;AL$5,$V498/I487,$V498-SUM($I513:AK513)))</f>
        <v>0</v>
      </c>
      <c r="AM513" s="235">
        <f>IF(AM$5&lt;=$D513,0,IF(SUM($D513,I487)&gt;AM$5,$V498/I487,$V498-SUM($I513:AL513)))</f>
        <v>0</v>
      </c>
      <c r="AN513" s="235">
        <f>IF(AN$5&lt;=$D513,0,IF(SUM($D513,I487)&gt;AN$5,$V498/I487,$V498-SUM($I513:AM513)))</f>
        <v>0</v>
      </c>
      <c r="AO513" s="235">
        <f>IF(AO$5&lt;=$D513,0,IF(SUM($D513,I487)&gt;AO$5,$V498/I487,$V498-SUM($I513:AN513)))</f>
        <v>0</v>
      </c>
      <c r="AP513" s="235">
        <f>IF(AP$5&lt;=$D513,0,IF(SUM($D513,I487)&gt;AP$5,$V498/I487,$V498-SUM($I513:AO513)))</f>
        <v>0</v>
      </c>
      <c r="AQ513" s="235">
        <f>IF(AQ$5&lt;=$D513,0,IF(SUM($D513,I487)&gt;AQ$5,$V498/I487,$V498-SUM($I513:AP513)))</f>
        <v>0</v>
      </c>
      <c r="AR513" s="235">
        <f>IF(AR$5&lt;=$D513,0,IF(SUM($D513,I487)&gt;AR$5,$V498/I487,$V498-SUM($I513:AQ513)))</f>
        <v>0</v>
      </c>
      <c r="AS513" s="235">
        <f>IF(AS$5&lt;=$D513,0,IF(SUM($D513,I487)&gt;AS$5,$V498/I487,$V498-SUM($I513:AR513)))</f>
        <v>0</v>
      </c>
      <c r="AT513" s="235">
        <f>IF(AT$5&lt;=$D513,0,IF(SUM($D513,I487)&gt;AT$5,$V498/I487,$V498-SUM($I513:AS513)))</f>
        <v>0</v>
      </c>
      <c r="AU513" s="235">
        <f>IF(AU$5&lt;=$D513,0,IF(SUM($D513,I487)&gt;AU$5,$V498/I487,$V498-SUM($I513:AT513)))</f>
        <v>0</v>
      </c>
      <c r="AV513" s="235">
        <f>IF(AV$5&lt;=$D513,0,IF(SUM($D513,I487)&gt;AV$5,$V498/I487,$V498-SUM($I513:AU513)))</f>
        <v>0</v>
      </c>
      <c r="AW513" s="235">
        <f>IF(AW$5&lt;=$D513,0,IF(SUM($D513,I487)&gt;AW$5,$V498/I487,$V498-SUM($I513:AV513)))</f>
        <v>0</v>
      </c>
      <c r="AX513" s="235">
        <f>IF(AX$5&lt;=$D513,0,IF(SUM($D513,I487)&gt;AX$5,$V498/I487,$V498-SUM($I513:AW513)))</f>
        <v>0</v>
      </c>
      <c r="AY513" s="235">
        <f>IF(AY$5&lt;=$D513,0,IF(SUM($D513,I487)&gt;AY$5,$V498/I487,$V498-SUM($I513:AX513)))</f>
        <v>0</v>
      </c>
      <c r="AZ513" s="235">
        <f>IF(AZ$5&lt;=$D513,0,IF(SUM($D513,I487)&gt;AZ$5,$V498/I487,$V498-SUM($I513:AY513)))</f>
        <v>0</v>
      </c>
      <c r="BA513" s="235">
        <f>IF(BA$5&lt;=$D513,0,IF(SUM($D513,I487)&gt;BA$5,$V498/I487,$V498-SUM($I513:AZ513)))</f>
        <v>0</v>
      </c>
      <c r="BB513" s="235">
        <f>IF(BB$5&lt;=$D513,0,IF(SUM($D513,I487)&gt;BB$5,$V498/I487,$V498-SUM($I513:BA513)))</f>
        <v>0</v>
      </c>
      <c r="BC513" s="235">
        <f>IF(BC$5&lt;=$D513,0,IF(SUM($D513,I487)&gt;BC$5,$V498/I487,$V498-SUM($I513:BB513)))</f>
        <v>0</v>
      </c>
      <c r="BD513" s="235">
        <f>IF(BD$5&lt;=$D513,0,IF(SUM($D513,I487)&gt;BD$5,$V498/I487,$V498-SUM($I513:BC513)))</f>
        <v>0</v>
      </c>
      <c r="BE513" s="235">
        <f>IF(BE$5&lt;=$D513,0,IF(SUM($D513,I487)&gt;BE$5,$V498/I487,$V498-SUM($I513:BD513)))</f>
        <v>0</v>
      </c>
      <c r="BF513" s="235">
        <f>IF(BF$5&lt;=$D513,0,IF(SUM($D513,I487)&gt;BF$5,$V498/I487,$V498-SUM($I513:BE513)))</f>
        <v>0</v>
      </c>
      <c r="BG513" s="235">
        <f>IF(BG$5&lt;=$D513,0,IF(SUM($D513,I487)&gt;BG$5,$V498/I487,$V498-SUM($I513:BF513)))</f>
        <v>0</v>
      </c>
      <c r="BH513" s="235">
        <f>IF(BH$5&lt;=$D513,0,IF(SUM($D513,I487)&gt;BH$5,$V498/I487,$V498-SUM($I513:BG513)))</f>
        <v>0</v>
      </c>
      <c r="BI513" s="235">
        <f>IF(BI$5&lt;=$D513,0,IF(SUM($D513,I487)&gt;BI$5,$V498/I487,$V498-SUM($I513:BH513)))</f>
        <v>0</v>
      </c>
      <c r="BJ513" s="235">
        <f>IF(BJ$5&lt;=$D513,0,IF(SUM($D513,I487)&gt;BJ$5,$V498/I487,$V498-SUM($I513:BI513)))</f>
        <v>0</v>
      </c>
      <c r="BK513" s="235">
        <f>IF(BK$5&lt;=$D513,0,IF(SUM($D513,I487)&gt;BK$5,$V498/I487,$V498-SUM($I513:BJ513)))</f>
        <v>0</v>
      </c>
      <c r="BL513" s="235">
        <f>IF(BL$5&lt;=$D513,0,IF(SUM($D513,I487)&gt;BL$5,$V498/I487,$V498-SUM($I513:BK513)))</f>
        <v>0</v>
      </c>
      <c r="BM513" s="235">
        <f>IF(BM$5&lt;=$D513,0,IF(SUM($D513,I487)&gt;BM$5,$V498/I487,$V498-SUM($I513:BL513)))</f>
        <v>0</v>
      </c>
      <c r="BN513" s="235">
        <f>IF(BN$5&lt;=$D513,0,IF(SUM($D513,I487)&gt;BN$5,$V498/I487,$V498-SUM($I513:BM513)))</f>
        <v>0</v>
      </c>
      <c r="BO513" s="235">
        <f>IF(BO$5&lt;=$D513,0,IF(SUM($D513,I487)&gt;BO$5,$V498/I487,$V498-SUM($I513:BN513)))</f>
        <v>0</v>
      </c>
      <c r="BP513" s="235">
        <f>IF(BP$5&lt;=$D513,0,IF(SUM($D513,I487)&gt;BP$5,$V498/I487,$V498-SUM($I513:BO513)))</f>
        <v>0</v>
      </c>
      <c r="BQ513" s="235">
        <f>IF(BQ$5&lt;=$D513,0,IF(SUM($D513,I487)&gt;BQ$5,$V498/I487,$V498-SUM($I513:BP513)))</f>
        <v>0</v>
      </c>
      <c r="BR513" s="211">
        <f>IF(BR$5&lt;=$D513,0,IF(SUM($D513,J487)&gt;BR$5,$V498/J487,$V498-SUM($I513:BQ513)))</f>
        <v>0</v>
      </c>
      <c r="BS513" s="211">
        <f>IF(BS$5&lt;=$D513,0,IF(SUM($D513,K487)&gt;BS$5,$V498/K487,$V498-SUM($I513:BR513)))</f>
        <v>0</v>
      </c>
      <c r="BT513" s="211">
        <f>IF(BT$5&lt;=$D513,0,IF(SUM($D513,L487)&gt;BT$5,$V498/L487,$V498-SUM($I513:BS513)))</f>
        <v>0</v>
      </c>
      <c r="BU513" s="211">
        <f>IF(BU$5&lt;=$D513,0,IF(SUM($D513,M487)&gt;BU$5,$V498/M487,$V498-SUM($I513:BT513)))</f>
        <v>0</v>
      </c>
      <c r="BV513" s="211">
        <f>IF(BV$5&lt;=$D513,0,IF(SUM($D513,N487)&gt;BV$5,$V498/N487,$V498-SUM($I513:BU513)))</f>
        <v>0</v>
      </c>
      <c r="BW513" s="211">
        <f>IF(BW$5&lt;=$D513,0,IF(SUM($D513,O487)&gt;BW$5,$V498/O487,$V498-SUM($I513:BV513)))</f>
        <v>0</v>
      </c>
    </row>
    <row r="514" spans="1:75" ht="12.75" customHeight="1">
      <c r="A514" s="8"/>
      <c r="B514" s="244">
        <v>13</v>
      </c>
      <c r="C514" s="8"/>
      <c r="D514" s="245">
        <f t="shared" si="850"/>
        <v>2026</v>
      </c>
      <c r="E514" s="8" t="str">
        <f t="shared" si="849"/>
        <v>$m Real (2012)</v>
      </c>
      <c r="F514" s="8"/>
      <c r="G514" s="8"/>
      <c r="H514" s="8"/>
      <c r="I514" s="32"/>
      <c r="J514" s="235">
        <f>IF(J$5&lt;=$D514,0,IF(SUM($D514,I487)&gt;J$5,$W498/I487,$W498-SUM($I514:I514)))</f>
        <v>0</v>
      </c>
      <c r="K514" s="235">
        <f>IF(K$5&lt;=$D514,0,IF(SUM($D514,I487)&gt;K$5,$W498/I487,$W498-SUM($I514:J514)))</f>
        <v>0</v>
      </c>
      <c r="L514" s="235">
        <f>IF(L$5&lt;=$D514,0,IF(SUM($D514,I487)&gt;L$5,$W498/I487,$W498-SUM($I514:K514)))</f>
        <v>0</v>
      </c>
      <c r="M514" s="235">
        <f>IF(M$5&lt;=$D514,0,IF(SUM($D514,I487)&gt;M$5,$W498/I487,$W498-SUM($I514:L514)))</f>
        <v>0</v>
      </c>
      <c r="N514" s="235">
        <f>IF(N$5&lt;=$D514,0,IF(SUM($D514,I487)&gt;N$5,$W498/I487,$W498-SUM($I514:M514)))</f>
        <v>0</v>
      </c>
      <c r="O514" s="235">
        <f>IF(O$5&lt;=$D514,0,IF(SUM($D514,I487)&gt;O$5,$W498/I487,$W498-SUM($I514:N514)))</f>
        <v>0</v>
      </c>
      <c r="P514" s="235">
        <f>IF(P$5&lt;=$D514,0,IF(SUM($D514,I487)&gt;P$5,$W498/I487,$W498-SUM($I514:O514)))</f>
        <v>0</v>
      </c>
      <c r="Q514" s="235">
        <f>IF(Q$5&lt;=$D514,0,IF(SUM($D514,I487)&gt;Q$5,$W498/I487,$W498-SUM($I514:P514)))</f>
        <v>0</v>
      </c>
      <c r="R514" s="235">
        <f>IF(R$5&lt;=$D514,0,IF(SUM($D514,I487)&gt;R$5,$W498/I487,$W498-SUM($I514:Q514)))</f>
        <v>0</v>
      </c>
      <c r="S514" s="235">
        <f>IF(S$5&lt;=$D514,0,IF(SUM($D514,I487)&gt;S$5,$W498/I487,$W498-SUM($I514:R514)))</f>
        <v>0</v>
      </c>
      <c r="T514" s="235">
        <f>IF(T$5&lt;=$D514,0,IF(SUM($D514,I487)&gt;T$5,$W498/I487,$W498-SUM($I514:S514)))</f>
        <v>0</v>
      </c>
      <c r="U514" s="235">
        <f>IF(U$5&lt;=$D514,0,IF(SUM($D514,I487)&gt;U$5,$W498/I487,$W498-SUM($I514:T514)))</f>
        <v>0</v>
      </c>
      <c r="V514" s="235">
        <f>IF(V$5&lt;=$D514,0,IF(SUM($D514,I487)&gt;V$5,$W498/I487,$W498-SUM($I514:U514)))</f>
        <v>0</v>
      </c>
      <c r="W514" s="235">
        <f>IF(W$5&lt;=$D514,0,IF(SUM($D514,I487)&gt;W$5,$W498/I487,$W498-SUM($I514:V514)))</f>
        <v>0</v>
      </c>
      <c r="X514" s="235">
        <f>IF(X$5&lt;=$D514,0,IF(SUM($D514,I487)&gt;X$5,$W498/I487,$W498-SUM($I514:W514)))</f>
        <v>0</v>
      </c>
      <c r="Y514" s="235">
        <f>IF(Y$5&lt;=$D514,0,IF(SUM($D514,I487)&gt;Y$5,$W498/I487,$W498-SUM($I514:X514)))</f>
        <v>0</v>
      </c>
      <c r="Z514" s="235">
        <f>IF(Z$5&lt;=$D514,0,IF(SUM($D514,I487)&gt;Z$5,$W498/I487,$W498-SUM($I514:Y514)))</f>
        <v>0</v>
      </c>
      <c r="AA514" s="235">
        <f>IF(AA$5&lt;=$D514,0,IF(SUM($D514,I487)&gt;AA$5,$W498/I487,$W498-SUM($I514:Z514)))</f>
        <v>0</v>
      </c>
      <c r="AB514" s="235">
        <f>IF(AB$5&lt;=$D514,0,IF(SUM($D514,I487)&gt;AB$5,$W498/I487,$W498-SUM($I514:AA514)))</f>
        <v>0</v>
      </c>
      <c r="AC514" s="235">
        <f>IF(AC$5&lt;=$D514,0,IF(SUM($D514,I487)&gt;AC$5,$W498/I487,$W498-SUM($I514:AB514)))</f>
        <v>0</v>
      </c>
      <c r="AD514" s="235">
        <f>IF(AD$5&lt;=$D514,0,IF(SUM($D514,I487)&gt;AD$5,$W498/I487,$W498-SUM($I514:AC514)))</f>
        <v>0</v>
      </c>
      <c r="AE514" s="235">
        <f>IF(AE$5&lt;=$D514,0,IF(SUM($D514,I487)&gt;AE$5,$W498/I487,$W498-SUM($I514:AD514)))</f>
        <v>0</v>
      </c>
      <c r="AF514" s="235">
        <f>IF(AF$5&lt;=$D514,0,IF(SUM($D514,I487)&gt;AF$5,$W498/I487,$W498-SUM($I514:AE514)))</f>
        <v>0</v>
      </c>
      <c r="AG514" s="235">
        <f>IF(AG$5&lt;=$D514,0,IF(SUM($D514,I487)&gt;AG$5,$W498/I487,$W498-SUM($I514:AF514)))</f>
        <v>0</v>
      </c>
      <c r="AH514" s="235">
        <f>IF(AH$5&lt;=$D514,0,IF(SUM($D514,I487)&gt;AH$5,$W498/I487,$W498-SUM($I514:AG514)))</f>
        <v>0</v>
      </c>
      <c r="AI514" s="235">
        <f>IF(AI$5&lt;=$D514,0,IF(SUM($D514,I487)&gt;AI$5,$W498/I487,$W498-SUM($I514:AH514)))</f>
        <v>0</v>
      </c>
      <c r="AJ514" s="235">
        <f>IF(AJ$5&lt;=$D514,0,IF(SUM($D514,I487)&gt;AJ$5,$W498/I487,$W498-SUM($I514:AI514)))</f>
        <v>0</v>
      </c>
      <c r="AK514" s="235">
        <f>IF(AK$5&lt;=$D514,0,IF(SUM($D514,I487)&gt;AK$5,$W498/I487,$W498-SUM($I514:AJ514)))</f>
        <v>0</v>
      </c>
      <c r="AL514" s="235">
        <f>IF(AL$5&lt;=$D514,0,IF(SUM($D514,I487)&gt;AL$5,$W498/I487,$W498-SUM($I514:AK514)))</f>
        <v>0</v>
      </c>
      <c r="AM514" s="235">
        <f>IF(AM$5&lt;=$D514,0,IF(SUM($D514,I487)&gt;AM$5,$W498/I487,$W498-SUM($I514:AL514)))</f>
        <v>0</v>
      </c>
      <c r="AN514" s="235">
        <f>IF(AN$5&lt;=$D514,0,IF(SUM($D514,I487)&gt;AN$5,$W498/I487,$W498-SUM($I514:AM514)))</f>
        <v>0</v>
      </c>
      <c r="AO514" s="235">
        <f>IF(AO$5&lt;=$D514,0,IF(SUM($D514,I487)&gt;AO$5,$W498/I487,$W498-SUM($I514:AN514)))</f>
        <v>0</v>
      </c>
      <c r="AP514" s="235">
        <f>IF(AP$5&lt;=$D514,0,IF(SUM($D514,I487)&gt;AP$5,$W498/I487,$W498-SUM($I514:AO514)))</f>
        <v>0</v>
      </c>
      <c r="AQ514" s="235">
        <f>IF(AQ$5&lt;=$D514,0,IF(SUM($D514,I487)&gt;AQ$5,$W498/I487,$W498-SUM($I514:AP514)))</f>
        <v>0</v>
      </c>
      <c r="AR514" s="235">
        <f>IF(AR$5&lt;=$D514,0,IF(SUM($D514,I487)&gt;AR$5,$W498/I487,$W498-SUM($I514:AQ514)))</f>
        <v>0</v>
      </c>
      <c r="AS514" s="235">
        <f>IF(AS$5&lt;=$D514,0,IF(SUM($D514,I487)&gt;AS$5,$W498/I487,$W498-SUM($I514:AR514)))</f>
        <v>0</v>
      </c>
      <c r="AT514" s="235">
        <f>IF(AT$5&lt;=$D514,0,IF(SUM($D514,I487)&gt;AT$5,$W498/I487,$W498-SUM($I514:AS514)))</f>
        <v>0</v>
      </c>
      <c r="AU514" s="235">
        <f>IF(AU$5&lt;=$D514,0,IF(SUM($D514,I487)&gt;AU$5,$W498/I487,$W498-SUM($I514:AT514)))</f>
        <v>0</v>
      </c>
      <c r="AV514" s="235">
        <f>IF(AV$5&lt;=$D514,0,IF(SUM($D514,I487)&gt;AV$5,$W498/I487,$W498-SUM($I514:AU514)))</f>
        <v>0</v>
      </c>
      <c r="AW514" s="235">
        <f>IF(AW$5&lt;=$D514,0,IF(SUM($D514,I487)&gt;AW$5,$W498/I487,$W498-SUM($I514:AV514)))</f>
        <v>0</v>
      </c>
      <c r="AX514" s="235">
        <f>IF(AX$5&lt;=$D514,0,IF(SUM($D514,I487)&gt;AX$5,$W498/I487,$W498-SUM($I514:AW514)))</f>
        <v>0</v>
      </c>
      <c r="AY514" s="235">
        <f>IF(AY$5&lt;=$D514,0,IF(SUM($D514,I487)&gt;AY$5,$W498/I487,$W498-SUM($I514:AX514)))</f>
        <v>0</v>
      </c>
      <c r="AZ514" s="235">
        <f>IF(AZ$5&lt;=$D514,0,IF(SUM($D514,I487)&gt;AZ$5,$W498/I487,$W498-SUM($I514:AY514)))</f>
        <v>0</v>
      </c>
      <c r="BA514" s="235">
        <f>IF(BA$5&lt;=$D514,0,IF(SUM($D514,I487)&gt;BA$5,$W498/I487,$W498-SUM($I514:AZ514)))</f>
        <v>0</v>
      </c>
      <c r="BB514" s="235">
        <f>IF(BB$5&lt;=$D514,0,IF(SUM($D514,I487)&gt;BB$5,$W498/I487,$W498-SUM($I514:BA514)))</f>
        <v>0</v>
      </c>
      <c r="BC514" s="235">
        <f>IF(BC$5&lt;=$D514,0,IF(SUM($D514,I487)&gt;BC$5,$W498/I487,$W498-SUM($I514:BB514)))</f>
        <v>0</v>
      </c>
      <c r="BD514" s="235">
        <f>IF(BD$5&lt;=$D514,0,IF(SUM($D514,I487)&gt;BD$5,$W498/I487,$W498-SUM($I514:BC514)))</f>
        <v>0</v>
      </c>
      <c r="BE514" s="235">
        <f>IF(BE$5&lt;=$D514,0,IF(SUM($D514,I487)&gt;BE$5,$W498/I487,$W498-SUM($I514:BD514)))</f>
        <v>0</v>
      </c>
      <c r="BF514" s="235">
        <f>IF(BF$5&lt;=$D514,0,IF(SUM($D514,I487)&gt;BF$5,$W498/I487,$W498-SUM($I514:BE514)))</f>
        <v>0</v>
      </c>
      <c r="BG514" s="235">
        <f>IF(BG$5&lt;=$D514,0,IF(SUM($D514,I487)&gt;BG$5,$W498/I487,$W498-SUM($I514:BF514)))</f>
        <v>0</v>
      </c>
      <c r="BH514" s="235">
        <f>IF(BH$5&lt;=$D514,0,IF(SUM($D514,I487)&gt;BH$5,$W498/I487,$W498-SUM($I514:BG514)))</f>
        <v>0</v>
      </c>
      <c r="BI514" s="235">
        <f>IF(BI$5&lt;=$D514,0,IF(SUM($D514,I487)&gt;BI$5,$W498/I487,$W498-SUM($I514:BH514)))</f>
        <v>0</v>
      </c>
      <c r="BJ514" s="235">
        <f>IF(BJ$5&lt;=$D514,0,IF(SUM($D514,I487)&gt;BJ$5,$W498/I487,$W498-SUM($I514:BI514)))</f>
        <v>0</v>
      </c>
      <c r="BK514" s="235">
        <f>IF(BK$5&lt;=$D514,0,IF(SUM($D514,I487)&gt;BK$5,$W498/I487,$W498-SUM($I514:BJ514)))</f>
        <v>0</v>
      </c>
      <c r="BL514" s="235">
        <f>IF(BL$5&lt;=$D514,0,IF(SUM($D514,I487)&gt;BL$5,$W498/I487,$W498-SUM($I514:BK514)))</f>
        <v>0</v>
      </c>
      <c r="BM514" s="235">
        <f>IF(BM$5&lt;=$D514,0,IF(SUM($D514,I487)&gt;BM$5,$W498/I487,$W498-SUM($I514:BL514)))</f>
        <v>0</v>
      </c>
      <c r="BN514" s="235">
        <f>IF(BN$5&lt;=$D514,0,IF(SUM($D514,I487)&gt;BN$5,$W498/I487,$W498-SUM($I514:BM514)))</f>
        <v>0</v>
      </c>
      <c r="BO514" s="235">
        <f>IF(BO$5&lt;=$D514,0,IF(SUM($D514,I487)&gt;BO$5,$W498/I487,$W498-SUM($I514:BN514)))</f>
        <v>0</v>
      </c>
      <c r="BP514" s="235">
        <f>IF(BP$5&lt;=$D514,0,IF(SUM($D514,I487)&gt;BP$5,$W498/I487,$W498-SUM($I514:BO514)))</f>
        <v>0</v>
      </c>
      <c r="BQ514" s="235">
        <f>IF(BQ$5&lt;=$D514,0,IF(SUM($D514,I487)&gt;BQ$5,$W498/I487,$W498-SUM($I514:BP514)))</f>
        <v>0</v>
      </c>
      <c r="BR514" s="211">
        <f>IF(BR$5&lt;=$D514,0,IF(SUM($D514,J487)&gt;BR$5,$W498/J487,$W498-SUM($I514:BQ514)))</f>
        <v>0</v>
      </c>
      <c r="BS514" s="211">
        <f>IF(BS$5&lt;=$D514,0,IF(SUM($D514,K487)&gt;BS$5,$W498/K487,$W498-SUM($I514:BR514)))</f>
        <v>0</v>
      </c>
      <c r="BT514" s="211">
        <f>IF(BT$5&lt;=$D514,0,IF(SUM($D514,L487)&gt;BT$5,$W498/L487,$W498-SUM($I514:BS514)))</f>
        <v>0</v>
      </c>
      <c r="BU514" s="211">
        <f>IF(BU$5&lt;=$D514,0,IF(SUM($D514,M487)&gt;BU$5,$W498/M487,$W498-SUM($I514:BT514)))</f>
        <v>0</v>
      </c>
      <c r="BV514" s="211">
        <f>IF(BV$5&lt;=$D514,0,IF(SUM($D514,N487)&gt;BV$5,$W498/N487,$W498-SUM($I514:BU514)))</f>
        <v>0</v>
      </c>
      <c r="BW514" s="211">
        <f>IF(BW$5&lt;=$D514,0,IF(SUM($D514,O487)&gt;BW$5,$W498/O487,$W498-SUM($I514:BV514)))</f>
        <v>0</v>
      </c>
    </row>
    <row r="515" spans="1:75" ht="12.75" customHeight="1">
      <c r="A515" s="8"/>
      <c r="B515" s="244">
        <v>14</v>
      </c>
      <c r="C515" s="8"/>
      <c r="D515" s="245">
        <f t="shared" si="850"/>
        <v>2027</v>
      </c>
      <c r="E515" s="8" t="str">
        <f t="shared" si="849"/>
        <v>$m Real (2012)</v>
      </c>
      <c r="F515" s="8"/>
      <c r="G515" s="8"/>
      <c r="H515" s="8"/>
      <c r="I515" s="32"/>
      <c r="J515" s="235">
        <f>IF(J$5&lt;=$D515,0,IF(SUM($D515,I487)&gt;J$5,$X498/I487,$X498-SUM($I515:I515)))</f>
        <v>0</v>
      </c>
      <c r="K515" s="235">
        <f>IF(K$5&lt;=$D515,0,IF(SUM($D515,I487)&gt;K$5,$X498/I487,$X498-SUM($I515:J515)))</f>
        <v>0</v>
      </c>
      <c r="L515" s="235">
        <f>IF(L$5&lt;=$D515,0,IF(SUM($D515,I487)&gt;L$5,$X498/I487,$X498-SUM($I515:K515)))</f>
        <v>0</v>
      </c>
      <c r="M515" s="235">
        <f>IF(M$5&lt;=$D515,0,IF(SUM($D515,I487)&gt;M$5,$X498/I487,$X498-SUM($I515:L515)))</f>
        <v>0</v>
      </c>
      <c r="N515" s="235">
        <f>IF(N$5&lt;=$D515,0,IF(SUM($D515,I487)&gt;N$5,$X498/I487,$X498-SUM($I515:M515)))</f>
        <v>0</v>
      </c>
      <c r="O515" s="235">
        <f>IF(O$5&lt;=$D515,0,IF(SUM($D515,I487)&gt;O$5,$X498/I487,$X498-SUM($I515:N515)))</f>
        <v>0</v>
      </c>
      <c r="P515" s="235">
        <f>IF(P$5&lt;=$D515,0,IF(SUM($D515,I487)&gt;P$5,$X498/I487,$X498-SUM($I515:O515)))</f>
        <v>0</v>
      </c>
      <c r="Q515" s="235">
        <f>IF(Q$5&lt;=$D515,0,IF(SUM($D515,I487)&gt;Q$5,$X498/I487,$X498-SUM($I515:P515)))</f>
        <v>0</v>
      </c>
      <c r="R515" s="235">
        <f>IF(R$5&lt;=$D515,0,IF(SUM($D515,I487)&gt;R$5,$X498/I487,$X498-SUM($I515:Q515)))</f>
        <v>0</v>
      </c>
      <c r="S515" s="235">
        <f>IF(S$5&lt;=$D515,0,IF(SUM($D515,I487)&gt;S$5,$X498/I487,$X498-SUM($I515:R515)))</f>
        <v>0</v>
      </c>
      <c r="T515" s="235">
        <f>IF(T$5&lt;=$D515,0,IF(SUM($D515,I487)&gt;T$5,$X498/I487,$X498-SUM($I515:S515)))</f>
        <v>0</v>
      </c>
      <c r="U515" s="235">
        <f>IF(U$5&lt;=$D515,0,IF(SUM($D515,I487)&gt;U$5,$X498/I487,$X498-SUM($I515:T515)))</f>
        <v>0</v>
      </c>
      <c r="V515" s="235">
        <f>IF(V$5&lt;=$D515,0,IF(SUM($D515,I487)&gt;V$5,$X498/I487,$X498-SUM($I515:U515)))</f>
        <v>0</v>
      </c>
      <c r="W515" s="235">
        <f>IF(W$5&lt;=$D515,0,IF(SUM($D515,I487)&gt;W$5,$X498/I487,$X498-SUM($I515:V515)))</f>
        <v>0</v>
      </c>
      <c r="X515" s="235">
        <f>IF(X$5&lt;=$D515,0,IF(SUM($D515,I487)&gt;X$5,$X498/I487,$X498-SUM($I515:W515)))</f>
        <v>0</v>
      </c>
      <c r="Y515" s="235">
        <f>IF(Y$5&lt;=$D515,0,IF(SUM($D515,I487)&gt;Y$5,$X498/I487,$X498-SUM($I515:X515)))</f>
        <v>0</v>
      </c>
      <c r="Z515" s="235">
        <f>IF(Z$5&lt;=$D515,0,IF(SUM($D515,I487)&gt;Z$5,$X498/I487,$X498-SUM($I515:Y515)))</f>
        <v>0</v>
      </c>
      <c r="AA515" s="235">
        <f>IF(AA$5&lt;=$D515,0,IF(SUM($D515,I487)&gt;AA$5,$X498/I487,$X498-SUM($I515:Z515)))</f>
        <v>0</v>
      </c>
      <c r="AB515" s="235">
        <f>IF(AB$5&lt;=$D515,0,IF(SUM($D515,I487)&gt;AB$5,$X498/I487,$X498-SUM($I515:AA515)))</f>
        <v>0</v>
      </c>
      <c r="AC515" s="235">
        <f>IF(AC$5&lt;=$D515,0,IF(SUM($D515,I487)&gt;AC$5,$X498/I487,$X498-SUM($I515:AB515)))</f>
        <v>0</v>
      </c>
      <c r="AD515" s="235">
        <f>IF(AD$5&lt;=$D515,0,IF(SUM($D515,I487)&gt;AD$5,$X498/I487,$X498-SUM($I515:AC515)))</f>
        <v>0</v>
      </c>
      <c r="AE515" s="235">
        <f>IF(AE$5&lt;=$D515,0,IF(SUM($D515,I487)&gt;AE$5,$X498/I487,$X498-SUM($I515:AD515)))</f>
        <v>0</v>
      </c>
      <c r="AF515" s="235">
        <f>IF(AF$5&lt;=$D515,0,IF(SUM($D515,I487)&gt;AF$5,$X498/I487,$X498-SUM($I515:AE515)))</f>
        <v>0</v>
      </c>
      <c r="AG515" s="235">
        <f>IF(AG$5&lt;=$D515,0,IF(SUM($D515,I487)&gt;AG$5,$X498/I487,$X498-SUM($I515:AF515)))</f>
        <v>0</v>
      </c>
      <c r="AH515" s="235">
        <f>IF(AH$5&lt;=$D515,0,IF(SUM($D515,I487)&gt;AH$5,$X498/I487,$X498-SUM($I515:AG515)))</f>
        <v>0</v>
      </c>
      <c r="AI515" s="235">
        <f>IF(AI$5&lt;=$D515,0,IF(SUM($D515,I487)&gt;AI$5,$X498/I487,$X498-SUM($I515:AH515)))</f>
        <v>0</v>
      </c>
      <c r="AJ515" s="235">
        <f>IF(AJ$5&lt;=$D515,0,IF(SUM($D515,I487)&gt;AJ$5,$X498/I487,$X498-SUM($I515:AI515)))</f>
        <v>0</v>
      </c>
      <c r="AK515" s="235">
        <f>IF(AK$5&lt;=$D515,0,IF(SUM($D515,I487)&gt;AK$5,$X498/I487,$X498-SUM($I515:AJ515)))</f>
        <v>0</v>
      </c>
      <c r="AL515" s="235">
        <f>IF(AL$5&lt;=$D515,0,IF(SUM($D515,I487)&gt;AL$5,$X498/I487,$X498-SUM($I515:AK515)))</f>
        <v>0</v>
      </c>
      <c r="AM515" s="235">
        <f>IF(AM$5&lt;=$D515,0,IF(SUM($D515,I487)&gt;AM$5,$X498/I487,$X498-SUM($I515:AL515)))</f>
        <v>0</v>
      </c>
      <c r="AN515" s="235">
        <f>IF(AN$5&lt;=$D515,0,IF(SUM($D515,I487)&gt;AN$5,$X498/I487,$X498-SUM($I515:AM515)))</f>
        <v>0</v>
      </c>
      <c r="AO515" s="235">
        <f>IF(AO$5&lt;=$D515,0,IF(SUM($D515,I487)&gt;AO$5,$X498/I487,$X498-SUM($I515:AN515)))</f>
        <v>0</v>
      </c>
      <c r="AP515" s="235">
        <f>IF(AP$5&lt;=$D515,0,IF(SUM($D515,I487)&gt;AP$5,$X498/I487,$X498-SUM($I515:AO515)))</f>
        <v>0</v>
      </c>
      <c r="AQ515" s="235">
        <f>IF(AQ$5&lt;=$D515,0,IF(SUM($D515,I487)&gt;AQ$5,$X498/I487,$X498-SUM($I515:AP515)))</f>
        <v>0</v>
      </c>
      <c r="AR515" s="235">
        <f>IF(AR$5&lt;=$D515,0,IF(SUM($D515,I487)&gt;AR$5,$X498/I487,$X498-SUM($I515:AQ515)))</f>
        <v>0</v>
      </c>
      <c r="AS515" s="235">
        <f>IF(AS$5&lt;=$D515,0,IF(SUM($D515,I487)&gt;AS$5,$X498/I487,$X498-SUM($I515:AR515)))</f>
        <v>0</v>
      </c>
      <c r="AT515" s="235">
        <f>IF(AT$5&lt;=$D515,0,IF(SUM($D515,I487)&gt;AT$5,$X498/I487,$X498-SUM($I515:AS515)))</f>
        <v>0</v>
      </c>
      <c r="AU515" s="235">
        <f>IF(AU$5&lt;=$D515,0,IF(SUM($D515,I487)&gt;AU$5,$X498/I487,$X498-SUM($I515:AT515)))</f>
        <v>0</v>
      </c>
      <c r="AV515" s="235">
        <f>IF(AV$5&lt;=$D515,0,IF(SUM($D515,I487)&gt;AV$5,$X498/I487,$X498-SUM($I515:AU515)))</f>
        <v>0</v>
      </c>
      <c r="AW515" s="235">
        <f>IF(AW$5&lt;=$D515,0,IF(SUM($D515,I487)&gt;AW$5,$X498/I487,$X498-SUM($I515:AV515)))</f>
        <v>0</v>
      </c>
      <c r="AX515" s="235">
        <f>IF(AX$5&lt;=$D515,0,IF(SUM($D515,I487)&gt;AX$5,$X498/I487,$X498-SUM($I515:AW515)))</f>
        <v>0</v>
      </c>
      <c r="AY515" s="235">
        <f>IF(AY$5&lt;=$D515,0,IF(SUM($D515,I487)&gt;AY$5,$X498/I487,$X498-SUM($I515:AX515)))</f>
        <v>0</v>
      </c>
      <c r="AZ515" s="235">
        <f>IF(AZ$5&lt;=$D515,0,IF(SUM($D515,I487)&gt;AZ$5,$X498/I487,$X498-SUM($I515:AY515)))</f>
        <v>0</v>
      </c>
      <c r="BA515" s="235">
        <f>IF(BA$5&lt;=$D515,0,IF(SUM($D515,I487)&gt;BA$5,$X498/I487,$X498-SUM($I515:AZ515)))</f>
        <v>0</v>
      </c>
      <c r="BB515" s="235">
        <f>IF(BB$5&lt;=$D515,0,IF(SUM($D515,I487)&gt;BB$5,$X498/I487,$X498-SUM($I515:BA515)))</f>
        <v>0</v>
      </c>
      <c r="BC515" s="235">
        <f>IF(BC$5&lt;=$D515,0,IF(SUM($D515,I487)&gt;BC$5,$X498/I487,$X498-SUM($I515:BB515)))</f>
        <v>0</v>
      </c>
      <c r="BD515" s="235">
        <f>IF(BD$5&lt;=$D515,0,IF(SUM($D515,I487)&gt;BD$5,$X498/I487,$X498-SUM($I515:BC515)))</f>
        <v>0</v>
      </c>
      <c r="BE515" s="235">
        <f>IF(BE$5&lt;=$D515,0,IF(SUM($D515,I487)&gt;BE$5,$X498/I487,$X498-SUM($I515:BD515)))</f>
        <v>0</v>
      </c>
      <c r="BF515" s="235">
        <f>IF(BF$5&lt;=$D515,0,IF(SUM($D515,I487)&gt;BF$5,$X498/I487,$X498-SUM($I515:BE515)))</f>
        <v>0</v>
      </c>
      <c r="BG515" s="235">
        <f>IF(BG$5&lt;=$D515,0,IF(SUM($D515,I487)&gt;BG$5,$X498/I487,$X498-SUM($I515:BF515)))</f>
        <v>0</v>
      </c>
      <c r="BH515" s="235">
        <f>IF(BH$5&lt;=$D515,0,IF(SUM($D515,I487)&gt;BH$5,$X498/I487,$X498-SUM($I515:BG515)))</f>
        <v>0</v>
      </c>
      <c r="BI515" s="235">
        <f>IF(BI$5&lt;=$D515,0,IF(SUM($D515,I487)&gt;BI$5,$X498/I487,$X498-SUM($I515:BH515)))</f>
        <v>0</v>
      </c>
      <c r="BJ515" s="235">
        <f>IF(BJ$5&lt;=$D515,0,IF(SUM($D515,I487)&gt;BJ$5,$X498/I487,$X498-SUM($I515:BI515)))</f>
        <v>0</v>
      </c>
      <c r="BK515" s="235">
        <f>IF(BK$5&lt;=$D515,0,IF(SUM($D515,I487)&gt;BK$5,$X498/I487,$X498-SUM($I515:BJ515)))</f>
        <v>0</v>
      </c>
      <c r="BL515" s="235">
        <f>IF(BL$5&lt;=$D515,0,IF(SUM($D515,I487)&gt;BL$5,$X498/I487,$X498-SUM($I515:BK515)))</f>
        <v>0</v>
      </c>
      <c r="BM515" s="235">
        <f>IF(BM$5&lt;=$D515,0,IF(SUM($D515,I487)&gt;BM$5,$X498/I487,$X498-SUM($I515:BL515)))</f>
        <v>0</v>
      </c>
      <c r="BN515" s="235">
        <f>IF(BN$5&lt;=$D515,0,IF(SUM($D515,I487)&gt;BN$5,$X498/I487,$X498-SUM($I515:BM515)))</f>
        <v>0</v>
      </c>
      <c r="BO515" s="235">
        <f>IF(BO$5&lt;=$D515,0,IF(SUM($D515,I487)&gt;BO$5,$X498/I487,$X498-SUM($I515:BN515)))</f>
        <v>0</v>
      </c>
      <c r="BP515" s="235">
        <f>IF(BP$5&lt;=$D515,0,IF(SUM($D515,I487)&gt;BP$5,$X498/I487,$X498-SUM($I515:BO515)))</f>
        <v>0</v>
      </c>
      <c r="BQ515" s="235">
        <f>IF(BQ$5&lt;=$D515,0,IF(SUM($D515,I487)&gt;BQ$5,$X498/I487,$X498-SUM($I515:BP515)))</f>
        <v>0</v>
      </c>
      <c r="BR515" s="211">
        <f>IF(BR$5&lt;=$D515,0,IF(SUM($D515,J487)&gt;BR$5,$X498/J487,$X498-SUM($I515:BQ515)))</f>
        <v>0</v>
      </c>
      <c r="BS515" s="211">
        <f>IF(BS$5&lt;=$D515,0,IF(SUM($D515,K487)&gt;BS$5,$X498/K487,$X498-SUM($I515:BR515)))</f>
        <v>0</v>
      </c>
      <c r="BT515" s="211">
        <f>IF(BT$5&lt;=$D515,0,IF(SUM($D515,L487)&gt;BT$5,$X498/L487,$X498-SUM($I515:BS515)))</f>
        <v>0</v>
      </c>
      <c r="BU515" s="211">
        <f>IF(BU$5&lt;=$D515,0,IF(SUM($D515,M487)&gt;BU$5,$X498/M487,$X498-SUM($I515:BT515)))</f>
        <v>0</v>
      </c>
      <c r="BV515" s="211">
        <f>IF(BV$5&lt;=$D515,0,IF(SUM($D515,N487)&gt;BV$5,$X498/N487,$X498-SUM($I515:BU515)))</f>
        <v>0</v>
      </c>
      <c r="BW515" s="211">
        <f>IF(BW$5&lt;=$D515,0,IF(SUM($D515,O487)&gt;BW$5,$X498/O487,$X498-SUM($I515:BV515)))</f>
        <v>0</v>
      </c>
    </row>
    <row r="516" spans="1:75" ht="12.75" customHeight="1">
      <c r="A516" s="8"/>
      <c r="B516" s="244">
        <v>15</v>
      </c>
      <c r="C516" s="8"/>
      <c r="D516" s="245">
        <f t="shared" si="850"/>
        <v>2028</v>
      </c>
      <c r="E516" s="8" t="str">
        <f t="shared" si="849"/>
        <v>$m Real (2012)</v>
      </c>
      <c r="F516" s="8"/>
      <c r="G516" s="8"/>
      <c r="H516" s="8"/>
      <c r="I516" s="32"/>
      <c r="J516" s="235">
        <f>IF(J$5&lt;=$D516,0,IF(SUM($D516,I487)&gt;J$5,$Y498/I487,$Y498-SUM($I516:I516)))</f>
        <v>0</v>
      </c>
      <c r="K516" s="235">
        <f>IF(K$5&lt;=$D516,0,IF(SUM($D516,I487)&gt;K$5,$Y498/I487,$Y498-SUM($I516:J516)))</f>
        <v>0</v>
      </c>
      <c r="L516" s="235">
        <f>IF(L$5&lt;=$D516,0,IF(SUM($D516,I487)&gt;L$5,$Y498/I487,$Y498-SUM($I516:K516)))</f>
        <v>0</v>
      </c>
      <c r="M516" s="235">
        <f>IF(M$5&lt;=$D516,0,IF(SUM($D516,I487)&gt;M$5,$Y498/I487,$Y498-SUM($I516:L516)))</f>
        <v>0</v>
      </c>
      <c r="N516" s="235">
        <f>IF(N$5&lt;=$D516,0,IF(SUM($D516,I487)&gt;N$5,$Y498/I487,$Y498-SUM($I516:M516)))</f>
        <v>0</v>
      </c>
      <c r="O516" s="235">
        <f>IF(O$5&lt;=$D516,0,IF(SUM($D516,I487)&gt;O$5,$Y498/I487,$Y498-SUM($I516:N516)))</f>
        <v>0</v>
      </c>
      <c r="P516" s="235">
        <f>IF(P$5&lt;=$D516,0,IF(SUM($D516,I487)&gt;P$5,$Y498/I487,$Y498-SUM($I516:O516)))</f>
        <v>0</v>
      </c>
      <c r="Q516" s="235">
        <f>IF(Q$5&lt;=$D516,0,IF(SUM($D516,I487)&gt;Q$5,$Y498/I487,$Y498-SUM($I516:P516)))</f>
        <v>0</v>
      </c>
      <c r="R516" s="235">
        <f>IF(R$5&lt;=$D516,0,IF(SUM($D516,I487)&gt;R$5,$Y498/I487,$Y498-SUM($I516:Q516)))</f>
        <v>0</v>
      </c>
      <c r="S516" s="235">
        <f>IF(S$5&lt;=$D516,0,IF(SUM($D516,I487)&gt;S$5,$Y498/I487,$Y498-SUM($I516:R516)))</f>
        <v>0</v>
      </c>
      <c r="T516" s="235">
        <f>IF(T$5&lt;=$D516,0,IF(SUM($D516,I487)&gt;T$5,$Y498/I487,$Y498-SUM($I516:S516)))</f>
        <v>0</v>
      </c>
      <c r="U516" s="235">
        <f>IF(U$5&lt;=$D516,0,IF(SUM($D516,I487)&gt;U$5,$Y498/I487,$Y498-SUM($I516:T516)))</f>
        <v>0</v>
      </c>
      <c r="V516" s="235">
        <f>IF(V$5&lt;=$D516,0,IF(SUM($D516,I487)&gt;V$5,$Y498/I487,$Y498-SUM($I516:U516)))</f>
        <v>0</v>
      </c>
      <c r="W516" s="235">
        <f>IF(W$5&lt;=$D516,0,IF(SUM($D516,I487)&gt;W$5,$Y498/I487,$Y498-SUM($I516:V516)))</f>
        <v>0</v>
      </c>
      <c r="X516" s="235">
        <f>IF(X$5&lt;=$D516,0,IF(SUM($D516,I487)&gt;X$5,$Y498/I487,$Y498-SUM($I516:W516)))</f>
        <v>0</v>
      </c>
      <c r="Y516" s="235">
        <f>IF(Y$5&lt;=$D516,0,IF(SUM($D516,I487)&gt;Y$5,$Y498/I487,$Y498-SUM($I516:X516)))</f>
        <v>0</v>
      </c>
      <c r="Z516" s="235">
        <f>IF(Z$5&lt;=$D516,0,IF(SUM($D516,I487)&gt;Z$5,$Y498/I487,$Y498-SUM($I516:Y516)))</f>
        <v>0</v>
      </c>
      <c r="AA516" s="235">
        <f>IF(AA$5&lt;=$D516,0,IF(SUM($D516,I487)&gt;AA$5,$Y498/I487,$Y498-SUM($I516:Z516)))</f>
        <v>0</v>
      </c>
      <c r="AB516" s="235">
        <f>IF(AB$5&lt;=$D516,0,IF(SUM($D516,I487)&gt;AB$5,$Y498/I487,$Y498-SUM($I516:AA516)))</f>
        <v>0</v>
      </c>
      <c r="AC516" s="235">
        <f>IF(AC$5&lt;=$D516,0,IF(SUM($D516,I487)&gt;AC$5,$Y498/I487,$Y498-SUM($I516:AB516)))</f>
        <v>0</v>
      </c>
      <c r="AD516" s="235">
        <f>IF(AD$5&lt;=$D516,0,IF(SUM($D516,I487)&gt;AD$5,$Y498/I487,$Y498-SUM($I516:AC516)))</f>
        <v>0</v>
      </c>
      <c r="AE516" s="235">
        <f>IF(AE$5&lt;=$D516,0,IF(SUM($D516,I487)&gt;AE$5,$Y498/I487,$Y498-SUM($I516:AD516)))</f>
        <v>0</v>
      </c>
      <c r="AF516" s="235">
        <f>IF(AF$5&lt;=$D516,0,IF(SUM($D516,I487)&gt;AF$5,$Y498/I487,$Y498-SUM($I516:AE516)))</f>
        <v>0</v>
      </c>
      <c r="AG516" s="235">
        <f>IF(AG$5&lt;=$D516,0,IF(SUM($D516,I487)&gt;AG$5,$Y498/I487,$Y498-SUM($I516:AF516)))</f>
        <v>0</v>
      </c>
      <c r="AH516" s="235">
        <f>IF(AH$5&lt;=$D516,0,IF(SUM($D516,I487)&gt;AH$5,$Y498/I487,$Y498-SUM($I516:AG516)))</f>
        <v>0</v>
      </c>
      <c r="AI516" s="235">
        <f>IF(AI$5&lt;=$D516,0,IF(SUM($D516,I487)&gt;AI$5,$Y498/I487,$Y498-SUM($I516:AH516)))</f>
        <v>0</v>
      </c>
      <c r="AJ516" s="235">
        <f>IF(AJ$5&lt;=$D516,0,IF(SUM($D516,I487)&gt;AJ$5,$Y498/I487,$Y498-SUM($I516:AI516)))</f>
        <v>0</v>
      </c>
      <c r="AK516" s="235">
        <f>IF(AK$5&lt;=$D516,0,IF(SUM($D516,I487)&gt;AK$5,$Y498/I487,$Y498-SUM($I516:AJ516)))</f>
        <v>0</v>
      </c>
      <c r="AL516" s="235">
        <f>IF(AL$5&lt;=$D516,0,IF(SUM($D516,I487)&gt;AL$5,$Y498/I487,$Y498-SUM($I516:AK516)))</f>
        <v>0</v>
      </c>
      <c r="AM516" s="235">
        <f>IF(AM$5&lt;=$D516,0,IF(SUM($D516,I487)&gt;AM$5,$Y498/I487,$Y498-SUM($I516:AL516)))</f>
        <v>0</v>
      </c>
      <c r="AN516" s="235">
        <f>IF(AN$5&lt;=$D516,0,IF(SUM($D516,I487)&gt;AN$5,$Y498/I487,$Y498-SUM($I516:AM516)))</f>
        <v>0</v>
      </c>
      <c r="AO516" s="235">
        <f>IF(AO$5&lt;=$D516,0,IF(SUM($D516,I487)&gt;AO$5,$Y498/I487,$Y498-SUM($I516:AN516)))</f>
        <v>0</v>
      </c>
      <c r="AP516" s="235">
        <f>IF(AP$5&lt;=$D516,0,IF(SUM($D516,I487)&gt;AP$5,$Y498/I487,$Y498-SUM($I516:AO516)))</f>
        <v>0</v>
      </c>
      <c r="AQ516" s="235">
        <f>IF(AQ$5&lt;=$D516,0,IF(SUM($D516,I487)&gt;AQ$5,$Y498/I487,$Y498-SUM($I516:AP516)))</f>
        <v>0</v>
      </c>
      <c r="AR516" s="235">
        <f>IF(AR$5&lt;=$D516,0,IF(SUM($D516,I487)&gt;AR$5,$Y498/I487,$Y498-SUM($I516:AQ516)))</f>
        <v>0</v>
      </c>
      <c r="AS516" s="235">
        <f>IF(AS$5&lt;=$D516,0,IF(SUM($D516,I487)&gt;AS$5,$Y498/I487,$Y498-SUM($I516:AR516)))</f>
        <v>0</v>
      </c>
      <c r="AT516" s="235">
        <f>IF(AT$5&lt;=$D516,0,IF(SUM($D516,I487)&gt;AT$5,$Y498/I487,$Y498-SUM($I516:AS516)))</f>
        <v>0</v>
      </c>
      <c r="AU516" s="235">
        <f>IF(AU$5&lt;=$D516,0,IF(SUM($D516,I487)&gt;AU$5,$Y498/I487,$Y498-SUM($I516:AT516)))</f>
        <v>0</v>
      </c>
      <c r="AV516" s="235">
        <f>IF(AV$5&lt;=$D516,0,IF(SUM($D516,I487)&gt;AV$5,$Y498/I487,$Y498-SUM($I516:AU516)))</f>
        <v>0</v>
      </c>
      <c r="AW516" s="235">
        <f>IF(AW$5&lt;=$D516,0,IF(SUM($D516,I487)&gt;AW$5,$Y498/I487,$Y498-SUM($I516:AV516)))</f>
        <v>0</v>
      </c>
      <c r="AX516" s="235">
        <f>IF(AX$5&lt;=$D516,0,IF(SUM($D516,I487)&gt;AX$5,$Y498/I487,$Y498-SUM($I516:AW516)))</f>
        <v>0</v>
      </c>
      <c r="AY516" s="235">
        <f>IF(AY$5&lt;=$D516,0,IF(SUM($D516,I487)&gt;AY$5,$Y498/I487,$Y498-SUM($I516:AX516)))</f>
        <v>0</v>
      </c>
      <c r="AZ516" s="235">
        <f>IF(AZ$5&lt;=$D516,0,IF(SUM($D516,I487)&gt;AZ$5,$Y498/I487,$Y498-SUM($I516:AY516)))</f>
        <v>0</v>
      </c>
      <c r="BA516" s="235">
        <f>IF(BA$5&lt;=$D516,0,IF(SUM($D516,I487)&gt;BA$5,$Y498/I487,$Y498-SUM($I516:AZ516)))</f>
        <v>0</v>
      </c>
      <c r="BB516" s="235">
        <f>IF(BB$5&lt;=$D516,0,IF(SUM($D516,I487)&gt;BB$5,$Y498/I487,$Y498-SUM($I516:BA516)))</f>
        <v>0</v>
      </c>
      <c r="BC516" s="235">
        <f>IF(BC$5&lt;=$D516,0,IF(SUM($D516,I487)&gt;BC$5,$Y498/I487,$Y498-SUM($I516:BB516)))</f>
        <v>0</v>
      </c>
      <c r="BD516" s="235">
        <f>IF(BD$5&lt;=$D516,0,IF(SUM($D516,I487)&gt;BD$5,$Y498/I487,$Y498-SUM($I516:BC516)))</f>
        <v>0</v>
      </c>
      <c r="BE516" s="235">
        <f>IF(BE$5&lt;=$D516,0,IF(SUM($D516,I487)&gt;BE$5,$Y498/I487,$Y498-SUM($I516:BD516)))</f>
        <v>0</v>
      </c>
      <c r="BF516" s="235">
        <f>IF(BF$5&lt;=$D516,0,IF(SUM($D516,I487)&gt;BF$5,$Y498/I487,$Y498-SUM($I516:BE516)))</f>
        <v>0</v>
      </c>
      <c r="BG516" s="235">
        <f>IF(BG$5&lt;=$D516,0,IF(SUM($D516,I487)&gt;BG$5,$Y498/I487,$Y498-SUM($I516:BF516)))</f>
        <v>0</v>
      </c>
      <c r="BH516" s="235">
        <f>IF(BH$5&lt;=$D516,0,IF(SUM($D516,I487)&gt;BH$5,$Y498/I487,$Y498-SUM($I516:BG516)))</f>
        <v>0</v>
      </c>
      <c r="BI516" s="235">
        <f>IF(BI$5&lt;=$D516,0,IF(SUM($D516,I487)&gt;BI$5,$Y498/I487,$Y498-SUM($I516:BH516)))</f>
        <v>0</v>
      </c>
      <c r="BJ516" s="235">
        <f>IF(BJ$5&lt;=$D516,0,IF(SUM($D516,I487)&gt;BJ$5,$Y498/I487,$Y498-SUM($I516:BI516)))</f>
        <v>0</v>
      </c>
      <c r="BK516" s="235">
        <f>IF(BK$5&lt;=$D516,0,IF(SUM($D516,I487)&gt;BK$5,$Y498/I487,$Y498-SUM($I516:BJ516)))</f>
        <v>0</v>
      </c>
      <c r="BL516" s="235">
        <f>IF(BL$5&lt;=$D516,0,IF(SUM($D516,I487)&gt;BL$5,$Y498/I487,$Y498-SUM($I516:BK516)))</f>
        <v>0</v>
      </c>
      <c r="BM516" s="235">
        <f>IF(BM$5&lt;=$D516,0,IF(SUM($D516,I487)&gt;BM$5,$Y498/I487,$Y498-SUM($I516:BL516)))</f>
        <v>0</v>
      </c>
      <c r="BN516" s="235">
        <f>IF(BN$5&lt;=$D516,0,IF(SUM($D516,I487)&gt;BN$5,$Y498/I487,$Y498-SUM($I516:BM516)))</f>
        <v>0</v>
      </c>
      <c r="BO516" s="235">
        <f>IF(BO$5&lt;=$D516,0,IF(SUM($D516,I487)&gt;BO$5,$Y498/I487,$Y498-SUM($I516:BN516)))</f>
        <v>0</v>
      </c>
      <c r="BP516" s="235">
        <f>IF(BP$5&lt;=$D516,0,IF(SUM($D516,I487)&gt;BP$5,$Y498/I487,$Y498-SUM($I516:BO516)))</f>
        <v>0</v>
      </c>
      <c r="BQ516" s="235">
        <f>IF(BQ$5&lt;=$D516,0,IF(SUM($D516,I487)&gt;BQ$5,$Y498/I487,$Y498-SUM($I516:BP516)))</f>
        <v>0</v>
      </c>
      <c r="BR516" s="211">
        <f>IF(BR$5&lt;=$D516,0,IF(SUM($D516,J487)&gt;BR$5,$Y498/J487,$Y498-SUM($I516:BQ516)))</f>
        <v>0</v>
      </c>
      <c r="BS516" s="211">
        <f>IF(BS$5&lt;=$D516,0,IF(SUM($D516,K487)&gt;BS$5,$Y498/K487,$Y498-SUM($I516:BR516)))</f>
        <v>0</v>
      </c>
      <c r="BT516" s="211">
        <f>IF(BT$5&lt;=$D516,0,IF(SUM($D516,L487)&gt;BT$5,$Y498/L487,$Y498-SUM($I516:BS516)))</f>
        <v>0</v>
      </c>
      <c r="BU516" s="211">
        <f>IF(BU$5&lt;=$D516,0,IF(SUM($D516,M487)&gt;BU$5,$Y498/M487,$Y498-SUM($I516:BT516)))</f>
        <v>0</v>
      </c>
      <c r="BV516" s="211">
        <f>IF(BV$5&lt;=$D516,0,IF(SUM($D516,N487)&gt;BV$5,$Y498/N487,$Y498-SUM($I516:BU516)))</f>
        <v>0</v>
      </c>
      <c r="BW516" s="211">
        <f>IF(BW$5&lt;=$D516,0,IF(SUM($D516,O487)&gt;BW$5,$Y498/O487,$Y498-SUM($I516:BV516)))</f>
        <v>0</v>
      </c>
    </row>
    <row r="517" spans="1:75" ht="12.75" customHeight="1">
      <c r="A517" s="8"/>
      <c r="B517" s="244">
        <v>16</v>
      </c>
      <c r="C517" s="8"/>
      <c r="D517" s="245">
        <f t="shared" si="850"/>
        <v>2029</v>
      </c>
      <c r="E517" s="8" t="str">
        <f t="shared" si="849"/>
        <v>$m Real (2012)</v>
      </c>
      <c r="F517" s="8"/>
      <c r="G517" s="8"/>
      <c r="H517" s="8"/>
      <c r="I517" s="32"/>
      <c r="J517" s="235">
        <f>IF(J$5&lt;=$D517,0,IF(SUM($D517,I487)&gt;J$5,$Z498/I487,$Z498-SUM($I517:I517)))</f>
        <v>0</v>
      </c>
      <c r="K517" s="235">
        <f>IF(K$5&lt;=$D517,0,IF(SUM($D517,I487)&gt;K$5,$Z498/I487,$Z498-SUM($I517:J517)))</f>
        <v>0</v>
      </c>
      <c r="L517" s="235">
        <f>IF(L$5&lt;=$D517,0,IF(SUM($D517,I487)&gt;L$5,$Z498/I487,$Z498-SUM($I517:K517)))</f>
        <v>0</v>
      </c>
      <c r="M517" s="235">
        <f>IF(M$5&lt;=$D517,0,IF(SUM($D517,I487)&gt;M$5,$Z498/I487,$Z498-SUM($I517:L517)))</f>
        <v>0</v>
      </c>
      <c r="N517" s="235">
        <f>IF(N$5&lt;=$D517,0,IF(SUM($D517,I487)&gt;N$5,$Z498/I487,$Z498-SUM($I517:M517)))</f>
        <v>0</v>
      </c>
      <c r="O517" s="235">
        <f>IF(O$5&lt;=$D517,0,IF(SUM($D517,I487)&gt;O$5,$Z498/I487,$Z498-SUM($I517:N517)))</f>
        <v>0</v>
      </c>
      <c r="P517" s="235">
        <f>IF(P$5&lt;=$D517,0,IF(SUM($D517,I487)&gt;P$5,$Z498/I487,$Z498-SUM($I517:O517)))</f>
        <v>0</v>
      </c>
      <c r="Q517" s="235">
        <f>IF(Q$5&lt;=$D517,0,IF(SUM($D517,I487)&gt;Q$5,$Z498/I487,$Z498-SUM($I517:P517)))</f>
        <v>0</v>
      </c>
      <c r="R517" s="235">
        <f>IF(R$5&lt;=$D517,0,IF(SUM($D517,I487)&gt;R$5,$Z498/I487,$Z498-SUM($I517:Q517)))</f>
        <v>0</v>
      </c>
      <c r="S517" s="235">
        <f>IF(S$5&lt;=$D517,0,IF(SUM($D517,I487)&gt;S$5,$Z498/I487,$Z498-SUM($I517:R517)))</f>
        <v>0</v>
      </c>
      <c r="T517" s="235">
        <f>IF(T$5&lt;=$D517,0,IF(SUM($D517,I487)&gt;T$5,$Z498/I487,$Z498-SUM($I517:S517)))</f>
        <v>0</v>
      </c>
      <c r="U517" s="235">
        <f>IF(U$5&lt;=$D517,0,IF(SUM($D517,I487)&gt;U$5,$Z498/I487,$Z498-SUM($I517:T517)))</f>
        <v>0</v>
      </c>
      <c r="V517" s="235">
        <f>IF(V$5&lt;=$D517,0,IF(SUM($D517,I487)&gt;V$5,$Z498/I487,$Z498-SUM($I517:U517)))</f>
        <v>0</v>
      </c>
      <c r="W517" s="235">
        <f>IF(W$5&lt;=$D517,0,IF(SUM($D517,I487)&gt;W$5,$Z498/I487,$Z498-SUM($I517:V517)))</f>
        <v>0</v>
      </c>
      <c r="X517" s="235">
        <f>IF(X$5&lt;=$D517,0,IF(SUM($D517,I487)&gt;X$5,$Z498/I487,$Z498-SUM($I517:W517)))</f>
        <v>0</v>
      </c>
      <c r="Y517" s="235">
        <f>IF(Y$5&lt;=$D517,0,IF(SUM($D517,I487)&gt;Y$5,$Z498/I487,$Z498-SUM($I517:X517)))</f>
        <v>0</v>
      </c>
      <c r="Z517" s="235">
        <f>IF(Z$5&lt;=$D517,0,IF(SUM($D517,I487)&gt;Z$5,$Z498/I487,$Z498-SUM($I517:Y517)))</f>
        <v>0</v>
      </c>
      <c r="AA517" s="235">
        <f>IF(AA$5&lt;=$D517,0,IF(SUM($D517,I487)&gt;AA$5,$Z498/I487,$Z498-SUM($I517:Z517)))</f>
        <v>0</v>
      </c>
      <c r="AB517" s="235">
        <f>IF(AB$5&lt;=$D517,0,IF(SUM($D517,I487)&gt;AB$5,$Z498/I487,$Z498-SUM($I517:AA517)))</f>
        <v>0</v>
      </c>
      <c r="AC517" s="235">
        <f>IF(AC$5&lt;=$D517,0,IF(SUM($D517,I487)&gt;AC$5,$Z498/I487,$Z498-SUM($I517:AB517)))</f>
        <v>0</v>
      </c>
      <c r="AD517" s="235">
        <f>IF(AD$5&lt;=$D517,0,IF(SUM($D517,I487)&gt;AD$5,$Z498/I487,$Z498-SUM($I517:AC517)))</f>
        <v>0</v>
      </c>
      <c r="AE517" s="235">
        <f>IF(AE$5&lt;=$D517,0,IF(SUM($D517,I487)&gt;AE$5,$Z498/I487,$Z498-SUM($I517:AD517)))</f>
        <v>0</v>
      </c>
      <c r="AF517" s="235">
        <f>IF(AF$5&lt;=$D517,0,IF(SUM($D517,I487)&gt;AF$5,$Z498/I487,$Z498-SUM($I517:AE517)))</f>
        <v>0</v>
      </c>
      <c r="AG517" s="235">
        <f>IF(AG$5&lt;=$D517,0,IF(SUM($D517,I487)&gt;AG$5,$Z498/I487,$Z498-SUM($I517:AF517)))</f>
        <v>0</v>
      </c>
      <c r="AH517" s="235">
        <f>IF(AH$5&lt;=$D517,0,IF(SUM($D517,I487)&gt;AH$5,$Z498/I487,$Z498-SUM($I517:AG517)))</f>
        <v>0</v>
      </c>
      <c r="AI517" s="235">
        <f>IF(AI$5&lt;=$D517,0,IF(SUM($D517,I487)&gt;AI$5,$Z498/I487,$Z498-SUM($I517:AH517)))</f>
        <v>0</v>
      </c>
      <c r="AJ517" s="235">
        <f>IF(AJ$5&lt;=$D517,0,IF(SUM($D517,I487)&gt;AJ$5,$Z498/I487,$Z498-SUM($I517:AI517)))</f>
        <v>0</v>
      </c>
      <c r="AK517" s="235">
        <f>IF(AK$5&lt;=$D517,0,IF(SUM($D517,I487)&gt;AK$5,$Z498/I487,$Z498-SUM($I517:AJ517)))</f>
        <v>0</v>
      </c>
      <c r="AL517" s="235">
        <f>IF(AL$5&lt;=$D517,0,IF(SUM($D517,I487)&gt;AL$5,$Z498/I487,$Z498-SUM($I517:AK517)))</f>
        <v>0</v>
      </c>
      <c r="AM517" s="235">
        <f>IF(AM$5&lt;=$D517,0,IF(SUM($D517,I487)&gt;AM$5,$Z498/I487,$Z498-SUM($I517:AL517)))</f>
        <v>0</v>
      </c>
      <c r="AN517" s="235">
        <f>IF(AN$5&lt;=$D517,0,IF(SUM($D517,I487)&gt;AN$5,$Z498/I487,$Z498-SUM($I517:AM517)))</f>
        <v>0</v>
      </c>
      <c r="AO517" s="235">
        <f>IF(AO$5&lt;=$D517,0,IF(SUM($D517,I487)&gt;AO$5,$Z498/I487,$Z498-SUM($I517:AN517)))</f>
        <v>0</v>
      </c>
      <c r="AP517" s="235">
        <f>IF(AP$5&lt;=$D517,0,IF(SUM($D517,I487)&gt;AP$5,$Z498/I487,$Z498-SUM($I517:AO517)))</f>
        <v>0</v>
      </c>
      <c r="AQ517" s="235">
        <f>IF(AQ$5&lt;=$D517,0,IF(SUM($D517,I487)&gt;AQ$5,$Z498/I487,$Z498-SUM($I517:AP517)))</f>
        <v>0</v>
      </c>
      <c r="AR517" s="235">
        <f>IF(AR$5&lt;=$D517,0,IF(SUM($D517,I487)&gt;AR$5,$Z498/I487,$Z498-SUM($I517:AQ517)))</f>
        <v>0</v>
      </c>
      <c r="AS517" s="235">
        <f>IF(AS$5&lt;=$D517,0,IF(SUM($D517,I487)&gt;AS$5,$Z498/I487,$Z498-SUM($I517:AR517)))</f>
        <v>0</v>
      </c>
      <c r="AT517" s="235">
        <f>IF(AT$5&lt;=$D517,0,IF(SUM($D517,I487)&gt;AT$5,$Z498/I487,$Z498-SUM($I517:AS517)))</f>
        <v>0</v>
      </c>
      <c r="AU517" s="235">
        <f>IF(AU$5&lt;=$D517,0,IF(SUM($D517,I487)&gt;AU$5,$Z498/I487,$Z498-SUM($I517:AT517)))</f>
        <v>0</v>
      </c>
      <c r="AV517" s="235">
        <f>IF(AV$5&lt;=$D517,0,IF(SUM($D517,I487)&gt;AV$5,$Z498/I487,$Z498-SUM($I517:AU517)))</f>
        <v>0</v>
      </c>
      <c r="AW517" s="235">
        <f>IF(AW$5&lt;=$D517,0,IF(SUM($D517,I487)&gt;AW$5,$Z498/I487,$Z498-SUM($I517:AV517)))</f>
        <v>0</v>
      </c>
      <c r="AX517" s="235">
        <f>IF(AX$5&lt;=$D517,0,IF(SUM($D517,I487)&gt;AX$5,$Z498/I487,$Z498-SUM($I517:AW517)))</f>
        <v>0</v>
      </c>
      <c r="AY517" s="235">
        <f>IF(AY$5&lt;=$D517,0,IF(SUM($D517,I487)&gt;AY$5,$Z498/I487,$Z498-SUM($I517:AX517)))</f>
        <v>0</v>
      </c>
      <c r="AZ517" s="235">
        <f>IF(AZ$5&lt;=$D517,0,IF(SUM($D517,I487)&gt;AZ$5,$Z498/I487,$Z498-SUM($I517:AY517)))</f>
        <v>0</v>
      </c>
      <c r="BA517" s="235">
        <f>IF(BA$5&lt;=$D517,0,IF(SUM($D517,I487)&gt;BA$5,$Z498/I487,$Z498-SUM($I517:AZ517)))</f>
        <v>0</v>
      </c>
      <c r="BB517" s="235">
        <f>IF(BB$5&lt;=$D517,0,IF(SUM($D517,I487)&gt;BB$5,$Z498/I487,$Z498-SUM($I517:BA517)))</f>
        <v>0</v>
      </c>
      <c r="BC517" s="235">
        <f>IF(BC$5&lt;=$D517,0,IF(SUM($D517,I487)&gt;BC$5,$Z498/I487,$Z498-SUM($I517:BB517)))</f>
        <v>0</v>
      </c>
      <c r="BD517" s="235">
        <f>IF(BD$5&lt;=$D517,0,IF(SUM($D517,I487)&gt;BD$5,$Z498/I487,$Z498-SUM($I517:BC517)))</f>
        <v>0</v>
      </c>
      <c r="BE517" s="235">
        <f>IF(BE$5&lt;=$D517,0,IF(SUM($D517,I487)&gt;BE$5,$Z498/I487,$Z498-SUM($I517:BD517)))</f>
        <v>0</v>
      </c>
      <c r="BF517" s="235">
        <f>IF(BF$5&lt;=$D517,0,IF(SUM($D517,I487)&gt;BF$5,$Z498/I487,$Z498-SUM($I517:BE517)))</f>
        <v>0</v>
      </c>
      <c r="BG517" s="235">
        <f>IF(BG$5&lt;=$D517,0,IF(SUM($D517,I487)&gt;BG$5,$Z498/I487,$Z498-SUM($I517:BF517)))</f>
        <v>0</v>
      </c>
      <c r="BH517" s="235">
        <f>IF(BH$5&lt;=$D517,0,IF(SUM($D517,I487)&gt;BH$5,$Z498/I487,$Z498-SUM($I517:BG517)))</f>
        <v>0</v>
      </c>
      <c r="BI517" s="235">
        <f>IF(BI$5&lt;=$D517,0,IF(SUM($D517,I487)&gt;BI$5,$Z498/I487,$Z498-SUM($I517:BH517)))</f>
        <v>0</v>
      </c>
      <c r="BJ517" s="235">
        <f>IF(BJ$5&lt;=$D517,0,IF(SUM($D517,I487)&gt;BJ$5,$Z498/I487,$Z498-SUM($I517:BI517)))</f>
        <v>0</v>
      </c>
      <c r="BK517" s="235">
        <f>IF(BK$5&lt;=$D517,0,IF(SUM($D517,I487)&gt;BK$5,$Z498/I487,$Z498-SUM($I517:BJ517)))</f>
        <v>0</v>
      </c>
      <c r="BL517" s="235">
        <f>IF(BL$5&lt;=$D517,0,IF(SUM($D517,I487)&gt;BL$5,$Z498/I487,$Z498-SUM($I517:BK517)))</f>
        <v>0</v>
      </c>
      <c r="BM517" s="235">
        <f>IF(BM$5&lt;=$D517,0,IF(SUM($D517,I487)&gt;BM$5,$Z498/I487,$Z498-SUM($I517:BL517)))</f>
        <v>0</v>
      </c>
      <c r="BN517" s="235">
        <f>IF(BN$5&lt;=$D517,0,IF(SUM($D517,I487)&gt;BN$5,$Z498/I487,$Z498-SUM($I517:BM517)))</f>
        <v>0</v>
      </c>
      <c r="BO517" s="235">
        <f>IF(BO$5&lt;=$D517,0,IF(SUM($D517,I487)&gt;BO$5,$Z498/I487,$Z498-SUM($I517:BN517)))</f>
        <v>0</v>
      </c>
      <c r="BP517" s="235">
        <f>IF(BP$5&lt;=$D517,0,IF(SUM($D517,I487)&gt;BP$5,$Z498/I487,$Z498-SUM($I517:BO517)))</f>
        <v>0</v>
      </c>
      <c r="BQ517" s="235">
        <f>IF(BQ$5&lt;=$D517,0,IF(SUM($D517,I487)&gt;BQ$5,$Z498/I487,$Z498-SUM($I517:BP517)))</f>
        <v>0</v>
      </c>
      <c r="BR517" s="211">
        <f>IF(BR$5&lt;=$D517,0,IF(SUM($D517,J487)&gt;BR$5,$Z498/J487,$Z498-SUM($I517:BQ517)))</f>
        <v>0</v>
      </c>
      <c r="BS517" s="211">
        <f>IF(BS$5&lt;=$D517,0,IF(SUM($D517,K487)&gt;BS$5,$Z498/K487,$Z498-SUM($I517:BR517)))</f>
        <v>0</v>
      </c>
      <c r="BT517" s="211">
        <f>IF(BT$5&lt;=$D517,0,IF(SUM($D517,L487)&gt;BT$5,$Z498/L487,$Z498-SUM($I517:BS517)))</f>
        <v>0</v>
      </c>
      <c r="BU517" s="211">
        <f>IF(BU$5&lt;=$D517,0,IF(SUM($D517,M487)&gt;BU$5,$Z498/M487,$Z498-SUM($I517:BT517)))</f>
        <v>0</v>
      </c>
      <c r="BV517" s="211">
        <f>IF(BV$5&lt;=$D517,0,IF(SUM($D517,N487)&gt;BV$5,$Z498/N487,$Z498-SUM($I517:BU517)))</f>
        <v>0</v>
      </c>
      <c r="BW517" s="211">
        <f>IF(BW$5&lt;=$D517,0,IF(SUM($D517,O487)&gt;BW$5,$Z498/O487,$Z498-SUM($I517:BV517)))</f>
        <v>0</v>
      </c>
    </row>
    <row r="518" spans="1:75" ht="12.75" customHeight="1">
      <c r="A518" s="8"/>
      <c r="B518" s="244">
        <v>17</v>
      </c>
      <c r="C518" s="8"/>
      <c r="D518" s="245">
        <f t="shared" si="850"/>
        <v>2030</v>
      </c>
      <c r="E518" s="8" t="str">
        <f t="shared" si="849"/>
        <v>$m Real (2012)</v>
      </c>
      <c r="F518" s="8"/>
      <c r="G518" s="8"/>
      <c r="H518" s="8"/>
      <c r="I518" s="32"/>
      <c r="J518" s="235">
        <f>IF(J$5&lt;=$D518,0,IF(SUM($D518,I487)&gt;J$5,$AA498/I487,$AA498-SUM($I518:I518)))</f>
        <v>0</v>
      </c>
      <c r="K518" s="235">
        <f>IF(K$5&lt;=$D518,0,IF(SUM($D518,I487)&gt;K$5,$AA498/I487,$AA498-SUM($I518:J518)))</f>
        <v>0</v>
      </c>
      <c r="L518" s="235">
        <f>IF(L$5&lt;=$D518,0,IF(SUM($D518,I487)&gt;L$5,$AA498/I487,$AA498-SUM($I518:K518)))</f>
        <v>0</v>
      </c>
      <c r="M518" s="235">
        <f>IF(M$5&lt;=$D518,0,IF(SUM($D518,I487)&gt;M$5,$AA498/I487,$AA498-SUM($I518:L518)))</f>
        <v>0</v>
      </c>
      <c r="N518" s="235">
        <f>IF(N$5&lt;=$D518,0,IF(SUM($D518,I487)&gt;N$5,$AA498/I487,$AA498-SUM($I518:M518)))</f>
        <v>0</v>
      </c>
      <c r="O518" s="235">
        <f>IF(O$5&lt;=$D518,0,IF(SUM($D518,I487)&gt;O$5,$AA498/I487,$AA498-SUM($I518:N518)))</f>
        <v>0</v>
      </c>
      <c r="P518" s="235">
        <f>IF(P$5&lt;=$D518,0,IF(SUM($D518,I487)&gt;P$5,$AA498/I487,$AA498-SUM($I518:O518)))</f>
        <v>0</v>
      </c>
      <c r="Q518" s="235">
        <f>IF(Q$5&lt;=$D518,0,IF(SUM($D518,I487)&gt;Q$5,$AA498/I487,$AA498-SUM($I518:P518)))</f>
        <v>0</v>
      </c>
      <c r="R518" s="235">
        <f>IF(R$5&lt;=$D518,0,IF(SUM($D518,I487)&gt;R$5,$AA498/I487,$AA498-SUM($I518:Q518)))</f>
        <v>0</v>
      </c>
      <c r="S518" s="235">
        <f>IF(S$5&lt;=$D518,0,IF(SUM($D518,I487)&gt;S$5,$AA498/I487,$AA498-SUM($I518:R518)))</f>
        <v>0</v>
      </c>
      <c r="T518" s="235">
        <f>IF(T$5&lt;=$D518,0,IF(SUM($D518,I487)&gt;T$5,$AA498/I487,$AA498-SUM($I518:S518)))</f>
        <v>0</v>
      </c>
      <c r="U518" s="235">
        <f>IF(U$5&lt;=$D518,0,IF(SUM($D518,I487)&gt;U$5,$AA498/I487,$AA498-SUM($I518:T518)))</f>
        <v>0</v>
      </c>
      <c r="V518" s="235">
        <f>IF(V$5&lt;=$D518,0,IF(SUM($D518,I487)&gt;V$5,$AA498/I487,$AA498-SUM($I518:U518)))</f>
        <v>0</v>
      </c>
      <c r="W518" s="235">
        <f>IF(W$5&lt;=$D518,0,IF(SUM($D518,I487)&gt;W$5,$AA498/I487,$AA498-SUM($I518:V518)))</f>
        <v>0</v>
      </c>
      <c r="X518" s="235">
        <f>IF(X$5&lt;=$D518,0,IF(SUM($D518,I487)&gt;X$5,$AA498/I487,$AA498-SUM($I518:W518)))</f>
        <v>0</v>
      </c>
      <c r="Y518" s="235">
        <f>IF(Y$5&lt;=$D518,0,IF(SUM($D518,I487)&gt;Y$5,$AA498/I487,$AA498-SUM($I518:X518)))</f>
        <v>0</v>
      </c>
      <c r="Z518" s="235">
        <f>IF(Z$5&lt;=$D518,0,IF(SUM($D518,I487)&gt;Z$5,$AA498/I487,$AA498-SUM($I518:Y518)))</f>
        <v>0</v>
      </c>
      <c r="AA518" s="235">
        <f>IF(AA$5&lt;=$D518,0,IF(SUM($D518,I487)&gt;AA$5,$AA498/I487,$AA498-SUM($I518:Z518)))</f>
        <v>0</v>
      </c>
      <c r="AB518" s="235">
        <f>IF(AB$5&lt;=$D518,0,IF(SUM($D518,I487)&gt;AB$5,$AA498/I487,$AA498-SUM($I518:AA518)))</f>
        <v>0</v>
      </c>
      <c r="AC518" s="235">
        <f>IF(AC$5&lt;=$D518,0,IF(SUM($D518,I487)&gt;AC$5,$AA498/I487,$AA498-SUM($I518:AB518)))</f>
        <v>0</v>
      </c>
      <c r="AD518" s="235">
        <f>IF(AD$5&lt;=$D518,0,IF(SUM($D518,I487)&gt;AD$5,$AA498/I487,$AA498-SUM($I518:AC518)))</f>
        <v>0</v>
      </c>
      <c r="AE518" s="235">
        <f>IF(AE$5&lt;=$D518,0,IF(SUM($D518,I487)&gt;AE$5,$AA498/I487,$AA498-SUM($I518:AD518)))</f>
        <v>0</v>
      </c>
      <c r="AF518" s="235">
        <f>IF(AF$5&lt;=$D518,0,IF(SUM($D518,I487)&gt;AF$5,$AA498/I487,$AA498-SUM($I518:AE518)))</f>
        <v>0</v>
      </c>
      <c r="AG518" s="235">
        <f>IF(AG$5&lt;=$D518,0,IF(SUM($D518,I487)&gt;AG$5,$AA498/I487,$AA498-SUM($I518:AF518)))</f>
        <v>0</v>
      </c>
      <c r="AH518" s="235">
        <f>IF(AH$5&lt;=$D518,0,IF(SUM($D518,I487)&gt;AH$5,$AA498/I487,$AA498-SUM($I518:AG518)))</f>
        <v>0</v>
      </c>
      <c r="AI518" s="235">
        <f>IF(AI$5&lt;=$D518,0,IF(SUM($D518,I487)&gt;AI$5,$AA498/I487,$AA498-SUM($I518:AH518)))</f>
        <v>0</v>
      </c>
      <c r="AJ518" s="235">
        <f>IF(AJ$5&lt;=$D518,0,IF(SUM($D518,I487)&gt;AJ$5,$AA498/I487,$AA498-SUM($I518:AI518)))</f>
        <v>0</v>
      </c>
      <c r="AK518" s="235">
        <f>IF(AK$5&lt;=$D518,0,IF(SUM($D518,I487)&gt;AK$5,$AA498/I487,$AA498-SUM($I518:AJ518)))</f>
        <v>0</v>
      </c>
      <c r="AL518" s="235">
        <f>IF(AL$5&lt;=$D518,0,IF(SUM($D518,I487)&gt;AL$5,$AA498/I487,$AA498-SUM($I518:AK518)))</f>
        <v>0</v>
      </c>
      <c r="AM518" s="235">
        <f>IF(AM$5&lt;=$D518,0,IF(SUM($D518,I487)&gt;AM$5,$AA498/I487,$AA498-SUM($I518:AL518)))</f>
        <v>0</v>
      </c>
      <c r="AN518" s="235">
        <f>IF(AN$5&lt;=$D518,0,IF(SUM($D518,I487)&gt;AN$5,$AA498/I487,$AA498-SUM($I518:AM518)))</f>
        <v>0</v>
      </c>
      <c r="AO518" s="235">
        <f>IF(AO$5&lt;=$D518,0,IF(SUM($D518,I487)&gt;AO$5,$AA498/I487,$AA498-SUM($I518:AN518)))</f>
        <v>0</v>
      </c>
      <c r="AP518" s="235">
        <f>IF(AP$5&lt;=$D518,0,IF(SUM($D518,I487)&gt;AP$5,$AA498/I487,$AA498-SUM($I518:AO518)))</f>
        <v>0</v>
      </c>
      <c r="AQ518" s="235">
        <f>IF(AQ$5&lt;=$D518,0,IF(SUM($D518,I487)&gt;AQ$5,$AA498/I487,$AA498-SUM($I518:AP518)))</f>
        <v>0</v>
      </c>
      <c r="AR518" s="235">
        <f>IF(AR$5&lt;=$D518,0,IF(SUM($D518,I487)&gt;AR$5,$AA498/I487,$AA498-SUM($I518:AQ518)))</f>
        <v>0</v>
      </c>
      <c r="AS518" s="235">
        <f>IF(AS$5&lt;=$D518,0,IF(SUM($D518,I487)&gt;AS$5,$AA498/I487,$AA498-SUM($I518:AR518)))</f>
        <v>0</v>
      </c>
      <c r="AT518" s="235">
        <f>IF(AT$5&lt;=$D518,0,IF(SUM($D518,I487)&gt;AT$5,$AA498/I487,$AA498-SUM($I518:AS518)))</f>
        <v>0</v>
      </c>
      <c r="AU518" s="235">
        <f>IF(AU$5&lt;=$D518,0,IF(SUM($D518,I487)&gt;AU$5,$AA498/I487,$AA498-SUM($I518:AT518)))</f>
        <v>0</v>
      </c>
      <c r="AV518" s="235">
        <f>IF(AV$5&lt;=$D518,0,IF(SUM($D518,I487)&gt;AV$5,$AA498/I487,$AA498-SUM($I518:AU518)))</f>
        <v>0</v>
      </c>
      <c r="AW518" s="235">
        <f>IF(AW$5&lt;=$D518,0,IF(SUM($D518,I487)&gt;AW$5,$AA498/I487,$AA498-SUM($I518:AV518)))</f>
        <v>0</v>
      </c>
      <c r="AX518" s="235">
        <f>IF(AX$5&lt;=$D518,0,IF(SUM($D518,I487)&gt;AX$5,$AA498/I487,$AA498-SUM($I518:AW518)))</f>
        <v>0</v>
      </c>
      <c r="AY518" s="235">
        <f>IF(AY$5&lt;=$D518,0,IF(SUM($D518,I487)&gt;AY$5,$AA498/I487,$AA498-SUM($I518:AX518)))</f>
        <v>0</v>
      </c>
      <c r="AZ518" s="235">
        <f>IF(AZ$5&lt;=$D518,0,IF(SUM($D518,I487)&gt;AZ$5,$AA498/I487,$AA498-SUM($I518:AY518)))</f>
        <v>0</v>
      </c>
      <c r="BA518" s="235">
        <f>IF(BA$5&lt;=$D518,0,IF(SUM($D518,I487)&gt;BA$5,$AA498/I487,$AA498-SUM($I518:AZ518)))</f>
        <v>0</v>
      </c>
      <c r="BB518" s="235">
        <f>IF(BB$5&lt;=$D518,0,IF(SUM($D518,I487)&gt;BB$5,$AA498/I487,$AA498-SUM($I518:BA518)))</f>
        <v>0</v>
      </c>
      <c r="BC518" s="235">
        <f>IF(BC$5&lt;=$D518,0,IF(SUM($D518,I487)&gt;BC$5,$AA498/I487,$AA498-SUM($I518:BB518)))</f>
        <v>0</v>
      </c>
      <c r="BD518" s="235">
        <f>IF(BD$5&lt;=$D518,0,IF(SUM($D518,I487)&gt;BD$5,$AA498/I487,$AA498-SUM($I518:BC518)))</f>
        <v>0</v>
      </c>
      <c r="BE518" s="235">
        <f>IF(BE$5&lt;=$D518,0,IF(SUM($D518,I487)&gt;BE$5,$AA498/I487,$AA498-SUM($I518:BD518)))</f>
        <v>0</v>
      </c>
      <c r="BF518" s="235">
        <f>IF(BF$5&lt;=$D518,0,IF(SUM($D518,I487)&gt;BF$5,$AA498/I487,$AA498-SUM($I518:BE518)))</f>
        <v>0</v>
      </c>
      <c r="BG518" s="235">
        <f>IF(BG$5&lt;=$D518,0,IF(SUM($D518,I487)&gt;BG$5,$AA498/I487,$AA498-SUM($I518:BF518)))</f>
        <v>0</v>
      </c>
      <c r="BH518" s="235">
        <f>IF(BH$5&lt;=$D518,0,IF(SUM($D518,I487)&gt;BH$5,$AA498/I487,$AA498-SUM($I518:BG518)))</f>
        <v>0</v>
      </c>
      <c r="BI518" s="235">
        <f>IF(BI$5&lt;=$D518,0,IF(SUM($D518,I487)&gt;BI$5,$AA498/I487,$AA498-SUM($I518:BH518)))</f>
        <v>0</v>
      </c>
      <c r="BJ518" s="235">
        <f>IF(BJ$5&lt;=$D518,0,IF(SUM($D518,I487)&gt;BJ$5,$AA498/I487,$AA498-SUM($I518:BI518)))</f>
        <v>0</v>
      </c>
      <c r="BK518" s="235">
        <f>IF(BK$5&lt;=$D518,0,IF(SUM($D518,I487)&gt;BK$5,$AA498/I487,$AA498-SUM($I518:BJ518)))</f>
        <v>0</v>
      </c>
      <c r="BL518" s="235">
        <f>IF(BL$5&lt;=$D518,0,IF(SUM($D518,I487)&gt;BL$5,$AA498/I487,$AA498-SUM($I518:BK518)))</f>
        <v>0</v>
      </c>
      <c r="BM518" s="235">
        <f>IF(BM$5&lt;=$D518,0,IF(SUM($D518,I487)&gt;BM$5,$AA498/I487,$AA498-SUM($I518:BL518)))</f>
        <v>0</v>
      </c>
      <c r="BN518" s="235">
        <f>IF(BN$5&lt;=$D518,0,IF(SUM($D518,I487)&gt;BN$5,$AA498/I487,$AA498-SUM($I518:BM518)))</f>
        <v>0</v>
      </c>
      <c r="BO518" s="235">
        <f>IF(BO$5&lt;=$D518,0,IF(SUM($D518,I487)&gt;BO$5,$AA498/I487,$AA498-SUM($I518:BN518)))</f>
        <v>0</v>
      </c>
      <c r="BP518" s="235">
        <f>IF(BP$5&lt;=$D518,0,IF(SUM($D518,I487)&gt;BP$5,$AA498/I487,$AA498-SUM($I518:BO518)))</f>
        <v>0</v>
      </c>
      <c r="BQ518" s="235">
        <f>IF(BQ$5&lt;=$D518,0,IF(SUM($D518,I487)&gt;BQ$5,$AA498/I487,$AA498-SUM($I518:BP518)))</f>
        <v>0</v>
      </c>
      <c r="BR518" s="211">
        <f>IF(BR$5&lt;=$D518,0,IF(SUM($D518,J487)&gt;BR$5,$AA498/J487,$AA498-SUM($I518:BQ518)))</f>
        <v>0</v>
      </c>
      <c r="BS518" s="211">
        <f>IF(BS$5&lt;=$D518,0,IF(SUM($D518,K487)&gt;BS$5,$AA498/K487,$AA498-SUM($I518:BR518)))</f>
        <v>0</v>
      </c>
      <c r="BT518" s="211">
        <f>IF(BT$5&lt;=$D518,0,IF(SUM($D518,L487)&gt;BT$5,$AA498/L487,$AA498-SUM($I518:BS518)))</f>
        <v>0</v>
      </c>
      <c r="BU518" s="211">
        <f>IF(BU$5&lt;=$D518,0,IF(SUM($D518,M487)&gt;BU$5,$AA498/M487,$AA498-SUM($I518:BT518)))</f>
        <v>0</v>
      </c>
      <c r="BV518" s="211">
        <f>IF(BV$5&lt;=$D518,0,IF(SUM($D518,N487)&gt;BV$5,$AA498/N487,$AA498-SUM($I518:BU518)))</f>
        <v>0</v>
      </c>
      <c r="BW518" s="211">
        <f>IF(BW$5&lt;=$D518,0,IF(SUM($D518,O487)&gt;BW$5,$AA498/O487,$AA498-SUM($I518:BV518)))</f>
        <v>0</v>
      </c>
    </row>
    <row r="519" spans="1:75" ht="12.75" customHeight="1">
      <c r="A519" s="8"/>
      <c r="B519" s="244">
        <v>18</v>
      </c>
      <c r="C519" s="8"/>
      <c r="D519" s="245">
        <f t="shared" si="850"/>
        <v>2031</v>
      </c>
      <c r="E519" s="8" t="str">
        <f t="shared" si="849"/>
        <v>$m Real (2012)</v>
      </c>
      <c r="F519" s="8"/>
      <c r="G519" s="8"/>
      <c r="H519" s="8"/>
      <c r="I519" s="32"/>
      <c r="J519" s="235">
        <f>IF(J$5&lt;=$D519,0,IF(SUM($D519,I487)&gt;J$5,$AB498/I487,$AB498-SUM($I519:I519)))</f>
        <v>0</v>
      </c>
      <c r="K519" s="235">
        <f>IF(K$5&lt;=$D519,0,IF(SUM($D519,I487)&gt;K$5,$AB498/I487,$AB498-SUM($I519:J519)))</f>
        <v>0</v>
      </c>
      <c r="L519" s="235">
        <f>IF(L$5&lt;=$D519,0,IF(SUM($D519,I487)&gt;L$5,$AB498/I487,$AB498-SUM($I519:K519)))</f>
        <v>0</v>
      </c>
      <c r="M519" s="235">
        <f>IF(M$5&lt;=$D519,0,IF(SUM($D519,I487)&gt;M$5,$AB498/I487,$AB498-SUM($I519:L519)))</f>
        <v>0</v>
      </c>
      <c r="N519" s="235">
        <f>IF(N$5&lt;=$D519,0,IF(SUM($D519,I487)&gt;N$5,$AB498/I487,$AB498-SUM($I519:M519)))</f>
        <v>0</v>
      </c>
      <c r="O519" s="235">
        <f>IF(O$5&lt;=$D519,0,IF(SUM($D519,I487)&gt;O$5,$AB498/I487,$AB498-SUM($I519:N519)))</f>
        <v>0</v>
      </c>
      <c r="P519" s="235">
        <f>IF(P$5&lt;=$D519,0,IF(SUM($D519,I487)&gt;P$5,$AB498/I487,$AB498-SUM($I519:O519)))</f>
        <v>0</v>
      </c>
      <c r="Q519" s="235">
        <f>IF(Q$5&lt;=$D519,0,IF(SUM($D519,I487)&gt;Q$5,$AB498/I487,$AB498-SUM($I519:P519)))</f>
        <v>0</v>
      </c>
      <c r="R519" s="235">
        <f>IF(R$5&lt;=$D519,0,IF(SUM($D519,I487)&gt;R$5,$AB498/I487,$AB498-SUM($I519:Q519)))</f>
        <v>0</v>
      </c>
      <c r="S519" s="235">
        <f>IF(S$5&lt;=$D519,0,IF(SUM($D519,I487)&gt;S$5,$AB498/I487,$AB498-SUM($I519:R519)))</f>
        <v>0</v>
      </c>
      <c r="T519" s="235">
        <f>IF(T$5&lt;=$D519,0,IF(SUM($D519,I487)&gt;T$5,$AB498/I487,$AB498-SUM($I519:S519)))</f>
        <v>0</v>
      </c>
      <c r="U519" s="235">
        <f>IF(U$5&lt;=$D519,0,IF(SUM($D519,I487)&gt;U$5,$AB498/I487,$AB498-SUM($I519:T519)))</f>
        <v>0</v>
      </c>
      <c r="V519" s="235">
        <f>IF(V$5&lt;=$D519,0,IF(SUM($D519,I487)&gt;V$5,$AB498/I487,$AB498-SUM($I519:U519)))</f>
        <v>0</v>
      </c>
      <c r="W519" s="235">
        <f>IF(W$5&lt;=$D519,0,IF(SUM($D519,I487)&gt;W$5,$AB498/I487,$AB498-SUM($I519:V519)))</f>
        <v>0</v>
      </c>
      <c r="X519" s="235">
        <f>IF(X$5&lt;=$D519,0,IF(SUM($D519,I487)&gt;X$5,$AB498/I487,$AB498-SUM($I519:W519)))</f>
        <v>0</v>
      </c>
      <c r="Y519" s="235">
        <f>IF(Y$5&lt;=$D519,0,IF(SUM($D519,I487)&gt;Y$5,$AB498/I487,$AB498-SUM($I519:X519)))</f>
        <v>0</v>
      </c>
      <c r="Z519" s="235">
        <f>IF(Z$5&lt;=$D519,0,IF(SUM($D519,I487)&gt;Z$5,$AB498/I487,$AB498-SUM($I519:Y519)))</f>
        <v>0</v>
      </c>
      <c r="AA519" s="235">
        <f>IF(AA$5&lt;=$D519,0,IF(SUM($D519,I487)&gt;AA$5,$AB498/I487,$AB498-SUM($I519:Z519)))</f>
        <v>0</v>
      </c>
      <c r="AB519" s="235">
        <f>IF(AB$5&lt;=$D519,0,IF(SUM($D519,I487)&gt;AB$5,$AB498/I487,$AB498-SUM($I519:AA519)))</f>
        <v>0</v>
      </c>
      <c r="AC519" s="235">
        <f>IF(AC$5&lt;=$D519,0,IF(SUM($D519,I487)&gt;AC$5,$AB498/I487,$AB498-SUM($I519:AB519)))</f>
        <v>0</v>
      </c>
      <c r="AD519" s="235">
        <f>IF(AD$5&lt;=$D519,0,IF(SUM($D519,I487)&gt;AD$5,$AB498/I487,$AB498-SUM($I519:AC519)))</f>
        <v>0</v>
      </c>
      <c r="AE519" s="235">
        <f>IF(AE$5&lt;=$D519,0,IF(SUM($D519,I487)&gt;AE$5,$AB498/I487,$AB498-SUM($I519:AD519)))</f>
        <v>0</v>
      </c>
      <c r="AF519" s="235">
        <f>IF(AF$5&lt;=$D519,0,IF(SUM($D519,I487)&gt;AF$5,$AB498/I487,$AB498-SUM($I519:AE519)))</f>
        <v>0</v>
      </c>
      <c r="AG519" s="235">
        <f>IF(AG$5&lt;=$D519,0,IF(SUM($D519,I487)&gt;AG$5,$AB498/I487,$AB498-SUM($I519:AF519)))</f>
        <v>0</v>
      </c>
      <c r="AH519" s="235">
        <f>IF(AH$5&lt;=$D519,0,IF(SUM($D519,I487)&gt;AH$5,$AB498/I487,$AB498-SUM($I519:AG519)))</f>
        <v>0</v>
      </c>
      <c r="AI519" s="235">
        <f>IF(AI$5&lt;=$D519,0,IF(SUM($D519,I487)&gt;AI$5,$AB498/I487,$AB498-SUM($I519:AH519)))</f>
        <v>0</v>
      </c>
      <c r="AJ519" s="235">
        <f>IF(AJ$5&lt;=$D519,0,IF(SUM($D519,I487)&gt;AJ$5,$AB498/I487,$AB498-SUM($I519:AI519)))</f>
        <v>0</v>
      </c>
      <c r="AK519" s="235">
        <f>IF(AK$5&lt;=$D519,0,IF(SUM($D519,I487)&gt;AK$5,$AB498/I487,$AB498-SUM($I519:AJ519)))</f>
        <v>0</v>
      </c>
      <c r="AL519" s="235">
        <f>IF(AL$5&lt;=$D519,0,IF(SUM($D519,I487)&gt;AL$5,$AB498/I487,$AB498-SUM($I519:AK519)))</f>
        <v>0</v>
      </c>
      <c r="AM519" s="235">
        <f>IF(AM$5&lt;=$D519,0,IF(SUM($D519,I487)&gt;AM$5,$AB498/I487,$AB498-SUM($I519:AL519)))</f>
        <v>0</v>
      </c>
      <c r="AN519" s="235">
        <f>IF(AN$5&lt;=$D519,0,IF(SUM($D519,I487)&gt;AN$5,$AB498/I487,$AB498-SUM($I519:AM519)))</f>
        <v>0</v>
      </c>
      <c r="AO519" s="235">
        <f>IF(AO$5&lt;=$D519,0,IF(SUM($D519,I487)&gt;AO$5,$AB498/I487,$AB498-SUM($I519:AN519)))</f>
        <v>0</v>
      </c>
      <c r="AP519" s="235">
        <f>IF(AP$5&lt;=$D519,0,IF(SUM($D519,I487)&gt;AP$5,$AB498/I487,$AB498-SUM($I519:AO519)))</f>
        <v>0</v>
      </c>
      <c r="AQ519" s="235">
        <f>IF(AQ$5&lt;=$D519,0,IF(SUM($D519,I487)&gt;AQ$5,$AB498/I487,$AB498-SUM($I519:AP519)))</f>
        <v>0</v>
      </c>
      <c r="AR519" s="235">
        <f>IF(AR$5&lt;=$D519,0,IF(SUM($D519,I487)&gt;AR$5,$AB498/I487,$AB498-SUM($I519:AQ519)))</f>
        <v>0</v>
      </c>
      <c r="AS519" s="235">
        <f>IF(AS$5&lt;=$D519,0,IF(SUM($D519,I487)&gt;AS$5,$AB498/I487,$AB498-SUM($I519:AR519)))</f>
        <v>0</v>
      </c>
      <c r="AT519" s="235">
        <f>IF(AT$5&lt;=$D519,0,IF(SUM($D519,I487)&gt;AT$5,$AB498/I487,$AB498-SUM($I519:AS519)))</f>
        <v>0</v>
      </c>
      <c r="AU519" s="235">
        <f>IF(AU$5&lt;=$D519,0,IF(SUM($D519,I487)&gt;AU$5,$AB498/I487,$AB498-SUM($I519:AT519)))</f>
        <v>0</v>
      </c>
      <c r="AV519" s="235">
        <f>IF(AV$5&lt;=$D519,0,IF(SUM($D519,I487)&gt;AV$5,$AB498/I487,$AB498-SUM($I519:AU519)))</f>
        <v>0</v>
      </c>
      <c r="AW519" s="235">
        <f>IF(AW$5&lt;=$D519,0,IF(SUM($D519,I487)&gt;AW$5,$AB498/I487,$AB498-SUM($I519:AV519)))</f>
        <v>0</v>
      </c>
      <c r="AX519" s="235">
        <f>IF(AX$5&lt;=$D519,0,IF(SUM($D519,I487)&gt;AX$5,$AB498/I487,$AB498-SUM($I519:AW519)))</f>
        <v>0</v>
      </c>
      <c r="AY519" s="235">
        <f>IF(AY$5&lt;=$D519,0,IF(SUM($D519,I487)&gt;AY$5,$AB498/I487,$AB498-SUM($I519:AX519)))</f>
        <v>0</v>
      </c>
      <c r="AZ519" s="235">
        <f>IF(AZ$5&lt;=$D519,0,IF(SUM($D519,I487)&gt;AZ$5,$AB498/I487,$AB498-SUM($I519:AY519)))</f>
        <v>0</v>
      </c>
      <c r="BA519" s="235">
        <f>IF(BA$5&lt;=$D519,0,IF(SUM($D519,I487)&gt;BA$5,$AB498/I487,$AB498-SUM($I519:AZ519)))</f>
        <v>0</v>
      </c>
      <c r="BB519" s="235">
        <f>IF(BB$5&lt;=$D519,0,IF(SUM($D519,I487)&gt;BB$5,$AB498/I487,$AB498-SUM($I519:BA519)))</f>
        <v>0</v>
      </c>
      <c r="BC519" s="235">
        <f>IF(BC$5&lt;=$D519,0,IF(SUM($D519,I487)&gt;BC$5,$AB498/I487,$AB498-SUM($I519:BB519)))</f>
        <v>0</v>
      </c>
      <c r="BD519" s="235">
        <f>IF(BD$5&lt;=$D519,0,IF(SUM($D519,I487)&gt;BD$5,$AB498/I487,$AB498-SUM($I519:BC519)))</f>
        <v>0</v>
      </c>
      <c r="BE519" s="235">
        <f>IF(BE$5&lt;=$D519,0,IF(SUM($D519,I487)&gt;BE$5,$AB498/I487,$AB498-SUM($I519:BD519)))</f>
        <v>0</v>
      </c>
      <c r="BF519" s="235">
        <f>IF(BF$5&lt;=$D519,0,IF(SUM($D519,I487)&gt;BF$5,$AB498/I487,$AB498-SUM($I519:BE519)))</f>
        <v>0</v>
      </c>
      <c r="BG519" s="235">
        <f>IF(BG$5&lt;=$D519,0,IF(SUM($D519,I487)&gt;BG$5,$AB498/I487,$AB498-SUM($I519:BF519)))</f>
        <v>0</v>
      </c>
      <c r="BH519" s="235">
        <f>IF(BH$5&lt;=$D519,0,IF(SUM($D519,I487)&gt;BH$5,$AB498/I487,$AB498-SUM($I519:BG519)))</f>
        <v>0</v>
      </c>
      <c r="BI519" s="235">
        <f>IF(BI$5&lt;=$D519,0,IF(SUM($D519,I487)&gt;BI$5,$AB498/I487,$AB498-SUM($I519:BH519)))</f>
        <v>0</v>
      </c>
      <c r="BJ519" s="235">
        <f>IF(BJ$5&lt;=$D519,0,IF(SUM($D519,I487)&gt;BJ$5,$AB498/I487,$AB498-SUM($I519:BI519)))</f>
        <v>0</v>
      </c>
      <c r="BK519" s="235">
        <f>IF(BK$5&lt;=$D519,0,IF(SUM($D519,I487)&gt;BK$5,$AB498/I487,$AB498-SUM($I519:BJ519)))</f>
        <v>0</v>
      </c>
      <c r="BL519" s="235">
        <f>IF(BL$5&lt;=$D519,0,IF(SUM($D519,I487)&gt;BL$5,$AB498/I487,$AB498-SUM($I519:BK519)))</f>
        <v>0</v>
      </c>
      <c r="BM519" s="235">
        <f>IF(BM$5&lt;=$D519,0,IF(SUM($D519,I487)&gt;BM$5,$AB498/I487,$AB498-SUM($I519:BL519)))</f>
        <v>0</v>
      </c>
      <c r="BN519" s="235">
        <f>IF(BN$5&lt;=$D519,0,IF(SUM($D519,I487)&gt;BN$5,$AB498/I487,$AB498-SUM($I519:BM519)))</f>
        <v>0</v>
      </c>
      <c r="BO519" s="235">
        <f>IF(BO$5&lt;=$D519,0,IF(SUM($D519,I487)&gt;BO$5,$AB498/I487,$AB498-SUM($I519:BN519)))</f>
        <v>0</v>
      </c>
      <c r="BP519" s="235">
        <f>IF(BP$5&lt;=$D519,0,IF(SUM($D519,I487)&gt;BP$5,$AB498/I487,$AB498-SUM($I519:BO519)))</f>
        <v>0</v>
      </c>
      <c r="BQ519" s="235">
        <f>IF(BQ$5&lt;=$D519,0,IF(SUM($D519,I487)&gt;BQ$5,$AB498/I487,$AB498-SUM($I519:BP519)))</f>
        <v>0</v>
      </c>
      <c r="BR519" s="211">
        <f>IF(BR$5&lt;=$D519,0,IF(SUM($D519,J487)&gt;BR$5,$AB498/J487,$AB498-SUM($I519:BQ519)))</f>
        <v>0</v>
      </c>
      <c r="BS519" s="211">
        <f>IF(BS$5&lt;=$D519,0,IF(SUM($D519,K487)&gt;BS$5,$AB498/K487,$AB498-SUM($I519:BR519)))</f>
        <v>0</v>
      </c>
      <c r="BT519" s="211">
        <f>IF(BT$5&lt;=$D519,0,IF(SUM($D519,L487)&gt;BT$5,$AB498/L487,$AB498-SUM($I519:BS519)))</f>
        <v>0</v>
      </c>
      <c r="BU519" s="211">
        <f>IF(BU$5&lt;=$D519,0,IF(SUM($D519,M487)&gt;BU$5,$AB498/M487,$AB498-SUM($I519:BT519)))</f>
        <v>0</v>
      </c>
      <c r="BV519" s="211">
        <f>IF(BV$5&lt;=$D519,0,IF(SUM($D519,N487)&gt;BV$5,$AB498/N487,$AB498-SUM($I519:BU519)))</f>
        <v>0</v>
      </c>
      <c r="BW519" s="211">
        <f>IF(BW$5&lt;=$D519,0,IF(SUM($D519,O487)&gt;BW$5,$AB498/O487,$AB498-SUM($I519:BV519)))</f>
        <v>0</v>
      </c>
    </row>
    <row r="520" spans="1:75" ht="12.75" customHeight="1">
      <c r="A520" s="8"/>
      <c r="B520" s="244">
        <v>19</v>
      </c>
      <c r="C520" s="8"/>
      <c r="D520" s="245">
        <f t="shared" si="850"/>
        <v>2032</v>
      </c>
      <c r="E520" s="8" t="str">
        <f t="shared" si="849"/>
        <v>$m Real (2012)</v>
      </c>
      <c r="F520" s="8"/>
      <c r="G520" s="8"/>
      <c r="H520" s="8"/>
      <c r="I520" s="32"/>
      <c r="J520" s="235">
        <f>IF(J$5&lt;=$D520,0,IF(SUM($D520,I487)&gt;J$5,$AC498/I487,$AC498-SUM($I520:I520)))</f>
        <v>0</v>
      </c>
      <c r="K520" s="235">
        <f>IF(K$5&lt;=$D520,0,IF(SUM($D520,I487)&gt;K$5,$AC498/I487,$AC498-SUM($I520:J520)))</f>
        <v>0</v>
      </c>
      <c r="L520" s="235">
        <f>IF(L$5&lt;=$D520,0,IF(SUM($D520,I487)&gt;L$5,$AC498/I487,$AC498-SUM($I520:K520)))</f>
        <v>0</v>
      </c>
      <c r="M520" s="235">
        <f>IF(M$5&lt;=$D520,0,IF(SUM($D520,I487)&gt;M$5,$AC498/I487,$AC498-SUM($I520:L520)))</f>
        <v>0</v>
      </c>
      <c r="N520" s="235">
        <f>IF(N$5&lt;=$D520,0,IF(SUM($D520,I487)&gt;N$5,$AC498/I487,$AC498-SUM($I520:M520)))</f>
        <v>0</v>
      </c>
      <c r="O520" s="235">
        <f>IF(O$5&lt;=$D520,0,IF(SUM($D520,I487)&gt;O$5,$AC498/I487,$AC498-SUM($I520:N520)))</f>
        <v>0</v>
      </c>
      <c r="P520" s="235">
        <f>IF(P$5&lt;=$D520,0,IF(SUM($D520,I487)&gt;P$5,$AC498/I487,$AC498-SUM($I520:O520)))</f>
        <v>0</v>
      </c>
      <c r="Q520" s="235">
        <f>IF(Q$5&lt;=$D520,0,IF(SUM($D520,I487)&gt;Q$5,$AC498/I487,$AC498-SUM($I520:P520)))</f>
        <v>0</v>
      </c>
      <c r="R520" s="235">
        <f>IF(R$5&lt;=$D520,0,IF(SUM($D520,I487)&gt;R$5,$AC498/I487,$AC498-SUM($I520:Q520)))</f>
        <v>0</v>
      </c>
      <c r="S520" s="235">
        <f>IF(S$5&lt;=$D520,0,IF(SUM($D520,I487)&gt;S$5,$AC498/I487,$AC498-SUM($I520:R520)))</f>
        <v>0</v>
      </c>
      <c r="T520" s="235">
        <f>IF(T$5&lt;=$D520,0,IF(SUM($D520,I487)&gt;T$5,$AC498/I487,$AC498-SUM($I520:S520)))</f>
        <v>0</v>
      </c>
      <c r="U520" s="235">
        <f>IF(U$5&lt;=$D520,0,IF(SUM($D520,I487)&gt;U$5,$AC498/I487,$AC498-SUM($I520:T520)))</f>
        <v>0</v>
      </c>
      <c r="V520" s="235">
        <f>IF(V$5&lt;=$D520,0,IF(SUM($D520,I487)&gt;V$5,$AC498/I487,$AC498-SUM($I520:U520)))</f>
        <v>0</v>
      </c>
      <c r="W520" s="235">
        <f>IF(W$5&lt;=$D520,0,IF(SUM($D520,I487)&gt;W$5,$AC498/I487,$AC498-SUM($I520:V520)))</f>
        <v>0</v>
      </c>
      <c r="X520" s="235">
        <f>IF(X$5&lt;=$D520,0,IF(SUM($D520,I487)&gt;X$5,$AC498/I487,$AC498-SUM($I520:W520)))</f>
        <v>0</v>
      </c>
      <c r="Y520" s="235">
        <f>IF(Y$5&lt;=$D520,0,IF(SUM($D520,I487)&gt;Y$5,$AC498/I487,$AC498-SUM($I520:X520)))</f>
        <v>0</v>
      </c>
      <c r="Z520" s="235">
        <f>IF(Z$5&lt;=$D520,0,IF(SUM($D520,I487)&gt;Z$5,$AC498/I487,$AC498-SUM($I520:Y520)))</f>
        <v>0</v>
      </c>
      <c r="AA520" s="235">
        <f>IF(AA$5&lt;=$D520,0,IF(SUM($D520,I487)&gt;AA$5,$AC498/I487,$AC498-SUM($I520:Z520)))</f>
        <v>0</v>
      </c>
      <c r="AB520" s="235">
        <f>IF(AB$5&lt;=$D520,0,IF(SUM($D520,I487)&gt;AB$5,$AC498/I487,$AC498-SUM($I520:AA520)))</f>
        <v>0</v>
      </c>
      <c r="AC520" s="235">
        <f>IF(AC$5&lt;=$D520,0,IF(SUM($D520,I487)&gt;AC$5,$AC498/I487,$AC498-SUM($I520:AB520)))</f>
        <v>0</v>
      </c>
      <c r="AD520" s="235">
        <f>IF(AD$5&lt;=$D520,0,IF(SUM($D520,I487)&gt;AD$5,$AC498/I487,$AC498-SUM($I520:AC520)))</f>
        <v>0</v>
      </c>
      <c r="AE520" s="235">
        <f>IF(AE$5&lt;=$D520,0,IF(SUM($D520,I487)&gt;AE$5,$AC498/I487,$AC498-SUM($I520:AD520)))</f>
        <v>0</v>
      </c>
      <c r="AF520" s="235">
        <f>IF(AF$5&lt;=$D520,0,IF(SUM($D520,I487)&gt;AF$5,$AC498/I487,$AC498-SUM($I520:AE520)))</f>
        <v>0</v>
      </c>
      <c r="AG520" s="235">
        <f>IF(AG$5&lt;=$D520,0,IF(SUM($D520,I487)&gt;AG$5,$AC498/I487,$AC498-SUM($I520:AF520)))</f>
        <v>0</v>
      </c>
      <c r="AH520" s="235">
        <f>IF(AH$5&lt;=$D520,0,IF(SUM($D520,I487)&gt;AH$5,$AC498/I487,$AC498-SUM($I520:AG520)))</f>
        <v>0</v>
      </c>
      <c r="AI520" s="235">
        <f>IF(AI$5&lt;=$D520,0,IF(SUM($D520,I487)&gt;AI$5,$AC498/I487,$AC498-SUM($I520:AH520)))</f>
        <v>0</v>
      </c>
      <c r="AJ520" s="235">
        <f>IF(AJ$5&lt;=$D520,0,IF(SUM($D520,I487)&gt;AJ$5,$AC498/I487,$AC498-SUM($I520:AI520)))</f>
        <v>0</v>
      </c>
      <c r="AK520" s="235">
        <f>IF(AK$5&lt;=$D520,0,IF(SUM($D520,I487)&gt;AK$5,$AC498/I487,$AC498-SUM($I520:AJ520)))</f>
        <v>0</v>
      </c>
      <c r="AL520" s="235">
        <f>IF(AL$5&lt;=$D520,0,IF(SUM($D520,I487)&gt;AL$5,$AC498/I487,$AC498-SUM($I520:AK520)))</f>
        <v>0</v>
      </c>
      <c r="AM520" s="235">
        <f>IF(AM$5&lt;=$D520,0,IF(SUM($D520,I487)&gt;AM$5,$AC498/I487,$AC498-SUM($I520:AL520)))</f>
        <v>0</v>
      </c>
      <c r="AN520" s="235">
        <f>IF(AN$5&lt;=$D520,0,IF(SUM($D520,I487)&gt;AN$5,$AC498/I487,$AC498-SUM($I520:AM520)))</f>
        <v>0</v>
      </c>
      <c r="AO520" s="235">
        <f>IF(AO$5&lt;=$D520,0,IF(SUM($D520,I487)&gt;AO$5,$AC498/I487,$AC498-SUM($I520:AN520)))</f>
        <v>0</v>
      </c>
      <c r="AP520" s="235">
        <f>IF(AP$5&lt;=$D520,0,IF(SUM($D520,I487)&gt;AP$5,$AC498/I487,$AC498-SUM($I520:AO520)))</f>
        <v>0</v>
      </c>
      <c r="AQ520" s="235">
        <f>IF(AQ$5&lt;=$D520,0,IF(SUM($D520,I487)&gt;AQ$5,$AC498/I487,$AC498-SUM($I520:AP520)))</f>
        <v>0</v>
      </c>
      <c r="AR520" s="235">
        <f>IF(AR$5&lt;=$D520,0,IF(SUM($D520,I487)&gt;AR$5,$AC498/I487,$AC498-SUM($I520:AQ520)))</f>
        <v>0</v>
      </c>
      <c r="AS520" s="235">
        <f>IF(AS$5&lt;=$D520,0,IF(SUM($D520,I487)&gt;AS$5,$AC498/I487,$AC498-SUM($I520:AR520)))</f>
        <v>0</v>
      </c>
      <c r="AT520" s="235">
        <f>IF(AT$5&lt;=$D520,0,IF(SUM($D520,I487)&gt;AT$5,$AC498/I487,$AC498-SUM($I520:AS520)))</f>
        <v>0</v>
      </c>
      <c r="AU520" s="235">
        <f>IF(AU$5&lt;=$D520,0,IF(SUM($D520,I487)&gt;AU$5,$AC498/I487,$AC498-SUM($I520:AT520)))</f>
        <v>0</v>
      </c>
      <c r="AV520" s="235">
        <f>IF(AV$5&lt;=$D520,0,IF(SUM($D520,I487)&gt;AV$5,$AC498/I487,$AC498-SUM($I520:AU520)))</f>
        <v>0</v>
      </c>
      <c r="AW520" s="235">
        <f>IF(AW$5&lt;=$D520,0,IF(SUM($D520,I487)&gt;AW$5,$AC498/I487,$AC498-SUM($I520:AV520)))</f>
        <v>0</v>
      </c>
      <c r="AX520" s="235">
        <f>IF(AX$5&lt;=$D520,0,IF(SUM($D520,I487)&gt;AX$5,$AC498/I487,$AC498-SUM($I520:AW520)))</f>
        <v>0</v>
      </c>
      <c r="AY520" s="235">
        <f>IF(AY$5&lt;=$D520,0,IF(SUM($D520,I487)&gt;AY$5,$AC498/I487,$AC498-SUM($I520:AX520)))</f>
        <v>0</v>
      </c>
      <c r="AZ520" s="235">
        <f>IF(AZ$5&lt;=$D520,0,IF(SUM($D520,I487)&gt;AZ$5,$AC498/I487,$AC498-SUM($I520:AY520)))</f>
        <v>0</v>
      </c>
      <c r="BA520" s="235">
        <f>IF(BA$5&lt;=$D520,0,IF(SUM($D520,I487)&gt;BA$5,$AC498/I487,$AC498-SUM($I520:AZ520)))</f>
        <v>0</v>
      </c>
      <c r="BB520" s="235">
        <f>IF(BB$5&lt;=$D520,0,IF(SUM($D520,I487)&gt;BB$5,$AC498/I487,$AC498-SUM($I520:BA520)))</f>
        <v>0</v>
      </c>
      <c r="BC520" s="235">
        <f>IF(BC$5&lt;=$D520,0,IF(SUM($D520,I487)&gt;BC$5,$AC498/I487,$AC498-SUM($I520:BB520)))</f>
        <v>0</v>
      </c>
      <c r="BD520" s="235">
        <f>IF(BD$5&lt;=$D520,0,IF(SUM($D520,I487)&gt;BD$5,$AC498/I487,$AC498-SUM($I520:BC520)))</f>
        <v>0</v>
      </c>
      <c r="BE520" s="235">
        <f>IF(BE$5&lt;=$D520,0,IF(SUM($D520,I487)&gt;BE$5,$AC498/I487,$AC498-SUM($I520:BD520)))</f>
        <v>0</v>
      </c>
      <c r="BF520" s="235">
        <f>IF(BF$5&lt;=$D520,0,IF(SUM($D520,I487)&gt;BF$5,$AC498/I487,$AC498-SUM($I520:BE520)))</f>
        <v>0</v>
      </c>
      <c r="BG520" s="235">
        <f>IF(BG$5&lt;=$D520,0,IF(SUM($D520,I487)&gt;BG$5,$AC498/I487,$AC498-SUM($I520:BF520)))</f>
        <v>0</v>
      </c>
      <c r="BH520" s="235">
        <f>IF(BH$5&lt;=$D520,0,IF(SUM($D520,I487)&gt;BH$5,$AC498/I487,$AC498-SUM($I520:BG520)))</f>
        <v>0</v>
      </c>
      <c r="BI520" s="235">
        <f>IF(BI$5&lt;=$D520,0,IF(SUM($D520,I487)&gt;BI$5,$AC498/I487,$AC498-SUM($I520:BH520)))</f>
        <v>0</v>
      </c>
      <c r="BJ520" s="235">
        <f>IF(BJ$5&lt;=$D520,0,IF(SUM($D520,I487)&gt;BJ$5,$AC498/I487,$AC498-SUM($I520:BI520)))</f>
        <v>0</v>
      </c>
      <c r="BK520" s="235">
        <f>IF(BK$5&lt;=$D520,0,IF(SUM($D520,I487)&gt;BK$5,$AC498/I487,$AC498-SUM($I520:BJ520)))</f>
        <v>0</v>
      </c>
      <c r="BL520" s="235">
        <f>IF(BL$5&lt;=$D520,0,IF(SUM($D520,I487)&gt;BL$5,$AC498/I487,$AC498-SUM($I520:BK520)))</f>
        <v>0</v>
      </c>
      <c r="BM520" s="235">
        <f>IF(BM$5&lt;=$D520,0,IF(SUM($D520,I487)&gt;BM$5,$AC498/I487,$AC498-SUM($I520:BL520)))</f>
        <v>0</v>
      </c>
      <c r="BN520" s="235">
        <f>IF(BN$5&lt;=$D520,0,IF(SUM($D520,I487)&gt;BN$5,$AC498/I487,$AC498-SUM($I520:BM520)))</f>
        <v>0</v>
      </c>
      <c r="BO520" s="235">
        <f>IF(BO$5&lt;=$D520,0,IF(SUM($D520,I487)&gt;BO$5,$AC498/I487,$AC498-SUM($I520:BN520)))</f>
        <v>0</v>
      </c>
      <c r="BP520" s="235">
        <f>IF(BP$5&lt;=$D520,0,IF(SUM($D520,I487)&gt;BP$5,$AC498/I487,$AC498-SUM($I520:BO520)))</f>
        <v>0</v>
      </c>
      <c r="BQ520" s="235">
        <f>IF(BQ$5&lt;=$D520,0,IF(SUM($D520,I487)&gt;BQ$5,$AC498/I487,$AC498-SUM($I520:BP520)))</f>
        <v>0</v>
      </c>
      <c r="BR520" s="211">
        <f>IF(BR$5&lt;=$D520,0,IF(SUM($D520,J487)&gt;BR$5,$AC498/J487,$AC498-SUM($I520:BQ520)))</f>
        <v>0</v>
      </c>
      <c r="BS520" s="211">
        <f>IF(BS$5&lt;=$D520,0,IF(SUM($D520,K487)&gt;BS$5,$AC498/K487,$AC498-SUM($I520:BR520)))</f>
        <v>0</v>
      </c>
      <c r="BT520" s="211">
        <f>IF(BT$5&lt;=$D520,0,IF(SUM($D520,L487)&gt;BT$5,$AC498/L487,$AC498-SUM($I520:BS520)))</f>
        <v>0</v>
      </c>
      <c r="BU520" s="211">
        <f>IF(BU$5&lt;=$D520,0,IF(SUM($D520,M487)&gt;BU$5,$AC498/M487,$AC498-SUM($I520:BT520)))</f>
        <v>0</v>
      </c>
      <c r="BV520" s="211">
        <f>IF(BV$5&lt;=$D520,0,IF(SUM($D520,N487)&gt;BV$5,$AC498/N487,$AC498-SUM($I520:BU520)))</f>
        <v>0</v>
      </c>
      <c r="BW520" s="211">
        <f>IF(BW$5&lt;=$D520,0,IF(SUM($D520,O487)&gt;BW$5,$AC498/O487,$AC498-SUM($I520:BV520)))</f>
        <v>0</v>
      </c>
    </row>
    <row r="521" spans="1:75" ht="12.75" customHeight="1">
      <c r="A521" s="8"/>
      <c r="B521" s="244">
        <v>20</v>
      </c>
      <c r="C521" s="8"/>
      <c r="D521" s="245">
        <f t="shared" si="850"/>
        <v>2033</v>
      </c>
      <c r="E521" s="8" t="str">
        <f t="shared" si="849"/>
        <v>$m Real (2012)</v>
      </c>
      <c r="F521" s="8"/>
      <c r="G521" s="8"/>
      <c r="H521" s="8"/>
      <c r="I521" s="32"/>
      <c r="J521" s="235">
        <f>IF(J$5&lt;=$D521,0,IF(SUM($D521,I487)&gt;J$5,$AD498/I487,$AD498-SUM($I521:I521)))</f>
        <v>0</v>
      </c>
      <c r="K521" s="235">
        <f>IF(K$5&lt;=$D521,0,IF(SUM($D521,I487)&gt;K$5,$AD498/I487,$AD498-SUM($I521:J521)))</f>
        <v>0</v>
      </c>
      <c r="L521" s="235">
        <f>IF(L$5&lt;=$D521,0,IF(SUM($D521,I487)&gt;L$5,$AD498/I487,$AD498-SUM($I521:K521)))</f>
        <v>0</v>
      </c>
      <c r="M521" s="235">
        <f>IF(M$5&lt;=$D521,0,IF(SUM($D521,I487)&gt;M$5,$AD498/I487,$AD498-SUM($I521:L521)))</f>
        <v>0</v>
      </c>
      <c r="N521" s="235">
        <f>IF(N$5&lt;=$D521,0,IF(SUM($D521,I487)&gt;N$5,$AD498/I487,$AD498-SUM($I521:M521)))</f>
        <v>0</v>
      </c>
      <c r="O521" s="235">
        <f>IF(O$5&lt;=$D521,0,IF(SUM($D521,I487)&gt;O$5,$AD498/I487,$AD498-SUM($I521:N521)))</f>
        <v>0</v>
      </c>
      <c r="P521" s="235">
        <f>IF(P$5&lt;=$D521,0,IF(SUM($D521,I487)&gt;P$5,$AD498/I487,$AD498-SUM($I521:O521)))</f>
        <v>0</v>
      </c>
      <c r="Q521" s="235">
        <f>IF(Q$5&lt;=$D521,0,IF(SUM($D521,I487)&gt;Q$5,$AD498/I487,$AD498-SUM($I521:P521)))</f>
        <v>0</v>
      </c>
      <c r="R521" s="235">
        <f>IF(R$5&lt;=$D521,0,IF(SUM($D521,I487)&gt;R$5,$AD498/I487,$AD498-SUM($I521:Q521)))</f>
        <v>0</v>
      </c>
      <c r="S521" s="235">
        <f>IF(S$5&lt;=$D521,0,IF(SUM($D521,I487)&gt;S$5,$AD498/I487,$AD498-SUM($I521:R521)))</f>
        <v>0</v>
      </c>
      <c r="T521" s="235">
        <f>IF(T$5&lt;=$D521,0,IF(SUM($D521,I487)&gt;T$5,$AD498/I487,$AD498-SUM($I521:S521)))</f>
        <v>0</v>
      </c>
      <c r="U521" s="235">
        <f>IF(U$5&lt;=$D521,0,IF(SUM($D521,I487)&gt;U$5,$AD498/I487,$AD498-SUM($I521:T521)))</f>
        <v>0</v>
      </c>
      <c r="V521" s="235">
        <f>IF(V$5&lt;=$D521,0,IF(SUM($D521,I487)&gt;V$5,$AD498/I487,$AD498-SUM($I521:U521)))</f>
        <v>0</v>
      </c>
      <c r="W521" s="235">
        <f>IF(W$5&lt;=$D521,0,IF(SUM($D521,I487)&gt;W$5,$AD498/I487,$AD498-SUM($I521:V521)))</f>
        <v>0</v>
      </c>
      <c r="X521" s="235">
        <f>IF(X$5&lt;=$D521,0,IF(SUM($D521,I487)&gt;X$5,$AD498/I487,$AD498-SUM($I521:W521)))</f>
        <v>0</v>
      </c>
      <c r="Y521" s="235">
        <f>IF(Y$5&lt;=$D521,0,IF(SUM($D521,I487)&gt;Y$5,$AD498/I487,$AD498-SUM($I521:X521)))</f>
        <v>0</v>
      </c>
      <c r="Z521" s="235">
        <f>IF(Z$5&lt;=$D521,0,IF(SUM($D521,I487)&gt;Z$5,$AD498/I487,$AD498-SUM($I521:Y521)))</f>
        <v>0</v>
      </c>
      <c r="AA521" s="235">
        <f>IF(AA$5&lt;=$D521,0,IF(SUM($D521,I487)&gt;AA$5,$AD498/I487,$AD498-SUM($I521:Z521)))</f>
        <v>0</v>
      </c>
      <c r="AB521" s="235">
        <f>IF(AB$5&lt;=$D521,0,IF(SUM($D521,I487)&gt;AB$5,$AD498/I487,$AD498-SUM($I521:AA521)))</f>
        <v>0</v>
      </c>
      <c r="AC521" s="235">
        <f>IF(AC$5&lt;=$D521,0,IF(SUM($D521,I487)&gt;AC$5,$AD498/I487,$AD498-SUM($I521:AB521)))</f>
        <v>0</v>
      </c>
      <c r="AD521" s="235">
        <f>IF(AD$5&lt;=$D521,0,IF(SUM($D521,I487)&gt;AD$5,$AD498/I487,$AD498-SUM($I521:AC521)))</f>
        <v>0</v>
      </c>
      <c r="AE521" s="235">
        <f>IF(AE$5&lt;=$D521,0,IF(SUM($D521,I487)&gt;AE$5,$AD498/I487,$AD498-SUM($I521:AD521)))</f>
        <v>0</v>
      </c>
      <c r="AF521" s="235">
        <f>IF(AF$5&lt;=$D521,0,IF(SUM($D521,I487)&gt;AF$5,$AD498/I487,$AD498-SUM($I521:AE521)))</f>
        <v>0</v>
      </c>
      <c r="AG521" s="235">
        <f>IF(AG$5&lt;=$D521,0,IF(SUM($D521,I487)&gt;AG$5,$AD498/I487,$AD498-SUM($I521:AF521)))</f>
        <v>0</v>
      </c>
      <c r="AH521" s="235">
        <f>IF(AH$5&lt;=$D521,0,IF(SUM($D521,I487)&gt;AH$5,$AD498/I487,$AD498-SUM($I521:AG521)))</f>
        <v>0</v>
      </c>
      <c r="AI521" s="235">
        <f>IF(AI$5&lt;=$D521,0,IF(SUM($D521,I487)&gt;AI$5,$AD498/I487,$AD498-SUM($I521:AH521)))</f>
        <v>0</v>
      </c>
      <c r="AJ521" s="235">
        <f>IF(AJ$5&lt;=$D521,0,IF(SUM($D521,I487)&gt;AJ$5,$AD498/I487,$AD498-SUM($I521:AI521)))</f>
        <v>0</v>
      </c>
      <c r="AK521" s="235">
        <f>IF(AK$5&lt;=$D521,0,IF(SUM($D521,I487)&gt;AK$5,$AD498/I487,$AD498-SUM($I521:AJ521)))</f>
        <v>0</v>
      </c>
      <c r="AL521" s="235">
        <f>IF(AL$5&lt;=$D521,0,IF(SUM($D521,I487)&gt;AL$5,$AD498/I487,$AD498-SUM($I521:AK521)))</f>
        <v>0</v>
      </c>
      <c r="AM521" s="235">
        <f>IF(AM$5&lt;=$D521,0,IF(SUM($D521,I487)&gt;AM$5,$AD498/I487,$AD498-SUM($I521:AL521)))</f>
        <v>0</v>
      </c>
      <c r="AN521" s="235">
        <f>IF(AN$5&lt;=$D521,0,IF(SUM($D521,I487)&gt;AN$5,$AD498/I487,$AD498-SUM($I521:AM521)))</f>
        <v>0</v>
      </c>
      <c r="AO521" s="235">
        <f>IF(AO$5&lt;=$D521,0,IF(SUM($D521,I487)&gt;AO$5,$AD498/I487,$AD498-SUM($I521:AN521)))</f>
        <v>0</v>
      </c>
      <c r="AP521" s="235">
        <f>IF(AP$5&lt;=$D521,0,IF(SUM($D521,I487)&gt;AP$5,$AD498/I487,$AD498-SUM($I521:AO521)))</f>
        <v>0</v>
      </c>
      <c r="AQ521" s="235">
        <f>IF(AQ$5&lt;=$D521,0,IF(SUM($D521,I487)&gt;AQ$5,$AD498/I487,$AD498-SUM($I521:AP521)))</f>
        <v>0</v>
      </c>
      <c r="AR521" s="235">
        <f>IF(AR$5&lt;=$D521,0,IF(SUM($D521,I487)&gt;AR$5,$AD498/I487,$AD498-SUM($I521:AQ521)))</f>
        <v>0</v>
      </c>
      <c r="AS521" s="235">
        <f>IF(AS$5&lt;=$D521,0,IF(SUM($D521,I487)&gt;AS$5,$AD498/I487,$AD498-SUM($I521:AR521)))</f>
        <v>0</v>
      </c>
      <c r="AT521" s="235">
        <f>IF(AT$5&lt;=$D521,0,IF(SUM($D521,I487)&gt;AT$5,$AD498/I487,$AD498-SUM($I521:AS521)))</f>
        <v>0</v>
      </c>
      <c r="AU521" s="235">
        <f>IF(AU$5&lt;=$D521,0,IF(SUM($D521,I487)&gt;AU$5,$AD498/I487,$AD498-SUM($I521:AT521)))</f>
        <v>0</v>
      </c>
      <c r="AV521" s="235">
        <f>IF(AV$5&lt;=$D521,0,IF(SUM($D521,I487)&gt;AV$5,$AD498/I487,$AD498-SUM($I521:AU521)))</f>
        <v>0</v>
      </c>
      <c r="AW521" s="235">
        <f>IF(AW$5&lt;=$D521,0,IF(SUM($D521,I487)&gt;AW$5,$AD498/I487,$AD498-SUM($I521:AV521)))</f>
        <v>0</v>
      </c>
      <c r="AX521" s="235">
        <f>IF(AX$5&lt;=$D521,0,IF(SUM($D521,I487)&gt;AX$5,$AD498/I487,$AD498-SUM($I521:AW521)))</f>
        <v>0</v>
      </c>
      <c r="AY521" s="235">
        <f>IF(AY$5&lt;=$D521,0,IF(SUM($D521,I487)&gt;AY$5,$AD498/I487,$AD498-SUM($I521:AX521)))</f>
        <v>0</v>
      </c>
      <c r="AZ521" s="235">
        <f>IF(AZ$5&lt;=$D521,0,IF(SUM($D521,I487)&gt;AZ$5,$AD498/I487,$AD498-SUM($I521:AY521)))</f>
        <v>0</v>
      </c>
      <c r="BA521" s="235">
        <f>IF(BA$5&lt;=$D521,0,IF(SUM($D521,I487)&gt;BA$5,$AD498/I487,$AD498-SUM($I521:AZ521)))</f>
        <v>0</v>
      </c>
      <c r="BB521" s="235">
        <f>IF(BB$5&lt;=$D521,0,IF(SUM($D521,I487)&gt;BB$5,$AD498/I487,$AD498-SUM($I521:BA521)))</f>
        <v>0</v>
      </c>
      <c r="BC521" s="235">
        <f>IF(BC$5&lt;=$D521,0,IF(SUM($D521,I487)&gt;BC$5,$AD498/I487,$AD498-SUM($I521:BB521)))</f>
        <v>0</v>
      </c>
      <c r="BD521" s="235">
        <f>IF(BD$5&lt;=$D521,0,IF(SUM($D521,I487)&gt;BD$5,$AD498/I487,$AD498-SUM($I521:BC521)))</f>
        <v>0</v>
      </c>
      <c r="BE521" s="235">
        <f>IF(BE$5&lt;=$D521,0,IF(SUM($D521,I487)&gt;BE$5,$AD498/I487,$AD498-SUM($I521:BD521)))</f>
        <v>0</v>
      </c>
      <c r="BF521" s="235">
        <f>IF(BF$5&lt;=$D521,0,IF(SUM($D521,I487)&gt;BF$5,$AD498/I487,$AD498-SUM($I521:BE521)))</f>
        <v>0</v>
      </c>
      <c r="BG521" s="235">
        <f>IF(BG$5&lt;=$D521,0,IF(SUM($D521,I487)&gt;BG$5,$AD498/I487,$AD498-SUM($I521:BF521)))</f>
        <v>0</v>
      </c>
      <c r="BH521" s="235">
        <f>IF(BH$5&lt;=$D521,0,IF(SUM($D521,I487)&gt;BH$5,$AD498/I487,$AD498-SUM($I521:BG521)))</f>
        <v>0</v>
      </c>
      <c r="BI521" s="235">
        <f>IF(BI$5&lt;=$D521,0,IF(SUM($D521,I487)&gt;BI$5,$AD498/I487,$AD498-SUM($I521:BH521)))</f>
        <v>0</v>
      </c>
      <c r="BJ521" s="235">
        <f>IF(BJ$5&lt;=$D521,0,IF(SUM($D521,I487)&gt;BJ$5,$AD498/I487,$AD498-SUM($I521:BI521)))</f>
        <v>0</v>
      </c>
      <c r="BK521" s="235">
        <f>IF(BK$5&lt;=$D521,0,IF(SUM($D521,I487)&gt;BK$5,$AD498/I487,$AD498-SUM($I521:BJ521)))</f>
        <v>0</v>
      </c>
      <c r="BL521" s="235">
        <f>IF(BL$5&lt;=$D521,0,IF(SUM($D521,I487)&gt;BL$5,$AD498/I487,$AD498-SUM($I521:BK521)))</f>
        <v>0</v>
      </c>
      <c r="BM521" s="235">
        <f>IF(BM$5&lt;=$D521,0,IF(SUM($D521,I487)&gt;BM$5,$AD498/I487,$AD498-SUM($I521:BL521)))</f>
        <v>0</v>
      </c>
      <c r="BN521" s="235">
        <f>IF(BN$5&lt;=$D521,0,IF(SUM($D521,I487)&gt;BN$5,$AD498/I487,$AD498-SUM($I521:BM521)))</f>
        <v>0</v>
      </c>
      <c r="BO521" s="235">
        <f>IF(BO$5&lt;=$D521,0,IF(SUM($D521,I487)&gt;BO$5,$AD498/I487,$AD498-SUM($I521:BN521)))</f>
        <v>0</v>
      </c>
      <c r="BP521" s="235">
        <f>IF(BP$5&lt;=$D521,0,IF(SUM($D521,I487)&gt;BP$5,$AD498/I487,$AD498-SUM($I521:BO521)))</f>
        <v>0</v>
      </c>
      <c r="BQ521" s="235">
        <f>IF(BQ$5&lt;=$D521,0,IF(SUM($D521,I487)&gt;BQ$5,$AD498/I487,$AD498-SUM($I521:BP521)))</f>
        <v>0</v>
      </c>
      <c r="BR521" s="211">
        <f>IF(BR$5&lt;=$D521,0,IF(SUM($D521,J487)&gt;BR$5,$AD498/J487,$AD498-SUM($I521:BQ521)))</f>
        <v>0</v>
      </c>
      <c r="BS521" s="211">
        <f>IF(BS$5&lt;=$D521,0,IF(SUM($D521,K487)&gt;BS$5,$AD498/K487,$AD498-SUM($I521:BR521)))</f>
        <v>0</v>
      </c>
      <c r="BT521" s="211">
        <f>IF(BT$5&lt;=$D521,0,IF(SUM($D521,L487)&gt;BT$5,$AD498/L487,$AD498-SUM($I521:BS521)))</f>
        <v>0</v>
      </c>
      <c r="BU521" s="211">
        <f>IF(BU$5&lt;=$D521,0,IF(SUM($D521,M487)&gt;BU$5,$AD498/M487,$AD498-SUM($I521:BT521)))</f>
        <v>0</v>
      </c>
      <c r="BV521" s="211">
        <f>IF(BV$5&lt;=$D521,0,IF(SUM($D521,N487)&gt;BV$5,$AD498/N487,$AD498-SUM($I521:BU521)))</f>
        <v>0</v>
      </c>
      <c r="BW521" s="211">
        <f>IF(BW$5&lt;=$D521,0,IF(SUM($D521,O487)&gt;BW$5,$AD498/O487,$AD498-SUM($I521:BV521)))</f>
        <v>0</v>
      </c>
    </row>
    <row r="522" spans="1:75" ht="12.75" customHeight="1">
      <c r="A522" s="8"/>
      <c r="B522" s="244">
        <v>21</v>
      </c>
      <c r="C522" s="8"/>
      <c r="D522" s="245">
        <f t="shared" si="850"/>
        <v>2034</v>
      </c>
      <c r="E522" s="8" t="str">
        <f t="shared" si="849"/>
        <v>$m Real (2012)</v>
      </c>
      <c r="F522" s="8"/>
      <c r="G522" s="8"/>
      <c r="H522" s="8"/>
      <c r="I522" s="32"/>
      <c r="J522" s="235">
        <f>IF(J$5&lt;=$D522,0,IF(SUM($D522,I487)&gt;J$5,$AE498/I487,$AE498-SUM($I522:I522)))</f>
        <v>0</v>
      </c>
      <c r="K522" s="235">
        <f>IF(K$5&lt;=$D522,0,IF(SUM($D522,I487)&gt;K$5,$AE498/I487,$AE498-SUM($I522:J522)))</f>
        <v>0</v>
      </c>
      <c r="L522" s="235">
        <f>IF(L$5&lt;=$D522,0,IF(SUM($D522,I487)&gt;L$5,$AE498/I487,$AE498-SUM($I522:K522)))</f>
        <v>0</v>
      </c>
      <c r="M522" s="235">
        <f>IF(M$5&lt;=$D522,0,IF(SUM($D522,I487)&gt;M$5,$AE498/I487,$AE498-SUM($I522:L522)))</f>
        <v>0</v>
      </c>
      <c r="N522" s="235">
        <f>IF(N$5&lt;=$D522,0,IF(SUM($D522,I487)&gt;N$5,$AE498/I487,$AE498-SUM($I522:M522)))</f>
        <v>0</v>
      </c>
      <c r="O522" s="235">
        <f>IF(O$5&lt;=$D522,0,IF(SUM($D522,I487)&gt;O$5,$AE498/I487,$AE498-SUM($I522:N522)))</f>
        <v>0</v>
      </c>
      <c r="P522" s="235">
        <f>IF(P$5&lt;=$D522,0,IF(SUM($D522,I487)&gt;P$5,$AE498/I487,$AE498-SUM($I522:O522)))</f>
        <v>0</v>
      </c>
      <c r="Q522" s="235">
        <f>IF(Q$5&lt;=$D522,0,IF(SUM($D522,I487)&gt;Q$5,$AE498/I487,$AE498-SUM($I522:P522)))</f>
        <v>0</v>
      </c>
      <c r="R522" s="235">
        <f>IF(R$5&lt;=$D522,0,IF(SUM($D522,I487)&gt;R$5,$AE498/I487,$AE498-SUM($I522:Q522)))</f>
        <v>0</v>
      </c>
      <c r="S522" s="235">
        <f>IF(S$5&lt;=$D522,0,IF(SUM($D522,I487)&gt;S$5,$AE498/I487,$AE498-SUM($I522:R522)))</f>
        <v>0</v>
      </c>
      <c r="T522" s="235">
        <f>IF(T$5&lt;=$D522,0,IF(SUM($D522,I487)&gt;T$5,$AE498/I487,$AE498-SUM($I522:S522)))</f>
        <v>0</v>
      </c>
      <c r="U522" s="235">
        <f>IF(U$5&lt;=$D522,0,IF(SUM($D522,I487)&gt;U$5,$AE498/I487,$AE498-SUM($I522:T522)))</f>
        <v>0</v>
      </c>
      <c r="V522" s="235">
        <f>IF(V$5&lt;=$D522,0,IF(SUM($D522,I487)&gt;V$5,$AE498/I487,$AE498-SUM($I522:U522)))</f>
        <v>0</v>
      </c>
      <c r="W522" s="235">
        <f>IF(W$5&lt;=$D522,0,IF(SUM($D522,I487)&gt;W$5,$AE498/I487,$AE498-SUM($I522:V522)))</f>
        <v>0</v>
      </c>
      <c r="X522" s="235">
        <f>IF(X$5&lt;=$D522,0,IF(SUM($D522,I487)&gt;X$5,$AE498/I487,$AE498-SUM($I522:W522)))</f>
        <v>0</v>
      </c>
      <c r="Y522" s="235">
        <f>IF(Y$5&lt;=$D522,0,IF(SUM($D522,I487)&gt;Y$5,$AE498/I487,$AE498-SUM($I522:X522)))</f>
        <v>0</v>
      </c>
      <c r="Z522" s="235">
        <f>IF(Z$5&lt;=$D522,0,IF(SUM($D522,I487)&gt;Z$5,$AE498/I487,$AE498-SUM($I522:Y522)))</f>
        <v>0</v>
      </c>
      <c r="AA522" s="235">
        <f>IF(AA$5&lt;=$D522,0,IF(SUM($D522,I487)&gt;AA$5,$AE498/I487,$AE498-SUM($I522:Z522)))</f>
        <v>0</v>
      </c>
      <c r="AB522" s="235">
        <f>IF(AB$5&lt;=$D522,0,IF(SUM($D522,I487)&gt;AB$5,$AE498/I487,$AE498-SUM($I522:AA522)))</f>
        <v>0</v>
      </c>
      <c r="AC522" s="235">
        <f>IF(AC$5&lt;=$D522,0,IF(SUM($D522,I487)&gt;AC$5,$AE498/I487,$AE498-SUM($I522:AB522)))</f>
        <v>0</v>
      </c>
      <c r="AD522" s="235">
        <f>IF(AD$5&lt;=$D522,0,IF(SUM($D522,I487)&gt;AD$5,$AE498/I487,$AE498-SUM($I522:AC522)))</f>
        <v>0</v>
      </c>
      <c r="AE522" s="235">
        <f>IF(AE$5&lt;=$D522,0,IF(SUM($D522,I487)&gt;AE$5,$AE498/I487,$AE498-SUM($I522:AD522)))</f>
        <v>0</v>
      </c>
      <c r="AF522" s="235">
        <f>IF(AF$5&lt;=$D522,0,IF(SUM($D522,I487)&gt;AF$5,$AE498/I487,$AE498-SUM($I522:AE522)))</f>
        <v>0</v>
      </c>
      <c r="AG522" s="235">
        <f>IF(AG$5&lt;=$D522,0,IF(SUM($D522,I487)&gt;AG$5,$AE498/I487,$AE498-SUM($I522:AF522)))</f>
        <v>0</v>
      </c>
      <c r="AH522" s="235">
        <f>IF(AH$5&lt;=$D522,0,IF(SUM($D522,I487)&gt;AH$5,$AE498/I487,$AE498-SUM($I522:AG522)))</f>
        <v>0</v>
      </c>
      <c r="AI522" s="235">
        <f>IF(AI$5&lt;=$D522,0,IF(SUM($D522,I487)&gt;AI$5,$AE498/I487,$AE498-SUM($I522:AH522)))</f>
        <v>0</v>
      </c>
      <c r="AJ522" s="235">
        <f>IF(AJ$5&lt;=$D522,0,IF(SUM($D522,I487)&gt;AJ$5,$AE498/I487,$AE498-SUM($I522:AI522)))</f>
        <v>0</v>
      </c>
      <c r="AK522" s="235">
        <f>IF(AK$5&lt;=$D522,0,IF(SUM($D522,I487)&gt;AK$5,$AE498/I487,$AE498-SUM($I522:AJ522)))</f>
        <v>0</v>
      </c>
      <c r="AL522" s="235">
        <f>IF(AL$5&lt;=$D522,0,IF(SUM($D522,I487)&gt;AL$5,$AE498/I487,$AE498-SUM($I522:AK522)))</f>
        <v>0</v>
      </c>
      <c r="AM522" s="235">
        <f>IF(AM$5&lt;=$D522,0,IF(SUM($D522,I487)&gt;AM$5,$AE498/I487,$AE498-SUM($I522:AL522)))</f>
        <v>0</v>
      </c>
      <c r="AN522" s="235">
        <f>IF(AN$5&lt;=$D522,0,IF(SUM($D522,I487)&gt;AN$5,$AE498/I487,$AE498-SUM($I522:AM522)))</f>
        <v>0</v>
      </c>
      <c r="AO522" s="235">
        <f>IF(AO$5&lt;=$D522,0,IF(SUM($D522,I487)&gt;AO$5,$AE498/I487,$AE498-SUM($I522:AN522)))</f>
        <v>0</v>
      </c>
      <c r="AP522" s="235">
        <f>IF(AP$5&lt;=$D522,0,IF(SUM($D522,I487)&gt;AP$5,$AE498/I487,$AE498-SUM($I522:AO522)))</f>
        <v>0</v>
      </c>
      <c r="AQ522" s="235">
        <f>IF(AQ$5&lt;=$D522,0,IF(SUM($D522,I487)&gt;AQ$5,$AE498/I487,$AE498-SUM($I522:AP522)))</f>
        <v>0</v>
      </c>
      <c r="AR522" s="235">
        <f>IF(AR$5&lt;=$D522,0,IF(SUM($D522,I487)&gt;AR$5,$AE498/I487,$AE498-SUM($I522:AQ522)))</f>
        <v>0</v>
      </c>
      <c r="AS522" s="235">
        <f>IF(AS$5&lt;=$D522,0,IF(SUM($D522,I487)&gt;AS$5,$AE498/I487,$AE498-SUM($I522:AR522)))</f>
        <v>0</v>
      </c>
      <c r="AT522" s="235">
        <f>IF(AT$5&lt;=$D522,0,IF(SUM($D522,I487)&gt;AT$5,$AE498/I487,$AE498-SUM($I522:AS522)))</f>
        <v>0</v>
      </c>
      <c r="AU522" s="235">
        <f>IF(AU$5&lt;=$D522,0,IF(SUM($D522,I487)&gt;AU$5,$AE498/I487,$AE498-SUM($I522:AT522)))</f>
        <v>0</v>
      </c>
      <c r="AV522" s="235">
        <f>IF(AV$5&lt;=$D522,0,IF(SUM($D522,I487)&gt;AV$5,$AE498/I487,$AE498-SUM($I522:AU522)))</f>
        <v>0</v>
      </c>
      <c r="AW522" s="235">
        <f>IF(AW$5&lt;=$D522,0,IF(SUM($D522,I487)&gt;AW$5,$AE498/I487,$AE498-SUM($I522:AV522)))</f>
        <v>0</v>
      </c>
      <c r="AX522" s="235">
        <f>IF(AX$5&lt;=$D522,0,IF(SUM($D522,I487)&gt;AX$5,$AE498/I487,$AE498-SUM($I522:AW522)))</f>
        <v>0</v>
      </c>
      <c r="AY522" s="235">
        <f>IF(AY$5&lt;=$D522,0,IF(SUM($D522,I487)&gt;AY$5,$AE498/I487,$AE498-SUM($I522:AX522)))</f>
        <v>0</v>
      </c>
      <c r="AZ522" s="235">
        <f>IF(AZ$5&lt;=$D522,0,IF(SUM($D522,I487)&gt;AZ$5,$AE498/I487,$AE498-SUM($I522:AY522)))</f>
        <v>0</v>
      </c>
      <c r="BA522" s="235">
        <f>IF(BA$5&lt;=$D522,0,IF(SUM($D522,I487)&gt;BA$5,$AE498/I487,$AE498-SUM($I522:AZ522)))</f>
        <v>0</v>
      </c>
      <c r="BB522" s="235">
        <f>IF(BB$5&lt;=$D522,0,IF(SUM($D522,I487)&gt;BB$5,$AE498/I487,$AE498-SUM($I522:BA522)))</f>
        <v>0</v>
      </c>
      <c r="BC522" s="235">
        <f>IF(BC$5&lt;=$D522,0,IF(SUM($D522,I487)&gt;BC$5,$AE498/I487,$AE498-SUM($I522:BB522)))</f>
        <v>0</v>
      </c>
      <c r="BD522" s="235">
        <f>IF(BD$5&lt;=$D522,0,IF(SUM($D522,I487)&gt;BD$5,$AE498/I487,$AE498-SUM($I522:BC522)))</f>
        <v>0</v>
      </c>
      <c r="BE522" s="235">
        <f>IF(BE$5&lt;=$D522,0,IF(SUM($D522,I487)&gt;BE$5,$AE498/I487,$AE498-SUM($I522:BD522)))</f>
        <v>0</v>
      </c>
      <c r="BF522" s="235">
        <f>IF(BF$5&lt;=$D522,0,IF(SUM($D522,I487)&gt;BF$5,$AE498/I487,$AE498-SUM($I522:BE522)))</f>
        <v>0</v>
      </c>
      <c r="BG522" s="235">
        <f>IF(BG$5&lt;=$D522,0,IF(SUM($D522,I487)&gt;BG$5,$AE498/I487,$AE498-SUM($I522:BF522)))</f>
        <v>0</v>
      </c>
      <c r="BH522" s="235">
        <f>IF(BH$5&lt;=$D522,0,IF(SUM($D522,I487)&gt;BH$5,$AE498/I487,$AE498-SUM($I522:BG522)))</f>
        <v>0</v>
      </c>
      <c r="BI522" s="235">
        <f>IF(BI$5&lt;=$D522,0,IF(SUM($D522,I487)&gt;BI$5,$AE498/I487,$AE498-SUM($I522:BH522)))</f>
        <v>0</v>
      </c>
      <c r="BJ522" s="235">
        <f>IF(BJ$5&lt;=$D522,0,IF(SUM($D522,I487)&gt;BJ$5,$AE498/I487,$AE498-SUM($I522:BI522)))</f>
        <v>0</v>
      </c>
      <c r="BK522" s="235">
        <f>IF(BK$5&lt;=$D522,0,IF(SUM($D522,I487)&gt;BK$5,$AE498/I487,$AE498-SUM($I522:BJ522)))</f>
        <v>0</v>
      </c>
      <c r="BL522" s="235">
        <f>IF(BL$5&lt;=$D522,0,IF(SUM($D522,I487)&gt;BL$5,$AE498/I487,$AE498-SUM($I522:BK522)))</f>
        <v>0</v>
      </c>
      <c r="BM522" s="235">
        <f>IF(BM$5&lt;=$D522,0,IF(SUM($D522,I487)&gt;BM$5,$AE498/I487,$AE498-SUM($I522:BL522)))</f>
        <v>0</v>
      </c>
      <c r="BN522" s="235">
        <f>IF(BN$5&lt;=$D522,0,IF(SUM($D522,I487)&gt;BN$5,$AE498/I487,$AE498-SUM($I522:BM522)))</f>
        <v>0</v>
      </c>
      <c r="BO522" s="235">
        <f>IF(BO$5&lt;=$D522,0,IF(SUM($D522,I487)&gt;BO$5,$AE498/I487,$AE498-SUM($I522:BN522)))</f>
        <v>0</v>
      </c>
      <c r="BP522" s="235">
        <f>IF(BP$5&lt;=$D522,0,IF(SUM($D522,I487)&gt;BP$5,$AE498/I487,$AE498-SUM($I522:BO522)))</f>
        <v>0</v>
      </c>
      <c r="BQ522" s="235">
        <f>IF(BQ$5&lt;=$D522,0,IF(SUM($D522,I487)&gt;BQ$5,$AE498/I487,$AE498-SUM($I522:BP522)))</f>
        <v>0</v>
      </c>
      <c r="BR522" s="211">
        <f>IF(BR$5&lt;=$D522,0,IF(SUM($D522,J487)&gt;BR$5,$AE498/J487,$AE498-SUM($I522:BQ522)))</f>
        <v>0</v>
      </c>
      <c r="BS522" s="211">
        <f>IF(BS$5&lt;=$D522,0,IF(SUM($D522,K487)&gt;BS$5,$AE498/K487,$AE498-SUM($I522:BR522)))</f>
        <v>0</v>
      </c>
      <c r="BT522" s="211">
        <f>IF(BT$5&lt;=$D522,0,IF(SUM($D522,L487)&gt;BT$5,$AE498/L487,$AE498-SUM($I522:BS522)))</f>
        <v>0</v>
      </c>
      <c r="BU522" s="211">
        <f>IF(BU$5&lt;=$D522,0,IF(SUM($D522,M487)&gt;BU$5,$AE498/M487,$AE498-SUM($I522:BT522)))</f>
        <v>0</v>
      </c>
      <c r="BV522" s="211">
        <f>IF(BV$5&lt;=$D522,0,IF(SUM($D522,N487)&gt;BV$5,$AE498/N487,$AE498-SUM($I522:BU522)))</f>
        <v>0</v>
      </c>
      <c r="BW522" s="211">
        <f>IF(BW$5&lt;=$D522,0,IF(SUM($D522,O487)&gt;BW$5,$AE498/O487,$AE498-SUM($I522:BV522)))</f>
        <v>0</v>
      </c>
    </row>
    <row r="523" spans="1:75" ht="12.75" customHeight="1">
      <c r="A523" s="8"/>
      <c r="B523" s="244">
        <v>22</v>
      </c>
      <c r="C523" s="8"/>
      <c r="D523" s="245">
        <f t="shared" si="850"/>
        <v>2035</v>
      </c>
      <c r="E523" s="8" t="str">
        <f t="shared" si="849"/>
        <v>$m Real (2012)</v>
      </c>
      <c r="F523" s="8"/>
      <c r="G523" s="8"/>
      <c r="H523" s="8"/>
      <c r="I523" s="32"/>
      <c r="J523" s="235">
        <f>IF(J$5&lt;=$D523,0,IF(SUM($D523,I487)&gt;J$5,$AF498/I487,$AF498-SUM($I523:I523)))</f>
        <v>0</v>
      </c>
      <c r="K523" s="235">
        <f>IF(K$5&lt;=$D523,0,IF(SUM($D523,I487)&gt;K$5,$AF498/I487,$AF498-SUM($I523:J523)))</f>
        <v>0</v>
      </c>
      <c r="L523" s="235">
        <f>IF(L$5&lt;=$D523,0,IF(SUM($D523,I487)&gt;L$5,$AF498/I487,$AF498-SUM($I523:K523)))</f>
        <v>0</v>
      </c>
      <c r="M523" s="235">
        <f>IF(M$5&lt;=$D523,0,IF(SUM($D523,I487)&gt;M$5,$AF498/I487,$AF498-SUM($I523:L523)))</f>
        <v>0</v>
      </c>
      <c r="N523" s="235">
        <f>IF(N$5&lt;=$D523,0,IF(SUM($D523,I487)&gt;N$5,$AF498/I487,$AF498-SUM($I523:M523)))</f>
        <v>0</v>
      </c>
      <c r="O523" s="235">
        <f>IF(O$5&lt;=$D523,0,IF(SUM($D523,I487)&gt;O$5,$AF498/I487,$AF498-SUM($I523:N523)))</f>
        <v>0</v>
      </c>
      <c r="P523" s="235">
        <f>IF(P$5&lt;=$D523,0,IF(SUM($D523,I487)&gt;P$5,$AF498/I487,$AF498-SUM($I523:O523)))</f>
        <v>0</v>
      </c>
      <c r="Q523" s="235">
        <f>IF(Q$5&lt;=$D523,0,IF(SUM($D523,I487)&gt;Q$5,$AF498/I487,$AF498-SUM($I523:P523)))</f>
        <v>0</v>
      </c>
      <c r="R523" s="235">
        <f>IF(R$5&lt;=$D523,0,IF(SUM($D523,I487)&gt;R$5,$AF498/I487,$AF498-SUM($I523:Q523)))</f>
        <v>0</v>
      </c>
      <c r="S523" s="235">
        <f>IF(S$5&lt;=$D523,0,IF(SUM($D523,I487)&gt;S$5,$AF498/I487,$AF498-SUM($I523:R523)))</f>
        <v>0</v>
      </c>
      <c r="T523" s="235">
        <f>IF(T$5&lt;=$D523,0,IF(SUM($D523,I487)&gt;T$5,$AF498/I487,$AF498-SUM($I523:S523)))</f>
        <v>0</v>
      </c>
      <c r="U523" s="235">
        <f>IF(U$5&lt;=$D523,0,IF(SUM($D523,I487)&gt;U$5,$AF498/I487,$AF498-SUM($I523:T523)))</f>
        <v>0</v>
      </c>
      <c r="V523" s="235">
        <f>IF(V$5&lt;=$D523,0,IF(SUM($D523,I487)&gt;V$5,$AF498/I487,$AF498-SUM($I523:U523)))</f>
        <v>0</v>
      </c>
      <c r="W523" s="235">
        <f>IF(W$5&lt;=$D523,0,IF(SUM($D523,I487)&gt;W$5,$AF498/I487,$AF498-SUM($I523:V523)))</f>
        <v>0</v>
      </c>
      <c r="X523" s="235">
        <f>IF(X$5&lt;=$D523,0,IF(SUM($D523,I487)&gt;X$5,$AF498/I487,$AF498-SUM($I523:W523)))</f>
        <v>0</v>
      </c>
      <c r="Y523" s="235">
        <f>IF(Y$5&lt;=$D523,0,IF(SUM($D523,I487)&gt;Y$5,$AF498/I487,$AF498-SUM($I523:X523)))</f>
        <v>0</v>
      </c>
      <c r="Z523" s="235">
        <f>IF(Z$5&lt;=$D523,0,IF(SUM($D523,I487)&gt;Z$5,$AF498/I487,$AF498-SUM($I523:Y523)))</f>
        <v>0</v>
      </c>
      <c r="AA523" s="235">
        <f>IF(AA$5&lt;=$D523,0,IF(SUM($D523,I487)&gt;AA$5,$AF498/I487,$AF498-SUM($I523:Z523)))</f>
        <v>0</v>
      </c>
      <c r="AB523" s="235">
        <f>IF(AB$5&lt;=$D523,0,IF(SUM($D523,I487)&gt;AB$5,$AF498/I487,$AF498-SUM($I523:AA523)))</f>
        <v>0</v>
      </c>
      <c r="AC523" s="235">
        <f>IF(AC$5&lt;=$D523,0,IF(SUM($D523,I487)&gt;AC$5,$AF498/I487,$AF498-SUM($I523:AB523)))</f>
        <v>0</v>
      </c>
      <c r="AD523" s="235">
        <f>IF(AD$5&lt;=$D523,0,IF(SUM($D523,I487)&gt;AD$5,$AF498/I487,$AF498-SUM($I523:AC523)))</f>
        <v>0</v>
      </c>
      <c r="AE523" s="235">
        <f>IF(AE$5&lt;=$D523,0,IF(SUM($D523,I487)&gt;AE$5,$AF498/I487,$AF498-SUM($I523:AD523)))</f>
        <v>0</v>
      </c>
      <c r="AF523" s="235">
        <f>IF(AF$5&lt;=$D523,0,IF(SUM($D523,I487)&gt;AF$5,$AF498/I487,$AF498-SUM($I523:AE523)))</f>
        <v>0</v>
      </c>
      <c r="AG523" s="235">
        <f>IF(AG$5&lt;=$D523,0,IF(SUM($D523,I487)&gt;AG$5,$AF498/I487,$AF498-SUM($I523:AF523)))</f>
        <v>0</v>
      </c>
      <c r="AH523" s="235">
        <f>IF(AH$5&lt;=$D523,0,IF(SUM($D523,I487)&gt;AH$5,$AF498/I487,$AF498-SUM($I523:AG523)))</f>
        <v>0</v>
      </c>
      <c r="AI523" s="235">
        <f>IF(AI$5&lt;=$D523,0,IF(SUM($D523,I487)&gt;AI$5,$AF498/I487,$AF498-SUM($I523:AH523)))</f>
        <v>0</v>
      </c>
      <c r="AJ523" s="235">
        <f>IF(AJ$5&lt;=$D523,0,IF(SUM($D523,I487)&gt;AJ$5,$AF498/I487,$AF498-SUM($I523:AI523)))</f>
        <v>0</v>
      </c>
      <c r="AK523" s="235">
        <f>IF(AK$5&lt;=$D523,0,IF(SUM($D523,I487)&gt;AK$5,$AF498/I487,$AF498-SUM($I523:AJ523)))</f>
        <v>0</v>
      </c>
      <c r="AL523" s="235">
        <f>IF(AL$5&lt;=$D523,0,IF(SUM($D523,I487)&gt;AL$5,$AF498/I487,$AF498-SUM($I523:AK523)))</f>
        <v>0</v>
      </c>
      <c r="AM523" s="235">
        <f>IF(AM$5&lt;=$D523,0,IF(SUM($D523,I487)&gt;AM$5,$AF498/I487,$AF498-SUM($I523:AL523)))</f>
        <v>0</v>
      </c>
      <c r="AN523" s="235">
        <f>IF(AN$5&lt;=$D523,0,IF(SUM($D523,I487)&gt;AN$5,$AF498/I487,$AF498-SUM($I523:AM523)))</f>
        <v>0</v>
      </c>
      <c r="AO523" s="235">
        <f>IF(AO$5&lt;=$D523,0,IF(SUM($D523,I487)&gt;AO$5,$AF498/I487,$AF498-SUM($I523:AN523)))</f>
        <v>0</v>
      </c>
      <c r="AP523" s="235">
        <f>IF(AP$5&lt;=$D523,0,IF(SUM($D523,I487)&gt;AP$5,$AF498/I487,$AF498-SUM($I523:AO523)))</f>
        <v>0</v>
      </c>
      <c r="AQ523" s="235">
        <f>IF(AQ$5&lt;=$D523,0,IF(SUM($D523,I487)&gt;AQ$5,$AF498/I487,$AF498-SUM($I523:AP523)))</f>
        <v>0</v>
      </c>
      <c r="AR523" s="235">
        <f>IF(AR$5&lt;=$D523,0,IF(SUM($D523,I487)&gt;AR$5,$AF498/I487,$AF498-SUM($I523:AQ523)))</f>
        <v>0</v>
      </c>
      <c r="AS523" s="235">
        <f>IF(AS$5&lt;=$D523,0,IF(SUM($D523,I487)&gt;AS$5,$AF498/I487,$AF498-SUM($I523:AR523)))</f>
        <v>0</v>
      </c>
      <c r="AT523" s="235">
        <f>IF(AT$5&lt;=$D523,0,IF(SUM($D523,I487)&gt;AT$5,$AF498/I487,$AF498-SUM($I523:AS523)))</f>
        <v>0</v>
      </c>
      <c r="AU523" s="235">
        <f>IF(AU$5&lt;=$D523,0,IF(SUM($D523,I487)&gt;AU$5,$AF498/I487,$AF498-SUM($I523:AT523)))</f>
        <v>0</v>
      </c>
      <c r="AV523" s="235">
        <f>IF(AV$5&lt;=$D523,0,IF(SUM($D523,I487)&gt;AV$5,$AF498/I487,$AF498-SUM($I523:AU523)))</f>
        <v>0</v>
      </c>
      <c r="AW523" s="235">
        <f>IF(AW$5&lt;=$D523,0,IF(SUM($D523,I487)&gt;AW$5,$AF498/I487,$AF498-SUM($I523:AV523)))</f>
        <v>0</v>
      </c>
      <c r="AX523" s="235">
        <f>IF(AX$5&lt;=$D523,0,IF(SUM($D523,I487)&gt;AX$5,$AF498/I487,$AF498-SUM($I523:AW523)))</f>
        <v>0</v>
      </c>
      <c r="AY523" s="235">
        <f>IF(AY$5&lt;=$D523,0,IF(SUM($D523,I487)&gt;AY$5,$AF498/I487,$AF498-SUM($I523:AX523)))</f>
        <v>0</v>
      </c>
      <c r="AZ523" s="235">
        <f>IF(AZ$5&lt;=$D523,0,IF(SUM($D523,I487)&gt;AZ$5,$AF498/I487,$AF498-SUM($I523:AY523)))</f>
        <v>0</v>
      </c>
      <c r="BA523" s="235">
        <f>IF(BA$5&lt;=$D523,0,IF(SUM($D523,I487)&gt;BA$5,$AF498/I487,$AF498-SUM($I523:AZ523)))</f>
        <v>0</v>
      </c>
      <c r="BB523" s="235">
        <f>IF(BB$5&lt;=$D523,0,IF(SUM($D523,I487)&gt;BB$5,$AF498/I487,$AF498-SUM($I523:BA523)))</f>
        <v>0</v>
      </c>
      <c r="BC523" s="235">
        <f>IF(BC$5&lt;=$D523,0,IF(SUM($D523,I487)&gt;BC$5,$AF498/I487,$AF498-SUM($I523:BB523)))</f>
        <v>0</v>
      </c>
      <c r="BD523" s="235">
        <f>IF(BD$5&lt;=$D523,0,IF(SUM($D523,I487)&gt;BD$5,$AF498/I487,$AF498-SUM($I523:BC523)))</f>
        <v>0</v>
      </c>
      <c r="BE523" s="235">
        <f>IF(BE$5&lt;=$D523,0,IF(SUM($D523,I487)&gt;BE$5,$AF498/I487,$AF498-SUM($I523:BD523)))</f>
        <v>0</v>
      </c>
      <c r="BF523" s="235">
        <f>IF(BF$5&lt;=$D523,0,IF(SUM($D523,I487)&gt;BF$5,$AF498/I487,$AF498-SUM($I523:BE523)))</f>
        <v>0</v>
      </c>
      <c r="BG523" s="235">
        <f>IF(BG$5&lt;=$D523,0,IF(SUM($D523,I487)&gt;BG$5,$AF498/I487,$AF498-SUM($I523:BF523)))</f>
        <v>0</v>
      </c>
      <c r="BH523" s="235">
        <f>IF(BH$5&lt;=$D523,0,IF(SUM($D523,I487)&gt;BH$5,$AF498/I487,$AF498-SUM($I523:BG523)))</f>
        <v>0</v>
      </c>
      <c r="BI523" s="235">
        <f>IF(BI$5&lt;=$D523,0,IF(SUM($D523,I487)&gt;BI$5,$AF498/I487,$AF498-SUM($I523:BH523)))</f>
        <v>0</v>
      </c>
      <c r="BJ523" s="235">
        <f>IF(BJ$5&lt;=$D523,0,IF(SUM($D523,I487)&gt;BJ$5,$AF498/I487,$AF498-SUM($I523:BI523)))</f>
        <v>0</v>
      </c>
      <c r="BK523" s="235">
        <f>IF(BK$5&lt;=$D523,0,IF(SUM($D523,I487)&gt;BK$5,$AF498/I487,$AF498-SUM($I523:BJ523)))</f>
        <v>0</v>
      </c>
      <c r="BL523" s="235">
        <f>IF(BL$5&lt;=$D523,0,IF(SUM($D523,I487)&gt;BL$5,$AF498/I487,$AF498-SUM($I523:BK523)))</f>
        <v>0</v>
      </c>
      <c r="BM523" s="235">
        <f>IF(BM$5&lt;=$D523,0,IF(SUM($D523,I487)&gt;BM$5,$AF498/I487,$AF498-SUM($I523:BL523)))</f>
        <v>0</v>
      </c>
      <c r="BN523" s="235">
        <f>IF(BN$5&lt;=$D523,0,IF(SUM($D523,I487)&gt;BN$5,$AF498/I487,$AF498-SUM($I523:BM523)))</f>
        <v>0</v>
      </c>
      <c r="BO523" s="235">
        <f>IF(BO$5&lt;=$D523,0,IF(SUM($D523,I487)&gt;BO$5,$AF498/I487,$AF498-SUM($I523:BN523)))</f>
        <v>0</v>
      </c>
      <c r="BP523" s="235">
        <f>IF(BP$5&lt;=$D523,0,IF(SUM($D523,I487)&gt;BP$5,$AF498/I487,$AF498-SUM($I523:BO523)))</f>
        <v>0</v>
      </c>
      <c r="BQ523" s="235">
        <f>IF(BQ$5&lt;=$D523,0,IF(SUM($D523,I487)&gt;BQ$5,$AF498/I487,$AF498-SUM($I523:BP523)))</f>
        <v>0</v>
      </c>
      <c r="BR523" s="211">
        <f>IF(BR$5&lt;=$D523,0,IF(SUM($D523,J487)&gt;BR$5,$AF498/J487,$AF498-SUM($I523:BQ523)))</f>
        <v>0</v>
      </c>
      <c r="BS523" s="211">
        <f>IF(BS$5&lt;=$D523,0,IF(SUM($D523,K487)&gt;BS$5,$AF498/K487,$AF498-SUM($I523:BR523)))</f>
        <v>0</v>
      </c>
      <c r="BT523" s="211">
        <f>IF(BT$5&lt;=$D523,0,IF(SUM($D523,L487)&gt;BT$5,$AF498/L487,$AF498-SUM($I523:BS523)))</f>
        <v>0</v>
      </c>
      <c r="BU523" s="211">
        <f>IF(BU$5&lt;=$D523,0,IF(SUM($D523,M487)&gt;BU$5,$AF498/M487,$AF498-SUM($I523:BT523)))</f>
        <v>0</v>
      </c>
      <c r="BV523" s="211">
        <f>IF(BV$5&lt;=$D523,0,IF(SUM($D523,N487)&gt;BV$5,$AF498/N487,$AF498-SUM($I523:BU523)))</f>
        <v>0</v>
      </c>
      <c r="BW523" s="211">
        <f>IF(BW$5&lt;=$D523,0,IF(SUM($D523,O487)&gt;BW$5,$AF498/O487,$AF498-SUM($I523:BV523)))</f>
        <v>0</v>
      </c>
    </row>
    <row r="524" spans="1:75" ht="12.75" customHeight="1">
      <c r="A524" s="8"/>
      <c r="B524" s="244">
        <v>23</v>
      </c>
      <c r="C524" s="8"/>
      <c r="D524" s="245">
        <f t="shared" si="850"/>
        <v>2036</v>
      </c>
      <c r="E524" s="8" t="str">
        <f t="shared" si="849"/>
        <v>$m Real (2012)</v>
      </c>
      <c r="F524" s="8"/>
      <c r="G524" s="8"/>
      <c r="H524" s="8"/>
      <c r="I524" s="32"/>
      <c r="J524" s="235">
        <f>IF(J$5&lt;=$D524,0,IF(SUM($D524,I487)&gt;J$5,$AG498/I487,$AG498-SUM($I524:I524)))</f>
        <v>0</v>
      </c>
      <c r="K524" s="235">
        <f>IF(K$5&lt;=$D524,0,IF(SUM($D524,I487)&gt;K$5,$AG498/I487,$AG498-SUM($I524:J524)))</f>
        <v>0</v>
      </c>
      <c r="L524" s="235">
        <f>IF(L$5&lt;=$D524,0,IF(SUM($D524,I487)&gt;L$5,$AG498/I487,$AG498-SUM($I524:K524)))</f>
        <v>0</v>
      </c>
      <c r="M524" s="235">
        <f>IF(M$5&lt;=$D524,0,IF(SUM($D524,I487)&gt;M$5,$AG498/I487,$AG498-SUM($I524:L524)))</f>
        <v>0</v>
      </c>
      <c r="N524" s="235">
        <f>IF(N$5&lt;=$D524,0,IF(SUM($D524,I487)&gt;N$5,$AG498/I487,$AG498-SUM($I524:M524)))</f>
        <v>0</v>
      </c>
      <c r="O524" s="235">
        <f>IF(O$5&lt;=$D524,0,IF(SUM($D524,I487)&gt;O$5,$AG498/I487,$AG498-SUM($I524:N524)))</f>
        <v>0</v>
      </c>
      <c r="P524" s="235">
        <f>IF(P$5&lt;=$D524,0,IF(SUM($D524,I487)&gt;P$5,$AG498/I487,$AG498-SUM($I524:O524)))</f>
        <v>0</v>
      </c>
      <c r="Q524" s="235">
        <f>IF(Q$5&lt;=$D524,0,IF(SUM($D524,I487)&gt;Q$5,$AG498/I487,$AG498-SUM($I524:P524)))</f>
        <v>0</v>
      </c>
      <c r="R524" s="235">
        <f>IF(R$5&lt;=$D524,0,IF(SUM($D524,I487)&gt;R$5,$AG498/I487,$AG498-SUM($I524:Q524)))</f>
        <v>0</v>
      </c>
      <c r="S524" s="235">
        <f>IF(S$5&lt;=$D524,0,IF(SUM($D524,I487)&gt;S$5,$AG498/I487,$AG498-SUM($I524:R524)))</f>
        <v>0</v>
      </c>
      <c r="T524" s="235">
        <f>IF(T$5&lt;=$D524,0,IF(SUM($D524,I487)&gt;T$5,$AG498/I487,$AG498-SUM($I524:S524)))</f>
        <v>0</v>
      </c>
      <c r="U524" s="235">
        <f>IF(U$5&lt;=$D524,0,IF(SUM($D524,I487)&gt;U$5,$AG498/I487,$AG498-SUM($I524:T524)))</f>
        <v>0</v>
      </c>
      <c r="V524" s="235">
        <f>IF(V$5&lt;=$D524,0,IF(SUM($D524,I487)&gt;V$5,$AG498/I487,$AG498-SUM($I524:U524)))</f>
        <v>0</v>
      </c>
      <c r="W524" s="235">
        <f>IF(W$5&lt;=$D524,0,IF(SUM($D524,I487)&gt;W$5,$AG498/I487,$AG498-SUM($I524:V524)))</f>
        <v>0</v>
      </c>
      <c r="X524" s="235">
        <f>IF(X$5&lt;=$D524,0,IF(SUM($D524,I487)&gt;X$5,$AG498/I487,$AG498-SUM($I524:W524)))</f>
        <v>0</v>
      </c>
      <c r="Y524" s="235">
        <f>IF(Y$5&lt;=$D524,0,IF(SUM($D524,I487)&gt;Y$5,$AG498/I487,$AG498-SUM($I524:X524)))</f>
        <v>0</v>
      </c>
      <c r="Z524" s="235">
        <f>IF(Z$5&lt;=$D524,0,IF(SUM($D524,I487)&gt;Z$5,$AG498/I487,$AG498-SUM($I524:Y524)))</f>
        <v>0</v>
      </c>
      <c r="AA524" s="235">
        <f>IF(AA$5&lt;=$D524,0,IF(SUM($D524,I487)&gt;AA$5,$AG498/I487,$AG498-SUM($I524:Z524)))</f>
        <v>0</v>
      </c>
      <c r="AB524" s="235">
        <f>IF(AB$5&lt;=$D524,0,IF(SUM($D524,I487)&gt;AB$5,$AG498/I487,$AG498-SUM($I524:AA524)))</f>
        <v>0</v>
      </c>
      <c r="AC524" s="235">
        <f>IF(AC$5&lt;=$D524,0,IF(SUM($D524,I487)&gt;AC$5,$AG498/I487,$AG498-SUM($I524:AB524)))</f>
        <v>0</v>
      </c>
      <c r="AD524" s="235">
        <f>IF(AD$5&lt;=$D524,0,IF(SUM($D524,I487)&gt;AD$5,$AG498/I487,$AG498-SUM($I524:AC524)))</f>
        <v>0</v>
      </c>
      <c r="AE524" s="235">
        <f>IF(AE$5&lt;=$D524,0,IF(SUM($D524,I487)&gt;AE$5,$AG498/I487,$AG498-SUM($I524:AD524)))</f>
        <v>0</v>
      </c>
      <c r="AF524" s="235">
        <f>IF(AF$5&lt;=$D524,0,IF(SUM($D524,I487)&gt;AF$5,$AG498/I487,$AG498-SUM($I524:AE524)))</f>
        <v>0</v>
      </c>
      <c r="AG524" s="235">
        <f>IF(AG$5&lt;=$D524,0,IF(SUM($D524,I487)&gt;AG$5,$AG498/I487,$AG498-SUM($I524:AF524)))</f>
        <v>0</v>
      </c>
      <c r="AH524" s="235">
        <f>IF(AH$5&lt;=$D524,0,IF(SUM($D524,I487)&gt;AH$5,$AG498/I487,$AG498-SUM($I524:AG524)))</f>
        <v>0</v>
      </c>
      <c r="AI524" s="235">
        <f>IF(AI$5&lt;=$D524,0,IF(SUM($D524,I487)&gt;AI$5,$AG498/I487,$AG498-SUM($I524:AH524)))</f>
        <v>0</v>
      </c>
      <c r="AJ524" s="235">
        <f>IF(AJ$5&lt;=$D524,0,IF(SUM($D524,I487)&gt;AJ$5,$AG498/I487,$AG498-SUM($I524:AI524)))</f>
        <v>0</v>
      </c>
      <c r="AK524" s="235">
        <f>IF(AK$5&lt;=$D524,0,IF(SUM($D524,I487)&gt;AK$5,$AG498/I487,$AG498-SUM($I524:AJ524)))</f>
        <v>0</v>
      </c>
      <c r="AL524" s="235">
        <f>IF(AL$5&lt;=$D524,0,IF(SUM($D524,I487)&gt;AL$5,$AG498/I487,$AG498-SUM($I524:AK524)))</f>
        <v>0</v>
      </c>
      <c r="AM524" s="235">
        <f>IF(AM$5&lt;=$D524,0,IF(SUM($D524,I487)&gt;AM$5,$AG498/I487,$AG498-SUM($I524:AL524)))</f>
        <v>0</v>
      </c>
      <c r="AN524" s="235">
        <f>IF(AN$5&lt;=$D524,0,IF(SUM($D524,I487)&gt;AN$5,$AG498/I487,$AG498-SUM($I524:AM524)))</f>
        <v>0</v>
      </c>
      <c r="AO524" s="235">
        <f>IF(AO$5&lt;=$D524,0,IF(SUM($D524,I487)&gt;AO$5,$AG498/I487,$AG498-SUM($I524:AN524)))</f>
        <v>0</v>
      </c>
      <c r="AP524" s="235">
        <f>IF(AP$5&lt;=$D524,0,IF(SUM($D524,I487)&gt;AP$5,$AG498/I487,$AG498-SUM($I524:AO524)))</f>
        <v>0</v>
      </c>
      <c r="AQ524" s="235">
        <f>IF(AQ$5&lt;=$D524,0,IF(SUM($D524,I487)&gt;AQ$5,$AG498/I487,$AG498-SUM($I524:AP524)))</f>
        <v>0</v>
      </c>
      <c r="AR524" s="235">
        <f>IF(AR$5&lt;=$D524,0,IF(SUM($D524,I487)&gt;AR$5,$AG498/I487,$AG498-SUM($I524:AQ524)))</f>
        <v>0</v>
      </c>
      <c r="AS524" s="235">
        <f>IF(AS$5&lt;=$D524,0,IF(SUM($D524,I487)&gt;AS$5,$AG498/I487,$AG498-SUM($I524:AR524)))</f>
        <v>0</v>
      </c>
      <c r="AT524" s="235">
        <f>IF(AT$5&lt;=$D524,0,IF(SUM($D524,I487)&gt;AT$5,$AG498/I487,$AG498-SUM($I524:AS524)))</f>
        <v>0</v>
      </c>
      <c r="AU524" s="235">
        <f>IF(AU$5&lt;=$D524,0,IF(SUM($D524,I487)&gt;AU$5,$AG498/I487,$AG498-SUM($I524:AT524)))</f>
        <v>0</v>
      </c>
      <c r="AV524" s="235">
        <f>IF(AV$5&lt;=$D524,0,IF(SUM($D524,I487)&gt;AV$5,$AG498/I487,$AG498-SUM($I524:AU524)))</f>
        <v>0</v>
      </c>
      <c r="AW524" s="235">
        <f>IF(AW$5&lt;=$D524,0,IF(SUM($D524,I487)&gt;AW$5,$AG498/I487,$AG498-SUM($I524:AV524)))</f>
        <v>0</v>
      </c>
      <c r="AX524" s="235">
        <f>IF(AX$5&lt;=$D524,0,IF(SUM($D524,I487)&gt;AX$5,$AG498/I487,$AG498-SUM($I524:AW524)))</f>
        <v>0</v>
      </c>
      <c r="AY524" s="235">
        <f>IF(AY$5&lt;=$D524,0,IF(SUM($D524,I487)&gt;AY$5,$AG498/I487,$AG498-SUM($I524:AX524)))</f>
        <v>0</v>
      </c>
      <c r="AZ524" s="235">
        <f>IF(AZ$5&lt;=$D524,0,IF(SUM($D524,I487)&gt;AZ$5,$AG498/I487,$AG498-SUM($I524:AY524)))</f>
        <v>0</v>
      </c>
      <c r="BA524" s="235">
        <f>IF(BA$5&lt;=$D524,0,IF(SUM($D524,I487)&gt;BA$5,$AG498/I487,$AG498-SUM($I524:AZ524)))</f>
        <v>0</v>
      </c>
      <c r="BB524" s="235">
        <f>IF(BB$5&lt;=$D524,0,IF(SUM($D524,I487)&gt;BB$5,$AG498/I487,$AG498-SUM($I524:BA524)))</f>
        <v>0</v>
      </c>
      <c r="BC524" s="235">
        <f>IF(BC$5&lt;=$D524,0,IF(SUM($D524,I487)&gt;BC$5,$AG498/I487,$AG498-SUM($I524:BB524)))</f>
        <v>0</v>
      </c>
      <c r="BD524" s="235">
        <f>IF(BD$5&lt;=$D524,0,IF(SUM($D524,I487)&gt;BD$5,$AG498/I487,$AG498-SUM($I524:BC524)))</f>
        <v>0</v>
      </c>
      <c r="BE524" s="235">
        <f>IF(BE$5&lt;=$D524,0,IF(SUM($D524,I487)&gt;BE$5,$AG498/I487,$AG498-SUM($I524:BD524)))</f>
        <v>0</v>
      </c>
      <c r="BF524" s="235">
        <f>IF(BF$5&lt;=$D524,0,IF(SUM($D524,I487)&gt;BF$5,$AG498/I487,$AG498-SUM($I524:BE524)))</f>
        <v>0</v>
      </c>
      <c r="BG524" s="235">
        <f>IF(BG$5&lt;=$D524,0,IF(SUM($D524,I487)&gt;BG$5,$AG498/I487,$AG498-SUM($I524:BF524)))</f>
        <v>0</v>
      </c>
      <c r="BH524" s="235">
        <f>IF(BH$5&lt;=$D524,0,IF(SUM($D524,I487)&gt;BH$5,$AG498/I487,$AG498-SUM($I524:BG524)))</f>
        <v>0</v>
      </c>
      <c r="BI524" s="235">
        <f>IF(BI$5&lt;=$D524,0,IF(SUM($D524,I487)&gt;BI$5,$AG498/I487,$AG498-SUM($I524:BH524)))</f>
        <v>0</v>
      </c>
      <c r="BJ524" s="235">
        <f>IF(BJ$5&lt;=$D524,0,IF(SUM($D524,I487)&gt;BJ$5,$AG498/I487,$AG498-SUM($I524:BI524)))</f>
        <v>0</v>
      </c>
      <c r="BK524" s="235">
        <f>IF(BK$5&lt;=$D524,0,IF(SUM($D524,I487)&gt;BK$5,$AG498/I487,$AG498-SUM($I524:BJ524)))</f>
        <v>0</v>
      </c>
      <c r="BL524" s="235">
        <f>IF(BL$5&lt;=$D524,0,IF(SUM($D524,I487)&gt;BL$5,$AG498/I487,$AG498-SUM($I524:BK524)))</f>
        <v>0</v>
      </c>
      <c r="BM524" s="235">
        <f>IF(BM$5&lt;=$D524,0,IF(SUM($D524,I487)&gt;BM$5,$AG498/I487,$AG498-SUM($I524:BL524)))</f>
        <v>0</v>
      </c>
      <c r="BN524" s="235">
        <f>IF(BN$5&lt;=$D524,0,IF(SUM($D524,I487)&gt;BN$5,$AG498/I487,$AG498-SUM($I524:BM524)))</f>
        <v>0</v>
      </c>
      <c r="BO524" s="235">
        <f>IF(BO$5&lt;=$D524,0,IF(SUM($D524,I487)&gt;BO$5,$AG498/I487,$AG498-SUM($I524:BN524)))</f>
        <v>0</v>
      </c>
      <c r="BP524" s="235">
        <f>IF(BP$5&lt;=$D524,0,IF(SUM($D524,I487)&gt;BP$5,$AG498/I487,$AG498-SUM($I524:BO524)))</f>
        <v>0</v>
      </c>
      <c r="BQ524" s="235">
        <f>IF(BQ$5&lt;=$D524,0,IF(SUM($D524,I487)&gt;BQ$5,$AG498/I487,$AG498-SUM($I524:BP524)))</f>
        <v>0</v>
      </c>
      <c r="BR524" s="211">
        <f>IF(BR$5&lt;=$D524,0,IF(SUM($D524,J487)&gt;BR$5,$AG498/J487,$AG498-SUM($I524:BQ524)))</f>
        <v>0</v>
      </c>
      <c r="BS524" s="211">
        <f>IF(BS$5&lt;=$D524,0,IF(SUM($D524,K487)&gt;BS$5,$AG498/K487,$AG498-SUM($I524:BR524)))</f>
        <v>0</v>
      </c>
      <c r="BT524" s="211">
        <f>IF(BT$5&lt;=$D524,0,IF(SUM($D524,L487)&gt;BT$5,$AG498/L487,$AG498-SUM($I524:BS524)))</f>
        <v>0</v>
      </c>
      <c r="BU524" s="211">
        <f>IF(BU$5&lt;=$D524,0,IF(SUM($D524,M487)&gt;BU$5,$AG498/M487,$AG498-SUM($I524:BT524)))</f>
        <v>0</v>
      </c>
      <c r="BV524" s="211">
        <f>IF(BV$5&lt;=$D524,0,IF(SUM($D524,N487)&gt;BV$5,$AG498/N487,$AG498-SUM($I524:BU524)))</f>
        <v>0</v>
      </c>
      <c r="BW524" s="211">
        <f>IF(BW$5&lt;=$D524,0,IF(SUM($D524,O487)&gt;BW$5,$AG498/O487,$AG498-SUM($I524:BV524)))</f>
        <v>0</v>
      </c>
    </row>
    <row r="525" spans="1:75" ht="12.75" customHeight="1">
      <c r="A525" s="8"/>
      <c r="B525" s="244">
        <v>24</v>
      </c>
      <c r="C525" s="8"/>
      <c r="D525" s="245">
        <f t="shared" si="850"/>
        <v>2037</v>
      </c>
      <c r="E525" s="8" t="str">
        <f t="shared" si="849"/>
        <v>$m Real (2012)</v>
      </c>
      <c r="F525" s="8"/>
      <c r="G525" s="8"/>
      <c r="H525" s="8"/>
      <c r="I525" s="32"/>
      <c r="J525" s="235">
        <f>IF(J$5&lt;=$D525,0,IF(SUM($D525,I487)&gt;J$5,$AH498/I487,$AH498-SUM($I525:I525)))</f>
        <v>0</v>
      </c>
      <c r="K525" s="235">
        <f>IF(K$5&lt;=$D525,0,IF(SUM($D525,I487)&gt;K$5,$AH498/I487,$AH498-SUM($I525:J525)))</f>
        <v>0</v>
      </c>
      <c r="L525" s="235">
        <f>IF(L$5&lt;=$D525,0,IF(SUM($D525,I487)&gt;L$5,$AH498/I487,$AH498-SUM($I525:K525)))</f>
        <v>0</v>
      </c>
      <c r="M525" s="235">
        <f>IF(M$5&lt;=$D525,0,IF(SUM($D525,I487)&gt;M$5,$AH498/I487,$AH498-SUM($I525:L525)))</f>
        <v>0</v>
      </c>
      <c r="N525" s="235">
        <f>IF(N$5&lt;=$D525,0,IF(SUM($D525,I487)&gt;N$5,$AH498/I487,$AH498-SUM($I525:M525)))</f>
        <v>0</v>
      </c>
      <c r="O525" s="235">
        <f>IF(O$5&lt;=$D525,0,IF(SUM($D525,I487)&gt;O$5,$AH498/I487,$AH498-SUM($I525:N525)))</f>
        <v>0</v>
      </c>
      <c r="P525" s="235">
        <f>IF(P$5&lt;=$D525,0,IF(SUM($D525,I487)&gt;P$5,$AH498/I487,$AH498-SUM($I525:O525)))</f>
        <v>0</v>
      </c>
      <c r="Q525" s="235">
        <f>IF(Q$5&lt;=$D525,0,IF(SUM($D525,I487)&gt;Q$5,$AH498/I487,$AH498-SUM($I525:P525)))</f>
        <v>0</v>
      </c>
      <c r="R525" s="235">
        <f>IF(R$5&lt;=$D525,0,IF(SUM($D525,I487)&gt;R$5,$AH498/I487,$AH498-SUM($I525:Q525)))</f>
        <v>0</v>
      </c>
      <c r="S525" s="235">
        <f>IF(S$5&lt;=$D525,0,IF(SUM($D525,I487)&gt;S$5,$AH498/I487,$AH498-SUM($I525:R525)))</f>
        <v>0</v>
      </c>
      <c r="T525" s="235">
        <f>IF(T$5&lt;=$D525,0,IF(SUM($D525,I487)&gt;T$5,$AH498/I487,$AH498-SUM($I525:S525)))</f>
        <v>0</v>
      </c>
      <c r="U525" s="235">
        <f>IF(U$5&lt;=$D525,0,IF(SUM($D525,I487)&gt;U$5,$AH498/I487,$AH498-SUM($I525:T525)))</f>
        <v>0</v>
      </c>
      <c r="V525" s="235">
        <f>IF(V$5&lt;=$D525,0,IF(SUM($D525,I487)&gt;V$5,$AH498/I487,$AH498-SUM($I525:U525)))</f>
        <v>0</v>
      </c>
      <c r="W525" s="235">
        <f>IF(W$5&lt;=$D525,0,IF(SUM($D525,I487)&gt;W$5,$AH498/I487,$AH498-SUM($I525:V525)))</f>
        <v>0</v>
      </c>
      <c r="X525" s="235">
        <f>IF(X$5&lt;=$D525,0,IF(SUM($D525,I487)&gt;X$5,$AH498/I487,$AH498-SUM($I525:W525)))</f>
        <v>0</v>
      </c>
      <c r="Y525" s="235">
        <f>IF(Y$5&lt;=$D525,0,IF(SUM($D525,I487)&gt;Y$5,$AH498/I487,$AH498-SUM($I525:X525)))</f>
        <v>0</v>
      </c>
      <c r="Z525" s="235">
        <f>IF(Z$5&lt;=$D525,0,IF(SUM($D525,I487)&gt;Z$5,$AH498/I487,$AH498-SUM($I525:Y525)))</f>
        <v>0</v>
      </c>
      <c r="AA525" s="235">
        <f>IF(AA$5&lt;=$D525,0,IF(SUM($D525,I487)&gt;AA$5,$AH498/I487,$AH498-SUM($I525:Z525)))</f>
        <v>0</v>
      </c>
      <c r="AB525" s="235">
        <f>IF(AB$5&lt;=$D525,0,IF(SUM($D525,I487)&gt;AB$5,$AH498/I487,$AH498-SUM($I525:AA525)))</f>
        <v>0</v>
      </c>
      <c r="AC525" s="235">
        <f>IF(AC$5&lt;=$D525,0,IF(SUM($D525,I487)&gt;AC$5,$AH498/I487,$AH498-SUM($I525:AB525)))</f>
        <v>0</v>
      </c>
      <c r="AD525" s="235">
        <f>IF(AD$5&lt;=$D525,0,IF(SUM($D525,I487)&gt;AD$5,$AH498/I487,$AH498-SUM($I525:AC525)))</f>
        <v>0</v>
      </c>
      <c r="AE525" s="235">
        <f>IF(AE$5&lt;=$D525,0,IF(SUM($D525,I487)&gt;AE$5,$AH498/I487,$AH498-SUM($I525:AD525)))</f>
        <v>0</v>
      </c>
      <c r="AF525" s="235">
        <f>IF(AF$5&lt;=$D525,0,IF(SUM($D525,I487)&gt;AF$5,$AH498/I487,$AH498-SUM($I525:AE525)))</f>
        <v>0</v>
      </c>
      <c r="AG525" s="235">
        <f>IF(AG$5&lt;=$D525,0,IF(SUM($D525,I487)&gt;AG$5,$AH498/I487,$AH498-SUM($I525:AF525)))</f>
        <v>0</v>
      </c>
      <c r="AH525" s="235">
        <f>IF(AH$5&lt;=$D525,0,IF(SUM($D525,I487)&gt;AH$5,$AH498/I487,$AH498-SUM($I525:AG525)))</f>
        <v>0</v>
      </c>
      <c r="AI525" s="235">
        <f>IF(AI$5&lt;=$D525,0,IF(SUM($D525,I487)&gt;AI$5,$AH498/I487,$AH498-SUM($I525:AH525)))</f>
        <v>0</v>
      </c>
      <c r="AJ525" s="235">
        <f>IF(AJ$5&lt;=$D525,0,IF(SUM($D525,I487)&gt;AJ$5,$AH498/I487,$AH498-SUM($I525:AI525)))</f>
        <v>0</v>
      </c>
      <c r="AK525" s="235">
        <f>IF(AK$5&lt;=$D525,0,IF(SUM($D525,I487)&gt;AK$5,$AH498/I487,$AH498-SUM($I525:AJ525)))</f>
        <v>0</v>
      </c>
      <c r="AL525" s="235">
        <f>IF(AL$5&lt;=$D525,0,IF(SUM($D525,I487)&gt;AL$5,$AH498/I487,$AH498-SUM($I525:AK525)))</f>
        <v>0</v>
      </c>
      <c r="AM525" s="235">
        <f>IF(AM$5&lt;=$D525,0,IF(SUM($D525,I487)&gt;AM$5,$AH498/I487,$AH498-SUM($I525:AL525)))</f>
        <v>0</v>
      </c>
      <c r="AN525" s="235">
        <f>IF(AN$5&lt;=$D525,0,IF(SUM($D525,I487)&gt;AN$5,$AH498/I487,$AH498-SUM($I525:AM525)))</f>
        <v>0</v>
      </c>
      <c r="AO525" s="235">
        <f>IF(AO$5&lt;=$D525,0,IF(SUM($D525,I487)&gt;AO$5,$AH498/I487,$AH498-SUM($I525:AN525)))</f>
        <v>0</v>
      </c>
      <c r="AP525" s="235">
        <f>IF(AP$5&lt;=$D525,0,IF(SUM($D525,I487)&gt;AP$5,$AH498/I487,$AH498-SUM($I525:AO525)))</f>
        <v>0</v>
      </c>
      <c r="AQ525" s="235">
        <f>IF(AQ$5&lt;=$D525,0,IF(SUM($D525,I487)&gt;AQ$5,$AH498/I487,$AH498-SUM($I525:AP525)))</f>
        <v>0</v>
      </c>
      <c r="AR525" s="235">
        <f>IF(AR$5&lt;=$D525,0,IF(SUM($D525,I487)&gt;AR$5,$AH498/I487,$AH498-SUM($I525:AQ525)))</f>
        <v>0</v>
      </c>
      <c r="AS525" s="235">
        <f>IF(AS$5&lt;=$D525,0,IF(SUM($D525,I487)&gt;AS$5,$AH498/I487,$AH498-SUM($I525:AR525)))</f>
        <v>0</v>
      </c>
      <c r="AT525" s="235">
        <f>IF(AT$5&lt;=$D525,0,IF(SUM($D525,I487)&gt;AT$5,$AH498/I487,$AH498-SUM($I525:AS525)))</f>
        <v>0</v>
      </c>
      <c r="AU525" s="235">
        <f>IF(AU$5&lt;=$D525,0,IF(SUM($D525,I487)&gt;AU$5,$AH498/I487,$AH498-SUM($I525:AT525)))</f>
        <v>0</v>
      </c>
      <c r="AV525" s="235">
        <f>IF(AV$5&lt;=$D525,0,IF(SUM($D525,I487)&gt;AV$5,$AH498/I487,$AH498-SUM($I525:AU525)))</f>
        <v>0</v>
      </c>
      <c r="AW525" s="235">
        <f>IF(AW$5&lt;=$D525,0,IF(SUM($D525,I487)&gt;AW$5,$AH498/I487,$AH498-SUM($I525:AV525)))</f>
        <v>0</v>
      </c>
      <c r="AX525" s="235">
        <f>IF(AX$5&lt;=$D525,0,IF(SUM($D525,I487)&gt;AX$5,$AH498/I487,$AH498-SUM($I525:AW525)))</f>
        <v>0</v>
      </c>
      <c r="AY525" s="235">
        <f>IF(AY$5&lt;=$D525,0,IF(SUM($D525,I487)&gt;AY$5,$AH498/I487,$AH498-SUM($I525:AX525)))</f>
        <v>0</v>
      </c>
      <c r="AZ525" s="235">
        <f>IF(AZ$5&lt;=$D525,0,IF(SUM($D525,I487)&gt;AZ$5,$AH498/I487,$AH498-SUM($I525:AY525)))</f>
        <v>0</v>
      </c>
      <c r="BA525" s="235">
        <f>IF(BA$5&lt;=$D525,0,IF(SUM($D525,I487)&gt;BA$5,$AH498/I487,$AH498-SUM($I525:AZ525)))</f>
        <v>0</v>
      </c>
      <c r="BB525" s="235">
        <f>IF(BB$5&lt;=$D525,0,IF(SUM($D525,I487)&gt;BB$5,$AH498/I487,$AH498-SUM($I525:BA525)))</f>
        <v>0</v>
      </c>
      <c r="BC525" s="235">
        <f>IF(BC$5&lt;=$D525,0,IF(SUM($D525,I487)&gt;BC$5,$AH498/I487,$AH498-SUM($I525:BB525)))</f>
        <v>0</v>
      </c>
      <c r="BD525" s="235">
        <f>IF(BD$5&lt;=$D525,0,IF(SUM($D525,I487)&gt;BD$5,$AH498/I487,$AH498-SUM($I525:BC525)))</f>
        <v>0</v>
      </c>
      <c r="BE525" s="235">
        <f>IF(BE$5&lt;=$D525,0,IF(SUM($D525,I487)&gt;BE$5,$AH498/I487,$AH498-SUM($I525:BD525)))</f>
        <v>0</v>
      </c>
      <c r="BF525" s="235">
        <f>IF(BF$5&lt;=$D525,0,IF(SUM($D525,I487)&gt;BF$5,$AH498/I487,$AH498-SUM($I525:BE525)))</f>
        <v>0</v>
      </c>
      <c r="BG525" s="235">
        <f>IF(BG$5&lt;=$D525,0,IF(SUM($D525,I487)&gt;BG$5,$AH498/I487,$AH498-SUM($I525:BF525)))</f>
        <v>0</v>
      </c>
      <c r="BH525" s="235">
        <f>IF(BH$5&lt;=$D525,0,IF(SUM($D525,I487)&gt;BH$5,$AH498/I487,$AH498-SUM($I525:BG525)))</f>
        <v>0</v>
      </c>
      <c r="BI525" s="235">
        <f>IF(BI$5&lt;=$D525,0,IF(SUM($D525,I487)&gt;BI$5,$AH498/I487,$AH498-SUM($I525:BH525)))</f>
        <v>0</v>
      </c>
      <c r="BJ525" s="235">
        <f>IF(BJ$5&lt;=$D525,0,IF(SUM($D525,I487)&gt;BJ$5,$AH498/I487,$AH498-SUM($I525:BI525)))</f>
        <v>0</v>
      </c>
      <c r="BK525" s="235">
        <f>IF(BK$5&lt;=$D525,0,IF(SUM($D525,I487)&gt;BK$5,$AH498/I487,$AH498-SUM($I525:BJ525)))</f>
        <v>0</v>
      </c>
      <c r="BL525" s="235">
        <f>IF(BL$5&lt;=$D525,0,IF(SUM($D525,I487)&gt;BL$5,$AH498/I487,$AH498-SUM($I525:BK525)))</f>
        <v>0</v>
      </c>
      <c r="BM525" s="235">
        <f>IF(BM$5&lt;=$D525,0,IF(SUM($D525,I487)&gt;BM$5,$AH498/I487,$AH498-SUM($I525:BL525)))</f>
        <v>0</v>
      </c>
      <c r="BN525" s="235">
        <f>IF(BN$5&lt;=$D525,0,IF(SUM($D525,I487)&gt;BN$5,$AH498/I487,$AH498-SUM($I525:BM525)))</f>
        <v>0</v>
      </c>
      <c r="BO525" s="235">
        <f>IF(BO$5&lt;=$D525,0,IF(SUM($D525,I487)&gt;BO$5,$AH498/I487,$AH498-SUM($I525:BN525)))</f>
        <v>0</v>
      </c>
      <c r="BP525" s="235">
        <f>IF(BP$5&lt;=$D525,0,IF(SUM($D525,I487)&gt;BP$5,$AH498/I487,$AH498-SUM($I525:BO525)))</f>
        <v>0</v>
      </c>
      <c r="BQ525" s="235">
        <f>IF(BQ$5&lt;=$D525,0,IF(SUM($D525,I487)&gt;BQ$5,$AH498/I487,$AH498-SUM($I525:BP525)))</f>
        <v>0</v>
      </c>
      <c r="BR525" s="211">
        <f>IF(BR$5&lt;=$D525,0,IF(SUM($D525,J487)&gt;BR$5,$AH498/J487,$AH498-SUM($I525:BQ525)))</f>
        <v>0</v>
      </c>
      <c r="BS525" s="211">
        <f>IF(BS$5&lt;=$D525,0,IF(SUM($D525,K487)&gt;BS$5,$AH498/K487,$AH498-SUM($I525:BR525)))</f>
        <v>0</v>
      </c>
      <c r="BT525" s="211">
        <f>IF(BT$5&lt;=$D525,0,IF(SUM($D525,L487)&gt;BT$5,$AH498/L487,$AH498-SUM($I525:BS525)))</f>
        <v>0</v>
      </c>
      <c r="BU525" s="211">
        <f>IF(BU$5&lt;=$D525,0,IF(SUM($D525,M487)&gt;BU$5,$AH498/M487,$AH498-SUM($I525:BT525)))</f>
        <v>0</v>
      </c>
      <c r="BV525" s="211">
        <f>IF(BV$5&lt;=$D525,0,IF(SUM($D525,N487)&gt;BV$5,$AH498/N487,$AH498-SUM($I525:BU525)))</f>
        <v>0</v>
      </c>
      <c r="BW525" s="211">
        <f>IF(BW$5&lt;=$D525,0,IF(SUM($D525,O487)&gt;BW$5,$AH498/O487,$AH498-SUM($I525:BV525)))</f>
        <v>0</v>
      </c>
    </row>
    <row r="526" spans="1:75" ht="12.75" customHeight="1">
      <c r="A526" s="8"/>
      <c r="B526" s="244">
        <v>25</v>
      </c>
      <c r="C526" s="8"/>
      <c r="D526" s="245">
        <f t="shared" si="850"/>
        <v>2038</v>
      </c>
      <c r="E526" s="8" t="str">
        <f t="shared" si="849"/>
        <v>$m Real (2012)</v>
      </c>
      <c r="F526" s="8"/>
      <c r="G526" s="8"/>
      <c r="H526" s="8"/>
      <c r="I526" s="32"/>
      <c r="J526" s="235">
        <f>IF(J$5&lt;=$D526,0,IF(SUM($D526,I487)&gt;J$5,$AI498/I487,$AI498-SUM($I526:I526)))</f>
        <v>0</v>
      </c>
      <c r="K526" s="235">
        <f>IF(K$5&lt;=$D526,0,IF(SUM($D526,I487)&gt;K$5,$AI498/I487,$AI498-SUM($I526:J526)))</f>
        <v>0</v>
      </c>
      <c r="L526" s="235">
        <f>IF(L$5&lt;=$D526,0,IF(SUM($D526,I487)&gt;L$5,$AI498/I487,$AI498-SUM($I526:K526)))</f>
        <v>0</v>
      </c>
      <c r="M526" s="235">
        <f>IF(M$5&lt;=$D526,0,IF(SUM($D526,I487)&gt;M$5,$AI498/I487,$AI498-SUM($I526:L526)))</f>
        <v>0</v>
      </c>
      <c r="N526" s="235">
        <f>IF(N$5&lt;=$D526,0,IF(SUM($D526,I487)&gt;N$5,$AI498/I487,$AI498-SUM($I526:M526)))</f>
        <v>0</v>
      </c>
      <c r="O526" s="235">
        <f>IF(O$5&lt;=$D526,0,IF(SUM($D526,I487)&gt;O$5,$AI498/I487,$AI498-SUM($I526:N526)))</f>
        <v>0</v>
      </c>
      <c r="P526" s="235">
        <f>IF(P$5&lt;=$D526,0,IF(SUM($D526,I487)&gt;P$5,$AI498/I487,$AI498-SUM($I526:O526)))</f>
        <v>0</v>
      </c>
      <c r="Q526" s="235">
        <f>IF(Q$5&lt;=$D526,0,IF(SUM($D526,I487)&gt;Q$5,$AI498/I487,$AI498-SUM($I526:P526)))</f>
        <v>0</v>
      </c>
      <c r="R526" s="235">
        <f>IF(R$5&lt;=$D526,0,IF(SUM($D526,I487)&gt;R$5,$AI498/I487,$AI498-SUM($I526:Q526)))</f>
        <v>0</v>
      </c>
      <c r="S526" s="235">
        <f>IF(S$5&lt;=$D526,0,IF(SUM($D526,I487)&gt;S$5,$AI498/I487,$AI498-SUM($I526:R526)))</f>
        <v>0</v>
      </c>
      <c r="T526" s="235">
        <f>IF(T$5&lt;=$D526,0,IF(SUM($D526,I487)&gt;T$5,$AI498/I487,$AI498-SUM($I526:S526)))</f>
        <v>0</v>
      </c>
      <c r="U526" s="235">
        <f>IF(U$5&lt;=$D526,0,IF(SUM($D526,I487)&gt;U$5,$AI498/I487,$AI498-SUM($I526:T526)))</f>
        <v>0</v>
      </c>
      <c r="V526" s="235">
        <f>IF(V$5&lt;=$D526,0,IF(SUM($D526,I487)&gt;V$5,$AI498/I487,$AI498-SUM($I526:U526)))</f>
        <v>0</v>
      </c>
      <c r="W526" s="235">
        <f>IF(W$5&lt;=$D526,0,IF(SUM($D526,I487)&gt;W$5,$AI498/I487,$AI498-SUM($I526:V526)))</f>
        <v>0</v>
      </c>
      <c r="X526" s="235">
        <f>IF(X$5&lt;=$D526,0,IF(SUM($D526,I487)&gt;X$5,$AI498/I487,$AI498-SUM($I526:W526)))</f>
        <v>0</v>
      </c>
      <c r="Y526" s="235">
        <f>IF(Y$5&lt;=$D526,0,IF(SUM($D526,I487)&gt;Y$5,$AI498/I487,$AI498-SUM($I526:X526)))</f>
        <v>0</v>
      </c>
      <c r="Z526" s="235">
        <f>IF(Z$5&lt;=$D526,0,IF(SUM($D526,I487)&gt;Z$5,$AI498/I487,$AI498-SUM($I526:Y526)))</f>
        <v>0</v>
      </c>
      <c r="AA526" s="235">
        <f>IF(AA$5&lt;=$D526,0,IF(SUM($D526,I487)&gt;AA$5,$AI498/I487,$AI498-SUM($I526:Z526)))</f>
        <v>0</v>
      </c>
      <c r="AB526" s="235">
        <f>IF(AB$5&lt;=$D526,0,IF(SUM($D526,I487)&gt;AB$5,$AI498/I487,$AI498-SUM($I526:AA526)))</f>
        <v>0</v>
      </c>
      <c r="AC526" s="235">
        <f>IF(AC$5&lt;=$D526,0,IF(SUM($D526,I487)&gt;AC$5,$AI498/I487,$AI498-SUM($I526:AB526)))</f>
        <v>0</v>
      </c>
      <c r="AD526" s="235">
        <f>IF(AD$5&lt;=$D526,0,IF(SUM($D526,I487)&gt;AD$5,$AI498/I487,$AI498-SUM($I526:AC526)))</f>
        <v>0</v>
      </c>
      <c r="AE526" s="235">
        <f>IF(AE$5&lt;=$D526,0,IF(SUM($D526,I487)&gt;AE$5,$AI498/I487,$AI498-SUM($I526:AD526)))</f>
        <v>0</v>
      </c>
      <c r="AF526" s="235">
        <f>IF(AF$5&lt;=$D526,0,IF(SUM($D526,I487)&gt;AF$5,$AI498/I487,$AI498-SUM($I526:AE526)))</f>
        <v>0</v>
      </c>
      <c r="AG526" s="235">
        <f>IF(AG$5&lt;=$D526,0,IF(SUM($D526,I487)&gt;AG$5,$AI498/I487,$AI498-SUM($I526:AF526)))</f>
        <v>0</v>
      </c>
      <c r="AH526" s="235">
        <f>IF(AH$5&lt;=$D526,0,IF(SUM($D526,I487)&gt;AH$5,$AI498/I487,$AI498-SUM($I526:AG526)))</f>
        <v>0</v>
      </c>
      <c r="AI526" s="235">
        <f>IF(AI$5&lt;=$D526,0,IF(SUM($D526,I487)&gt;AI$5,$AI498/I487,$AI498-SUM($I526:AH526)))</f>
        <v>0</v>
      </c>
      <c r="AJ526" s="235">
        <f>IF(AJ$5&lt;=$D526,0,IF(SUM($D526,I487)&gt;AJ$5,$AI498/I487,$AI498-SUM($I526:AI526)))</f>
        <v>0</v>
      </c>
      <c r="AK526" s="235">
        <f>IF(AK$5&lt;=$D526,0,IF(SUM($D526,I487)&gt;AK$5,$AI498/I487,$AI498-SUM($I526:AJ526)))</f>
        <v>0</v>
      </c>
      <c r="AL526" s="235">
        <f>IF(AL$5&lt;=$D526,0,IF(SUM($D526,I487)&gt;AL$5,$AI498/I487,$AI498-SUM($I526:AK526)))</f>
        <v>0</v>
      </c>
      <c r="AM526" s="235">
        <f>IF(AM$5&lt;=$D526,0,IF(SUM($D526,I487)&gt;AM$5,$AI498/I487,$AI498-SUM($I526:AL526)))</f>
        <v>0</v>
      </c>
      <c r="AN526" s="235">
        <f>IF(AN$5&lt;=$D526,0,IF(SUM($D526,I487)&gt;AN$5,$AI498/I487,$AI498-SUM($I526:AM526)))</f>
        <v>0</v>
      </c>
      <c r="AO526" s="235">
        <f>IF(AO$5&lt;=$D526,0,IF(SUM($D526,I487)&gt;AO$5,$AI498/I487,$AI498-SUM($I526:AN526)))</f>
        <v>0</v>
      </c>
      <c r="AP526" s="235">
        <f>IF(AP$5&lt;=$D526,0,IF(SUM($D526,I487)&gt;AP$5,$AI498/I487,$AI498-SUM($I526:AO526)))</f>
        <v>0</v>
      </c>
      <c r="AQ526" s="235">
        <f>IF(AQ$5&lt;=$D526,0,IF(SUM($D526,I487)&gt;AQ$5,$AI498/I487,$AI498-SUM($I526:AP526)))</f>
        <v>0</v>
      </c>
      <c r="AR526" s="235">
        <f>IF(AR$5&lt;=$D526,0,IF(SUM($D526,I487)&gt;AR$5,$AI498/I487,$AI498-SUM($I526:AQ526)))</f>
        <v>0</v>
      </c>
      <c r="AS526" s="235">
        <f>IF(AS$5&lt;=$D526,0,IF(SUM($D526,I487)&gt;AS$5,$AI498/I487,$AI498-SUM($I526:AR526)))</f>
        <v>0</v>
      </c>
      <c r="AT526" s="235">
        <f>IF(AT$5&lt;=$D526,0,IF(SUM($D526,I487)&gt;AT$5,$AI498/I487,$AI498-SUM($I526:AS526)))</f>
        <v>0</v>
      </c>
      <c r="AU526" s="235">
        <f>IF(AU$5&lt;=$D526,0,IF(SUM($D526,I487)&gt;AU$5,$AI498/I487,$AI498-SUM($I526:AT526)))</f>
        <v>0</v>
      </c>
      <c r="AV526" s="235">
        <f>IF(AV$5&lt;=$D526,0,IF(SUM($D526,I487)&gt;AV$5,$AI498/I487,$AI498-SUM($I526:AU526)))</f>
        <v>0</v>
      </c>
      <c r="AW526" s="235">
        <f>IF(AW$5&lt;=$D526,0,IF(SUM($D526,I487)&gt;AW$5,$AI498/I487,$AI498-SUM($I526:AV526)))</f>
        <v>0</v>
      </c>
      <c r="AX526" s="235">
        <f>IF(AX$5&lt;=$D526,0,IF(SUM($D526,I487)&gt;AX$5,$AI498/I487,$AI498-SUM($I526:AW526)))</f>
        <v>0</v>
      </c>
      <c r="AY526" s="235">
        <f>IF(AY$5&lt;=$D526,0,IF(SUM($D526,I487)&gt;AY$5,$AI498/I487,$AI498-SUM($I526:AX526)))</f>
        <v>0</v>
      </c>
      <c r="AZ526" s="235">
        <f>IF(AZ$5&lt;=$D526,0,IF(SUM($D526,I487)&gt;AZ$5,$AI498/I487,$AI498-SUM($I526:AY526)))</f>
        <v>0</v>
      </c>
      <c r="BA526" s="235">
        <f>IF(BA$5&lt;=$D526,0,IF(SUM($D526,I487)&gt;BA$5,$AI498/I487,$AI498-SUM($I526:AZ526)))</f>
        <v>0</v>
      </c>
      <c r="BB526" s="235">
        <f>IF(BB$5&lt;=$D526,0,IF(SUM($D526,I487)&gt;BB$5,$AI498/I487,$AI498-SUM($I526:BA526)))</f>
        <v>0</v>
      </c>
      <c r="BC526" s="235">
        <f>IF(BC$5&lt;=$D526,0,IF(SUM($D526,I487)&gt;BC$5,$AI498/I487,$AI498-SUM($I526:BB526)))</f>
        <v>0</v>
      </c>
      <c r="BD526" s="235">
        <f>IF(BD$5&lt;=$D526,0,IF(SUM($D526,I487)&gt;BD$5,$AI498/I487,$AI498-SUM($I526:BC526)))</f>
        <v>0</v>
      </c>
      <c r="BE526" s="235">
        <f>IF(BE$5&lt;=$D526,0,IF(SUM($D526,I487)&gt;BE$5,$AI498/I487,$AI498-SUM($I526:BD526)))</f>
        <v>0</v>
      </c>
      <c r="BF526" s="235">
        <f>IF(BF$5&lt;=$D526,0,IF(SUM($D526,I487)&gt;BF$5,$AI498/I487,$AI498-SUM($I526:BE526)))</f>
        <v>0</v>
      </c>
      <c r="BG526" s="235">
        <f>IF(BG$5&lt;=$D526,0,IF(SUM($D526,I487)&gt;BG$5,$AI498/I487,$AI498-SUM($I526:BF526)))</f>
        <v>0</v>
      </c>
      <c r="BH526" s="235">
        <f>IF(BH$5&lt;=$D526,0,IF(SUM($D526,I487)&gt;BH$5,$AI498/I487,$AI498-SUM($I526:BG526)))</f>
        <v>0</v>
      </c>
      <c r="BI526" s="235">
        <f>IF(BI$5&lt;=$D526,0,IF(SUM($D526,I487)&gt;BI$5,$AI498/I487,$AI498-SUM($I526:BH526)))</f>
        <v>0</v>
      </c>
      <c r="BJ526" s="235">
        <f>IF(BJ$5&lt;=$D526,0,IF(SUM($D526,I487)&gt;BJ$5,$AI498/I487,$AI498-SUM($I526:BI526)))</f>
        <v>0</v>
      </c>
      <c r="BK526" s="235">
        <f>IF(BK$5&lt;=$D526,0,IF(SUM($D526,I487)&gt;BK$5,$AI498/I487,$AI498-SUM($I526:BJ526)))</f>
        <v>0</v>
      </c>
      <c r="BL526" s="235">
        <f>IF(BL$5&lt;=$D526,0,IF(SUM($D526,I487)&gt;BL$5,$AI498/I487,$AI498-SUM($I526:BK526)))</f>
        <v>0</v>
      </c>
      <c r="BM526" s="235">
        <f>IF(BM$5&lt;=$D526,0,IF(SUM($D526,I487)&gt;BM$5,$AI498/I487,$AI498-SUM($I526:BL526)))</f>
        <v>0</v>
      </c>
      <c r="BN526" s="235">
        <f>IF(BN$5&lt;=$D526,0,IF(SUM($D526,I487)&gt;BN$5,$AI498/I487,$AI498-SUM($I526:BM526)))</f>
        <v>0</v>
      </c>
      <c r="BO526" s="235">
        <f>IF(BO$5&lt;=$D526,0,IF(SUM($D526,I487)&gt;BO$5,$AI498/I487,$AI498-SUM($I526:BN526)))</f>
        <v>0</v>
      </c>
      <c r="BP526" s="235">
        <f>IF(BP$5&lt;=$D526,0,IF(SUM($D526,I487)&gt;BP$5,$AI498/I487,$AI498-SUM($I526:BO526)))</f>
        <v>0</v>
      </c>
      <c r="BQ526" s="235">
        <f>IF(BQ$5&lt;=$D526,0,IF(SUM($D526,I487)&gt;BQ$5,$AI498/I487,$AI498-SUM($I526:BP526)))</f>
        <v>0</v>
      </c>
      <c r="BR526" s="211">
        <f>IF(BR$5&lt;=$D526,0,IF(SUM($D526,J487)&gt;BR$5,$AI498/J487,$AI498-SUM($I526:BQ526)))</f>
        <v>0</v>
      </c>
      <c r="BS526" s="211">
        <f>IF(BS$5&lt;=$D526,0,IF(SUM($D526,K487)&gt;BS$5,$AI498/K487,$AI498-SUM($I526:BR526)))</f>
        <v>0</v>
      </c>
      <c r="BT526" s="211">
        <f>IF(BT$5&lt;=$D526,0,IF(SUM($D526,L487)&gt;BT$5,$AI498/L487,$AI498-SUM($I526:BS526)))</f>
        <v>0</v>
      </c>
      <c r="BU526" s="211">
        <f>IF(BU$5&lt;=$D526,0,IF(SUM($D526,M487)&gt;BU$5,$AI498/M487,$AI498-SUM($I526:BT526)))</f>
        <v>0</v>
      </c>
      <c r="BV526" s="211">
        <f>IF(BV$5&lt;=$D526,0,IF(SUM($D526,N487)&gt;BV$5,$AI498/N487,$AI498-SUM($I526:BU526)))</f>
        <v>0</v>
      </c>
      <c r="BW526" s="211">
        <f>IF(BW$5&lt;=$D526,0,IF(SUM($D526,O487)&gt;BW$5,$AI498/O487,$AI498-SUM($I526:BV526)))</f>
        <v>0</v>
      </c>
    </row>
    <row r="527" spans="1:75" ht="12.75" customHeight="1">
      <c r="A527" s="8"/>
      <c r="B527" s="244">
        <v>26</v>
      </c>
      <c r="C527" s="8"/>
      <c r="D527" s="245">
        <f t="shared" si="850"/>
        <v>2039</v>
      </c>
      <c r="E527" s="8" t="str">
        <f t="shared" si="849"/>
        <v>$m Real (2012)</v>
      </c>
      <c r="F527" s="8"/>
      <c r="G527" s="8"/>
      <c r="H527" s="8"/>
      <c r="I527" s="32"/>
      <c r="J527" s="235">
        <f>IF(J$5&lt;=$D527,0,IF(SUM($D527,I487)&gt;J$5,$AJ498/I487,$AJ498-SUM($I527:I527)))</f>
        <v>0</v>
      </c>
      <c r="K527" s="235">
        <f>IF(K$5&lt;=$D527,0,IF(SUM($D527,I487)&gt;K$5,$AJ498/I487,$AJ498-SUM($I527:J527)))</f>
        <v>0</v>
      </c>
      <c r="L527" s="235">
        <f>IF(L$5&lt;=$D527,0,IF(SUM($D527,I487)&gt;L$5,$AJ498/I487,$AJ498-SUM($I527:K527)))</f>
        <v>0</v>
      </c>
      <c r="M527" s="235">
        <f>IF(M$5&lt;=$D527,0,IF(SUM($D527,I487)&gt;M$5,$AJ498/I487,$AJ498-SUM($I527:L527)))</f>
        <v>0</v>
      </c>
      <c r="N527" s="235">
        <f>IF(N$5&lt;=$D527,0,IF(SUM($D527,I487)&gt;N$5,$AJ498/I487,$AJ498-SUM($I527:M527)))</f>
        <v>0</v>
      </c>
      <c r="O527" s="235">
        <f>IF(O$5&lt;=$D527,0,IF(SUM($D527,I487)&gt;O$5,$AJ498/I487,$AJ498-SUM($I527:N527)))</f>
        <v>0</v>
      </c>
      <c r="P527" s="235">
        <f>IF(P$5&lt;=$D527,0,IF(SUM($D527,I487)&gt;P$5,$AJ498/I487,$AJ498-SUM($I527:O527)))</f>
        <v>0</v>
      </c>
      <c r="Q527" s="235">
        <f>IF(Q$5&lt;=$D527,0,IF(SUM($D527,I487)&gt;Q$5,$AJ498/I487,$AJ498-SUM($I527:P527)))</f>
        <v>0</v>
      </c>
      <c r="R527" s="235">
        <f>IF(R$5&lt;=$D527,0,IF(SUM($D527,I487)&gt;R$5,$AJ498/I487,$AJ498-SUM($I527:Q527)))</f>
        <v>0</v>
      </c>
      <c r="S527" s="235">
        <f>IF(S$5&lt;=$D527,0,IF(SUM($D527,I487)&gt;S$5,$AJ498/I487,$AJ498-SUM($I527:R527)))</f>
        <v>0</v>
      </c>
      <c r="T527" s="235">
        <f>IF(T$5&lt;=$D527,0,IF(SUM($D527,I487)&gt;T$5,$AJ498/I487,$AJ498-SUM($I527:S527)))</f>
        <v>0</v>
      </c>
      <c r="U527" s="235">
        <f>IF(U$5&lt;=$D527,0,IF(SUM($D527,I487)&gt;U$5,$AJ498/I487,$AJ498-SUM($I527:T527)))</f>
        <v>0</v>
      </c>
      <c r="V527" s="235">
        <f>IF(V$5&lt;=$D527,0,IF(SUM($D527,I487)&gt;V$5,$AJ498/I487,$AJ498-SUM($I527:U527)))</f>
        <v>0</v>
      </c>
      <c r="W527" s="235">
        <f>IF(W$5&lt;=$D527,0,IF(SUM($D527,I487)&gt;W$5,$AJ498/I487,$AJ498-SUM($I527:V527)))</f>
        <v>0</v>
      </c>
      <c r="X527" s="235">
        <f>IF(X$5&lt;=$D527,0,IF(SUM($D527,I487)&gt;X$5,$AJ498/I487,$AJ498-SUM($I527:W527)))</f>
        <v>0</v>
      </c>
      <c r="Y527" s="235">
        <f>IF(Y$5&lt;=$D527,0,IF(SUM($D527,I487)&gt;Y$5,$AJ498/I487,$AJ498-SUM($I527:X527)))</f>
        <v>0</v>
      </c>
      <c r="Z527" s="235">
        <f>IF(Z$5&lt;=$D527,0,IF(SUM($D527,I487)&gt;Z$5,$AJ498/I487,$AJ498-SUM($I527:Y527)))</f>
        <v>0</v>
      </c>
      <c r="AA527" s="235">
        <f>IF(AA$5&lt;=$D527,0,IF(SUM($D527,I487)&gt;AA$5,$AJ498/I487,$AJ498-SUM($I527:Z527)))</f>
        <v>0</v>
      </c>
      <c r="AB527" s="235">
        <f>IF(AB$5&lt;=$D527,0,IF(SUM($D527,I487)&gt;AB$5,$AJ498/I487,$AJ498-SUM($I527:AA527)))</f>
        <v>0</v>
      </c>
      <c r="AC527" s="235">
        <f>IF(AC$5&lt;=$D527,0,IF(SUM($D527,I487)&gt;AC$5,$AJ498/I487,$AJ498-SUM($I527:AB527)))</f>
        <v>0</v>
      </c>
      <c r="AD527" s="235">
        <f>IF(AD$5&lt;=$D527,0,IF(SUM($D527,I487)&gt;AD$5,$AJ498/I487,$AJ498-SUM($I527:AC527)))</f>
        <v>0</v>
      </c>
      <c r="AE527" s="235">
        <f>IF(AE$5&lt;=$D527,0,IF(SUM($D527,I487)&gt;AE$5,$AJ498/I487,$AJ498-SUM($I527:AD527)))</f>
        <v>0</v>
      </c>
      <c r="AF527" s="235">
        <f>IF(AF$5&lt;=$D527,0,IF(SUM($D527,I487)&gt;AF$5,$AJ498/I487,$AJ498-SUM($I527:AE527)))</f>
        <v>0</v>
      </c>
      <c r="AG527" s="235">
        <f>IF(AG$5&lt;=$D527,0,IF(SUM($D527,I487)&gt;AG$5,$AJ498/I487,$AJ498-SUM($I527:AF527)))</f>
        <v>0</v>
      </c>
      <c r="AH527" s="235">
        <f>IF(AH$5&lt;=$D527,0,IF(SUM($D527,I487)&gt;AH$5,$AJ498/I487,$AJ498-SUM($I527:AG527)))</f>
        <v>0</v>
      </c>
      <c r="AI527" s="235">
        <f>IF(AI$5&lt;=$D527,0,IF(SUM($D527,I487)&gt;AI$5,$AJ498/I487,$AJ498-SUM($I527:AH527)))</f>
        <v>0</v>
      </c>
      <c r="AJ527" s="235">
        <f>IF(AJ$5&lt;=$D527,0,IF(SUM($D527,I487)&gt;AJ$5,$AJ498/I487,$AJ498-SUM($I527:AI527)))</f>
        <v>0</v>
      </c>
      <c r="AK527" s="235">
        <f>IF(AK$5&lt;=$D527,0,IF(SUM($D527,I487)&gt;AK$5,$AJ498/I487,$AJ498-SUM($I527:AJ527)))</f>
        <v>0</v>
      </c>
      <c r="AL527" s="235">
        <f>IF(AL$5&lt;=$D527,0,IF(SUM($D527,I487)&gt;AL$5,$AJ498/I487,$AJ498-SUM($I527:AK527)))</f>
        <v>0</v>
      </c>
      <c r="AM527" s="235">
        <f>IF(AM$5&lt;=$D527,0,IF(SUM($D527,I487)&gt;AM$5,$AJ498/I487,$AJ498-SUM($I527:AL527)))</f>
        <v>0</v>
      </c>
      <c r="AN527" s="235">
        <f>IF(AN$5&lt;=$D527,0,IF(SUM($D527,I487)&gt;AN$5,$AJ498/I487,$AJ498-SUM($I527:AM527)))</f>
        <v>0</v>
      </c>
      <c r="AO527" s="235">
        <f>IF(AO$5&lt;=$D527,0,IF(SUM($D527,I487)&gt;AO$5,$AJ498/I487,$AJ498-SUM($I527:AN527)))</f>
        <v>0</v>
      </c>
      <c r="AP527" s="235">
        <f>IF(AP$5&lt;=$D527,0,IF(SUM($D527,I487)&gt;AP$5,$AJ498/I487,$AJ498-SUM($I527:AO527)))</f>
        <v>0</v>
      </c>
      <c r="AQ527" s="235">
        <f>IF(AQ$5&lt;=$D527,0,IF(SUM($D527,I487)&gt;AQ$5,$AJ498/I487,$AJ498-SUM($I527:AP527)))</f>
        <v>0</v>
      </c>
      <c r="AR527" s="235">
        <f>IF(AR$5&lt;=$D527,0,IF(SUM($D527,I487)&gt;AR$5,$AJ498/I487,$AJ498-SUM($I527:AQ527)))</f>
        <v>0</v>
      </c>
      <c r="AS527" s="235">
        <f>IF(AS$5&lt;=$D527,0,IF(SUM($D527,I487)&gt;AS$5,$AJ498/I487,$AJ498-SUM($I527:AR527)))</f>
        <v>0</v>
      </c>
      <c r="AT527" s="235">
        <f>IF(AT$5&lt;=$D527,0,IF(SUM($D527,I487)&gt;AT$5,$AJ498/I487,$AJ498-SUM($I527:AS527)))</f>
        <v>0</v>
      </c>
      <c r="AU527" s="235">
        <f>IF(AU$5&lt;=$D527,0,IF(SUM($D527,I487)&gt;AU$5,$AJ498/I487,$AJ498-SUM($I527:AT527)))</f>
        <v>0</v>
      </c>
      <c r="AV527" s="235">
        <f>IF(AV$5&lt;=$D527,0,IF(SUM($D527,I487)&gt;AV$5,$AJ498/I487,$AJ498-SUM($I527:AU527)))</f>
        <v>0</v>
      </c>
      <c r="AW527" s="235">
        <f>IF(AW$5&lt;=$D527,0,IF(SUM($D527,I487)&gt;AW$5,$AJ498/I487,$AJ498-SUM($I527:AV527)))</f>
        <v>0</v>
      </c>
      <c r="AX527" s="235">
        <f>IF(AX$5&lt;=$D527,0,IF(SUM($D527,I487)&gt;AX$5,$AJ498/I487,$AJ498-SUM($I527:AW527)))</f>
        <v>0</v>
      </c>
      <c r="AY527" s="235">
        <f>IF(AY$5&lt;=$D527,0,IF(SUM($D527,I487)&gt;AY$5,$AJ498/I487,$AJ498-SUM($I527:AX527)))</f>
        <v>0</v>
      </c>
      <c r="AZ527" s="235">
        <f>IF(AZ$5&lt;=$D527,0,IF(SUM($D527,I487)&gt;AZ$5,$AJ498/I487,$AJ498-SUM($I527:AY527)))</f>
        <v>0</v>
      </c>
      <c r="BA527" s="235">
        <f>IF(BA$5&lt;=$D527,0,IF(SUM($D527,I487)&gt;BA$5,$AJ498/I487,$AJ498-SUM($I527:AZ527)))</f>
        <v>0</v>
      </c>
      <c r="BB527" s="235">
        <f>IF(BB$5&lt;=$D527,0,IF(SUM($D527,I487)&gt;BB$5,$AJ498/I487,$AJ498-SUM($I527:BA527)))</f>
        <v>0</v>
      </c>
      <c r="BC527" s="235">
        <f>IF(BC$5&lt;=$D527,0,IF(SUM($D527,I487)&gt;BC$5,$AJ498/I487,$AJ498-SUM($I527:BB527)))</f>
        <v>0</v>
      </c>
      <c r="BD527" s="235">
        <f>IF(BD$5&lt;=$D527,0,IF(SUM($D527,I487)&gt;BD$5,$AJ498/I487,$AJ498-SUM($I527:BC527)))</f>
        <v>0</v>
      </c>
      <c r="BE527" s="235">
        <f>IF(BE$5&lt;=$D527,0,IF(SUM($D527,I487)&gt;BE$5,$AJ498/I487,$AJ498-SUM($I527:BD527)))</f>
        <v>0</v>
      </c>
      <c r="BF527" s="235">
        <f>IF(BF$5&lt;=$D527,0,IF(SUM($D527,I487)&gt;BF$5,$AJ498/I487,$AJ498-SUM($I527:BE527)))</f>
        <v>0</v>
      </c>
      <c r="BG527" s="235">
        <f>IF(BG$5&lt;=$D527,0,IF(SUM($D527,I487)&gt;BG$5,$AJ498/I487,$AJ498-SUM($I527:BF527)))</f>
        <v>0</v>
      </c>
      <c r="BH527" s="235">
        <f>IF(BH$5&lt;=$D527,0,IF(SUM($D527,I487)&gt;BH$5,$AJ498/I487,$AJ498-SUM($I527:BG527)))</f>
        <v>0</v>
      </c>
      <c r="BI527" s="235">
        <f>IF(BI$5&lt;=$D527,0,IF(SUM($D527,I487)&gt;BI$5,$AJ498/I487,$AJ498-SUM($I527:BH527)))</f>
        <v>0</v>
      </c>
      <c r="BJ527" s="235">
        <f>IF(BJ$5&lt;=$D527,0,IF(SUM($D527,I487)&gt;BJ$5,$AJ498/I487,$AJ498-SUM($I527:BI527)))</f>
        <v>0</v>
      </c>
      <c r="BK527" s="235">
        <f>IF(BK$5&lt;=$D527,0,IF(SUM($D527,I487)&gt;BK$5,$AJ498/I487,$AJ498-SUM($I527:BJ527)))</f>
        <v>0</v>
      </c>
      <c r="BL527" s="235">
        <f>IF(BL$5&lt;=$D527,0,IF(SUM($D527,I487)&gt;BL$5,$AJ498/I487,$AJ498-SUM($I527:BK527)))</f>
        <v>0</v>
      </c>
      <c r="BM527" s="235">
        <f>IF(BM$5&lt;=$D527,0,IF(SUM($D527,I487)&gt;BM$5,$AJ498/I487,$AJ498-SUM($I527:BL527)))</f>
        <v>0</v>
      </c>
      <c r="BN527" s="235">
        <f>IF(BN$5&lt;=$D527,0,IF(SUM($D527,I487)&gt;BN$5,$AJ498/I487,$AJ498-SUM($I527:BM527)))</f>
        <v>0</v>
      </c>
      <c r="BO527" s="235">
        <f>IF(BO$5&lt;=$D527,0,IF(SUM($D527,I487)&gt;BO$5,$AJ498/I487,$AJ498-SUM($I527:BN527)))</f>
        <v>0</v>
      </c>
      <c r="BP527" s="235">
        <f>IF(BP$5&lt;=$D527,0,IF(SUM($D527,I487)&gt;BP$5,$AJ498/I487,$AJ498-SUM($I527:BO527)))</f>
        <v>0</v>
      </c>
      <c r="BQ527" s="235">
        <f>IF(BQ$5&lt;=$D527,0,IF(SUM($D527,I487)&gt;BQ$5,$AJ498/I487,$AJ498-SUM($I527:BP527)))</f>
        <v>0</v>
      </c>
      <c r="BR527" s="211">
        <f>IF(BR$5&lt;=$D527,0,IF(SUM($D527,J487)&gt;BR$5,$AJ498/J487,$AJ498-SUM($I527:BQ527)))</f>
        <v>0</v>
      </c>
      <c r="BS527" s="211">
        <f>IF(BS$5&lt;=$D527,0,IF(SUM($D527,K487)&gt;BS$5,$AJ498/K487,$AJ498-SUM($I527:BR527)))</f>
        <v>0</v>
      </c>
      <c r="BT527" s="211">
        <f>IF(BT$5&lt;=$D527,0,IF(SUM($D527,L487)&gt;BT$5,$AJ498/L487,$AJ498-SUM($I527:BS527)))</f>
        <v>0</v>
      </c>
      <c r="BU527" s="211">
        <f>IF(BU$5&lt;=$D527,0,IF(SUM($D527,M487)&gt;BU$5,$AJ498/M487,$AJ498-SUM($I527:BT527)))</f>
        <v>0</v>
      </c>
      <c r="BV527" s="211">
        <f>IF(BV$5&lt;=$D527,0,IF(SUM($D527,N487)&gt;BV$5,$AJ498/N487,$AJ498-SUM($I527:BU527)))</f>
        <v>0</v>
      </c>
      <c r="BW527" s="211">
        <f>IF(BW$5&lt;=$D527,0,IF(SUM($D527,O487)&gt;BW$5,$AJ498/O487,$AJ498-SUM($I527:BV527)))</f>
        <v>0</v>
      </c>
    </row>
    <row r="528" spans="1:75" ht="12.75" customHeight="1">
      <c r="A528" s="8"/>
      <c r="B528" s="244">
        <v>27</v>
      </c>
      <c r="C528" s="8"/>
      <c r="D528" s="245">
        <f t="shared" si="850"/>
        <v>2040</v>
      </c>
      <c r="E528" s="8" t="str">
        <f t="shared" si="849"/>
        <v>$m Real (2012)</v>
      </c>
      <c r="F528" s="8"/>
      <c r="G528" s="8"/>
      <c r="H528" s="8"/>
      <c r="I528" s="32"/>
      <c r="J528" s="235">
        <f>IF(J$5&lt;=$D528,0,IF(SUM($D528,I487)&gt;J$5,$AK498/I487,$AK498-SUM($I528:I528)))</f>
        <v>0</v>
      </c>
      <c r="K528" s="235">
        <f>IF(K$5&lt;=$D528,0,IF(SUM($D528,I487)&gt;K$5,$AK498/I487,$AK498-SUM($I528:J528)))</f>
        <v>0</v>
      </c>
      <c r="L528" s="235">
        <f>IF(L$5&lt;=$D528,0,IF(SUM($D528,I487)&gt;L$5,$AK498/I487,$AK498-SUM($I528:K528)))</f>
        <v>0</v>
      </c>
      <c r="M528" s="235">
        <f>IF(M$5&lt;=$D528,0,IF(SUM($D528,I487)&gt;M$5,$AK498/I487,$AK498-SUM($I528:L528)))</f>
        <v>0</v>
      </c>
      <c r="N528" s="235">
        <f>IF(N$5&lt;=$D528,0,IF(SUM($D528,I487)&gt;N$5,$AK498/I487,$AK498-SUM($I528:M528)))</f>
        <v>0</v>
      </c>
      <c r="O528" s="235">
        <f>IF(O$5&lt;=$D528,0,IF(SUM($D528,I487)&gt;O$5,$AK498/I487,$AK498-SUM($I528:N528)))</f>
        <v>0</v>
      </c>
      <c r="P528" s="235">
        <f>IF(P$5&lt;=$D528,0,IF(SUM($D528,I487)&gt;P$5,$AK498/I487,$AK498-SUM($I528:O528)))</f>
        <v>0</v>
      </c>
      <c r="Q528" s="235">
        <f>IF(Q$5&lt;=$D528,0,IF(SUM($D528,I487)&gt;Q$5,$AK498/I487,$AK498-SUM($I528:P528)))</f>
        <v>0</v>
      </c>
      <c r="R528" s="235">
        <f>IF(R$5&lt;=$D528,0,IF(SUM($D528,I487)&gt;R$5,$AK498/I487,$AK498-SUM($I528:Q528)))</f>
        <v>0</v>
      </c>
      <c r="S528" s="235">
        <f>IF(S$5&lt;=$D528,0,IF(SUM($D528,I487)&gt;S$5,$AK498/I487,$AK498-SUM($I528:R528)))</f>
        <v>0</v>
      </c>
      <c r="T528" s="235">
        <f>IF(T$5&lt;=$D528,0,IF(SUM($D528,I487)&gt;T$5,$AK498/I487,$AK498-SUM($I528:S528)))</f>
        <v>0</v>
      </c>
      <c r="U528" s="235">
        <f>IF(U$5&lt;=$D528,0,IF(SUM($D528,I487)&gt;U$5,$AK498/I487,$AK498-SUM($I528:T528)))</f>
        <v>0</v>
      </c>
      <c r="V528" s="235">
        <f>IF(V$5&lt;=$D528,0,IF(SUM($D528,I487)&gt;V$5,$AK498/I487,$AK498-SUM($I528:U528)))</f>
        <v>0</v>
      </c>
      <c r="W528" s="235">
        <f>IF(W$5&lt;=$D528,0,IF(SUM($D528,I487)&gt;W$5,$AK498/I487,$AK498-SUM($I528:V528)))</f>
        <v>0</v>
      </c>
      <c r="X528" s="235">
        <f>IF(X$5&lt;=$D528,0,IF(SUM($D528,I487)&gt;X$5,$AK498/I487,$AK498-SUM($I528:W528)))</f>
        <v>0</v>
      </c>
      <c r="Y528" s="235">
        <f>IF(Y$5&lt;=$D528,0,IF(SUM($D528,I487)&gt;Y$5,$AK498/I487,$AK498-SUM($I528:X528)))</f>
        <v>0</v>
      </c>
      <c r="Z528" s="235">
        <f>IF(Z$5&lt;=$D528,0,IF(SUM($D528,I487)&gt;Z$5,$AK498/I487,$AK498-SUM($I528:Y528)))</f>
        <v>0</v>
      </c>
      <c r="AA528" s="235">
        <f>IF(AA$5&lt;=$D528,0,IF(SUM($D528,I487)&gt;AA$5,$AK498/I487,$AK498-SUM($I528:Z528)))</f>
        <v>0</v>
      </c>
      <c r="AB528" s="235">
        <f>IF(AB$5&lt;=$D528,0,IF(SUM($D528,I487)&gt;AB$5,$AK498/I487,$AK498-SUM($I528:AA528)))</f>
        <v>0</v>
      </c>
      <c r="AC528" s="235">
        <f>IF(AC$5&lt;=$D528,0,IF(SUM($D528,I487)&gt;AC$5,$AK498/I487,$AK498-SUM($I528:AB528)))</f>
        <v>0</v>
      </c>
      <c r="AD528" s="235">
        <f>IF(AD$5&lt;=$D528,0,IF(SUM($D528,I487)&gt;AD$5,$AK498/I487,$AK498-SUM($I528:AC528)))</f>
        <v>0</v>
      </c>
      <c r="AE528" s="235">
        <f>IF(AE$5&lt;=$D528,0,IF(SUM($D528,I487)&gt;AE$5,$AK498/I487,$AK498-SUM($I528:AD528)))</f>
        <v>0</v>
      </c>
      <c r="AF528" s="235">
        <f>IF(AF$5&lt;=$D528,0,IF(SUM($D528,I487)&gt;AF$5,$AK498/I487,$AK498-SUM($I528:AE528)))</f>
        <v>0</v>
      </c>
      <c r="AG528" s="235">
        <f>IF(AG$5&lt;=$D528,0,IF(SUM($D528,I487)&gt;AG$5,$AK498/I487,$AK498-SUM($I528:AF528)))</f>
        <v>0</v>
      </c>
      <c r="AH528" s="235">
        <f>IF(AH$5&lt;=$D528,0,IF(SUM($D528,I487)&gt;AH$5,$AK498/I487,$AK498-SUM($I528:AG528)))</f>
        <v>0</v>
      </c>
      <c r="AI528" s="235">
        <f>IF(AI$5&lt;=$D528,0,IF(SUM($D528,I487)&gt;AI$5,$AK498/I487,$AK498-SUM($I528:AH528)))</f>
        <v>0</v>
      </c>
      <c r="AJ528" s="235">
        <f>IF(AJ$5&lt;=$D528,0,IF(SUM($D528,I487)&gt;AJ$5,$AK498/I487,$AK498-SUM($I528:AI528)))</f>
        <v>0</v>
      </c>
      <c r="AK528" s="235">
        <f>IF(AK$5&lt;=$D528,0,IF(SUM($D528,I487)&gt;AK$5,$AK498/I487,$AK498-SUM($I528:AJ528)))</f>
        <v>0</v>
      </c>
      <c r="AL528" s="235">
        <f>IF(AL$5&lt;=$D528,0,IF(SUM($D528,I487)&gt;AL$5,$AK498/I487,$AK498-SUM($I528:AK528)))</f>
        <v>0</v>
      </c>
      <c r="AM528" s="235">
        <f>IF(AM$5&lt;=$D528,0,IF(SUM($D528,I487)&gt;AM$5,$AK498/I487,$AK498-SUM($I528:AL528)))</f>
        <v>0</v>
      </c>
      <c r="AN528" s="235">
        <f>IF(AN$5&lt;=$D528,0,IF(SUM($D528,I487)&gt;AN$5,$AK498/I487,$AK498-SUM($I528:AM528)))</f>
        <v>0</v>
      </c>
      <c r="AO528" s="235">
        <f>IF(AO$5&lt;=$D528,0,IF(SUM($D528,I487)&gt;AO$5,$AK498/I487,$AK498-SUM($I528:AN528)))</f>
        <v>0</v>
      </c>
      <c r="AP528" s="235">
        <f>IF(AP$5&lt;=$D528,0,IF(SUM($D528,I487)&gt;AP$5,$AK498/I487,$AK498-SUM($I528:AO528)))</f>
        <v>0</v>
      </c>
      <c r="AQ528" s="235">
        <f>IF(AQ$5&lt;=$D528,0,IF(SUM($D528,I487)&gt;AQ$5,$AK498/I487,$AK498-SUM($I528:AP528)))</f>
        <v>0</v>
      </c>
      <c r="AR528" s="235">
        <f>IF(AR$5&lt;=$D528,0,IF(SUM($D528,I487)&gt;AR$5,$AK498/I487,$AK498-SUM($I528:AQ528)))</f>
        <v>0</v>
      </c>
      <c r="AS528" s="235">
        <f>IF(AS$5&lt;=$D528,0,IF(SUM($D528,I487)&gt;AS$5,$AK498/I487,$AK498-SUM($I528:AR528)))</f>
        <v>0</v>
      </c>
      <c r="AT528" s="235">
        <f>IF(AT$5&lt;=$D528,0,IF(SUM($D528,I487)&gt;AT$5,$AK498/I487,$AK498-SUM($I528:AS528)))</f>
        <v>0</v>
      </c>
      <c r="AU528" s="235">
        <f>IF(AU$5&lt;=$D528,0,IF(SUM($D528,I487)&gt;AU$5,$AK498/I487,$AK498-SUM($I528:AT528)))</f>
        <v>0</v>
      </c>
      <c r="AV528" s="235">
        <f>IF(AV$5&lt;=$D528,0,IF(SUM($D528,I487)&gt;AV$5,$AK498/I487,$AK498-SUM($I528:AU528)))</f>
        <v>0</v>
      </c>
      <c r="AW528" s="235">
        <f>IF(AW$5&lt;=$D528,0,IF(SUM($D528,I487)&gt;AW$5,$AK498/I487,$AK498-SUM($I528:AV528)))</f>
        <v>0</v>
      </c>
      <c r="AX528" s="235">
        <f>IF(AX$5&lt;=$D528,0,IF(SUM($D528,I487)&gt;AX$5,$AK498/I487,$AK498-SUM($I528:AW528)))</f>
        <v>0</v>
      </c>
      <c r="AY528" s="235">
        <f>IF(AY$5&lt;=$D528,0,IF(SUM($D528,I487)&gt;AY$5,$AK498/I487,$AK498-SUM($I528:AX528)))</f>
        <v>0</v>
      </c>
      <c r="AZ528" s="235">
        <f>IF(AZ$5&lt;=$D528,0,IF(SUM($D528,I487)&gt;AZ$5,$AK498/I487,$AK498-SUM($I528:AY528)))</f>
        <v>0</v>
      </c>
      <c r="BA528" s="235">
        <f>IF(BA$5&lt;=$D528,0,IF(SUM($D528,I487)&gt;BA$5,$AK498/I487,$AK498-SUM($I528:AZ528)))</f>
        <v>0</v>
      </c>
      <c r="BB528" s="235">
        <f>IF(BB$5&lt;=$D528,0,IF(SUM($D528,I487)&gt;BB$5,$AK498/I487,$AK498-SUM($I528:BA528)))</f>
        <v>0</v>
      </c>
      <c r="BC528" s="235">
        <f>IF(BC$5&lt;=$D528,0,IF(SUM($D528,I487)&gt;BC$5,$AK498/I487,$AK498-SUM($I528:BB528)))</f>
        <v>0</v>
      </c>
      <c r="BD528" s="235">
        <f>IF(BD$5&lt;=$D528,0,IF(SUM($D528,I487)&gt;BD$5,$AK498/I487,$AK498-SUM($I528:BC528)))</f>
        <v>0</v>
      </c>
      <c r="BE528" s="235">
        <f>IF(BE$5&lt;=$D528,0,IF(SUM($D528,I487)&gt;BE$5,$AK498/I487,$AK498-SUM($I528:BD528)))</f>
        <v>0</v>
      </c>
      <c r="BF528" s="235">
        <f>IF(BF$5&lt;=$D528,0,IF(SUM($D528,I487)&gt;BF$5,$AK498/I487,$AK498-SUM($I528:BE528)))</f>
        <v>0</v>
      </c>
      <c r="BG528" s="235">
        <f>IF(BG$5&lt;=$D528,0,IF(SUM($D528,I487)&gt;BG$5,$AK498/I487,$AK498-SUM($I528:BF528)))</f>
        <v>0</v>
      </c>
      <c r="BH528" s="235">
        <f>IF(BH$5&lt;=$D528,0,IF(SUM($D528,I487)&gt;BH$5,$AK498/I487,$AK498-SUM($I528:BG528)))</f>
        <v>0</v>
      </c>
      <c r="BI528" s="235">
        <f>IF(BI$5&lt;=$D528,0,IF(SUM($D528,I487)&gt;BI$5,$AK498/I487,$AK498-SUM($I528:BH528)))</f>
        <v>0</v>
      </c>
      <c r="BJ528" s="235">
        <f>IF(BJ$5&lt;=$D528,0,IF(SUM($D528,I487)&gt;BJ$5,$AK498/I487,$AK498-SUM($I528:BI528)))</f>
        <v>0</v>
      </c>
      <c r="BK528" s="235">
        <f>IF(BK$5&lt;=$D528,0,IF(SUM($D528,I487)&gt;BK$5,$AK498/I487,$AK498-SUM($I528:BJ528)))</f>
        <v>0</v>
      </c>
      <c r="BL528" s="235">
        <f>IF(BL$5&lt;=$D528,0,IF(SUM($D528,I487)&gt;BL$5,$AK498/I487,$AK498-SUM($I528:BK528)))</f>
        <v>0</v>
      </c>
      <c r="BM528" s="235">
        <f>IF(BM$5&lt;=$D528,0,IF(SUM($D528,I487)&gt;BM$5,$AK498/I487,$AK498-SUM($I528:BL528)))</f>
        <v>0</v>
      </c>
      <c r="BN528" s="235">
        <f>IF(BN$5&lt;=$D528,0,IF(SUM($D528,I487)&gt;BN$5,$AK498/I487,$AK498-SUM($I528:BM528)))</f>
        <v>0</v>
      </c>
      <c r="BO528" s="235">
        <f>IF(BO$5&lt;=$D528,0,IF(SUM($D528,I487)&gt;BO$5,$AK498/I487,$AK498-SUM($I528:BN528)))</f>
        <v>0</v>
      </c>
      <c r="BP528" s="235">
        <f>IF(BP$5&lt;=$D528,0,IF(SUM($D528,I487)&gt;BP$5,$AK498/I487,$AK498-SUM($I528:BO528)))</f>
        <v>0</v>
      </c>
      <c r="BQ528" s="235">
        <f>IF(BQ$5&lt;=$D528,0,IF(SUM($D528,I487)&gt;BQ$5,$AK498/I487,$AK498-SUM($I528:BP528)))</f>
        <v>0</v>
      </c>
      <c r="BR528" s="211">
        <f>IF(BR$5&lt;=$D528,0,IF(SUM($D528,J487)&gt;BR$5,$AK498/J487,$AK498-SUM($I528:BQ528)))</f>
        <v>0</v>
      </c>
      <c r="BS528" s="211">
        <f>IF(BS$5&lt;=$D528,0,IF(SUM($D528,K487)&gt;BS$5,$AK498/K487,$AK498-SUM($I528:BR528)))</f>
        <v>0</v>
      </c>
      <c r="BT528" s="211">
        <f>IF(BT$5&lt;=$D528,0,IF(SUM($D528,L487)&gt;BT$5,$AK498/L487,$AK498-SUM($I528:BS528)))</f>
        <v>0</v>
      </c>
      <c r="BU528" s="211">
        <f>IF(BU$5&lt;=$D528,0,IF(SUM($D528,M487)&gt;BU$5,$AK498/M487,$AK498-SUM($I528:BT528)))</f>
        <v>0</v>
      </c>
      <c r="BV528" s="211">
        <f>IF(BV$5&lt;=$D528,0,IF(SUM($D528,N487)&gt;BV$5,$AK498/N487,$AK498-SUM($I528:BU528)))</f>
        <v>0</v>
      </c>
      <c r="BW528" s="211">
        <f>IF(BW$5&lt;=$D528,0,IF(SUM($D528,O487)&gt;BW$5,$AK498/O487,$AK498-SUM($I528:BV528)))</f>
        <v>0</v>
      </c>
    </row>
    <row r="529" spans="1:75" ht="12.75" customHeight="1">
      <c r="A529" s="8"/>
      <c r="B529" s="244">
        <v>28</v>
      </c>
      <c r="C529" s="8"/>
      <c r="D529" s="245">
        <f t="shared" si="850"/>
        <v>2041</v>
      </c>
      <c r="E529" s="8" t="str">
        <f t="shared" si="849"/>
        <v>$m Real (2012)</v>
      </c>
      <c r="F529" s="8"/>
      <c r="G529" s="8"/>
      <c r="H529" s="8"/>
      <c r="I529" s="32"/>
      <c r="J529" s="235">
        <f>IF(J$5&lt;=$D529,0,IF(SUM($D529,I487)&gt;J$5,$AL498/I487,$AL498-SUM($I529:I529)))</f>
        <v>0</v>
      </c>
      <c r="K529" s="235">
        <f>IF(K$5&lt;=$D529,0,IF(SUM($D529,I487)&gt;K$5,$AL498/I487,$AL498-SUM($I529:J529)))</f>
        <v>0</v>
      </c>
      <c r="L529" s="235">
        <f>IF(L$5&lt;=$D529,0,IF(SUM($D529,I487)&gt;L$5,$AL498/I487,$AL498-SUM($I529:K529)))</f>
        <v>0</v>
      </c>
      <c r="M529" s="235">
        <f>IF(M$5&lt;=$D529,0,IF(SUM($D529,I487)&gt;M$5,$AL498/I487,$AL498-SUM($I529:L529)))</f>
        <v>0</v>
      </c>
      <c r="N529" s="235">
        <f>IF(N$5&lt;=$D529,0,IF(SUM($D529,I487)&gt;N$5,$AL498/I487,$AL498-SUM($I529:M529)))</f>
        <v>0</v>
      </c>
      <c r="O529" s="235">
        <f>IF(O$5&lt;=$D529,0,IF(SUM($D529,I487)&gt;O$5,$AL498/I487,$AL498-SUM($I529:N529)))</f>
        <v>0</v>
      </c>
      <c r="P529" s="235">
        <f>IF(P$5&lt;=$D529,0,IF(SUM($D529,I487)&gt;P$5,$AL498/I487,$AL498-SUM($I529:O529)))</f>
        <v>0</v>
      </c>
      <c r="Q529" s="235">
        <f>IF(Q$5&lt;=$D529,0,IF(SUM($D529,I487)&gt;Q$5,$AL498/I487,$AL498-SUM($I529:P529)))</f>
        <v>0</v>
      </c>
      <c r="R529" s="235">
        <f>IF(R$5&lt;=$D529,0,IF(SUM($D529,I487)&gt;R$5,$AL498/I487,$AL498-SUM($I529:Q529)))</f>
        <v>0</v>
      </c>
      <c r="S529" s="235">
        <f>IF(S$5&lt;=$D529,0,IF(SUM($D529,I487)&gt;S$5,$AL498/I487,$AL498-SUM($I529:R529)))</f>
        <v>0</v>
      </c>
      <c r="T529" s="235">
        <f>IF(T$5&lt;=$D529,0,IF(SUM($D529,I487)&gt;T$5,$AL498/I487,$AL498-SUM($I529:S529)))</f>
        <v>0</v>
      </c>
      <c r="U529" s="235">
        <f>IF(U$5&lt;=$D529,0,IF(SUM($D529,I487)&gt;U$5,$AL498/I487,$AL498-SUM($I529:T529)))</f>
        <v>0</v>
      </c>
      <c r="V529" s="235">
        <f>IF(V$5&lt;=$D529,0,IF(SUM($D529,I487)&gt;V$5,$AL498/I487,$AL498-SUM($I529:U529)))</f>
        <v>0</v>
      </c>
      <c r="W529" s="235">
        <f>IF(W$5&lt;=$D529,0,IF(SUM($D529,I487)&gt;W$5,$AL498/I487,$AL498-SUM($I529:V529)))</f>
        <v>0</v>
      </c>
      <c r="X529" s="235">
        <f>IF(X$5&lt;=$D529,0,IF(SUM($D529,I487)&gt;X$5,$AL498/I487,$AL498-SUM($I529:W529)))</f>
        <v>0</v>
      </c>
      <c r="Y529" s="235">
        <f>IF(Y$5&lt;=$D529,0,IF(SUM($D529,I487)&gt;Y$5,$AL498/I487,$AL498-SUM($I529:X529)))</f>
        <v>0</v>
      </c>
      <c r="Z529" s="235">
        <f>IF(Z$5&lt;=$D529,0,IF(SUM($D529,I487)&gt;Z$5,$AL498/I487,$AL498-SUM($I529:Y529)))</f>
        <v>0</v>
      </c>
      <c r="AA529" s="235">
        <f>IF(AA$5&lt;=$D529,0,IF(SUM($D529,I487)&gt;AA$5,$AL498/I487,$AL498-SUM($I529:Z529)))</f>
        <v>0</v>
      </c>
      <c r="AB529" s="235">
        <f>IF(AB$5&lt;=$D529,0,IF(SUM($D529,I487)&gt;AB$5,$AL498/I487,$AL498-SUM($I529:AA529)))</f>
        <v>0</v>
      </c>
      <c r="AC529" s="235">
        <f>IF(AC$5&lt;=$D529,0,IF(SUM($D529,I487)&gt;AC$5,$AL498/I487,$AL498-SUM($I529:AB529)))</f>
        <v>0</v>
      </c>
      <c r="AD529" s="235">
        <f>IF(AD$5&lt;=$D529,0,IF(SUM($D529,I487)&gt;AD$5,$AL498/I487,$AL498-SUM($I529:AC529)))</f>
        <v>0</v>
      </c>
      <c r="AE529" s="235">
        <f>IF(AE$5&lt;=$D529,0,IF(SUM($D529,I487)&gt;AE$5,$AL498/I487,$AL498-SUM($I529:AD529)))</f>
        <v>0</v>
      </c>
      <c r="AF529" s="235">
        <f>IF(AF$5&lt;=$D529,0,IF(SUM($D529,I487)&gt;AF$5,$AL498/I487,$AL498-SUM($I529:AE529)))</f>
        <v>0</v>
      </c>
      <c r="AG529" s="235">
        <f>IF(AG$5&lt;=$D529,0,IF(SUM($D529,I487)&gt;AG$5,$AL498/I487,$AL498-SUM($I529:AF529)))</f>
        <v>0</v>
      </c>
      <c r="AH529" s="235">
        <f>IF(AH$5&lt;=$D529,0,IF(SUM($D529,I487)&gt;AH$5,$AL498/I487,$AL498-SUM($I529:AG529)))</f>
        <v>0</v>
      </c>
      <c r="AI529" s="235">
        <f>IF(AI$5&lt;=$D529,0,IF(SUM($D529,I487)&gt;AI$5,$AL498/I487,$AL498-SUM($I529:AH529)))</f>
        <v>0</v>
      </c>
      <c r="AJ529" s="235">
        <f>IF(AJ$5&lt;=$D529,0,IF(SUM($D529,I487)&gt;AJ$5,$AL498/I487,$AL498-SUM($I529:AI529)))</f>
        <v>0</v>
      </c>
      <c r="AK529" s="235">
        <f>IF(AK$5&lt;=$D529,0,IF(SUM($D529,I487)&gt;AK$5,$AL498/I487,$AL498-SUM($I529:AJ529)))</f>
        <v>0</v>
      </c>
      <c r="AL529" s="235">
        <f>IF(AL$5&lt;=$D529,0,IF(SUM($D529,I487)&gt;AL$5,$AL498/I487,$AL498-SUM($I529:AK529)))</f>
        <v>0</v>
      </c>
      <c r="AM529" s="235">
        <f>IF(AM$5&lt;=$D529,0,IF(SUM($D529,I487)&gt;AM$5,$AL498/I487,$AL498-SUM($I529:AL529)))</f>
        <v>0</v>
      </c>
      <c r="AN529" s="235">
        <f>IF(AN$5&lt;=$D529,0,IF(SUM($D529,I487)&gt;AN$5,$AL498/I487,$AL498-SUM($I529:AM529)))</f>
        <v>0</v>
      </c>
      <c r="AO529" s="235">
        <f>IF(AO$5&lt;=$D529,0,IF(SUM($D529,I487)&gt;AO$5,$AL498/I487,$AL498-SUM($I529:AN529)))</f>
        <v>0</v>
      </c>
      <c r="AP529" s="235">
        <f>IF(AP$5&lt;=$D529,0,IF(SUM($D529,I487)&gt;AP$5,$AL498/I487,$AL498-SUM($I529:AO529)))</f>
        <v>0</v>
      </c>
      <c r="AQ529" s="235">
        <f>IF(AQ$5&lt;=$D529,0,IF(SUM($D529,I487)&gt;AQ$5,$AL498/I487,$AL498-SUM($I529:AP529)))</f>
        <v>0</v>
      </c>
      <c r="AR529" s="235">
        <f>IF(AR$5&lt;=$D529,0,IF(SUM($D529,I487)&gt;AR$5,$AL498/I487,$AL498-SUM($I529:AQ529)))</f>
        <v>0</v>
      </c>
      <c r="AS529" s="235">
        <f>IF(AS$5&lt;=$D529,0,IF(SUM($D529,I487)&gt;AS$5,$AL498/I487,$AL498-SUM($I529:AR529)))</f>
        <v>0</v>
      </c>
      <c r="AT529" s="235">
        <f>IF(AT$5&lt;=$D529,0,IF(SUM($D529,I487)&gt;AT$5,$AL498/I487,$AL498-SUM($I529:AS529)))</f>
        <v>0</v>
      </c>
      <c r="AU529" s="235">
        <f>IF(AU$5&lt;=$D529,0,IF(SUM($D529,I487)&gt;AU$5,$AL498/I487,$AL498-SUM($I529:AT529)))</f>
        <v>0</v>
      </c>
      <c r="AV529" s="235">
        <f>IF(AV$5&lt;=$D529,0,IF(SUM($D529,I487)&gt;AV$5,$AL498/I487,$AL498-SUM($I529:AU529)))</f>
        <v>0</v>
      </c>
      <c r="AW529" s="235">
        <f>IF(AW$5&lt;=$D529,0,IF(SUM($D529,I487)&gt;AW$5,$AL498/I487,$AL498-SUM($I529:AV529)))</f>
        <v>0</v>
      </c>
      <c r="AX529" s="235">
        <f>IF(AX$5&lt;=$D529,0,IF(SUM($D529,I487)&gt;AX$5,$AL498/I487,$AL498-SUM($I529:AW529)))</f>
        <v>0</v>
      </c>
      <c r="AY529" s="235">
        <f>IF(AY$5&lt;=$D529,0,IF(SUM($D529,I487)&gt;AY$5,$AL498/I487,$AL498-SUM($I529:AX529)))</f>
        <v>0</v>
      </c>
      <c r="AZ529" s="235">
        <f>IF(AZ$5&lt;=$D529,0,IF(SUM($D529,I487)&gt;AZ$5,$AL498/I487,$AL498-SUM($I529:AY529)))</f>
        <v>0</v>
      </c>
      <c r="BA529" s="235">
        <f>IF(BA$5&lt;=$D529,0,IF(SUM($D529,I487)&gt;BA$5,$AL498/I487,$AL498-SUM($I529:AZ529)))</f>
        <v>0</v>
      </c>
      <c r="BB529" s="235">
        <f>IF(BB$5&lt;=$D529,0,IF(SUM($D529,I487)&gt;BB$5,$AL498/I487,$AL498-SUM($I529:BA529)))</f>
        <v>0</v>
      </c>
      <c r="BC529" s="235">
        <f>IF(BC$5&lt;=$D529,0,IF(SUM($D529,I487)&gt;BC$5,$AL498/I487,$AL498-SUM($I529:BB529)))</f>
        <v>0</v>
      </c>
      <c r="BD529" s="235">
        <f>IF(BD$5&lt;=$D529,0,IF(SUM($D529,I487)&gt;BD$5,$AL498/I487,$AL498-SUM($I529:BC529)))</f>
        <v>0</v>
      </c>
      <c r="BE529" s="235">
        <f>IF(BE$5&lt;=$D529,0,IF(SUM($D529,I487)&gt;BE$5,$AL498/I487,$AL498-SUM($I529:BD529)))</f>
        <v>0</v>
      </c>
      <c r="BF529" s="235">
        <f>IF(BF$5&lt;=$D529,0,IF(SUM($D529,I487)&gt;BF$5,$AL498/I487,$AL498-SUM($I529:BE529)))</f>
        <v>0</v>
      </c>
      <c r="BG529" s="235">
        <f>IF(BG$5&lt;=$D529,0,IF(SUM($D529,I487)&gt;BG$5,$AL498/I487,$AL498-SUM($I529:BF529)))</f>
        <v>0</v>
      </c>
      <c r="BH529" s="235">
        <f>IF(BH$5&lt;=$D529,0,IF(SUM($D529,I487)&gt;BH$5,$AL498/I487,$AL498-SUM($I529:BG529)))</f>
        <v>0</v>
      </c>
      <c r="BI529" s="235">
        <f>IF(BI$5&lt;=$D529,0,IF(SUM($D529,I487)&gt;BI$5,$AL498/I487,$AL498-SUM($I529:BH529)))</f>
        <v>0</v>
      </c>
      <c r="BJ529" s="235">
        <f>IF(BJ$5&lt;=$D529,0,IF(SUM($D529,I487)&gt;BJ$5,$AL498/I487,$AL498-SUM($I529:BI529)))</f>
        <v>0</v>
      </c>
      <c r="BK529" s="235">
        <f>IF(BK$5&lt;=$D529,0,IF(SUM($D529,I487)&gt;BK$5,$AL498/I487,$AL498-SUM($I529:BJ529)))</f>
        <v>0</v>
      </c>
      <c r="BL529" s="235">
        <f>IF(BL$5&lt;=$D529,0,IF(SUM($D529,I487)&gt;BL$5,$AL498/I487,$AL498-SUM($I529:BK529)))</f>
        <v>0</v>
      </c>
      <c r="BM529" s="235">
        <f>IF(BM$5&lt;=$D529,0,IF(SUM($D529,I487)&gt;BM$5,$AL498/I487,$AL498-SUM($I529:BL529)))</f>
        <v>0</v>
      </c>
      <c r="BN529" s="235">
        <f>IF(BN$5&lt;=$D529,0,IF(SUM($D529,I487)&gt;BN$5,$AL498/I487,$AL498-SUM($I529:BM529)))</f>
        <v>0</v>
      </c>
      <c r="BO529" s="235">
        <f>IF(BO$5&lt;=$D529,0,IF(SUM($D529,I487)&gt;BO$5,$AL498/I487,$AL498-SUM($I529:BN529)))</f>
        <v>0</v>
      </c>
      <c r="BP529" s="235">
        <f>IF(BP$5&lt;=$D529,0,IF(SUM($D529,I487)&gt;BP$5,$AL498/I487,$AL498-SUM($I529:BO529)))</f>
        <v>0</v>
      </c>
      <c r="BQ529" s="235">
        <f>IF(BQ$5&lt;=$D529,0,IF(SUM($D529,I487)&gt;BQ$5,$AL498/I487,$AL498-SUM($I529:BP529)))</f>
        <v>0</v>
      </c>
      <c r="BR529" s="211">
        <f>IF(BR$5&lt;=$D529,0,IF(SUM($D529,J487)&gt;BR$5,$AL498/J487,$AL498-SUM($I529:BQ529)))</f>
        <v>0</v>
      </c>
      <c r="BS529" s="211">
        <f>IF(BS$5&lt;=$D529,0,IF(SUM($D529,K487)&gt;BS$5,$AL498/K487,$AL498-SUM($I529:BR529)))</f>
        <v>0</v>
      </c>
      <c r="BT529" s="211">
        <f>IF(BT$5&lt;=$D529,0,IF(SUM($D529,L487)&gt;BT$5,$AL498/L487,$AL498-SUM($I529:BS529)))</f>
        <v>0</v>
      </c>
      <c r="BU529" s="211">
        <f>IF(BU$5&lt;=$D529,0,IF(SUM($D529,M487)&gt;BU$5,$AL498/M487,$AL498-SUM($I529:BT529)))</f>
        <v>0</v>
      </c>
      <c r="BV529" s="211">
        <f>IF(BV$5&lt;=$D529,0,IF(SUM($D529,N487)&gt;BV$5,$AL498/N487,$AL498-SUM($I529:BU529)))</f>
        <v>0</v>
      </c>
      <c r="BW529" s="211">
        <f>IF(BW$5&lt;=$D529,0,IF(SUM($D529,O487)&gt;BW$5,$AL498/O487,$AL498-SUM($I529:BV529)))</f>
        <v>0</v>
      </c>
    </row>
    <row r="530" spans="1:75" ht="12.75" customHeight="1">
      <c r="A530" s="8"/>
      <c r="B530" s="244">
        <v>29</v>
      </c>
      <c r="C530" s="8"/>
      <c r="D530" s="245">
        <f t="shared" si="850"/>
        <v>2042</v>
      </c>
      <c r="E530" s="8" t="str">
        <f t="shared" si="849"/>
        <v>$m Real (2012)</v>
      </c>
      <c r="F530" s="8"/>
      <c r="G530" s="8"/>
      <c r="H530" s="8"/>
      <c r="I530" s="32"/>
      <c r="J530" s="235">
        <f>IF(J$5&lt;=$D530,0,IF(SUM($D530,I487)&gt;J$5,$AM498/I487,$AM498-SUM($I530:I530)))</f>
        <v>0</v>
      </c>
      <c r="K530" s="235">
        <f>IF(K$5&lt;=$D530,0,IF(SUM($D530,I487)&gt;K$5,$AM498/I487,$AM498-SUM($I530:J530)))</f>
        <v>0</v>
      </c>
      <c r="L530" s="235">
        <f>IF(L$5&lt;=$D530,0,IF(SUM($D530,I487)&gt;L$5,$AM498/I487,$AM498-SUM($I530:K530)))</f>
        <v>0</v>
      </c>
      <c r="M530" s="235">
        <f>IF(M$5&lt;=$D530,0,IF(SUM($D530,I487)&gt;M$5,$AM498/I487,$AM498-SUM($I530:L530)))</f>
        <v>0</v>
      </c>
      <c r="N530" s="235">
        <f>IF(N$5&lt;=$D530,0,IF(SUM($D530,I487)&gt;N$5,$AM498/I487,$AM498-SUM($I530:M530)))</f>
        <v>0</v>
      </c>
      <c r="O530" s="235">
        <f>IF(O$5&lt;=$D530,0,IF(SUM($D530,I487)&gt;O$5,$AM498/I487,$AM498-SUM($I530:N530)))</f>
        <v>0</v>
      </c>
      <c r="P530" s="235">
        <f>IF(P$5&lt;=$D530,0,IF(SUM($D530,I487)&gt;P$5,$AM498/I487,$AM498-SUM($I530:O530)))</f>
        <v>0</v>
      </c>
      <c r="Q530" s="235">
        <f>IF(Q$5&lt;=$D530,0,IF(SUM($D530,I487)&gt;Q$5,$AM498/I487,$AM498-SUM($I530:P530)))</f>
        <v>0</v>
      </c>
      <c r="R530" s="235">
        <f>IF(R$5&lt;=$D530,0,IF(SUM($D530,I487)&gt;R$5,$AM498/I487,$AM498-SUM($I530:Q530)))</f>
        <v>0</v>
      </c>
      <c r="S530" s="235">
        <f>IF(S$5&lt;=$D530,0,IF(SUM($D530,I487)&gt;S$5,$AM498/I487,$AM498-SUM($I530:R530)))</f>
        <v>0</v>
      </c>
      <c r="T530" s="235">
        <f>IF(T$5&lt;=$D530,0,IF(SUM($D530,I487)&gt;T$5,$AM498/I487,$AM498-SUM($I530:S530)))</f>
        <v>0</v>
      </c>
      <c r="U530" s="235">
        <f>IF(U$5&lt;=$D530,0,IF(SUM($D530,I487)&gt;U$5,$AM498/I487,$AM498-SUM($I530:T530)))</f>
        <v>0</v>
      </c>
      <c r="V530" s="235">
        <f>IF(V$5&lt;=$D530,0,IF(SUM($D530,I487)&gt;V$5,$AM498/I487,$AM498-SUM($I530:U530)))</f>
        <v>0</v>
      </c>
      <c r="W530" s="235">
        <f>IF(W$5&lt;=$D530,0,IF(SUM($D530,I487)&gt;W$5,$AM498/I487,$AM498-SUM($I530:V530)))</f>
        <v>0</v>
      </c>
      <c r="X530" s="235">
        <f>IF(X$5&lt;=$D530,0,IF(SUM($D530,I487)&gt;X$5,$AM498/I487,$AM498-SUM($I530:W530)))</f>
        <v>0</v>
      </c>
      <c r="Y530" s="235">
        <f>IF(Y$5&lt;=$D530,0,IF(SUM($D530,I487)&gt;Y$5,$AM498/I487,$AM498-SUM($I530:X530)))</f>
        <v>0</v>
      </c>
      <c r="Z530" s="235">
        <f>IF(Z$5&lt;=$D530,0,IF(SUM($D530,I487)&gt;Z$5,$AM498/I487,$AM498-SUM($I530:Y530)))</f>
        <v>0</v>
      </c>
      <c r="AA530" s="235">
        <f>IF(AA$5&lt;=$D530,0,IF(SUM($D530,I487)&gt;AA$5,$AM498/I487,$AM498-SUM($I530:Z530)))</f>
        <v>0</v>
      </c>
      <c r="AB530" s="235">
        <f>IF(AB$5&lt;=$D530,0,IF(SUM($D530,I487)&gt;AB$5,$AM498/I487,$AM498-SUM($I530:AA530)))</f>
        <v>0</v>
      </c>
      <c r="AC530" s="235">
        <f>IF(AC$5&lt;=$D530,0,IF(SUM($D530,I487)&gt;AC$5,$AM498/I487,$AM498-SUM($I530:AB530)))</f>
        <v>0</v>
      </c>
      <c r="AD530" s="235">
        <f>IF(AD$5&lt;=$D530,0,IF(SUM($D530,I487)&gt;AD$5,$AM498/I487,$AM498-SUM($I530:AC530)))</f>
        <v>0</v>
      </c>
      <c r="AE530" s="235">
        <f>IF(AE$5&lt;=$D530,0,IF(SUM($D530,I487)&gt;AE$5,$AM498/I487,$AM498-SUM($I530:AD530)))</f>
        <v>0</v>
      </c>
      <c r="AF530" s="235">
        <f>IF(AF$5&lt;=$D530,0,IF(SUM($D530,I487)&gt;AF$5,$AM498/I487,$AM498-SUM($I530:AE530)))</f>
        <v>0</v>
      </c>
      <c r="AG530" s="235">
        <f>IF(AG$5&lt;=$D530,0,IF(SUM($D530,I487)&gt;AG$5,$AM498/I487,$AM498-SUM($I530:AF530)))</f>
        <v>0</v>
      </c>
      <c r="AH530" s="235">
        <f>IF(AH$5&lt;=$D530,0,IF(SUM($D530,I487)&gt;AH$5,$AM498/I487,$AM498-SUM($I530:AG530)))</f>
        <v>0</v>
      </c>
      <c r="AI530" s="235">
        <f>IF(AI$5&lt;=$D530,0,IF(SUM($D530,I487)&gt;AI$5,$AM498/I487,$AM498-SUM($I530:AH530)))</f>
        <v>0</v>
      </c>
      <c r="AJ530" s="235">
        <f>IF(AJ$5&lt;=$D530,0,IF(SUM($D530,I487)&gt;AJ$5,$AM498/I487,$AM498-SUM($I530:AI530)))</f>
        <v>0</v>
      </c>
      <c r="AK530" s="235">
        <f>IF(AK$5&lt;=$D530,0,IF(SUM($D530,I487)&gt;AK$5,$AM498/I487,$AM498-SUM($I530:AJ530)))</f>
        <v>0</v>
      </c>
      <c r="AL530" s="235">
        <f>IF(AL$5&lt;=$D530,0,IF(SUM($D530,I487)&gt;AL$5,$AM498/I487,$AM498-SUM($I530:AK530)))</f>
        <v>0</v>
      </c>
      <c r="AM530" s="235">
        <f>IF(AM$5&lt;=$D530,0,IF(SUM($D530,I487)&gt;AM$5,$AM498/I487,$AM498-SUM($I530:AL530)))</f>
        <v>0</v>
      </c>
      <c r="AN530" s="235">
        <f>IF(AN$5&lt;=$D530,0,IF(SUM($D530,I487)&gt;AN$5,$AM498/I487,$AM498-SUM($I530:AM530)))</f>
        <v>0</v>
      </c>
      <c r="AO530" s="235">
        <f>IF(AO$5&lt;=$D530,0,IF(SUM($D530,I487)&gt;AO$5,$AM498/I487,$AM498-SUM($I530:AN530)))</f>
        <v>0</v>
      </c>
      <c r="AP530" s="235">
        <f>IF(AP$5&lt;=$D530,0,IF(SUM($D530,I487)&gt;AP$5,$AM498/I487,$AM498-SUM($I530:AO530)))</f>
        <v>0</v>
      </c>
      <c r="AQ530" s="235">
        <f>IF(AQ$5&lt;=$D530,0,IF(SUM($D530,I487)&gt;AQ$5,$AM498/I487,$AM498-SUM($I530:AP530)))</f>
        <v>0</v>
      </c>
      <c r="AR530" s="235">
        <f>IF(AR$5&lt;=$D530,0,IF(SUM($D530,I487)&gt;AR$5,$AM498/I487,$AM498-SUM($I530:AQ530)))</f>
        <v>0</v>
      </c>
      <c r="AS530" s="235">
        <f>IF(AS$5&lt;=$D530,0,IF(SUM($D530,I487)&gt;AS$5,$AM498/I487,$AM498-SUM($I530:AR530)))</f>
        <v>0</v>
      </c>
      <c r="AT530" s="235">
        <f>IF(AT$5&lt;=$D530,0,IF(SUM($D530,I487)&gt;AT$5,$AM498/I487,$AM498-SUM($I530:AS530)))</f>
        <v>0</v>
      </c>
      <c r="AU530" s="235">
        <f>IF(AU$5&lt;=$D530,0,IF(SUM($D530,I487)&gt;AU$5,$AM498/I487,$AM498-SUM($I530:AT530)))</f>
        <v>0</v>
      </c>
      <c r="AV530" s="235">
        <f>IF(AV$5&lt;=$D530,0,IF(SUM($D530,I487)&gt;AV$5,$AM498/I487,$AM498-SUM($I530:AU530)))</f>
        <v>0</v>
      </c>
      <c r="AW530" s="235">
        <f>IF(AW$5&lt;=$D530,0,IF(SUM($D530,I487)&gt;AW$5,$AM498/I487,$AM498-SUM($I530:AV530)))</f>
        <v>0</v>
      </c>
      <c r="AX530" s="235">
        <f>IF(AX$5&lt;=$D530,0,IF(SUM($D530,I487)&gt;AX$5,$AM498/I487,$AM498-SUM($I530:AW530)))</f>
        <v>0</v>
      </c>
      <c r="AY530" s="235">
        <f>IF(AY$5&lt;=$D530,0,IF(SUM($D530,I487)&gt;AY$5,$AM498/I487,$AM498-SUM($I530:AX530)))</f>
        <v>0</v>
      </c>
      <c r="AZ530" s="235">
        <f>IF(AZ$5&lt;=$D530,0,IF(SUM($D530,I487)&gt;AZ$5,$AM498/I487,$AM498-SUM($I530:AY530)))</f>
        <v>0</v>
      </c>
      <c r="BA530" s="235">
        <f>IF(BA$5&lt;=$D530,0,IF(SUM($D530,I487)&gt;BA$5,$AM498/I487,$AM498-SUM($I530:AZ530)))</f>
        <v>0</v>
      </c>
      <c r="BB530" s="235">
        <f>IF(BB$5&lt;=$D530,0,IF(SUM($D530,I487)&gt;BB$5,$AM498/I487,$AM498-SUM($I530:BA530)))</f>
        <v>0</v>
      </c>
      <c r="BC530" s="235">
        <f>IF(BC$5&lt;=$D530,0,IF(SUM($D530,I487)&gt;BC$5,$AM498/I487,$AM498-SUM($I530:BB530)))</f>
        <v>0</v>
      </c>
      <c r="BD530" s="235">
        <f>IF(BD$5&lt;=$D530,0,IF(SUM($D530,I487)&gt;BD$5,$AM498/I487,$AM498-SUM($I530:BC530)))</f>
        <v>0</v>
      </c>
      <c r="BE530" s="235">
        <f>IF(BE$5&lt;=$D530,0,IF(SUM($D530,I487)&gt;BE$5,$AM498/I487,$AM498-SUM($I530:BD530)))</f>
        <v>0</v>
      </c>
      <c r="BF530" s="235">
        <f>IF(BF$5&lt;=$D530,0,IF(SUM($D530,I487)&gt;BF$5,$AM498/I487,$AM498-SUM($I530:BE530)))</f>
        <v>0</v>
      </c>
      <c r="BG530" s="235">
        <f>IF(BG$5&lt;=$D530,0,IF(SUM($D530,I487)&gt;BG$5,$AM498/I487,$AM498-SUM($I530:BF530)))</f>
        <v>0</v>
      </c>
      <c r="BH530" s="235">
        <f>IF(BH$5&lt;=$D530,0,IF(SUM($D530,I487)&gt;BH$5,$AM498/I487,$AM498-SUM($I530:BG530)))</f>
        <v>0</v>
      </c>
      <c r="BI530" s="235">
        <f>IF(BI$5&lt;=$D530,0,IF(SUM($D530,I487)&gt;BI$5,$AM498/I487,$AM498-SUM($I530:BH530)))</f>
        <v>0</v>
      </c>
      <c r="BJ530" s="235">
        <f>IF(BJ$5&lt;=$D530,0,IF(SUM($D530,I487)&gt;BJ$5,$AM498/I487,$AM498-SUM($I530:BI530)))</f>
        <v>0</v>
      </c>
      <c r="BK530" s="235">
        <f>IF(BK$5&lt;=$D530,0,IF(SUM($D530,I487)&gt;BK$5,$AM498/I487,$AM498-SUM($I530:BJ530)))</f>
        <v>0</v>
      </c>
      <c r="BL530" s="235">
        <f>IF(BL$5&lt;=$D530,0,IF(SUM($D530,I487)&gt;BL$5,$AM498/I487,$AM498-SUM($I530:BK530)))</f>
        <v>0</v>
      </c>
      <c r="BM530" s="235">
        <f>IF(BM$5&lt;=$D530,0,IF(SUM($D530,I487)&gt;BM$5,$AM498/I487,$AM498-SUM($I530:BL530)))</f>
        <v>0</v>
      </c>
      <c r="BN530" s="235">
        <f>IF(BN$5&lt;=$D530,0,IF(SUM($D530,I487)&gt;BN$5,$AM498/I487,$AM498-SUM($I530:BM530)))</f>
        <v>0</v>
      </c>
      <c r="BO530" s="235">
        <f>IF(BO$5&lt;=$D530,0,IF(SUM($D530,I487)&gt;BO$5,$AM498/I487,$AM498-SUM($I530:BN530)))</f>
        <v>0</v>
      </c>
      <c r="BP530" s="235">
        <f>IF(BP$5&lt;=$D530,0,IF(SUM($D530,I487)&gt;BP$5,$AM498/I487,$AM498-SUM($I530:BO530)))</f>
        <v>0</v>
      </c>
      <c r="BQ530" s="235">
        <f>IF(BQ$5&lt;=$D530,0,IF(SUM($D530,I487)&gt;BQ$5,$AM498/I487,$AM498-SUM($I530:BP530)))</f>
        <v>0</v>
      </c>
      <c r="BR530" s="211">
        <f>IF(BR$5&lt;=$D530,0,IF(SUM($D530,J487)&gt;BR$5,$AM498/J487,$AM498-SUM($I530:BQ530)))</f>
        <v>0</v>
      </c>
      <c r="BS530" s="211">
        <f>IF(BS$5&lt;=$D530,0,IF(SUM($D530,K487)&gt;BS$5,$AM498/K487,$AM498-SUM($I530:BR530)))</f>
        <v>0</v>
      </c>
      <c r="BT530" s="211">
        <f>IF(BT$5&lt;=$D530,0,IF(SUM($D530,L487)&gt;BT$5,$AM498/L487,$AM498-SUM($I530:BS530)))</f>
        <v>0</v>
      </c>
      <c r="BU530" s="211">
        <f>IF(BU$5&lt;=$D530,0,IF(SUM($D530,M487)&gt;BU$5,$AM498/M487,$AM498-SUM($I530:BT530)))</f>
        <v>0</v>
      </c>
      <c r="BV530" s="211">
        <f>IF(BV$5&lt;=$D530,0,IF(SUM($D530,N487)&gt;BV$5,$AM498/N487,$AM498-SUM($I530:BU530)))</f>
        <v>0</v>
      </c>
      <c r="BW530" s="211">
        <f>IF(BW$5&lt;=$D530,0,IF(SUM($D530,O487)&gt;BW$5,$AM498/O487,$AM498-SUM($I530:BV530)))</f>
        <v>0</v>
      </c>
    </row>
    <row r="531" spans="1:75" ht="12.75" customHeight="1">
      <c r="A531" s="8"/>
      <c r="B531" s="8"/>
      <c r="C531" s="8"/>
      <c r="D531" s="245"/>
      <c r="E531" s="8"/>
      <c r="F531" s="8"/>
      <c r="G531" s="8"/>
      <c r="H531" s="8"/>
      <c r="I531" s="32"/>
      <c r="J531" s="8"/>
      <c r="K531" s="8"/>
      <c r="L531" s="8"/>
      <c r="M531" s="8"/>
      <c r="N531" s="8"/>
      <c r="O531" s="8"/>
      <c r="P531" s="8"/>
      <c r="Q531" s="8"/>
      <c r="R531" s="8"/>
      <c r="S531" s="8"/>
      <c r="T531" s="8"/>
      <c r="U531" s="8"/>
      <c r="V531" s="8"/>
      <c r="W531" s="8"/>
      <c r="X531" s="8"/>
      <c r="Y531" s="8"/>
      <c r="Z531" s="8"/>
      <c r="AA531" s="8"/>
      <c r="AB531" s="8"/>
      <c r="AC531" s="8"/>
      <c r="AD531" s="8"/>
      <c r="AE531" s="8"/>
      <c r="AF531" s="8"/>
      <c r="AG531" s="8"/>
      <c r="AH531" s="8"/>
      <c r="AI531" s="8"/>
      <c r="AJ531" s="8"/>
      <c r="AK531" s="8"/>
      <c r="AL531" s="8"/>
      <c r="AM531" s="8"/>
      <c r="AN531" s="8"/>
      <c r="AO531" s="8"/>
      <c r="AP531" s="8"/>
      <c r="AQ531" s="8"/>
      <c r="AR531" s="8"/>
      <c r="AS531" s="8"/>
      <c r="AT531" s="8"/>
      <c r="AU531" s="8"/>
      <c r="AV531" s="8"/>
      <c r="AW531" s="8"/>
      <c r="AX531" s="8"/>
      <c r="AY531" s="8"/>
      <c r="AZ531" s="8"/>
      <c r="BA531" s="8"/>
      <c r="BB531" s="8"/>
      <c r="BC531" s="8"/>
      <c r="BD531" s="8"/>
      <c r="BE531" s="8"/>
      <c r="BF531" s="8"/>
      <c r="BG531" s="8"/>
      <c r="BH531" s="8"/>
      <c r="BI531" s="8"/>
      <c r="BJ531" s="8"/>
      <c r="BK531" s="8"/>
      <c r="BL531" s="8"/>
      <c r="BM531" s="8"/>
      <c r="BN531" s="8"/>
      <c r="BO531" s="8"/>
      <c r="BP531" s="8"/>
      <c r="BQ531" s="8"/>
      <c r="BR531" s="208"/>
      <c r="BS531" s="208"/>
      <c r="BT531" s="208"/>
      <c r="BU531" s="208"/>
      <c r="BV531" s="208"/>
      <c r="BW531" s="208"/>
    </row>
    <row r="532" spans="1:75" ht="12.75" customHeight="1">
      <c r="A532" s="8"/>
      <c r="B532" s="8"/>
      <c r="C532" s="8"/>
      <c r="D532" s="242" t="s">
        <v>10</v>
      </c>
      <c r="E532" s="8" t="str">
        <f>"$m Real ("&amp;first_reg_period&amp;")"</f>
        <v>$m Real (2012)</v>
      </c>
      <c r="F532" s="8"/>
      <c r="G532" s="8"/>
      <c r="H532" s="8"/>
      <c r="I532" s="32"/>
      <c r="J532" s="8">
        <f>J492+SUM(J501:J530)</f>
        <v>0</v>
      </c>
      <c r="K532" s="8">
        <f t="shared" ref="K532:N532" si="851">K492+SUM(K501:K530)</f>
        <v>0</v>
      </c>
      <c r="L532" s="8">
        <f t="shared" si="851"/>
        <v>0</v>
      </c>
      <c r="M532" s="8">
        <f t="shared" si="851"/>
        <v>0</v>
      </c>
      <c r="N532" s="8">
        <f t="shared" si="851"/>
        <v>0</v>
      </c>
      <c r="O532" s="8">
        <f t="shared" ref="O532:S532" si="852">O492+SUM(O501:O530)</f>
        <v>0</v>
      </c>
      <c r="P532" s="8">
        <f t="shared" si="852"/>
        <v>0</v>
      </c>
      <c r="Q532" s="8">
        <f t="shared" si="852"/>
        <v>0</v>
      </c>
      <c r="R532" s="8">
        <f t="shared" si="852"/>
        <v>0</v>
      </c>
      <c r="S532" s="8">
        <f t="shared" si="852"/>
        <v>0</v>
      </c>
      <c r="T532" s="8">
        <f t="shared" ref="T532:BK532" si="853">T492+SUM(T501:T530)</f>
        <v>0</v>
      </c>
      <c r="U532" s="8">
        <f t="shared" si="853"/>
        <v>0</v>
      </c>
      <c r="V532" s="8">
        <f t="shared" si="853"/>
        <v>0</v>
      </c>
      <c r="W532" s="8">
        <f t="shared" si="853"/>
        <v>0</v>
      </c>
      <c r="X532" s="8">
        <f t="shared" si="853"/>
        <v>0</v>
      </c>
      <c r="Y532" s="8">
        <f t="shared" si="853"/>
        <v>0</v>
      </c>
      <c r="Z532" s="8">
        <f t="shared" si="853"/>
        <v>0</v>
      </c>
      <c r="AA532" s="8">
        <f t="shared" si="853"/>
        <v>0</v>
      </c>
      <c r="AB532" s="8">
        <f t="shared" si="853"/>
        <v>0</v>
      </c>
      <c r="AC532" s="8">
        <f t="shared" si="853"/>
        <v>0</v>
      </c>
      <c r="AD532" s="8">
        <f t="shared" si="853"/>
        <v>0</v>
      </c>
      <c r="AE532" s="8">
        <f t="shared" si="853"/>
        <v>0</v>
      </c>
      <c r="AF532" s="8">
        <f t="shared" si="853"/>
        <v>0</v>
      </c>
      <c r="AG532" s="8">
        <f t="shared" si="853"/>
        <v>0</v>
      </c>
      <c r="AH532" s="8">
        <f t="shared" si="853"/>
        <v>0</v>
      </c>
      <c r="AI532" s="8">
        <f t="shared" si="853"/>
        <v>0</v>
      </c>
      <c r="AJ532" s="8">
        <f t="shared" si="853"/>
        <v>0</v>
      </c>
      <c r="AK532" s="8">
        <f t="shared" si="853"/>
        <v>0</v>
      </c>
      <c r="AL532" s="8">
        <f t="shared" si="853"/>
        <v>0</v>
      </c>
      <c r="AM532" s="8">
        <f t="shared" si="853"/>
        <v>0</v>
      </c>
      <c r="AN532" s="8">
        <f t="shared" si="853"/>
        <v>0</v>
      </c>
      <c r="AO532" s="8">
        <f t="shared" si="853"/>
        <v>0</v>
      </c>
      <c r="AP532" s="8">
        <f t="shared" si="853"/>
        <v>0</v>
      </c>
      <c r="AQ532" s="8">
        <f t="shared" si="853"/>
        <v>0</v>
      </c>
      <c r="AR532" s="8">
        <f t="shared" si="853"/>
        <v>0</v>
      </c>
      <c r="AS532" s="8">
        <f t="shared" si="853"/>
        <v>0</v>
      </c>
      <c r="AT532" s="8">
        <f t="shared" si="853"/>
        <v>0</v>
      </c>
      <c r="AU532" s="8">
        <f t="shared" si="853"/>
        <v>0</v>
      </c>
      <c r="AV532" s="8">
        <f t="shared" si="853"/>
        <v>0</v>
      </c>
      <c r="AW532" s="8">
        <f t="shared" si="853"/>
        <v>0</v>
      </c>
      <c r="AX532" s="8">
        <f t="shared" si="853"/>
        <v>0</v>
      </c>
      <c r="AY532" s="8">
        <f t="shared" si="853"/>
        <v>0</v>
      </c>
      <c r="AZ532" s="8">
        <f t="shared" si="853"/>
        <v>0</v>
      </c>
      <c r="BA532" s="8">
        <f t="shared" si="853"/>
        <v>0</v>
      </c>
      <c r="BB532" s="8">
        <f t="shared" si="853"/>
        <v>0</v>
      </c>
      <c r="BC532" s="8">
        <f t="shared" si="853"/>
        <v>0</v>
      </c>
      <c r="BD532" s="8">
        <f t="shared" si="853"/>
        <v>0</v>
      </c>
      <c r="BE532" s="8">
        <f t="shared" si="853"/>
        <v>0</v>
      </c>
      <c r="BF532" s="8">
        <f t="shared" si="853"/>
        <v>0</v>
      </c>
      <c r="BG532" s="8">
        <f t="shared" si="853"/>
        <v>0</v>
      </c>
      <c r="BH532" s="8">
        <f t="shared" si="853"/>
        <v>0</v>
      </c>
      <c r="BI532" s="8">
        <f t="shared" si="853"/>
        <v>0</v>
      </c>
      <c r="BJ532" s="8">
        <f t="shared" si="853"/>
        <v>0</v>
      </c>
      <c r="BK532" s="8">
        <f t="shared" si="853"/>
        <v>0</v>
      </c>
      <c r="BL532" s="8">
        <f t="shared" ref="BL532:BP532" si="854">BL492+SUM(BL501:BL530)</f>
        <v>0</v>
      </c>
      <c r="BM532" s="8">
        <f t="shared" si="854"/>
        <v>0</v>
      </c>
      <c r="BN532" s="8">
        <f t="shared" si="854"/>
        <v>0</v>
      </c>
      <c r="BO532" s="8">
        <f t="shared" si="854"/>
        <v>0</v>
      </c>
      <c r="BP532" s="8">
        <f t="shared" si="854"/>
        <v>0</v>
      </c>
      <c r="BQ532" s="8">
        <f t="shared" ref="BQ532:BW532" si="855">BQ492+SUM(BQ501:BQ530)</f>
        <v>0</v>
      </c>
      <c r="BR532" s="208">
        <f t="shared" si="855"/>
        <v>0</v>
      </c>
      <c r="BS532" s="208">
        <f t="shared" si="855"/>
        <v>0</v>
      </c>
      <c r="BT532" s="208">
        <f t="shared" si="855"/>
        <v>0</v>
      </c>
      <c r="BU532" s="208">
        <f t="shared" si="855"/>
        <v>0</v>
      </c>
      <c r="BV532" s="208">
        <f t="shared" si="855"/>
        <v>0</v>
      </c>
      <c r="BW532" s="208">
        <f t="shared" si="855"/>
        <v>0</v>
      </c>
    </row>
    <row r="533" spans="1:75" ht="12.75" customHeight="1">
      <c r="A533" s="8"/>
      <c r="B533" s="8"/>
      <c r="C533" s="8"/>
      <c r="D533" s="242" t="s">
        <v>9</v>
      </c>
      <c r="E533" s="8" t="str">
        <f>"$m Real ("&amp;first_reg_period&amp;")"</f>
        <v>$m Real (2012)</v>
      </c>
      <c r="F533" s="8"/>
      <c r="G533" s="8"/>
      <c r="H533" s="8"/>
      <c r="I533" s="32"/>
      <c r="J533" s="8">
        <f t="shared" ref="J533" si="856">J498-SUM(J501:J530)+I533</f>
        <v>0</v>
      </c>
      <c r="K533" s="8">
        <f t="shared" ref="K533" si="857">K498-SUM(K501:K530)+J533</f>
        <v>0</v>
      </c>
      <c r="L533" s="8">
        <f t="shared" ref="L533" si="858">L498-SUM(L501:L530)+K533</f>
        <v>0</v>
      </c>
      <c r="M533" s="8">
        <f t="shared" ref="M533" si="859">M498-SUM(M501:M530)+L533</f>
        <v>0</v>
      </c>
      <c r="N533" s="8">
        <f t="shared" ref="N533" si="860">N498-SUM(N501:N530)+M533</f>
        <v>0</v>
      </c>
      <c r="O533" s="8">
        <f t="shared" ref="O533" si="861">O498-SUM(O501:O530)+N533</f>
        <v>0</v>
      </c>
      <c r="P533" s="8">
        <f t="shared" ref="P533" si="862">P498-SUM(P501:P530)+O533</f>
        <v>0</v>
      </c>
      <c r="Q533" s="8">
        <f t="shared" ref="Q533" si="863">Q498-SUM(Q501:Q530)+P533</f>
        <v>0</v>
      </c>
      <c r="R533" s="8">
        <f t="shared" ref="R533" si="864">R498-SUM(R501:R530)+Q533</f>
        <v>0</v>
      </c>
      <c r="S533" s="8">
        <f t="shared" ref="S533" si="865">S498-SUM(S501:S530)+R533</f>
        <v>0</v>
      </c>
      <c r="T533" s="8">
        <f t="shared" ref="T533" si="866">T498-SUM(T501:T530)+S533</f>
        <v>0</v>
      </c>
      <c r="U533" s="8">
        <f t="shared" ref="U533" si="867">U498-SUM(U501:U530)+T533</f>
        <v>0</v>
      </c>
      <c r="V533" s="8">
        <f t="shared" ref="V533" si="868">V498-SUM(V501:V530)+U533</f>
        <v>0</v>
      </c>
      <c r="W533" s="8">
        <f t="shared" ref="W533" si="869">W498-SUM(W501:W530)+V533</f>
        <v>0</v>
      </c>
      <c r="X533" s="8">
        <f t="shared" ref="X533" si="870">X498-SUM(X501:X530)+W533</f>
        <v>0</v>
      </c>
      <c r="Y533" s="8">
        <f t="shared" ref="Y533" si="871">Y498-SUM(Y501:Y530)+X533</f>
        <v>0</v>
      </c>
      <c r="Z533" s="8">
        <f t="shared" ref="Z533" si="872">Z498-SUM(Z501:Z530)+Y533</f>
        <v>0</v>
      </c>
      <c r="AA533" s="8">
        <f t="shared" ref="AA533" si="873">AA498-SUM(AA501:AA530)+Z533</f>
        <v>0</v>
      </c>
      <c r="AB533" s="8">
        <f t="shared" ref="AB533" si="874">AB498-SUM(AB501:AB530)+AA533</f>
        <v>0</v>
      </c>
      <c r="AC533" s="8">
        <f t="shared" ref="AC533" si="875">AC498-SUM(AC501:AC530)+AB533</f>
        <v>0</v>
      </c>
      <c r="AD533" s="8">
        <f t="shared" ref="AD533" si="876">AD498-SUM(AD501:AD530)+AC533</f>
        <v>0</v>
      </c>
      <c r="AE533" s="8">
        <f t="shared" ref="AE533" si="877">AE498-SUM(AE501:AE530)+AD533</f>
        <v>0</v>
      </c>
      <c r="AF533" s="8">
        <f t="shared" ref="AF533" si="878">AF498-SUM(AF501:AF530)+AE533</f>
        <v>0</v>
      </c>
      <c r="AG533" s="8">
        <f t="shared" ref="AG533" si="879">AG498-SUM(AG501:AG530)+AF533</f>
        <v>0</v>
      </c>
      <c r="AH533" s="8">
        <f t="shared" ref="AH533" si="880">AH498-SUM(AH501:AH530)+AG533</f>
        <v>0</v>
      </c>
      <c r="AI533" s="8">
        <f t="shared" ref="AI533" si="881">AI498-SUM(AI501:AI530)+AH533</f>
        <v>0</v>
      </c>
      <c r="AJ533" s="8">
        <f t="shared" ref="AJ533" si="882">AJ498-SUM(AJ501:AJ530)+AI533</f>
        <v>0</v>
      </c>
      <c r="AK533" s="8">
        <f t="shared" ref="AK533" si="883">AK498-SUM(AK501:AK530)+AJ533</f>
        <v>0</v>
      </c>
      <c r="AL533" s="8">
        <f t="shared" ref="AL533" si="884">AL498-SUM(AL501:AL530)+AK533</f>
        <v>0</v>
      </c>
      <c r="AM533" s="8">
        <f t="shared" ref="AM533" si="885">AM498-SUM(AM501:AM530)+AL533</f>
        <v>0</v>
      </c>
      <c r="AN533" s="8">
        <f t="shared" ref="AN533" si="886">AN498-SUM(AN501:AN530)+AM533</f>
        <v>0</v>
      </c>
      <c r="AO533" s="8">
        <f t="shared" ref="AO533" si="887">AO498-SUM(AO501:AO530)+AN533</f>
        <v>0</v>
      </c>
      <c r="AP533" s="8">
        <f t="shared" ref="AP533" si="888">AP498-SUM(AP501:AP530)+AO533</f>
        <v>0</v>
      </c>
      <c r="AQ533" s="8">
        <f t="shared" ref="AQ533" si="889">AQ498-SUM(AQ501:AQ530)+AP533</f>
        <v>0</v>
      </c>
      <c r="AR533" s="8">
        <f t="shared" ref="AR533" si="890">AR498-SUM(AR501:AR530)+AQ533</f>
        <v>0</v>
      </c>
      <c r="AS533" s="8">
        <f t="shared" ref="AS533" si="891">AS498-SUM(AS501:AS530)+AR533</f>
        <v>0</v>
      </c>
      <c r="AT533" s="8">
        <f t="shared" ref="AT533" si="892">AT498-SUM(AT501:AT530)+AS533</f>
        <v>0</v>
      </c>
      <c r="AU533" s="8">
        <f t="shared" ref="AU533" si="893">AU498-SUM(AU501:AU530)+AT533</f>
        <v>0</v>
      </c>
      <c r="AV533" s="8">
        <f t="shared" ref="AV533" si="894">AV498-SUM(AV501:AV530)+AU533</f>
        <v>0</v>
      </c>
      <c r="AW533" s="8">
        <f t="shared" ref="AW533" si="895">AW498-SUM(AW501:AW530)+AV533</f>
        <v>0</v>
      </c>
      <c r="AX533" s="8">
        <f t="shared" ref="AX533" si="896">AX498-SUM(AX501:AX530)+AW533</f>
        <v>0</v>
      </c>
      <c r="AY533" s="8">
        <f t="shared" ref="AY533" si="897">AY498-SUM(AY501:AY530)+AX533</f>
        <v>0</v>
      </c>
      <c r="AZ533" s="8">
        <f t="shared" ref="AZ533" si="898">AZ498-SUM(AZ501:AZ530)+AY533</f>
        <v>0</v>
      </c>
      <c r="BA533" s="8">
        <f t="shared" ref="BA533" si="899">BA498-SUM(BA501:BA530)+AZ533</f>
        <v>0</v>
      </c>
      <c r="BB533" s="8">
        <f t="shared" ref="BB533" si="900">BB498-SUM(BB501:BB530)+BA533</f>
        <v>0</v>
      </c>
      <c r="BC533" s="8">
        <f t="shared" ref="BC533" si="901">BC498-SUM(BC501:BC530)+BB533</f>
        <v>0</v>
      </c>
      <c r="BD533" s="8">
        <f t="shared" ref="BD533" si="902">BD498-SUM(BD501:BD530)+BC533</f>
        <v>0</v>
      </c>
      <c r="BE533" s="8">
        <f t="shared" ref="BE533" si="903">BE498-SUM(BE501:BE530)+BD533</f>
        <v>0</v>
      </c>
      <c r="BF533" s="8">
        <f t="shared" ref="BF533" si="904">BF498-SUM(BF501:BF530)+BE533</f>
        <v>0</v>
      </c>
      <c r="BG533" s="8">
        <f t="shared" ref="BG533" si="905">BG498-SUM(BG501:BG530)+BF533</f>
        <v>0</v>
      </c>
      <c r="BH533" s="8">
        <f t="shared" ref="BH533" si="906">BH498-SUM(BH501:BH530)+BG533</f>
        <v>0</v>
      </c>
      <c r="BI533" s="8">
        <f t="shared" ref="BI533" si="907">BI498-SUM(BI501:BI530)+BH533</f>
        <v>0</v>
      </c>
      <c r="BJ533" s="8">
        <f t="shared" ref="BJ533" si="908">BJ498-SUM(BJ501:BJ530)+BI533</f>
        <v>0</v>
      </c>
      <c r="BK533" s="8">
        <f t="shared" ref="BK533" si="909">BK498-SUM(BK501:BK530)+BJ533</f>
        <v>0</v>
      </c>
      <c r="BL533" s="8">
        <f t="shared" ref="BL533" si="910">BL498-SUM(BL501:BL530)+BK533</f>
        <v>0</v>
      </c>
      <c r="BM533" s="8">
        <f t="shared" ref="BM533" si="911">BM498-SUM(BM501:BM530)+BL533</f>
        <v>0</v>
      </c>
      <c r="BN533" s="8">
        <f t="shared" ref="BN533" si="912">BN498-SUM(BN501:BN530)+BM533</f>
        <v>0</v>
      </c>
      <c r="BO533" s="8">
        <f t="shared" ref="BO533" si="913">BO498-SUM(BO501:BO530)+BN533</f>
        <v>0</v>
      </c>
      <c r="BP533" s="8">
        <f t="shared" ref="BP533:BQ533" si="914">BP498-SUM(BP501:BP530)+BO533</f>
        <v>0</v>
      </c>
      <c r="BQ533" s="8">
        <f t="shared" si="914"/>
        <v>0</v>
      </c>
      <c r="BR533" s="208">
        <f t="shared" ref="BR533" si="915">BR498-SUM(BR501:BR530)+BQ533</f>
        <v>0</v>
      </c>
      <c r="BS533" s="208">
        <f t="shared" ref="BS533" si="916">BS498-SUM(BS501:BS530)+BR533</f>
        <v>0</v>
      </c>
      <c r="BT533" s="208">
        <f t="shared" ref="BT533" si="917">BT498-SUM(BT501:BT530)+BS533</f>
        <v>0</v>
      </c>
      <c r="BU533" s="208">
        <f t="shared" ref="BU533" si="918">BU498-SUM(BU501:BU530)+BT533</f>
        <v>0</v>
      </c>
      <c r="BV533" s="208">
        <f t="shared" ref="BV533" si="919">BV498-SUM(BV501:BV530)+BU533</f>
        <v>0</v>
      </c>
      <c r="BW533" s="208">
        <f t="shared" ref="BW533" si="920">BW498-SUM(BW501:BW530)+BV533</f>
        <v>0</v>
      </c>
    </row>
    <row r="534" spans="1:75" ht="12.75" customHeight="1">
      <c r="A534" s="8"/>
      <c r="B534" s="8"/>
      <c r="C534" s="8"/>
      <c r="D534" s="242" t="str">
        <f>"Total Closing RAB - "&amp;B485</f>
        <v>Total Closing RAB - 0</v>
      </c>
      <c r="E534" s="8" t="str">
        <f>"$m Real ("&amp;first_reg_period&amp;")"</f>
        <v>$m Real (2012)</v>
      </c>
      <c r="F534" s="8"/>
      <c r="G534" s="8"/>
      <c r="H534" s="8"/>
      <c r="I534" s="32"/>
      <c r="J534" s="8">
        <f t="shared" ref="J534:S534" si="921">J533+J495</f>
        <v>0</v>
      </c>
      <c r="K534" s="8">
        <f t="shared" si="921"/>
        <v>0</v>
      </c>
      <c r="L534" s="8">
        <f t="shared" si="921"/>
        <v>0</v>
      </c>
      <c r="M534" s="8">
        <f t="shared" si="921"/>
        <v>0</v>
      </c>
      <c r="N534" s="8">
        <f t="shared" si="921"/>
        <v>0</v>
      </c>
      <c r="O534" s="8">
        <f t="shared" si="921"/>
        <v>0</v>
      </c>
      <c r="P534" s="8">
        <f t="shared" si="921"/>
        <v>0</v>
      </c>
      <c r="Q534" s="8">
        <f t="shared" si="921"/>
        <v>0</v>
      </c>
      <c r="R534" s="8">
        <f t="shared" si="921"/>
        <v>0</v>
      </c>
      <c r="S534" s="8">
        <f t="shared" si="921"/>
        <v>0</v>
      </c>
      <c r="T534" s="8">
        <f t="shared" ref="T534:BK534" si="922">T533+T495</f>
        <v>0</v>
      </c>
      <c r="U534" s="8">
        <f t="shared" si="922"/>
        <v>0</v>
      </c>
      <c r="V534" s="8">
        <f t="shared" si="922"/>
        <v>0</v>
      </c>
      <c r="W534" s="8">
        <f t="shared" si="922"/>
        <v>0</v>
      </c>
      <c r="X534" s="8">
        <f t="shared" si="922"/>
        <v>0</v>
      </c>
      <c r="Y534" s="8">
        <f t="shared" si="922"/>
        <v>0</v>
      </c>
      <c r="Z534" s="8">
        <f t="shared" si="922"/>
        <v>0</v>
      </c>
      <c r="AA534" s="8">
        <f t="shared" si="922"/>
        <v>0</v>
      </c>
      <c r="AB534" s="8">
        <f t="shared" si="922"/>
        <v>0</v>
      </c>
      <c r="AC534" s="8">
        <f t="shared" si="922"/>
        <v>0</v>
      </c>
      <c r="AD534" s="8">
        <f t="shared" si="922"/>
        <v>0</v>
      </c>
      <c r="AE534" s="8">
        <f t="shared" si="922"/>
        <v>0</v>
      </c>
      <c r="AF534" s="8">
        <f t="shared" si="922"/>
        <v>0</v>
      </c>
      <c r="AG534" s="8">
        <f t="shared" si="922"/>
        <v>0</v>
      </c>
      <c r="AH534" s="8">
        <f t="shared" si="922"/>
        <v>0</v>
      </c>
      <c r="AI534" s="8">
        <f t="shared" si="922"/>
        <v>0</v>
      </c>
      <c r="AJ534" s="8">
        <f t="shared" si="922"/>
        <v>0</v>
      </c>
      <c r="AK534" s="8">
        <f t="shared" si="922"/>
        <v>0</v>
      </c>
      <c r="AL534" s="8">
        <f t="shared" si="922"/>
        <v>0</v>
      </c>
      <c r="AM534" s="8">
        <f t="shared" si="922"/>
        <v>0</v>
      </c>
      <c r="AN534" s="8">
        <f t="shared" si="922"/>
        <v>0</v>
      </c>
      <c r="AO534" s="8">
        <f t="shared" si="922"/>
        <v>0</v>
      </c>
      <c r="AP534" s="8">
        <f t="shared" si="922"/>
        <v>0</v>
      </c>
      <c r="AQ534" s="8">
        <f t="shared" si="922"/>
        <v>0</v>
      </c>
      <c r="AR534" s="8">
        <f t="shared" si="922"/>
        <v>0</v>
      </c>
      <c r="AS534" s="8">
        <f t="shared" si="922"/>
        <v>0</v>
      </c>
      <c r="AT534" s="8">
        <f t="shared" si="922"/>
        <v>0</v>
      </c>
      <c r="AU534" s="8">
        <f t="shared" si="922"/>
        <v>0</v>
      </c>
      <c r="AV534" s="8">
        <f t="shared" si="922"/>
        <v>0</v>
      </c>
      <c r="AW534" s="8">
        <f t="shared" si="922"/>
        <v>0</v>
      </c>
      <c r="AX534" s="8">
        <f t="shared" si="922"/>
        <v>0</v>
      </c>
      <c r="AY534" s="8">
        <f t="shared" si="922"/>
        <v>0</v>
      </c>
      <c r="AZ534" s="8">
        <f t="shared" si="922"/>
        <v>0</v>
      </c>
      <c r="BA534" s="8">
        <f t="shared" si="922"/>
        <v>0</v>
      </c>
      <c r="BB534" s="8">
        <f t="shared" si="922"/>
        <v>0</v>
      </c>
      <c r="BC534" s="8">
        <f t="shared" si="922"/>
        <v>0</v>
      </c>
      <c r="BD534" s="8">
        <f t="shared" si="922"/>
        <v>0</v>
      </c>
      <c r="BE534" s="8">
        <f t="shared" si="922"/>
        <v>0</v>
      </c>
      <c r="BF534" s="8">
        <f t="shared" si="922"/>
        <v>0</v>
      </c>
      <c r="BG534" s="8">
        <f t="shared" si="922"/>
        <v>0</v>
      </c>
      <c r="BH534" s="8">
        <f t="shared" si="922"/>
        <v>0</v>
      </c>
      <c r="BI534" s="8">
        <f t="shared" si="922"/>
        <v>0</v>
      </c>
      <c r="BJ534" s="8">
        <f t="shared" si="922"/>
        <v>0</v>
      </c>
      <c r="BK534" s="8">
        <f t="shared" si="922"/>
        <v>0</v>
      </c>
      <c r="BL534" s="8">
        <f t="shared" ref="BL534:BP534" si="923">BL533+BL495</f>
        <v>0</v>
      </c>
      <c r="BM534" s="8">
        <f t="shared" si="923"/>
        <v>0</v>
      </c>
      <c r="BN534" s="8">
        <f t="shared" si="923"/>
        <v>0</v>
      </c>
      <c r="BO534" s="8">
        <f t="shared" si="923"/>
        <v>0</v>
      </c>
      <c r="BP534" s="8">
        <f t="shared" si="923"/>
        <v>0</v>
      </c>
      <c r="BQ534" s="8">
        <f t="shared" ref="BQ534:BW534" si="924">BQ533+BQ495</f>
        <v>0</v>
      </c>
      <c r="BR534" s="208">
        <f t="shared" si="924"/>
        <v>0</v>
      </c>
      <c r="BS534" s="208">
        <f t="shared" si="924"/>
        <v>0</v>
      </c>
      <c r="BT534" s="208">
        <f t="shared" si="924"/>
        <v>0</v>
      </c>
      <c r="BU534" s="208">
        <f t="shared" si="924"/>
        <v>0</v>
      </c>
      <c r="BV534" s="208">
        <f t="shared" si="924"/>
        <v>0</v>
      </c>
      <c r="BW534" s="208">
        <f t="shared" si="924"/>
        <v>0</v>
      </c>
    </row>
    <row r="535" spans="1:75" ht="12.75" customHeight="1">
      <c r="A535" s="8"/>
      <c r="B535" s="8"/>
      <c r="C535" s="8"/>
      <c r="D535" s="242"/>
      <c r="E535" s="8"/>
      <c r="F535" s="8"/>
      <c r="G535" s="8"/>
      <c r="H535" s="8"/>
      <c r="I535" s="32"/>
      <c r="J535" s="8"/>
      <c r="K535" s="8"/>
      <c r="L535" s="8"/>
      <c r="M535" s="8"/>
      <c r="N535" s="8"/>
      <c r="O535" s="8"/>
      <c r="P535" s="8"/>
      <c r="Q535" s="8"/>
      <c r="R535" s="8"/>
      <c r="S535" s="8"/>
      <c r="T535" s="8"/>
      <c r="U535" s="8"/>
      <c r="V535" s="8"/>
      <c r="W535" s="8"/>
      <c r="X535" s="8"/>
      <c r="Y535" s="8"/>
      <c r="Z535" s="8"/>
      <c r="AA535" s="8"/>
      <c r="AB535" s="8"/>
      <c r="AC535" s="8"/>
      <c r="AD535" s="8"/>
      <c r="AE535" s="8"/>
      <c r="AF535" s="8"/>
      <c r="AG535" s="8"/>
      <c r="AH535" s="8"/>
      <c r="AI535" s="8"/>
      <c r="AJ535" s="8"/>
      <c r="AK535" s="8"/>
      <c r="AL535" s="8"/>
      <c r="AM535" s="8"/>
      <c r="AN535" s="8"/>
      <c r="AO535" s="8"/>
      <c r="AP535" s="8"/>
      <c r="AQ535" s="8"/>
      <c r="AR535" s="8"/>
      <c r="AS535" s="8"/>
      <c r="AT535" s="8"/>
      <c r="AU535" s="8"/>
      <c r="AV535" s="8"/>
      <c r="AW535" s="8"/>
      <c r="AX535" s="8"/>
      <c r="AY535" s="8"/>
      <c r="AZ535" s="8"/>
      <c r="BA535" s="8"/>
      <c r="BB535" s="8"/>
      <c r="BC535" s="8"/>
      <c r="BD535" s="8"/>
      <c r="BE535" s="8"/>
      <c r="BF535" s="8"/>
      <c r="BG535" s="8"/>
      <c r="BH535" s="8"/>
      <c r="BI535" s="8"/>
      <c r="BJ535" s="8"/>
      <c r="BK535" s="8"/>
      <c r="BL535" s="8"/>
      <c r="BM535" s="8"/>
      <c r="BN535" s="8"/>
      <c r="BO535" s="8"/>
      <c r="BP535" s="8"/>
      <c r="BQ535" s="8"/>
      <c r="BR535" s="208"/>
      <c r="BS535" s="208"/>
      <c r="BT535" s="208"/>
      <c r="BU535" s="208"/>
      <c r="BV535" s="208"/>
      <c r="BW535" s="208"/>
    </row>
    <row r="536" spans="1:75">
      <c r="A536" s="8"/>
      <c r="B536" s="8"/>
      <c r="C536" s="8"/>
      <c r="D536" s="8"/>
      <c r="E536" s="8"/>
      <c r="F536" s="8"/>
      <c r="G536" s="8"/>
      <c r="H536" s="8"/>
      <c r="I536" s="32"/>
      <c r="J536" s="8"/>
      <c r="K536" s="8"/>
      <c r="L536" s="8"/>
      <c r="M536" s="8"/>
      <c r="N536" s="8"/>
      <c r="O536" s="8"/>
      <c r="P536" s="8"/>
      <c r="Q536" s="8"/>
      <c r="R536" s="8"/>
      <c r="S536" s="8"/>
      <c r="T536" s="8"/>
      <c r="U536" s="8"/>
      <c r="V536" s="8"/>
      <c r="W536" s="8"/>
      <c r="X536" s="8"/>
      <c r="Y536" s="8"/>
      <c r="Z536" s="8"/>
      <c r="AA536" s="8"/>
      <c r="AB536" s="8"/>
      <c r="AC536" s="8"/>
      <c r="AD536" s="8"/>
      <c r="AE536" s="8"/>
      <c r="AF536" s="8"/>
      <c r="AG536" s="8"/>
      <c r="AH536" s="8"/>
      <c r="AI536" s="8"/>
      <c r="AJ536" s="8"/>
      <c r="AK536" s="8"/>
      <c r="AL536" s="8"/>
      <c r="AM536" s="8"/>
      <c r="AN536" s="8"/>
      <c r="AO536" s="8"/>
      <c r="AP536" s="8"/>
      <c r="AQ536" s="8"/>
      <c r="AR536" s="8"/>
      <c r="AS536" s="8"/>
      <c r="AT536" s="8"/>
      <c r="AU536" s="8"/>
      <c r="AV536" s="8"/>
      <c r="AW536" s="8"/>
      <c r="AX536" s="8"/>
      <c r="AY536" s="8"/>
      <c r="AZ536" s="8"/>
      <c r="BA536" s="8"/>
      <c r="BB536" s="8"/>
      <c r="BC536" s="8"/>
      <c r="BD536" s="8"/>
      <c r="BE536" s="8"/>
      <c r="BF536" s="8"/>
      <c r="BG536" s="8"/>
      <c r="BH536" s="8"/>
      <c r="BI536" s="8"/>
      <c r="BJ536" s="8"/>
      <c r="BK536" s="8"/>
      <c r="BL536" s="8"/>
      <c r="BM536" s="8"/>
      <c r="BN536" s="8"/>
      <c r="BO536" s="8"/>
      <c r="BP536" s="8"/>
      <c r="BQ536" s="8"/>
      <c r="BR536" s="208"/>
      <c r="BS536" s="208"/>
      <c r="BT536" s="208"/>
      <c r="BU536" s="208"/>
      <c r="BV536" s="208"/>
      <c r="BW536" s="208"/>
    </row>
    <row r="537" spans="1:75" s="14" customFormat="1" ht="12.75" customHeight="1">
      <c r="A537" s="15"/>
      <c r="B537" s="16">
        <f>Inputs!C53</f>
        <v>0</v>
      </c>
      <c r="C537" s="15"/>
      <c r="D537" s="19"/>
      <c r="E537" s="15"/>
      <c r="F537" s="15"/>
      <c r="G537" s="15"/>
      <c r="H537" s="15"/>
      <c r="I537" s="31"/>
      <c r="J537" s="15"/>
      <c r="K537" s="15"/>
      <c r="L537" s="15"/>
      <c r="M537" s="15"/>
      <c r="N537" s="15"/>
      <c r="O537" s="15"/>
      <c r="P537" s="15"/>
      <c r="Q537" s="15"/>
      <c r="R537" s="15"/>
      <c r="S537" s="15"/>
      <c r="T537" s="15"/>
      <c r="U537" s="15"/>
      <c r="V537" s="15"/>
      <c r="W537" s="15"/>
      <c r="X537" s="15"/>
      <c r="Y537" s="15"/>
      <c r="Z537" s="15"/>
      <c r="AA537" s="15"/>
      <c r="AB537" s="15"/>
      <c r="AC537" s="15"/>
      <c r="AD537" s="15"/>
      <c r="AE537" s="15"/>
      <c r="AF537" s="15"/>
      <c r="AG537" s="15"/>
      <c r="AH537" s="15"/>
      <c r="AI537" s="15"/>
      <c r="AJ537" s="15"/>
      <c r="AK537" s="15"/>
      <c r="AL537" s="15"/>
      <c r="AM537" s="15"/>
      <c r="AN537" s="15"/>
      <c r="AO537" s="15"/>
      <c r="AP537" s="15"/>
      <c r="AQ537" s="15"/>
      <c r="AR537" s="15"/>
      <c r="AS537" s="15"/>
      <c r="AT537" s="15"/>
      <c r="AU537" s="15"/>
      <c r="AV537" s="15"/>
      <c r="AW537" s="15"/>
      <c r="AX537" s="15"/>
      <c r="AY537" s="15"/>
      <c r="AZ537" s="15"/>
      <c r="BA537" s="15"/>
      <c r="BB537" s="15"/>
      <c r="BC537" s="15"/>
      <c r="BD537" s="15"/>
      <c r="BE537" s="15"/>
      <c r="BF537" s="15"/>
      <c r="BG537" s="15"/>
      <c r="BH537" s="15"/>
      <c r="BI537" s="15"/>
      <c r="BJ537" s="15"/>
      <c r="BK537" s="15"/>
      <c r="BL537" s="15"/>
      <c r="BM537" s="15"/>
      <c r="BN537" s="15"/>
      <c r="BO537" s="15"/>
      <c r="BP537" s="15"/>
      <c r="BQ537" s="15"/>
      <c r="BR537" s="210"/>
      <c r="BS537" s="210"/>
      <c r="BT537" s="210"/>
      <c r="BU537" s="210"/>
      <c r="BV537" s="210"/>
      <c r="BW537" s="210"/>
    </row>
    <row r="538" spans="1:75" ht="12.75" customHeight="1">
      <c r="A538" s="8"/>
      <c r="B538" s="249"/>
      <c r="C538" s="8" t="s">
        <v>1</v>
      </c>
      <c r="D538" s="242"/>
      <c r="E538" s="8"/>
      <c r="F538" s="8"/>
      <c r="G538" s="8"/>
      <c r="H538" s="8"/>
      <c r="I538" s="8" t="str">
        <f>INDEX(Inputs!$E$43:$E$53, MATCH(B537, Inputs!$C$43:$C$53,0))</f>
        <v>n/a</v>
      </c>
      <c r="J538" s="8"/>
      <c r="K538" s="8"/>
      <c r="L538" s="8"/>
      <c r="M538" s="8"/>
      <c r="N538" s="8"/>
      <c r="O538" s="8"/>
      <c r="P538" s="8"/>
      <c r="Q538" s="8"/>
      <c r="R538" s="8"/>
      <c r="S538" s="8"/>
      <c r="T538" s="8"/>
      <c r="U538" s="8"/>
      <c r="V538" s="8"/>
      <c r="W538" s="8"/>
      <c r="X538" s="8"/>
      <c r="Y538" s="8"/>
      <c r="Z538" s="8"/>
      <c r="AA538" s="8"/>
      <c r="AB538" s="8"/>
      <c r="AC538" s="8"/>
      <c r="AD538" s="8"/>
      <c r="AE538" s="8"/>
      <c r="AF538" s="8"/>
      <c r="AG538" s="8"/>
      <c r="AH538" s="8"/>
      <c r="AI538" s="8"/>
      <c r="AJ538" s="8"/>
      <c r="AK538" s="8"/>
      <c r="AL538" s="8"/>
      <c r="AM538" s="8"/>
      <c r="AN538" s="8"/>
      <c r="AO538" s="8"/>
      <c r="AP538" s="8"/>
      <c r="AQ538" s="8"/>
      <c r="AR538" s="8"/>
      <c r="AS538" s="8"/>
      <c r="AT538" s="8"/>
      <c r="AU538" s="8"/>
      <c r="AV538" s="8"/>
      <c r="AW538" s="8"/>
      <c r="AX538" s="8"/>
      <c r="AY538" s="8"/>
      <c r="AZ538" s="8"/>
      <c r="BA538" s="8"/>
      <c r="BB538" s="8"/>
      <c r="BC538" s="8"/>
      <c r="BD538" s="8"/>
      <c r="BE538" s="8"/>
      <c r="BF538" s="8"/>
      <c r="BG538" s="8"/>
      <c r="BH538" s="8"/>
      <c r="BI538" s="8"/>
      <c r="BJ538" s="8"/>
      <c r="BK538" s="8"/>
      <c r="BL538" s="8"/>
      <c r="BM538" s="8"/>
      <c r="BN538" s="8"/>
      <c r="BO538" s="8"/>
      <c r="BP538" s="8"/>
      <c r="BQ538" s="8"/>
      <c r="BR538" s="208"/>
      <c r="BS538" s="208"/>
      <c r="BT538" s="208"/>
      <c r="BU538" s="208"/>
      <c r="BV538" s="208"/>
      <c r="BW538" s="208"/>
    </row>
    <row r="539" spans="1:75" ht="12.75" customHeight="1">
      <c r="A539" s="8"/>
      <c r="B539" s="249"/>
      <c r="C539" s="8" t="s">
        <v>2</v>
      </c>
      <c r="D539" s="242"/>
      <c r="E539" s="8"/>
      <c r="F539" s="8"/>
      <c r="G539" s="8"/>
      <c r="H539" s="8"/>
      <c r="I539" s="8" t="str">
        <f>INDEX(Inputs!$F$43:$F$53, MATCH(B537, Inputs!$C$43:$C$53,0))</f>
        <v>n/a</v>
      </c>
      <c r="J539" s="8"/>
      <c r="K539" s="8"/>
      <c r="L539" s="8"/>
      <c r="M539" s="8"/>
      <c r="N539" s="8"/>
      <c r="O539" s="8"/>
      <c r="P539" s="8"/>
      <c r="Q539" s="8"/>
      <c r="R539" s="8"/>
      <c r="S539" s="8"/>
      <c r="T539" s="8"/>
      <c r="U539" s="8"/>
      <c r="V539" s="8"/>
      <c r="W539" s="8"/>
      <c r="X539" s="8"/>
      <c r="Y539" s="8"/>
      <c r="Z539" s="8"/>
      <c r="AA539" s="8"/>
      <c r="AB539" s="8"/>
      <c r="AC539" s="8"/>
      <c r="AD539" s="8"/>
      <c r="AE539" s="8"/>
      <c r="AF539" s="8"/>
      <c r="AG539" s="8"/>
      <c r="AH539" s="8"/>
      <c r="AI539" s="8"/>
      <c r="AJ539" s="8"/>
      <c r="AK539" s="8"/>
      <c r="AL539" s="8"/>
      <c r="AM539" s="8"/>
      <c r="AN539" s="8"/>
      <c r="AO539" s="8"/>
      <c r="AP539" s="8"/>
      <c r="AQ539" s="8"/>
      <c r="AR539" s="8"/>
      <c r="AS539" s="8"/>
      <c r="AT539" s="8"/>
      <c r="AU539" s="8"/>
      <c r="AV539" s="8"/>
      <c r="AW539" s="8"/>
      <c r="AX539" s="8"/>
      <c r="AY539" s="8"/>
      <c r="AZ539" s="8"/>
      <c r="BA539" s="8"/>
      <c r="BB539" s="8"/>
      <c r="BC539" s="8"/>
      <c r="BD539" s="8"/>
      <c r="BE539" s="8"/>
      <c r="BF539" s="8"/>
      <c r="BG539" s="8"/>
      <c r="BH539" s="8"/>
      <c r="BI539" s="8"/>
      <c r="BJ539" s="8"/>
      <c r="BK539" s="8"/>
      <c r="BL539" s="8"/>
      <c r="BM539" s="8"/>
      <c r="BN539" s="8"/>
      <c r="BO539" s="8"/>
      <c r="BP539" s="8"/>
      <c r="BQ539" s="8"/>
      <c r="BR539" s="208"/>
      <c r="BS539" s="208"/>
      <c r="BT539" s="208"/>
      <c r="BU539" s="208"/>
      <c r="BV539" s="208"/>
      <c r="BW539" s="208"/>
    </row>
    <row r="540" spans="1:75" ht="12.75" customHeight="1">
      <c r="A540" s="8"/>
      <c r="B540" s="249"/>
      <c r="C540" s="8"/>
      <c r="D540" s="242"/>
      <c r="E540" s="8"/>
      <c r="F540" s="8"/>
      <c r="G540" s="8"/>
      <c r="H540" s="8"/>
      <c r="I540" s="32"/>
      <c r="J540" s="8"/>
      <c r="K540" s="8"/>
      <c r="L540" s="8"/>
      <c r="M540" s="8"/>
      <c r="N540" s="8"/>
      <c r="O540" s="8"/>
      <c r="P540" s="8"/>
      <c r="Q540" s="8"/>
      <c r="R540" s="8"/>
      <c r="S540" s="8"/>
      <c r="T540" s="8"/>
      <c r="U540" s="8"/>
      <c r="V540" s="8"/>
      <c r="W540" s="8"/>
      <c r="X540" s="8"/>
      <c r="Y540" s="8"/>
      <c r="Z540" s="8"/>
      <c r="AA540" s="8"/>
      <c r="AB540" s="8"/>
      <c r="AC540" s="8"/>
      <c r="AD540" s="8"/>
      <c r="AE540" s="8"/>
      <c r="AF540" s="8"/>
      <c r="AG540" s="8"/>
      <c r="AH540" s="8"/>
      <c r="AI540" s="8"/>
      <c r="AJ540" s="8"/>
      <c r="AK540" s="8"/>
      <c r="AL540" s="8"/>
      <c r="AM540" s="8"/>
      <c r="AN540" s="8"/>
      <c r="AO540" s="8"/>
      <c r="AP540" s="8"/>
      <c r="AQ540" s="8"/>
      <c r="AR540" s="8"/>
      <c r="AS540" s="8"/>
      <c r="AT540" s="8"/>
      <c r="AU540" s="8"/>
      <c r="AV540" s="8"/>
      <c r="AW540" s="8"/>
      <c r="AX540" s="8"/>
      <c r="AY540" s="8"/>
      <c r="AZ540" s="8"/>
      <c r="BA540" s="8"/>
      <c r="BB540" s="8"/>
      <c r="BC540" s="8"/>
      <c r="BD540" s="8"/>
      <c r="BE540" s="8"/>
      <c r="BF540" s="8"/>
      <c r="BG540" s="8"/>
      <c r="BH540" s="8"/>
      <c r="BI540" s="8"/>
      <c r="BJ540" s="8"/>
      <c r="BK540" s="8"/>
      <c r="BL540" s="8"/>
      <c r="BM540" s="8"/>
      <c r="BN540" s="8"/>
      <c r="BO540" s="8"/>
      <c r="BP540" s="8"/>
      <c r="BQ540" s="8"/>
      <c r="BR540" s="208"/>
      <c r="BS540" s="208"/>
      <c r="BT540" s="208"/>
      <c r="BU540" s="208"/>
      <c r="BV540" s="208"/>
      <c r="BW540" s="208"/>
    </row>
    <row r="541" spans="1:75" ht="12.75" customHeight="1">
      <c r="A541" s="8"/>
      <c r="B541" s="8"/>
      <c r="C541" s="246" t="s">
        <v>3</v>
      </c>
      <c r="D541" s="242"/>
      <c r="E541" s="8"/>
      <c r="F541" s="8"/>
      <c r="G541" s="8"/>
      <c r="H541" s="8"/>
      <c r="I541" s="32"/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8"/>
      <c r="U541" s="8"/>
      <c r="V541" s="8"/>
      <c r="W541" s="8"/>
      <c r="X541" s="8"/>
      <c r="Y541" s="8"/>
      <c r="Z541" s="8"/>
      <c r="AA541" s="8"/>
      <c r="AB541" s="8"/>
      <c r="AC541" s="8"/>
      <c r="AD541" s="8"/>
      <c r="AE541" s="8"/>
      <c r="AF541" s="8"/>
      <c r="AG541" s="8"/>
      <c r="AH541" s="8"/>
      <c r="AI541" s="8"/>
      <c r="AJ541" s="8"/>
      <c r="AK541" s="8"/>
      <c r="AL541" s="8"/>
      <c r="AM541" s="8"/>
      <c r="AN541" s="8"/>
      <c r="AO541" s="8"/>
      <c r="AP541" s="8"/>
      <c r="AQ541" s="8"/>
      <c r="AR541" s="8"/>
      <c r="AS541" s="8"/>
      <c r="AT541" s="8"/>
      <c r="AU541" s="8"/>
      <c r="AV541" s="8"/>
      <c r="AW541" s="8"/>
      <c r="AX541" s="8"/>
      <c r="AY541" s="8"/>
      <c r="AZ541" s="8"/>
      <c r="BA541" s="8"/>
      <c r="BB541" s="8"/>
      <c r="BC541" s="8"/>
      <c r="BD541" s="8"/>
      <c r="BE541" s="8"/>
      <c r="BF541" s="8"/>
      <c r="BG541" s="8"/>
      <c r="BH541" s="8"/>
      <c r="BI541" s="8"/>
      <c r="BJ541" s="8"/>
      <c r="BK541" s="8"/>
      <c r="BL541" s="8"/>
      <c r="BM541" s="8"/>
      <c r="BN541" s="8"/>
      <c r="BO541" s="8"/>
      <c r="BP541" s="8"/>
      <c r="BQ541" s="8"/>
      <c r="BR541" s="208"/>
      <c r="BS541" s="208"/>
      <c r="BT541" s="208"/>
      <c r="BU541" s="208"/>
      <c r="BV541" s="208"/>
      <c r="BW541" s="208"/>
    </row>
    <row r="542" spans="1:75" ht="12.75" customHeight="1">
      <c r="A542" s="8"/>
      <c r="B542" s="8"/>
      <c r="C542" s="8"/>
      <c r="D542" s="242" t="s">
        <v>40</v>
      </c>
      <c r="E542" s="8" t="str">
        <f>"$m Real ("&amp;first_reg_period&amp;")"</f>
        <v>$m Real (2012)</v>
      </c>
      <c r="F542" s="8"/>
      <c r="G542" s="8"/>
      <c r="H542" s="8"/>
      <c r="I542" s="32"/>
      <c r="J542" s="235">
        <f>IF(OR($I538=0,I547=0),0,MIN($I547/$I538, $I547-SUM($I542:I542)))</f>
        <v>0</v>
      </c>
      <c r="K542" s="235">
        <f>IF(OR($I538=0,J547=0),0,MIN($I547/$I538, $I547-SUM($I542:J542)))</f>
        <v>0</v>
      </c>
      <c r="L542" s="235">
        <f>IF(OR($I538=0,K547=0),0,MIN($I547/$I538, $I547-SUM($I542:K542)))</f>
        <v>0</v>
      </c>
      <c r="M542" s="235">
        <f>IF(OR($I538=0,L547=0),0,MIN($I547/$I538, $I547-SUM($I542:L542)))</f>
        <v>0</v>
      </c>
      <c r="N542" s="235">
        <f>IF(OR($I538=0,M547=0),0,MIN($I547/$I538, $I547-SUM($I542:M542)))</f>
        <v>0</v>
      </c>
      <c r="O542" s="235">
        <f>IF(OR($I538=0,N547=0),0,MIN($I547/$I538, $I547-SUM($I542:N542)))</f>
        <v>0</v>
      </c>
      <c r="P542" s="235">
        <f>IF(OR($I538=0,O547=0),0,MIN($I547/$I538, $I547-SUM($I542:O542)))</f>
        <v>0</v>
      </c>
      <c r="Q542" s="235">
        <f>IF(OR($I538=0,P547=0),0,MIN($I547/$I538, $I547-SUM($I542:P542)))</f>
        <v>0</v>
      </c>
      <c r="R542" s="235">
        <f>IF(OR($I538=0,Q547=0),0,MIN($I547/$I538, $I547-SUM($I542:Q542)))</f>
        <v>0</v>
      </c>
      <c r="S542" s="235">
        <f>IF(OR($I538=0,R547=0),0,MIN($I547/$I538, $I547-SUM($I542:R542)))</f>
        <v>0</v>
      </c>
      <c r="T542" s="235">
        <f>IF(OR($I538=0,S547=0),0,MIN($I547/$I538, $I547-SUM($I542:S542)))</f>
        <v>0</v>
      </c>
      <c r="U542" s="235">
        <f>IF(OR($I538=0,T547=0),0,MIN($I547/$I538, $I547-SUM($I542:T542)))</f>
        <v>0</v>
      </c>
      <c r="V542" s="235">
        <f>IF(OR($I538=0,U547=0),0,MIN($I547/$I538, $I547-SUM($I542:U542)))</f>
        <v>0</v>
      </c>
      <c r="W542" s="235">
        <f>IF(OR($I538=0,V547=0),0,MIN($I547/$I538, $I547-SUM($I542:V542)))</f>
        <v>0</v>
      </c>
      <c r="X542" s="235">
        <f>IF(OR($I538=0,W547=0),0,MIN($I547/$I538, $I547-SUM($I542:W542)))</f>
        <v>0</v>
      </c>
      <c r="Y542" s="235">
        <f>IF(OR($I538=0,X547=0),0,MIN($I547/$I538, $I547-SUM($I542:X542)))</f>
        <v>0</v>
      </c>
      <c r="Z542" s="235">
        <f>IF(OR($I538=0,Y547=0),0,MIN($I547/$I538, $I547-SUM($I542:Y542)))</f>
        <v>0</v>
      </c>
      <c r="AA542" s="235">
        <f>IF(OR($I538=0,Z547=0),0,MIN($I547/$I538, $I547-SUM($I542:Z542)))</f>
        <v>0</v>
      </c>
      <c r="AB542" s="235">
        <f>IF(OR($I538=0,AA547=0),0,MIN($I547/$I538, $I547-SUM($I542:AA542)))</f>
        <v>0</v>
      </c>
      <c r="AC542" s="235">
        <f>IF(OR($I538=0,AB547=0),0,MIN($I547/$I538, $I547-SUM($I542:AB542)))</f>
        <v>0</v>
      </c>
      <c r="AD542" s="235">
        <f>IF(OR($I538=0,AC547=0),0,MIN($I547/$I538, $I547-SUM($I542:AC542)))</f>
        <v>0</v>
      </c>
      <c r="AE542" s="235">
        <f>IF(OR($I538=0,AD547=0),0,MIN($I547/$I538, $I547-SUM($I542:AD542)))</f>
        <v>0</v>
      </c>
      <c r="AF542" s="235">
        <f>IF(OR($I538=0,AE547=0),0,MIN($I547/$I538, $I547-SUM($I542:AE542)))</f>
        <v>0</v>
      </c>
      <c r="AG542" s="235">
        <f>IF(OR($I538=0,AF547=0),0,MIN($I547/$I538, $I547-SUM($I542:AF542)))</f>
        <v>0</v>
      </c>
      <c r="AH542" s="235">
        <f>IF(OR($I538=0,AG547=0),0,MIN($I547/$I538, $I547-SUM($I542:AG542)))</f>
        <v>0</v>
      </c>
      <c r="AI542" s="235">
        <f>IF(OR($I538=0,AH547=0),0,MIN($I547/$I538, $I547-SUM($I542:AH542)))</f>
        <v>0</v>
      </c>
      <c r="AJ542" s="235">
        <f>IF(OR($I538=0,AI547=0),0,MIN($I547/$I538, $I547-SUM($I542:AI542)))</f>
        <v>0</v>
      </c>
      <c r="AK542" s="235">
        <f>IF(OR($I538=0,AJ547=0),0,MIN($I547/$I538, $I547-SUM($I542:AJ542)))</f>
        <v>0</v>
      </c>
      <c r="AL542" s="235">
        <f>IF(OR($I538=0,AK547=0),0,MIN($I547/$I538, $I547-SUM($I542:AK542)))</f>
        <v>0</v>
      </c>
      <c r="AM542" s="235">
        <f>IF(OR($I538=0,AL547=0),0,MIN($I547/$I538, $I547-SUM($I542:AL542)))</f>
        <v>0</v>
      </c>
      <c r="AN542" s="235">
        <f>IF(OR($I538=0,AM547=0),0,MIN($I547/$I538, $I547-SUM($I542:AM542)))</f>
        <v>0</v>
      </c>
      <c r="AO542" s="235">
        <f>IF(OR($I538=0,AN547=0),0,MIN($I547/$I538, $I547-SUM($I542:AN542)))</f>
        <v>0</v>
      </c>
      <c r="AP542" s="235">
        <f>IF(OR($I538=0,AO547=0),0,MIN($I547/$I538, $I547-SUM($I542:AO542)))</f>
        <v>0</v>
      </c>
      <c r="AQ542" s="235">
        <f>IF(OR($I538=0,AP547=0),0,MIN($I547/$I538, $I547-SUM($I542:AP542)))</f>
        <v>0</v>
      </c>
      <c r="AR542" s="235">
        <f>IF(OR($I538=0,AQ547=0),0,MIN($I547/$I538, $I547-SUM($I542:AQ542)))</f>
        <v>0</v>
      </c>
      <c r="AS542" s="235">
        <f>IF(OR($I538=0,AR547=0),0,MIN($I547/$I538, $I547-SUM($I542:AR542)))</f>
        <v>0</v>
      </c>
      <c r="AT542" s="235">
        <f>IF(OR($I538=0,AS547=0),0,MIN($I547/$I538, $I547-SUM($I542:AS542)))</f>
        <v>0</v>
      </c>
      <c r="AU542" s="235">
        <f>IF(OR($I538=0,AT547=0),0,MIN($I547/$I538, $I547-SUM($I542:AT542)))</f>
        <v>0</v>
      </c>
      <c r="AV542" s="235">
        <f>IF(OR($I538=0,AU547=0),0,MIN($I547/$I538, $I547-SUM($I542:AU542)))</f>
        <v>0</v>
      </c>
      <c r="AW542" s="235">
        <f>IF(OR($I538=0,AV547=0),0,MIN($I547/$I538, $I547-SUM($I542:AV542)))</f>
        <v>0</v>
      </c>
      <c r="AX542" s="235">
        <f>IF(OR($I538=0,AW547=0),0,MIN($I547/$I538, $I547-SUM($I542:AW542)))</f>
        <v>0</v>
      </c>
      <c r="AY542" s="235">
        <f>IF(OR($I538=0,AX547=0),0,MIN($I547/$I538, $I547-SUM($I542:AX542)))</f>
        <v>0</v>
      </c>
      <c r="AZ542" s="235">
        <f>IF(OR($I538=0,AY547=0),0,MIN($I547/$I538, $I547-SUM($I542:AY542)))</f>
        <v>0</v>
      </c>
      <c r="BA542" s="235">
        <f>IF(OR($I538=0,AZ547=0),0,MIN($I547/$I538, $I547-SUM($I542:AZ542)))</f>
        <v>0</v>
      </c>
      <c r="BB542" s="235">
        <f>IF(OR($I538=0,BA547=0),0,MIN($I547/$I538, $I547-SUM($I542:BA542)))</f>
        <v>0</v>
      </c>
      <c r="BC542" s="235">
        <f>IF(OR($I538=0,BB547=0),0,MIN($I547/$I538, $I547-SUM($I542:BB542)))</f>
        <v>0</v>
      </c>
      <c r="BD542" s="235">
        <f>IF(OR($I538=0,BC547=0),0,MIN($I547/$I538, $I547-SUM($I542:BC542)))</f>
        <v>0</v>
      </c>
      <c r="BE542" s="235">
        <f>IF(OR($I538=0,BD547=0),0,MIN($I547/$I538, $I547-SUM($I542:BD542)))</f>
        <v>0</v>
      </c>
      <c r="BF542" s="235">
        <f>IF(OR($I538=0,BE547=0),0,MIN($I547/$I538, $I547-SUM($I542:BE542)))</f>
        <v>0</v>
      </c>
      <c r="BG542" s="235">
        <f>IF(OR($I538=0,BF547=0),0,MIN($I547/$I538, $I547-SUM($I542:BF542)))</f>
        <v>0</v>
      </c>
      <c r="BH542" s="235">
        <f>IF(OR($I538=0,BG547=0),0,MIN($I547/$I538, $I547-SUM($I542:BG542)))</f>
        <v>0</v>
      </c>
      <c r="BI542" s="235">
        <f>IF(OR($I538=0,BH547=0),0,MIN($I547/$I538, $I547-SUM($I542:BH542)))</f>
        <v>0</v>
      </c>
      <c r="BJ542" s="235">
        <f>IF(OR($I538=0,BI547=0),0,MIN($I547/$I538, $I547-SUM($I542:BI542)))</f>
        <v>0</v>
      </c>
      <c r="BK542" s="235">
        <f>IF(OR($I538=0,BJ547=0),0,MIN($I547/$I538, $I547-SUM($I542:BJ542)))</f>
        <v>0</v>
      </c>
      <c r="BL542" s="235">
        <f>IF(OR($I538=0,BK547=0),0,MIN($I547/$I538, $I547-SUM($I542:BK542)))</f>
        <v>0</v>
      </c>
      <c r="BM542" s="235">
        <f>IF(OR($I538=0,BL547=0),0,MIN($I547/$I538, $I547-SUM($I542:BL542)))</f>
        <v>0</v>
      </c>
      <c r="BN542" s="235">
        <f>IF(OR($I538=0,BM547=0),0,MIN($I547/$I538, $I547-SUM($I542:BM542)))</f>
        <v>0</v>
      </c>
      <c r="BO542" s="235">
        <f>IF(OR($I538=0,BN547=0),0,MIN($I547/$I538, $I547-SUM($I542:BN542)))</f>
        <v>0</v>
      </c>
      <c r="BP542" s="235">
        <f>IF(OR($I538=0,BO547=0),0,MIN($I547/$I538, $I547-SUM($I542:BO542)))</f>
        <v>0</v>
      </c>
      <c r="BQ542" s="235">
        <f>IF(OR($I538=0,BP547=0),0,MIN($I547/$I538, $I547-SUM($I542:BP542)))</f>
        <v>0</v>
      </c>
      <c r="BR542" s="211">
        <f>IF(OR($I538=0,BQ547=0),0,MIN($I547/$I538, $I547-SUM($I542:BQ542)))</f>
        <v>0</v>
      </c>
      <c r="BS542" s="211">
        <f>IF(OR($I538=0,BR547=0),0,MIN($I547/$I538, $I547-SUM($I542:BR542)))</f>
        <v>0</v>
      </c>
      <c r="BT542" s="211">
        <f>IF(OR($I538=0,BS547=0),0,MIN($I547/$I538, $I547-SUM($I542:BS542)))</f>
        <v>0</v>
      </c>
      <c r="BU542" s="211">
        <f>IF(OR($I538=0,BT547=0),0,MIN($I547/$I538, $I547-SUM($I542:BT542)))</f>
        <v>0</v>
      </c>
      <c r="BV542" s="211">
        <f>IF(OR($I538=0,BU547=0),0,MIN($I547/$I538, $I547-SUM($I542:BU542)))</f>
        <v>0</v>
      </c>
      <c r="BW542" s="211">
        <f>IF(OR($I538=0,BV547=0),0,MIN($I547/$I538, $I547-SUM($I542:BV542)))</f>
        <v>0</v>
      </c>
    </row>
    <row r="543" spans="1:75" ht="12.75" customHeight="1">
      <c r="A543" s="8"/>
      <c r="B543" s="8"/>
      <c r="C543" s="8"/>
      <c r="D543" s="242" t="s">
        <v>39</v>
      </c>
      <c r="E543" s="8" t="str">
        <f>"$m Real ("&amp;first_reg_period&amp;")"</f>
        <v>$m Real (2012)</v>
      </c>
      <c r="F543" s="8"/>
      <c r="G543" s="8"/>
      <c r="H543" s="8"/>
      <c r="I543" s="32"/>
      <c r="J543" s="235"/>
      <c r="K543" s="235"/>
      <c r="L543" s="235"/>
      <c r="M543" s="235"/>
      <c r="N543" s="235"/>
      <c r="O543" s="235">
        <f>IF(OR($I538=0,N547=0),0,IF($N546&gt;0,(MIN($N546/IF($I538&lt;=5,1,($I538-5)),$N546-SUM($N543:N543))), (MAX($N546/IF($I$18&lt;=5,1,($I538-5)),$N546-SUM($N543:N543)))))</f>
        <v>0</v>
      </c>
      <c r="P543" s="235">
        <f>IF(OR($I538=0,O547=0),0,IF($N546&gt;0,(MIN($N546/IF($I538&lt;=5,1,($I538-5)),$N546-SUM($N543:O543))), (MAX($N546/IF($I$18&lt;=5,1,($I538-5)),$N546-SUM($N543:O543)))))</f>
        <v>0</v>
      </c>
      <c r="Q543" s="235">
        <f>IF(OR($I538=0,P547=0),0,IF($N546&gt;0,(MIN($N546/IF($I538&lt;=5,1,($I538-5)),$N546-SUM($N543:P543))), (MAX($N546/IF($I$18&lt;=5,1,($I538-5)),$N546-SUM($N543:P543)))))</f>
        <v>0</v>
      </c>
      <c r="R543" s="235">
        <f>IF(OR($I538=0,Q547=0),0,IF($N546&gt;0,(MIN($N546/IF($I538&lt;=5,1,($I538-5)),$N546-SUM($N543:Q543))), (MAX($N546/IF($I$18&lt;=5,1,($I538-5)),$N546-SUM($N543:Q543)))))</f>
        <v>0</v>
      </c>
      <c r="S543" s="235">
        <f>IF(OR($I538=0,R547=0),0,IF($N546&gt;0,(MIN($N546/IF($I538&lt;=5,1,($I538-5)),$N546-SUM($N543:R543))), (MAX($N546/IF($I$18&lt;=5,1,($I538-5)),$N546-SUM($N543:R543)))))</f>
        <v>0</v>
      </c>
      <c r="T543" s="235">
        <f>IF(OR($I538=0,S547=0),0,IF($N546&gt;0,(MIN($N546/IF($I538&lt;=5,1,($I538-5)),$N546-SUM($N543:S543))), (MAX($N546/IF($I$18&lt;=5,1,($I538-5)),$N546-SUM($N543:S543)))))</f>
        <v>0</v>
      </c>
      <c r="U543" s="235">
        <f>IF(OR($I538=0,T547=0),0,IF($N546&gt;0,(MIN($N546/IF($I538&lt;=5,1,($I538-5)),$N546-SUM($N543:T543))), (MAX($N546/IF($I$18&lt;=5,1,($I538-5)),$N546-SUM($N543:T543)))))</f>
        <v>0</v>
      </c>
      <c r="V543" s="235">
        <f>IF(OR($I538=0,U547=0),0,IF($N546&gt;0,(MIN($N546/IF($I538&lt;=5,1,($I538-5)),$N546-SUM($N543:U543))), (MAX($N546/IF($I$18&lt;=5,1,($I538-5)),$N546-SUM($N543:U543)))))</f>
        <v>0</v>
      </c>
      <c r="W543" s="235">
        <f>IF(OR($I538=0,V547=0),0,IF($N546&gt;0,(MIN($N546/IF($I538&lt;=5,1,($I538-5)),$N546-SUM($N543:V543))), (MAX($N546/IF($I$18&lt;=5,1,($I538-5)),$N546-SUM($N543:V543)))))</f>
        <v>0</v>
      </c>
      <c r="X543" s="235">
        <f>IF(OR($I538=0,W547=0),0,IF($N546&gt;0,(MIN($N546/IF($I538&lt;=5,1,($I538-5)),$N546-SUM($N543:W543))), (MAX($N546/IF($I$18&lt;=5,1,($I538-5)),$N546-SUM($N543:W543)))))</f>
        <v>0</v>
      </c>
      <c r="Y543" s="235">
        <f>IF(OR($I538=0,X547=0),0,IF($N546&gt;0,(MIN($N546/IF($I538&lt;=5,1,($I538-5)),$N546-SUM($N543:X543))), (MAX($N546/IF($I$18&lt;=5,1,($I538-5)),$N546-SUM($N543:X543)))))</f>
        <v>0</v>
      </c>
      <c r="Z543" s="235">
        <f>IF(OR($I538=0,Y547=0),0,IF($N546&gt;0,(MIN($N546/IF($I538&lt;=5,1,($I538-5)),$N546-SUM($N543:Y543))), (MAX($N546/IF($I$18&lt;=5,1,($I538-5)),$N546-SUM($N543:Y543)))))</f>
        <v>0</v>
      </c>
      <c r="AA543" s="235">
        <f>IF(OR($I538=0,Z547=0),0,IF($N546&gt;0,(MIN($N546/IF($I538&lt;=5,1,($I538-5)),$N546-SUM($N543:Z543))), (MAX($N546/IF($I$18&lt;=5,1,($I538-5)),$N546-SUM($N543:Z543)))))</f>
        <v>0</v>
      </c>
      <c r="AB543" s="235">
        <f>IF(OR($I538=0,AA547=0),0,IF($N546&gt;0,(MIN($N546/IF($I538&lt;=5,1,($I538-5)),$N546-SUM($N543:AA543))), (MAX($N546/IF($I$18&lt;=5,1,($I538-5)),$N546-SUM($N543:AA543)))))</f>
        <v>0</v>
      </c>
      <c r="AC543" s="235">
        <f>IF(OR($I538=0,AB547=0),0,IF($N546&gt;0,(MIN($N546/IF($I538&lt;=5,1,($I538-5)),$N546-SUM($N543:AB543))), (MAX($N546/IF($I$18&lt;=5,1,($I538-5)),$N546-SUM($N543:AB543)))))</f>
        <v>0</v>
      </c>
      <c r="AD543" s="235">
        <f>IF(OR($I538=0,AC547=0),0,IF($N546&gt;0,(MIN($N546/IF($I538&lt;=5,1,($I538-5)),$N546-SUM($N543:AC543))), (MAX($N546/IF($I$18&lt;=5,1,($I538-5)),$N546-SUM($N543:AC543)))))</f>
        <v>0</v>
      </c>
      <c r="AE543" s="235">
        <f>IF(OR($I538=0,AD547=0),0,IF($N546&gt;0,(MIN($N546/IF($I538&lt;=5,1,($I538-5)),$N546-SUM($N543:AD543))), (MAX($N546/IF($I$18&lt;=5,1,($I538-5)),$N546-SUM($N543:AD543)))))</f>
        <v>0</v>
      </c>
      <c r="AF543" s="235">
        <f>IF(OR($I538=0,AE547=0),0,IF($N546&gt;0,(MIN($N546/IF($I538&lt;=5,1,($I538-5)),$N546-SUM($N543:AE543))), (MAX($N546/IF($I$18&lt;=5,1,($I538-5)),$N546-SUM($N543:AE543)))))</f>
        <v>0</v>
      </c>
      <c r="AG543" s="235">
        <f>IF(OR($I538=0,AF547=0),0,IF($N546&gt;0,(MIN($N546/IF($I538&lt;=5,1,($I538-5)),$N546-SUM($N543:AF543))), (MAX($N546/IF($I$18&lt;=5,1,($I538-5)),$N546-SUM($N543:AF543)))))</f>
        <v>0</v>
      </c>
      <c r="AH543" s="235">
        <f>IF(OR($I538=0,AG547=0),0,IF($N546&gt;0,(MIN($N546/IF($I538&lt;=5,1,($I538-5)),$N546-SUM($N543:AG543))), (MAX($N546/IF($I$18&lt;=5,1,($I538-5)),$N546-SUM($N543:AG543)))))</f>
        <v>0</v>
      </c>
      <c r="AI543" s="235">
        <f>IF(OR($I538=0,AH547=0),0,IF($N546&gt;0,(MIN($N546/IF($I538&lt;=5,1,($I538-5)),$N546-SUM($N543:AH543))), (MAX($N546/IF($I$18&lt;=5,1,($I538-5)),$N546-SUM($N543:AH543)))))</f>
        <v>0</v>
      </c>
      <c r="AJ543" s="235">
        <f>IF(OR($I538=0,AI547=0),0,IF($N546&gt;0,(MIN($N546/IF($I538&lt;=5,1,($I538-5)),$N546-SUM($N543:AI543))), (MAX($N546/IF($I$18&lt;=5,1,($I538-5)),$N546-SUM($N543:AI543)))))</f>
        <v>0</v>
      </c>
      <c r="AK543" s="235">
        <f>IF(OR($I538=0,AJ547=0),0,IF($N546&gt;0,(MIN($N546/IF($I538&lt;=5,1,($I538-5)),$N546-SUM($N543:AJ543))), (MAX($N546/IF($I$18&lt;=5,1,($I538-5)),$N546-SUM($N543:AJ543)))))</f>
        <v>0</v>
      </c>
      <c r="AL543" s="235">
        <f>IF(OR($I538=0,AK547=0),0,IF($N546&gt;0,(MIN($N546/IF($I538&lt;=5,1,($I538-5)),$N546-SUM($N543:AK543))), (MAX($N546/IF($I$18&lt;=5,1,($I538-5)),$N546-SUM($N543:AK543)))))</f>
        <v>0</v>
      </c>
      <c r="AM543" s="235">
        <f>IF(OR($I538=0,AL547=0),0,IF($N546&gt;0,(MIN($N546/IF($I538&lt;=5,1,($I538-5)),$N546-SUM($N543:AL543))), (MAX($N546/IF($I$18&lt;=5,1,($I538-5)),$N546-SUM($N543:AL543)))))</f>
        <v>0</v>
      </c>
      <c r="AN543" s="235">
        <f>IF(OR($I538=0,AM547=0),0,IF($N546&gt;0,(MIN($N546/IF($I538&lt;=5,1,($I538-5)),$N546-SUM($N543:AM543))), (MAX($N546/IF($I$18&lt;=5,1,($I538-5)),$N546-SUM($N543:AM543)))))</f>
        <v>0</v>
      </c>
      <c r="AO543" s="235">
        <f>IF(OR($I538=0,AN547=0),0,IF($N546&gt;0,(MIN($N546/IF($I538&lt;=5,1,($I538-5)),$N546-SUM($N543:AN543))), (MAX($N546/IF($I$18&lt;=5,1,($I538-5)),$N546-SUM($N543:AN543)))))</f>
        <v>0</v>
      </c>
      <c r="AP543" s="235">
        <f>IF(OR($I538=0,AO547=0),0,IF($N546&gt;0,(MIN($N546/IF($I538&lt;=5,1,($I538-5)),$N546-SUM($N543:AO543))), (MAX($N546/IF($I$18&lt;=5,1,($I538-5)),$N546-SUM($N543:AO543)))))</f>
        <v>0</v>
      </c>
      <c r="AQ543" s="235">
        <f>IF(OR($I538=0,AP547=0),0,IF($N546&gt;0,(MIN($N546/IF($I538&lt;=5,1,($I538-5)),$N546-SUM($N543:AP543))), (MAX($N546/IF($I$18&lt;=5,1,($I538-5)),$N546-SUM($N543:AP543)))))</f>
        <v>0</v>
      </c>
      <c r="AR543" s="235">
        <f>IF(OR($I538=0,AQ547=0),0,IF($N546&gt;0,(MIN($N546/IF($I538&lt;=5,1,($I538-5)),$N546-SUM($N543:AQ543))), (MAX($N546/IF($I$18&lt;=5,1,($I538-5)),$N546-SUM($N543:AQ543)))))</f>
        <v>0</v>
      </c>
      <c r="AS543" s="235">
        <f>IF(OR($I538=0,AR547=0),0,IF($N546&gt;0,(MIN($N546/IF($I538&lt;=5,1,($I538-5)),$N546-SUM($N543:AR543))), (MAX($N546/IF($I$18&lt;=5,1,($I538-5)),$N546-SUM($N543:AR543)))))</f>
        <v>0</v>
      </c>
      <c r="AT543" s="235">
        <f>IF(OR($I538=0,AS547=0),0,IF($N546&gt;0,(MIN($N546/IF($I538&lt;=5,1,($I538-5)),$N546-SUM($N543:AS543))), (MAX($N546/IF($I$18&lt;=5,1,($I538-5)),$N546-SUM($N543:AS543)))))</f>
        <v>0</v>
      </c>
      <c r="AU543" s="235">
        <f>IF(OR($I538=0,AT547=0),0,IF($N546&gt;0,(MIN($N546/IF($I538&lt;=5,1,($I538-5)),$N546-SUM($N543:AT543))), (MAX($N546/IF($I$18&lt;=5,1,($I538-5)),$N546-SUM($N543:AT543)))))</f>
        <v>0</v>
      </c>
      <c r="AV543" s="235">
        <f>IF(OR($I538=0,AU547=0),0,IF($N546&gt;0,(MIN($N546/IF($I538&lt;=5,1,($I538-5)),$N546-SUM($N543:AU543))), (MAX($N546/IF($I$18&lt;=5,1,($I538-5)),$N546-SUM($N543:AU543)))))</f>
        <v>0</v>
      </c>
      <c r="AW543" s="235">
        <f>IF(OR($I538=0,AV547=0),0,IF($N546&gt;0,(MIN($N546/IF($I538&lt;=5,1,($I538-5)),$N546-SUM($N543:AV543))), (MAX($N546/IF($I$18&lt;=5,1,($I538-5)),$N546-SUM($N543:AV543)))))</f>
        <v>0</v>
      </c>
      <c r="AX543" s="235">
        <f>IF(OR($I538=0,AW547=0),0,IF($N546&gt;0,(MIN($N546/IF($I538&lt;=5,1,($I538-5)),$N546-SUM($N543:AW543))), (MAX($N546/IF($I$18&lt;=5,1,($I538-5)),$N546-SUM($N543:AW543)))))</f>
        <v>0</v>
      </c>
      <c r="AY543" s="235">
        <f>IF(OR($I538=0,AX547=0),0,IF($N546&gt;0,(MIN($N546/IF($I538&lt;=5,1,($I538-5)),$N546-SUM($N543:AX543))), (MAX($N546/IF($I$18&lt;=5,1,($I538-5)),$N546-SUM($N543:AX543)))))</f>
        <v>0</v>
      </c>
      <c r="AZ543" s="235">
        <f>IF(OR($I538=0,AY547=0),0,IF($N546&gt;0,(MIN($N546/IF($I538&lt;=5,1,($I538-5)),$N546-SUM($N543:AY543))), (MAX($N546/IF($I$18&lt;=5,1,($I538-5)),$N546-SUM($N543:AY543)))))</f>
        <v>0</v>
      </c>
      <c r="BA543" s="235">
        <f>IF(OR($I538=0,AZ547=0),0,IF($N546&gt;0,(MIN($N546/IF($I538&lt;=5,1,($I538-5)),$N546-SUM($N543:AZ543))), (MAX($N546/IF($I$18&lt;=5,1,($I538-5)),$N546-SUM($N543:AZ543)))))</f>
        <v>0</v>
      </c>
      <c r="BB543" s="235">
        <f>IF(OR($I538=0,BA547=0),0,IF($N546&gt;0,(MIN($N546/IF($I538&lt;=5,1,($I538-5)),$N546-SUM($N543:BA543))), (MAX($N546/IF($I$18&lt;=5,1,($I538-5)),$N546-SUM($N543:BA543)))))</f>
        <v>0</v>
      </c>
      <c r="BC543" s="235">
        <f>IF(OR($I538=0,BB547=0),0,IF($N546&gt;0,(MIN($N546/IF($I538&lt;=5,1,($I538-5)),$N546-SUM($N543:BB543))), (MAX($N546/IF($I$18&lt;=5,1,($I538-5)),$N546-SUM($N543:BB543)))))</f>
        <v>0</v>
      </c>
      <c r="BD543" s="235">
        <f>IF(OR($I538=0,BC547=0),0,IF($N546&gt;0,(MIN($N546/IF($I538&lt;=5,1,($I538-5)),$N546-SUM($N543:BC543))), (MAX($N546/IF($I$18&lt;=5,1,($I538-5)),$N546-SUM($N543:BC543)))))</f>
        <v>0</v>
      </c>
      <c r="BE543" s="235">
        <f>IF(OR($I538=0,BD547=0),0,IF($N546&gt;0,(MIN($N546/IF($I538&lt;=5,1,($I538-5)),$N546-SUM($N543:BD543))), (MAX($N546/IF($I$18&lt;=5,1,($I538-5)),$N546-SUM($N543:BD543)))))</f>
        <v>0</v>
      </c>
      <c r="BF543" s="235">
        <f>IF(OR($I538=0,BE547=0),0,IF($N546&gt;0,(MIN($N546/IF($I538&lt;=5,1,($I538-5)),$N546-SUM($N543:BE543))), (MAX($N546/IF($I$18&lt;=5,1,($I538-5)),$N546-SUM($N543:BE543)))))</f>
        <v>0</v>
      </c>
      <c r="BG543" s="235">
        <f>IF(OR($I538=0,BF547=0),0,IF($N546&gt;0,(MIN($N546/IF($I538&lt;=5,1,($I538-5)),$N546-SUM($N543:BF543))), (MAX($N546/IF($I$18&lt;=5,1,($I538-5)),$N546-SUM($N543:BF543)))))</f>
        <v>0</v>
      </c>
      <c r="BH543" s="235">
        <f>IF(OR($I538=0,BG547=0),0,IF($N546&gt;0,(MIN($N546/IF($I538&lt;=5,1,($I538-5)),$N546-SUM($N543:BG543))), (MAX($N546/IF($I$18&lt;=5,1,($I538-5)),$N546-SUM($N543:BG543)))))</f>
        <v>0</v>
      </c>
      <c r="BI543" s="235">
        <f>IF(OR($I538=0,BH547=0),0,IF($N546&gt;0,(MIN($N546/IF($I538&lt;=5,1,($I538-5)),$N546-SUM($N543:BH543))), (MAX($N546/IF($I$18&lt;=5,1,($I538-5)),$N546-SUM($N543:BH543)))))</f>
        <v>0</v>
      </c>
      <c r="BJ543" s="235">
        <f>IF(OR($I538=0,BI547=0),0,IF($N546&gt;0,(MIN($N546/IF($I538&lt;=5,1,($I538-5)),$N546-SUM($N543:BI543))), (MAX($N546/IF($I$18&lt;=5,1,($I538-5)),$N546-SUM($N543:BI543)))))</f>
        <v>0</v>
      </c>
      <c r="BK543" s="235">
        <f>IF(OR($I538=0,BJ547=0),0,IF($N546&gt;0,(MIN($N546/IF($I538&lt;=5,1,($I538-5)),$N546-SUM($N543:BJ543))), (MAX($N546/IF($I$18&lt;=5,1,($I538-5)),$N546-SUM($N543:BJ543)))))</f>
        <v>0</v>
      </c>
      <c r="BL543" s="235">
        <f>IF(OR($I538=0,BK547=0),0,IF($N546&gt;0,(MIN($N546/IF($I538&lt;=5,1,($I538-5)),$N546-SUM($N543:BK543))), (MAX($N546/IF($I$18&lt;=5,1,($I538-5)),$N546-SUM($N543:BK543)))))</f>
        <v>0</v>
      </c>
      <c r="BM543" s="235">
        <f>IF(OR($I538=0,BL547=0),0,IF($N546&gt;0,(MIN($N546/IF($I538&lt;=5,1,($I538-5)),$N546-SUM($N543:BL543))), (MAX($N546/IF($I$18&lt;=5,1,($I538-5)),$N546-SUM($N543:BL543)))))</f>
        <v>0</v>
      </c>
      <c r="BN543" s="235">
        <f>IF(OR($I538=0,BM547=0),0,IF($N546&gt;0,(MIN($N546/IF($I538&lt;=5,1,($I538-5)),$N546-SUM($N543:BM543))), (MAX($N546/IF($I$18&lt;=5,1,($I538-5)),$N546-SUM($N543:BM543)))))</f>
        <v>0</v>
      </c>
      <c r="BO543" s="235">
        <f>IF(OR($I538=0,BN547=0),0,IF($N546&gt;0,(MIN($N546/IF($I538&lt;=5,1,($I538-5)),$N546-SUM($N543:BN543))), (MAX($N546/IF($I$18&lt;=5,1,($I538-5)),$N546-SUM($N543:BN543)))))</f>
        <v>0</v>
      </c>
      <c r="BP543" s="235">
        <f>IF(OR($I538=0,BO547=0),0,IF($N546&gt;0,(MIN($N546/IF($I538&lt;=5,1,($I538-5)),$N546-SUM($N543:BO543))), (MAX($N546/IF($I$18&lt;=5,1,($I538-5)),$N546-SUM($N543:BO543)))))</f>
        <v>0</v>
      </c>
      <c r="BQ543" s="235">
        <f>IF(OR($I538=0,BP547=0),0,IF($N546&gt;0,(MIN($N546/IF($I538&lt;=5,1,($I538-5)),$N546-SUM($N543:BP543))), (MAX($N546/IF($I$18&lt;=5,1,($I538-5)),$N546-SUM($N543:BP543)))))</f>
        <v>0</v>
      </c>
      <c r="BR543" s="211">
        <f>IF(OR($I538=0,BQ547=0),0,IF($N546&gt;0,(MIN($N546/IF($I538&lt;=5,1,($I538-5)),$N546-SUM($N543:BQ543))), (MAX($N546/IF($I$18&lt;=5,1,($I538-5)),$N546-SUM($N543:BQ543)))))</f>
        <v>0</v>
      </c>
      <c r="BS543" s="211">
        <f>IF(OR($I538=0,BR547=0),0,IF($N546&gt;0,(MIN($N546/IF($I538&lt;=5,1,($I538-5)),$N546-SUM($N543:BR543))), (MAX($N546/IF($I$18&lt;=5,1,($I538-5)),$N546-SUM($N543:BR543)))))</f>
        <v>0</v>
      </c>
      <c r="BT543" s="211">
        <f>IF(OR($I538=0,BS547=0),0,IF($N546&gt;0,(MIN($N546/IF($I538&lt;=5,1,($I538-5)),$N546-SUM($N543:BS543))), (MAX($N546/IF($I$18&lt;=5,1,($I538-5)),$N546-SUM($N543:BS543)))))</f>
        <v>0</v>
      </c>
      <c r="BU543" s="211">
        <f>IF(OR($I538=0,BT547=0),0,IF($N546&gt;0,(MIN($N546/IF($I538&lt;=5,1,($I538-5)),$N546-SUM($N543:BT543))), (MAX($N546/IF($I$18&lt;=5,1,($I538-5)),$N546-SUM($N543:BT543)))))</f>
        <v>0</v>
      </c>
      <c r="BV543" s="211">
        <f>IF(OR($I538=0,BU547=0),0,IF($N546&gt;0,(MIN($N546/IF($I538&lt;=5,1,($I538-5)),$N546-SUM($N543:BU543))), (MAX($N546/IF($I$18&lt;=5,1,($I538-5)),$N546-SUM($N543:BU543)))))</f>
        <v>0</v>
      </c>
      <c r="BW543" s="211">
        <f>IF(OR($I538=0,BV547=0),0,IF($N546&gt;0,(MIN($N546/IF($I538&lt;=5,1,($I538-5)),$N546-SUM($N543:BV543))), (MAX($N546/IF($I$18&lt;=5,1,($I538-5)),$N546-SUM($N543:BV543)))))</f>
        <v>0</v>
      </c>
    </row>
    <row r="544" spans="1:75" ht="12.75" customHeight="1">
      <c r="A544" s="8"/>
      <c r="B544" s="8"/>
      <c r="C544" s="8"/>
      <c r="D544" s="239" t="s">
        <v>38</v>
      </c>
      <c r="E544" s="240" t="str">
        <f>"$m Real ("&amp;first_reg_period&amp;")"</f>
        <v>$m Real (2012)</v>
      </c>
      <c r="F544" s="240"/>
      <c r="G544" s="240"/>
      <c r="H544" s="240"/>
      <c r="I544" s="241"/>
      <c r="J544" s="237">
        <f>SUM(J542:J543)</f>
        <v>0</v>
      </c>
      <c r="K544" s="237">
        <f t="shared" ref="K544:N544" si="925">SUM(K542:K543)</f>
        <v>0</v>
      </c>
      <c r="L544" s="237">
        <f t="shared" si="925"/>
        <v>0</v>
      </c>
      <c r="M544" s="237">
        <f t="shared" si="925"/>
        <v>0</v>
      </c>
      <c r="N544" s="237">
        <f t="shared" si="925"/>
        <v>0</v>
      </c>
      <c r="O544" s="237">
        <f>SUM(O542:O543)</f>
        <v>0</v>
      </c>
      <c r="P544" s="237">
        <f t="shared" ref="P544:BQ544" si="926">SUM(P542:P543)</f>
        <v>0</v>
      </c>
      <c r="Q544" s="237">
        <f t="shared" si="926"/>
        <v>0</v>
      </c>
      <c r="R544" s="237">
        <f t="shared" si="926"/>
        <v>0</v>
      </c>
      <c r="S544" s="237">
        <f t="shared" si="926"/>
        <v>0</v>
      </c>
      <c r="T544" s="237">
        <f t="shared" si="926"/>
        <v>0</v>
      </c>
      <c r="U544" s="237">
        <f t="shared" si="926"/>
        <v>0</v>
      </c>
      <c r="V544" s="237">
        <f t="shared" si="926"/>
        <v>0</v>
      </c>
      <c r="W544" s="237">
        <f t="shared" si="926"/>
        <v>0</v>
      </c>
      <c r="X544" s="237">
        <f t="shared" si="926"/>
        <v>0</v>
      </c>
      <c r="Y544" s="237">
        <f t="shared" si="926"/>
        <v>0</v>
      </c>
      <c r="Z544" s="237">
        <f t="shared" si="926"/>
        <v>0</v>
      </c>
      <c r="AA544" s="237">
        <f t="shared" si="926"/>
        <v>0</v>
      </c>
      <c r="AB544" s="237">
        <f t="shared" si="926"/>
        <v>0</v>
      </c>
      <c r="AC544" s="237">
        <f t="shared" si="926"/>
        <v>0</v>
      </c>
      <c r="AD544" s="237">
        <f t="shared" si="926"/>
        <v>0</v>
      </c>
      <c r="AE544" s="237">
        <f t="shared" si="926"/>
        <v>0</v>
      </c>
      <c r="AF544" s="237">
        <f t="shared" si="926"/>
        <v>0</v>
      </c>
      <c r="AG544" s="237">
        <f t="shared" si="926"/>
        <v>0</v>
      </c>
      <c r="AH544" s="237">
        <f t="shared" si="926"/>
        <v>0</v>
      </c>
      <c r="AI544" s="237">
        <f t="shared" si="926"/>
        <v>0</v>
      </c>
      <c r="AJ544" s="237">
        <f t="shared" si="926"/>
        <v>0</v>
      </c>
      <c r="AK544" s="237">
        <f t="shared" si="926"/>
        <v>0</v>
      </c>
      <c r="AL544" s="237">
        <f t="shared" si="926"/>
        <v>0</v>
      </c>
      <c r="AM544" s="237">
        <f t="shared" si="926"/>
        <v>0</v>
      </c>
      <c r="AN544" s="237">
        <f t="shared" si="926"/>
        <v>0</v>
      </c>
      <c r="AO544" s="237">
        <f t="shared" si="926"/>
        <v>0</v>
      </c>
      <c r="AP544" s="237">
        <f t="shared" si="926"/>
        <v>0</v>
      </c>
      <c r="AQ544" s="237">
        <f t="shared" si="926"/>
        <v>0</v>
      </c>
      <c r="AR544" s="237">
        <f t="shared" si="926"/>
        <v>0</v>
      </c>
      <c r="AS544" s="237">
        <f t="shared" si="926"/>
        <v>0</v>
      </c>
      <c r="AT544" s="237">
        <f t="shared" si="926"/>
        <v>0</v>
      </c>
      <c r="AU544" s="237">
        <f t="shared" si="926"/>
        <v>0</v>
      </c>
      <c r="AV544" s="237">
        <f t="shared" si="926"/>
        <v>0</v>
      </c>
      <c r="AW544" s="237">
        <f t="shared" si="926"/>
        <v>0</v>
      </c>
      <c r="AX544" s="237">
        <f t="shared" si="926"/>
        <v>0</v>
      </c>
      <c r="AY544" s="237">
        <f t="shared" si="926"/>
        <v>0</v>
      </c>
      <c r="AZ544" s="237">
        <f t="shared" si="926"/>
        <v>0</v>
      </c>
      <c r="BA544" s="237">
        <f t="shared" si="926"/>
        <v>0</v>
      </c>
      <c r="BB544" s="237">
        <f t="shared" si="926"/>
        <v>0</v>
      </c>
      <c r="BC544" s="237">
        <f t="shared" si="926"/>
        <v>0</v>
      </c>
      <c r="BD544" s="237">
        <f t="shared" si="926"/>
        <v>0</v>
      </c>
      <c r="BE544" s="237">
        <f t="shared" si="926"/>
        <v>0</v>
      </c>
      <c r="BF544" s="237">
        <f t="shared" si="926"/>
        <v>0</v>
      </c>
      <c r="BG544" s="237">
        <f t="shared" si="926"/>
        <v>0</v>
      </c>
      <c r="BH544" s="237">
        <f t="shared" si="926"/>
        <v>0</v>
      </c>
      <c r="BI544" s="237">
        <f t="shared" si="926"/>
        <v>0</v>
      </c>
      <c r="BJ544" s="237">
        <f t="shared" si="926"/>
        <v>0</v>
      </c>
      <c r="BK544" s="237">
        <f t="shared" si="926"/>
        <v>0</v>
      </c>
      <c r="BL544" s="237">
        <f t="shared" si="926"/>
        <v>0</v>
      </c>
      <c r="BM544" s="237">
        <f t="shared" si="926"/>
        <v>0</v>
      </c>
      <c r="BN544" s="237">
        <f t="shared" si="926"/>
        <v>0</v>
      </c>
      <c r="BO544" s="237">
        <f t="shared" si="926"/>
        <v>0</v>
      </c>
      <c r="BP544" s="237">
        <f t="shared" si="926"/>
        <v>0</v>
      </c>
      <c r="BQ544" s="237">
        <f t="shared" si="926"/>
        <v>0</v>
      </c>
      <c r="BR544" s="212">
        <f t="shared" ref="BR544:BW544" si="927">SUM(BR542:BR543)</f>
        <v>0</v>
      </c>
      <c r="BS544" s="212">
        <f t="shared" si="927"/>
        <v>0</v>
      </c>
      <c r="BT544" s="212">
        <f t="shared" si="927"/>
        <v>0</v>
      </c>
      <c r="BU544" s="212">
        <f t="shared" si="927"/>
        <v>0</v>
      </c>
      <c r="BV544" s="212">
        <f t="shared" si="927"/>
        <v>0</v>
      </c>
      <c r="BW544" s="212">
        <f t="shared" si="927"/>
        <v>0</v>
      </c>
    </row>
    <row r="545" spans="1:75" ht="12.75" customHeight="1">
      <c r="A545" s="8"/>
      <c r="B545" s="8"/>
      <c r="C545" s="8"/>
      <c r="D545" s="242" t="s">
        <v>4</v>
      </c>
      <c r="E545" s="8"/>
      <c r="F545" s="8"/>
      <c r="G545" s="8"/>
      <c r="H545" s="8"/>
      <c r="I545" s="32">
        <f>IF(I$5=first_reg_period, INDEX(Inputs!$I$43:$I$53,MATCH(B537,Inputs!$C$43:$C$53,0)),0)</f>
        <v>0</v>
      </c>
      <c r="J545" s="32">
        <f>IF(J$5=first_reg_period, INDEX(Inputs!$I$43:$I$53,MATCH(C537,Inputs!$C$43:$C$53,0)),0)</f>
        <v>0</v>
      </c>
      <c r="K545" s="32">
        <f>IF(K$5=first_reg_period, INDEX(Inputs!$I$43:$I$53,MATCH(D537,Inputs!$C$43:$C$53,0)),0)</f>
        <v>0</v>
      </c>
      <c r="L545" s="32">
        <f>IF(L$5=first_reg_period, INDEX(Inputs!$I$43:$I$53,MATCH(E537,Inputs!$C$43:$C$53,0)),0)</f>
        <v>0</v>
      </c>
      <c r="M545" s="32">
        <f>IF(M$5=first_reg_period, INDEX(Inputs!$I$43:$I$53,MATCH(F537,Inputs!$C$43:$C$53,0)),0)</f>
        <v>0</v>
      </c>
      <c r="N545" s="32">
        <f>IF(N$5=first_reg_period, INDEX(Inputs!$I$43:$I$53,MATCH(G537,Inputs!$C$43:$C$53,0)),0)</f>
        <v>0</v>
      </c>
      <c r="O545" s="32">
        <f>IF(O$5=first_reg_period, INDEX(Inputs!$I$43:$I$53,MATCH(H537,Inputs!$C$43:$C$53,0)),0)</f>
        <v>0</v>
      </c>
      <c r="P545" s="32">
        <f>IF(P$5=first_reg_period, INDEX(Inputs!$I$43:$I$53,MATCH(I537,Inputs!$C$43:$C$53,0)),0)</f>
        <v>0</v>
      </c>
      <c r="Q545" s="32">
        <f>IF(Q$5=first_reg_period, INDEX(Inputs!$I$43:$I$53,MATCH(J537,Inputs!$C$43:$C$53,0)),0)</f>
        <v>0</v>
      </c>
      <c r="R545" s="32">
        <f>IF(R$5=first_reg_period, INDEX(Inputs!$I$43:$I$53,MATCH(K537,Inputs!$C$43:$C$53,0)),0)</f>
        <v>0</v>
      </c>
      <c r="S545" s="32">
        <f>IF(S$5=first_reg_period, INDEX(Inputs!$I$43:$I$53,MATCH(L537,Inputs!$C$43:$C$53,0)),0)</f>
        <v>0</v>
      </c>
      <c r="T545" s="32">
        <f>IF(T$5=first_reg_period, INDEX(Inputs!$I$43:$I$53,MATCH(M537,Inputs!$C$43:$C$53,0)),0)</f>
        <v>0</v>
      </c>
      <c r="U545" s="32">
        <f>IF(U$5=first_reg_period, INDEX(Inputs!$I$43:$I$53,MATCH(N537,Inputs!$C$43:$C$53,0)),0)</f>
        <v>0</v>
      </c>
      <c r="V545" s="32">
        <f>IF(V$5=first_reg_period, INDEX(Inputs!$I$43:$I$53,MATCH(O537,Inputs!$C$43:$C$53,0)),0)</f>
        <v>0</v>
      </c>
      <c r="W545" s="32">
        <f>IF(W$5=first_reg_period, INDEX(Inputs!$I$43:$I$53,MATCH(P537,Inputs!$C$43:$C$53,0)),0)</f>
        <v>0</v>
      </c>
      <c r="X545" s="32">
        <f>IF(X$5=first_reg_period, INDEX(Inputs!$I$43:$I$53,MATCH(Q537,Inputs!$C$43:$C$53,0)),0)</f>
        <v>0</v>
      </c>
      <c r="Y545" s="32">
        <f>IF(Y$5=first_reg_period, INDEX(Inputs!$I$43:$I$53,MATCH(R537,Inputs!$C$43:$C$53,0)),0)</f>
        <v>0</v>
      </c>
      <c r="Z545" s="32">
        <f>IF(Z$5=first_reg_period, INDEX(Inputs!$I$43:$I$53,MATCH(S537,Inputs!$C$43:$C$53,0)),0)</f>
        <v>0</v>
      </c>
      <c r="AA545" s="32">
        <f>IF(AA$5=first_reg_period, INDEX(Inputs!$I$43:$I$53,MATCH(T537,Inputs!$C$43:$C$53,0)),0)</f>
        <v>0</v>
      </c>
      <c r="AB545" s="32">
        <f>IF(AB$5=first_reg_period, INDEX(Inputs!$I$43:$I$53,MATCH(U537,Inputs!$C$43:$C$53,0)),0)</f>
        <v>0</v>
      </c>
      <c r="AC545" s="32">
        <f>IF(AC$5=first_reg_period, INDEX(Inputs!$I$43:$I$53,MATCH(V537,Inputs!$C$43:$C$53,0)),0)</f>
        <v>0</v>
      </c>
      <c r="AD545" s="32">
        <f>IF(AD$5=first_reg_period, INDEX(Inputs!$I$43:$I$53,MATCH(W537,Inputs!$C$43:$C$53,0)),0)</f>
        <v>0</v>
      </c>
      <c r="AE545" s="32">
        <f>IF(AE$5=first_reg_period, INDEX(Inputs!$I$43:$I$53,MATCH(X537,Inputs!$C$43:$C$53,0)),0)</f>
        <v>0</v>
      </c>
      <c r="AF545" s="32">
        <f>IF(AF$5=first_reg_period, INDEX(Inputs!$I$43:$I$53,MATCH(Y537,Inputs!$C$43:$C$53,0)),0)</f>
        <v>0</v>
      </c>
      <c r="AG545" s="32">
        <f>IF(AG$5=first_reg_period, INDEX(Inputs!$I$43:$I$53,MATCH(Z537,Inputs!$C$43:$C$53,0)),0)</f>
        <v>0</v>
      </c>
      <c r="AH545" s="32">
        <f>IF(AH$5=first_reg_period, INDEX(Inputs!$I$43:$I$53,MATCH(AA537,Inputs!$C$43:$C$53,0)),0)</f>
        <v>0</v>
      </c>
      <c r="AI545" s="32">
        <f>IF(AI$5=first_reg_period, INDEX(Inputs!$I$43:$I$53,MATCH(AB537,Inputs!$C$43:$C$53,0)),0)</f>
        <v>0</v>
      </c>
      <c r="AJ545" s="32">
        <f>IF(AJ$5=first_reg_period, INDEX(Inputs!$I$43:$I$53,MATCH(AC537,Inputs!$C$43:$C$53,0)),0)</f>
        <v>0</v>
      </c>
      <c r="AK545" s="32">
        <f>IF(AK$5=first_reg_period, INDEX(Inputs!$I$43:$I$53,MATCH(AD537,Inputs!$C$43:$C$53,0)),0)</f>
        <v>0</v>
      </c>
      <c r="AL545" s="32">
        <f>IF(AL$5=first_reg_period, INDEX(Inputs!$I$43:$I$53,MATCH(AE537,Inputs!$C$43:$C$53,0)),0)</f>
        <v>0</v>
      </c>
      <c r="AM545" s="32">
        <f>IF(AM$5=first_reg_period, INDEX(Inputs!$I$43:$I$53,MATCH(AF537,Inputs!$C$43:$C$53,0)),0)</f>
        <v>0</v>
      </c>
      <c r="AN545" s="32">
        <f>IF(AN$5=first_reg_period, INDEX(Inputs!$I$43:$I$53,MATCH(AG537,Inputs!$C$43:$C$53,0)),0)</f>
        <v>0</v>
      </c>
      <c r="AO545" s="32">
        <f>IF(AO$5=first_reg_period, INDEX(Inputs!$I$43:$I$53,MATCH(AH537,Inputs!$C$43:$C$53,0)),0)</f>
        <v>0</v>
      </c>
      <c r="AP545" s="32">
        <f>IF(AP$5=first_reg_period, INDEX(Inputs!$I$43:$I$53,MATCH(AI537,Inputs!$C$43:$C$53,0)),0)</f>
        <v>0</v>
      </c>
      <c r="AQ545" s="32">
        <f>IF(AQ$5=first_reg_period, INDEX(Inputs!$I$43:$I$53,MATCH(AJ537,Inputs!$C$43:$C$53,0)),0)</f>
        <v>0</v>
      </c>
      <c r="AR545" s="32">
        <f>IF(AR$5=first_reg_period, INDEX(Inputs!$I$43:$I$53,MATCH(AK537,Inputs!$C$43:$C$53,0)),0)</f>
        <v>0</v>
      </c>
      <c r="AS545" s="32">
        <f>IF(AS$5=first_reg_period, INDEX(Inputs!$I$43:$I$53,MATCH(AL537,Inputs!$C$43:$C$53,0)),0)</f>
        <v>0</v>
      </c>
      <c r="AT545" s="32">
        <f>IF(AT$5=first_reg_period, INDEX(Inputs!$I$43:$I$53,MATCH(AM537,Inputs!$C$43:$C$53,0)),0)</f>
        <v>0</v>
      </c>
      <c r="AU545" s="32">
        <f>IF(AU$5=first_reg_period, INDEX(Inputs!$I$43:$I$53,MATCH(AN537,Inputs!$C$43:$C$53,0)),0)</f>
        <v>0</v>
      </c>
      <c r="AV545" s="32">
        <f>IF(AV$5=first_reg_period, INDEX(Inputs!$I$43:$I$53,MATCH(AO537,Inputs!$C$43:$C$53,0)),0)</f>
        <v>0</v>
      </c>
      <c r="AW545" s="32">
        <f>IF(AW$5=first_reg_period, INDEX(Inputs!$I$43:$I$53,MATCH(AP537,Inputs!$C$43:$C$53,0)),0)</f>
        <v>0</v>
      </c>
      <c r="AX545" s="32">
        <f>IF(AX$5=first_reg_period, INDEX(Inputs!$I$43:$I$53,MATCH(AQ537,Inputs!$C$43:$C$53,0)),0)</f>
        <v>0</v>
      </c>
      <c r="AY545" s="32">
        <f>IF(AY$5=first_reg_period, INDEX(Inputs!$I$43:$I$53,MATCH(AR537,Inputs!$C$43:$C$53,0)),0)</f>
        <v>0</v>
      </c>
      <c r="AZ545" s="32">
        <f>IF(AZ$5=first_reg_period, INDEX(Inputs!$I$43:$I$53,MATCH(AS537,Inputs!$C$43:$C$53,0)),0)</f>
        <v>0</v>
      </c>
      <c r="BA545" s="32">
        <f>IF(BA$5=first_reg_period, INDEX(Inputs!$I$43:$I$53,MATCH(AT537,Inputs!$C$43:$C$53,0)),0)</f>
        <v>0</v>
      </c>
      <c r="BB545" s="32">
        <f>IF(BB$5=first_reg_period, INDEX(Inputs!$I$43:$I$53,MATCH(AU537,Inputs!$C$43:$C$53,0)),0)</f>
        <v>0</v>
      </c>
      <c r="BC545" s="32">
        <f>IF(BC$5=first_reg_period, INDEX(Inputs!$I$43:$I$53,MATCH(AV537,Inputs!$C$43:$C$53,0)),0)</f>
        <v>0</v>
      </c>
      <c r="BD545" s="32">
        <f>IF(BD$5=first_reg_period, INDEX(Inputs!$I$43:$I$53,MATCH(AW537,Inputs!$C$43:$C$53,0)),0)</f>
        <v>0</v>
      </c>
      <c r="BE545" s="32">
        <f>IF(BE$5=first_reg_period, INDEX(Inputs!$I$43:$I$53,MATCH(AX537,Inputs!$C$43:$C$53,0)),0)</f>
        <v>0</v>
      </c>
      <c r="BF545" s="32">
        <f>IF(BF$5=first_reg_period, INDEX(Inputs!$I$43:$I$53,MATCH(AY537,Inputs!$C$43:$C$53,0)),0)</f>
        <v>0</v>
      </c>
      <c r="BG545" s="32">
        <f>IF(BG$5=first_reg_period, INDEX(Inputs!$I$43:$I$53,MATCH(AZ537,Inputs!$C$43:$C$53,0)),0)</f>
        <v>0</v>
      </c>
      <c r="BH545" s="32">
        <f>IF(BH$5=first_reg_period, INDEX(Inputs!$I$43:$I$53,MATCH(BA537,Inputs!$C$43:$C$53,0)),0)</f>
        <v>0</v>
      </c>
      <c r="BI545" s="32">
        <f>IF(BI$5=first_reg_period, INDEX(Inputs!$I$43:$I$53,MATCH(BB537,Inputs!$C$43:$C$53,0)),0)</f>
        <v>0</v>
      </c>
      <c r="BJ545" s="32">
        <f>IF(BJ$5=first_reg_period, INDEX(Inputs!$I$43:$I$53,MATCH(BC537,Inputs!$C$43:$C$53,0)),0)</f>
        <v>0</v>
      </c>
      <c r="BK545" s="32">
        <f>IF(BK$5=first_reg_period, INDEX(Inputs!$I$43:$I$53,MATCH(BD537,Inputs!$C$43:$C$53,0)),0)</f>
        <v>0</v>
      </c>
      <c r="BL545" s="32">
        <f>IF(BL$5=first_reg_period, INDEX(Inputs!$I$43:$I$53,MATCH(BE537,Inputs!$C$43:$C$53,0)),0)</f>
        <v>0</v>
      </c>
      <c r="BM545" s="32">
        <f>IF(BM$5=first_reg_period, INDEX(Inputs!$I$43:$I$53,MATCH(BF537,Inputs!$C$43:$C$53,0)),0)</f>
        <v>0</v>
      </c>
      <c r="BN545" s="32">
        <f>IF(BN$5=first_reg_period, INDEX(Inputs!$I$43:$I$53,MATCH(BG537,Inputs!$C$43:$C$53,0)),0)</f>
        <v>0</v>
      </c>
      <c r="BO545" s="32">
        <f>IF(BO$5=first_reg_period, INDEX(Inputs!$I$43:$I$53,MATCH(BH537,Inputs!$C$43:$C$53,0)),0)</f>
        <v>0</v>
      </c>
      <c r="BP545" s="32">
        <f>IF(BP$5=first_reg_period, INDEX(Inputs!$I$43:$I$53,MATCH(BI537,Inputs!$C$43:$C$53,0)),0)</f>
        <v>0</v>
      </c>
      <c r="BQ545" s="32">
        <f>IF(BQ$5=first_reg_period, INDEX(Inputs!$I$43:$I$53,MATCH(BJ537,Inputs!$C$43:$C$53,0)),0)</f>
        <v>0</v>
      </c>
      <c r="BR545" s="213">
        <f>IF(BR$5=first_reg_period, INDEX(Inputs!$I$43:$I$53,MATCH(BK537,Inputs!$C$43:$C$53,0)),0)</f>
        <v>0</v>
      </c>
      <c r="BS545" s="213">
        <f>IF(BS$5=first_reg_period, INDEX(Inputs!$I$43:$I$53,MATCH(BL537,Inputs!$C$43:$C$53,0)),0)</f>
        <v>0</v>
      </c>
      <c r="BT545" s="213">
        <f>IF(BT$5=first_reg_period, INDEX(Inputs!$I$43:$I$53,MATCH(BM537,Inputs!$C$43:$C$53,0)),0)</f>
        <v>0</v>
      </c>
      <c r="BU545" s="213">
        <f>IF(BU$5=first_reg_period, INDEX(Inputs!$I$43:$I$53,MATCH(BN537,Inputs!$C$43:$C$53,0)),0)</f>
        <v>0</v>
      </c>
      <c r="BV545" s="213">
        <f>IF(BV$5=first_reg_period, INDEX(Inputs!$I$43:$I$53,MATCH(BO537,Inputs!$C$43:$C$53,0)),0)</f>
        <v>0</v>
      </c>
      <c r="BW545" s="213">
        <f>IF(BW$5=first_reg_period, INDEX(Inputs!$I$43:$I$53,MATCH(BP537,Inputs!$C$43:$C$53,0)),0)</f>
        <v>0</v>
      </c>
    </row>
    <row r="546" spans="1:75" ht="12.75" customHeight="1">
      <c r="A546" s="8"/>
      <c r="B546" s="8"/>
      <c r="C546" s="8"/>
      <c r="D546" s="242" t="str">
        <f>"RAB adjustments $m Real ("&amp;first_reg_period&amp;")"</f>
        <v>RAB adjustments $m Real (2012)</v>
      </c>
      <c r="E546" s="8"/>
      <c r="F546" s="8"/>
      <c r="G546" s="8"/>
      <c r="H546" s="8"/>
      <c r="I546" s="32"/>
      <c r="J546" s="238">
        <f>IF(J$5=second_reg_period, INDEX(Inputs!$N$203:$N$213,MATCH($B537,Inputs!$C$203:$C$213,0)),0)/conv_2015_2010</f>
        <v>0</v>
      </c>
      <c r="K546" s="238">
        <f>IF(K$5=second_reg_period, INDEX(Inputs!$N$203:$N$213,MATCH($B537,Inputs!$C$203:$C$213,0)),0)/conv_2015_2010</f>
        <v>0</v>
      </c>
      <c r="L546" s="238">
        <f>IF(L$5=second_reg_period, INDEX(Inputs!$N$203:$N$213,MATCH($B537,Inputs!$C$203:$C$213,0)),0)/conv_2015_2010</f>
        <v>0</v>
      </c>
      <c r="M546" s="238">
        <f>IF(M$5=second_reg_period, INDEX(Inputs!$N$203:$N$213,MATCH($B537,Inputs!$C$203:$C$213,0)),0)/conv_2015_2010</f>
        <v>0</v>
      </c>
      <c r="N546" s="238">
        <f>IF(N$5=second_reg_period, INDEX(Inputs!$N$203:$N$213,MATCH($B537,Inputs!$C$203:$C$213,0)),0)/conv_2015_2010</f>
        <v>0</v>
      </c>
      <c r="O546" s="238">
        <f>IF(O$5=second_reg_period, INDEX(Inputs!$N$203:$N$213,MATCH($B537,Inputs!$C$203:$C$213,0)),0)/conv_2015_2010</f>
        <v>0</v>
      </c>
      <c r="P546" s="238">
        <f>IF(P$5=second_reg_period, INDEX(Inputs!$N$203:$N$213,MATCH($B537,Inputs!$C$203:$C$213,0)),0)/conv_2015_2010</f>
        <v>0</v>
      </c>
      <c r="Q546" s="238">
        <f>IF(Q$5=second_reg_period, INDEX(Inputs!$N$203:$N$213,MATCH($B537,Inputs!$C$203:$C$213,0)),0)/conv_2015_2010</f>
        <v>0</v>
      </c>
      <c r="R546" s="238">
        <f>IF(R$5=second_reg_period, INDEX(Inputs!$N$203:$N$213,MATCH($B537,Inputs!$C$203:$C$213,0)),0)/conv_2015_2010</f>
        <v>0</v>
      </c>
      <c r="S546" s="238">
        <f>IF(S$5=second_reg_period, INDEX(Inputs!$N$203:$N$213,MATCH($B537,Inputs!$C$203:$C$213,0)),0)/conv_2015_2010</f>
        <v>0</v>
      </c>
      <c r="T546" s="238">
        <f>IF(T$5=second_reg_period, INDEX(Inputs!$N$203:$N$213,MATCH($B537,Inputs!$C$203:$C$213,0)),0)/conv_2015_2010</f>
        <v>0</v>
      </c>
      <c r="U546" s="238">
        <f>IF(U$5=second_reg_period, INDEX(Inputs!$N$203:$N$213,MATCH($B537,Inputs!$C$203:$C$213,0)),0)/conv_2015_2010</f>
        <v>0</v>
      </c>
      <c r="V546" s="238">
        <f>IF(V$5=second_reg_period, INDEX(Inputs!$N$203:$N$213,MATCH($B537,Inputs!$C$203:$C$213,0)),0)/conv_2015_2010</f>
        <v>0</v>
      </c>
      <c r="W546" s="238">
        <f>IF(W$5=second_reg_period, INDEX(Inputs!$N$203:$N$213,MATCH($B537,Inputs!$C$203:$C$213,0)),0)/conv_2015_2010</f>
        <v>0</v>
      </c>
      <c r="X546" s="238">
        <f>IF(X$5=second_reg_period, INDEX(Inputs!$N$203:$N$213,MATCH($B537,Inputs!$C$203:$C$213,0)),0)/conv_2015_2010</f>
        <v>0</v>
      </c>
      <c r="Y546" s="238">
        <f>IF(Y$5=second_reg_period, INDEX(Inputs!$N$203:$N$213,MATCH($B537,Inputs!$C$203:$C$213,0)),0)/conv_2015_2010</f>
        <v>0</v>
      </c>
      <c r="Z546" s="238">
        <f>IF(Z$5=second_reg_period, INDEX(Inputs!$N$203:$N$213,MATCH($B537,Inputs!$C$203:$C$213,0)),0)/conv_2015_2010</f>
        <v>0</v>
      </c>
      <c r="AA546" s="238">
        <f>IF(AA$5=second_reg_period, INDEX(Inputs!$N$203:$N$213,MATCH($B537,Inputs!$C$203:$C$213,0)),0)/conv_2015_2010</f>
        <v>0</v>
      </c>
      <c r="AB546" s="238">
        <f>IF(AB$5=second_reg_period, INDEX(Inputs!$N$203:$N$213,MATCH($B537,Inputs!$C$203:$C$213,0)),0)/conv_2015_2010</f>
        <v>0</v>
      </c>
      <c r="AC546" s="238">
        <f>IF(AC$5=second_reg_period, INDEX(Inputs!$N$203:$N$213,MATCH($B537,Inputs!$C$203:$C$213,0)),0)/conv_2015_2010</f>
        <v>0</v>
      </c>
      <c r="AD546" s="238">
        <f>IF(AD$5=second_reg_period, INDEX(Inputs!$N$203:$N$213,MATCH($B537,Inputs!$C$203:$C$213,0)),0)/conv_2015_2010</f>
        <v>0</v>
      </c>
      <c r="AE546" s="238">
        <f>IF(AE$5=second_reg_period, INDEX(Inputs!$N$203:$N$213,MATCH($B537,Inputs!$C$203:$C$213,0)),0)/conv_2015_2010</f>
        <v>0</v>
      </c>
      <c r="AF546" s="238">
        <f>IF(AF$5=second_reg_period, INDEX(Inputs!$N$203:$N$213,MATCH($B537,Inputs!$C$203:$C$213,0)),0)/conv_2015_2010</f>
        <v>0</v>
      </c>
      <c r="AG546" s="238">
        <f>IF(AG$5=second_reg_period, INDEX(Inputs!$N$203:$N$213,MATCH($B537,Inputs!$C$203:$C$213,0)),0)/conv_2015_2010</f>
        <v>0</v>
      </c>
      <c r="AH546" s="238">
        <f>IF(AH$5=second_reg_period, INDEX(Inputs!$N$203:$N$213,MATCH($B537,Inputs!$C$203:$C$213,0)),0)/conv_2015_2010</f>
        <v>0</v>
      </c>
      <c r="AI546" s="238">
        <f>IF(AI$5=second_reg_period, INDEX(Inputs!$N$203:$N$213,MATCH($B537,Inputs!$C$203:$C$213,0)),0)/conv_2015_2010</f>
        <v>0</v>
      </c>
      <c r="AJ546" s="238">
        <f>IF(AJ$5=second_reg_period, INDEX(Inputs!$N$203:$N$213,MATCH($B537,Inputs!$C$203:$C$213,0)),0)/conv_2015_2010</f>
        <v>0</v>
      </c>
      <c r="AK546" s="238">
        <f>IF(AK$5=second_reg_period, INDEX(Inputs!$N$203:$N$213,MATCH($B537,Inputs!$C$203:$C$213,0)),0)/conv_2015_2010</f>
        <v>0</v>
      </c>
      <c r="AL546" s="238">
        <f>IF(AL$5=second_reg_period, INDEX(Inputs!$N$203:$N$213,MATCH($B537,Inputs!$C$203:$C$213,0)),0)/conv_2015_2010</f>
        <v>0</v>
      </c>
      <c r="AM546" s="238">
        <f>IF(AM$5=second_reg_period, INDEX(Inputs!$N$203:$N$213,MATCH($B537,Inputs!$C$203:$C$213,0)),0)/conv_2015_2010</f>
        <v>0</v>
      </c>
      <c r="AN546" s="238">
        <f>IF(AN$5=second_reg_period, INDEX(Inputs!$N$203:$N$213,MATCH($B537,Inputs!$C$203:$C$213,0)),0)/conv_2015_2010</f>
        <v>0</v>
      </c>
      <c r="AO546" s="238">
        <f>IF(AO$5=second_reg_period, INDEX(Inputs!$N$203:$N$213,MATCH($B537,Inputs!$C$203:$C$213,0)),0)/conv_2015_2010</f>
        <v>0</v>
      </c>
      <c r="AP546" s="238">
        <f>IF(AP$5=second_reg_period, INDEX(Inputs!$N$203:$N$213,MATCH($B537,Inputs!$C$203:$C$213,0)),0)/conv_2015_2010</f>
        <v>0</v>
      </c>
      <c r="AQ546" s="238">
        <f>IF(AQ$5=second_reg_period, INDEX(Inputs!$N$203:$N$213,MATCH($B537,Inputs!$C$203:$C$213,0)),0)/conv_2015_2010</f>
        <v>0</v>
      </c>
      <c r="AR546" s="238">
        <f>IF(AR$5=second_reg_period, INDEX(Inputs!$N$203:$N$213,MATCH($B537,Inputs!$C$203:$C$213,0)),0)/conv_2015_2010</f>
        <v>0</v>
      </c>
      <c r="AS546" s="238">
        <f>IF(AS$5=second_reg_period, INDEX(Inputs!$N$203:$N$213,MATCH($B537,Inputs!$C$203:$C$213,0)),0)/conv_2015_2010</f>
        <v>0</v>
      </c>
      <c r="AT546" s="238">
        <f>IF(AT$5=second_reg_period, INDEX(Inputs!$N$203:$N$213,MATCH($B537,Inputs!$C$203:$C$213,0)),0)/conv_2015_2010</f>
        <v>0</v>
      </c>
      <c r="AU546" s="238">
        <f>IF(AU$5=second_reg_period, INDEX(Inputs!$N$203:$N$213,MATCH($B537,Inputs!$C$203:$C$213,0)),0)/conv_2015_2010</f>
        <v>0</v>
      </c>
      <c r="AV546" s="238">
        <f>IF(AV$5=second_reg_period, INDEX(Inputs!$N$203:$N$213,MATCH($B537,Inputs!$C$203:$C$213,0)),0)/conv_2015_2010</f>
        <v>0</v>
      </c>
      <c r="AW546" s="238">
        <f>IF(AW$5=second_reg_period, INDEX(Inputs!$N$203:$N$213,MATCH($B537,Inputs!$C$203:$C$213,0)),0)/conv_2015_2010</f>
        <v>0</v>
      </c>
      <c r="AX546" s="238">
        <f>IF(AX$5=second_reg_period, INDEX(Inputs!$N$203:$N$213,MATCH($B537,Inputs!$C$203:$C$213,0)),0)/conv_2015_2010</f>
        <v>0</v>
      </c>
      <c r="AY546" s="238">
        <f>IF(AY$5=second_reg_period, INDEX(Inputs!$N$203:$N$213,MATCH($B537,Inputs!$C$203:$C$213,0)),0)/conv_2015_2010</f>
        <v>0</v>
      </c>
      <c r="AZ546" s="238">
        <f>IF(AZ$5=second_reg_period, INDEX(Inputs!$N$203:$N$213,MATCH($B537,Inputs!$C$203:$C$213,0)),0)/conv_2015_2010</f>
        <v>0</v>
      </c>
      <c r="BA546" s="238">
        <f>IF(BA$5=second_reg_period, INDEX(Inputs!$N$203:$N$213,MATCH($B537,Inputs!$C$203:$C$213,0)),0)/conv_2015_2010</f>
        <v>0</v>
      </c>
      <c r="BB546" s="238">
        <f>IF(BB$5=second_reg_period, INDEX(Inputs!$N$203:$N$213,MATCH($B537,Inputs!$C$203:$C$213,0)),0)/conv_2015_2010</f>
        <v>0</v>
      </c>
      <c r="BC546" s="238">
        <f>IF(BC$5=second_reg_period, INDEX(Inputs!$N$203:$N$213,MATCH($B537,Inputs!$C$203:$C$213,0)),0)/conv_2015_2010</f>
        <v>0</v>
      </c>
      <c r="BD546" s="238">
        <f>IF(BD$5=second_reg_period, INDEX(Inputs!$N$203:$N$213,MATCH($B537,Inputs!$C$203:$C$213,0)),0)/conv_2015_2010</f>
        <v>0</v>
      </c>
      <c r="BE546" s="238">
        <f>IF(BE$5=second_reg_period, INDEX(Inputs!$N$203:$N$213,MATCH($B537,Inputs!$C$203:$C$213,0)),0)/conv_2015_2010</f>
        <v>0</v>
      </c>
      <c r="BF546" s="238">
        <f>IF(BF$5=second_reg_period, INDEX(Inputs!$N$203:$N$213,MATCH($B537,Inputs!$C$203:$C$213,0)),0)/conv_2015_2010</f>
        <v>0</v>
      </c>
      <c r="BG546" s="238">
        <f>IF(BG$5=second_reg_period, INDEX(Inputs!$N$203:$N$213,MATCH($B537,Inputs!$C$203:$C$213,0)),0)/conv_2015_2010</f>
        <v>0</v>
      </c>
      <c r="BH546" s="238">
        <f>IF(BH$5=second_reg_period, INDEX(Inputs!$N$203:$N$213,MATCH($B537,Inputs!$C$203:$C$213,0)),0)/conv_2015_2010</f>
        <v>0</v>
      </c>
      <c r="BI546" s="238">
        <f>IF(BI$5=second_reg_period, INDEX(Inputs!$N$203:$N$213,MATCH($B537,Inputs!$C$203:$C$213,0)),0)/conv_2015_2010</f>
        <v>0</v>
      </c>
      <c r="BJ546" s="238">
        <f>IF(BJ$5=second_reg_period, INDEX(Inputs!$N$203:$N$213,MATCH($B537,Inputs!$C$203:$C$213,0)),0)/conv_2015_2010</f>
        <v>0</v>
      </c>
      <c r="BK546" s="238">
        <f>IF(BK$5=second_reg_period, INDEX(Inputs!$N$203:$N$213,MATCH($B537,Inputs!$C$203:$C$213,0)),0)/conv_2015_2010</f>
        <v>0</v>
      </c>
      <c r="BL546" s="238">
        <f>IF(BL$5=second_reg_period, INDEX(Inputs!$N$203:$N$213,MATCH($B537,Inputs!$C$203:$C$213,0)),0)/conv_2015_2010</f>
        <v>0</v>
      </c>
      <c r="BM546" s="238">
        <f>IF(BM$5=second_reg_period, INDEX(Inputs!$N$203:$N$213,MATCH($B537,Inputs!$C$203:$C$213,0)),0)/conv_2015_2010</f>
        <v>0</v>
      </c>
      <c r="BN546" s="238">
        <f>IF(BN$5=second_reg_period, INDEX(Inputs!$N$203:$N$213,MATCH($B537,Inputs!$C$203:$C$213,0)),0)/conv_2015_2010</f>
        <v>0</v>
      </c>
      <c r="BO546" s="238">
        <f>IF(BO$5=second_reg_period, INDEX(Inputs!$N$203:$N$213,MATCH($B537,Inputs!$C$203:$C$213,0)),0)/conv_2015_2010</f>
        <v>0</v>
      </c>
      <c r="BP546" s="238">
        <f>IF(BP$5=second_reg_period, INDEX(Inputs!$N$203:$N$213,MATCH($B537,Inputs!$C$203:$C$213,0)),0)/conv_2015_2010</f>
        <v>0</v>
      </c>
      <c r="BQ546" s="238">
        <f>IF(BQ$5=second_reg_period, INDEX(Inputs!$N$203:$N$213,MATCH($B537,Inputs!$C$203:$C$213,0)),0)/conv_2015_2010</f>
        <v>0</v>
      </c>
      <c r="BR546" s="214">
        <f>IF(BR$5=second_reg_period, INDEX(Inputs!$N$203:$N$213,MATCH($B537,Inputs!$C$203:$C$213,0)),0)/conv_2015_2010</f>
        <v>0</v>
      </c>
      <c r="BS546" s="214">
        <f>IF(BS$5=second_reg_period, INDEX(Inputs!$N$203:$N$213,MATCH($B537,Inputs!$C$203:$C$213,0)),0)/conv_2015_2010</f>
        <v>0</v>
      </c>
      <c r="BT546" s="214">
        <f>IF(BT$5=second_reg_period, INDEX(Inputs!$N$203:$N$213,MATCH($B537,Inputs!$C$203:$C$213,0)),0)/conv_2015_2010</f>
        <v>0</v>
      </c>
      <c r="BU546" s="214">
        <f>IF(BU$5=second_reg_period, INDEX(Inputs!$N$203:$N$213,MATCH($B537,Inputs!$C$203:$C$213,0)),0)/conv_2015_2010</f>
        <v>0</v>
      </c>
      <c r="BV546" s="214">
        <f>IF(BV$5=second_reg_period, INDEX(Inputs!$N$203:$N$213,MATCH($B537,Inputs!$C$203:$C$213,0)),0)/conv_2015_2010</f>
        <v>0</v>
      </c>
      <c r="BW546" s="214">
        <f>IF(BW$5=second_reg_period, INDEX(Inputs!$N$203:$N$213,MATCH($B537,Inputs!$C$203:$C$213,0)),0)/conv_2015_2010</f>
        <v>0</v>
      </c>
    </row>
    <row r="547" spans="1:75" ht="12.75" customHeight="1">
      <c r="A547" s="8"/>
      <c r="B547" s="8"/>
      <c r="C547" s="8"/>
      <c r="D547" s="242" t="s">
        <v>16</v>
      </c>
      <c r="E547" s="8" t="str">
        <f>"$m Real ("&amp;first_reg_period&amp;")"</f>
        <v>$m Real (2012)</v>
      </c>
      <c r="F547" s="8"/>
      <c r="G547" s="8"/>
      <c r="H547" s="8"/>
      <c r="I547" s="8">
        <f t="shared" ref="I547" si="928">H547-I544+I545+I546</f>
        <v>0</v>
      </c>
      <c r="J547" s="8">
        <f t="shared" ref="J547" si="929">I547-J544+J545+J546</f>
        <v>0</v>
      </c>
      <c r="K547" s="8">
        <f t="shared" ref="K547" si="930">J547-K544+K545+K546</f>
        <v>0</v>
      </c>
      <c r="L547" s="8">
        <f t="shared" ref="L547" si="931">K547-L544+L545+L546</f>
        <v>0</v>
      </c>
      <c r="M547" s="8">
        <f t="shared" ref="M547" si="932">L547-M544+M545+M546</f>
        <v>0</v>
      </c>
      <c r="N547" s="8">
        <f t="shared" ref="N547" si="933">M547-N544+N545+N546</f>
        <v>0</v>
      </c>
      <c r="O547" s="8">
        <f t="shared" ref="O547" si="934">N547-O544+O545+O546</f>
        <v>0</v>
      </c>
      <c r="P547" s="8">
        <f t="shared" ref="P547" si="935">O547-P544+P545+P546</f>
        <v>0</v>
      </c>
      <c r="Q547" s="8">
        <f t="shared" ref="Q547" si="936">P547-Q544+Q545+Q546</f>
        <v>0</v>
      </c>
      <c r="R547" s="8">
        <f t="shared" ref="R547" si="937">Q547-R544+R545+R546</f>
        <v>0</v>
      </c>
      <c r="S547" s="8">
        <f t="shared" ref="S547" si="938">R547-S544+S545+S546</f>
        <v>0</v>
      </c>
      <c r="T547" s="8">
        <f t="shared" ref="T547" si="939">S547-T544+T545+T546</f>
        <v>0</v>
      </c>
      <c r="U547" s="8">
        <f t="shared" ref="U547" si="940">T547-U544+U545+U546</f>
        <v>0</v>
      </c>
      <c r="V547" s="8">
        <f t="shared" ref="V547" si="941">U547-V544+V545+V546</f>
        <v>0</v>
      </c>
      <c r="W547" s="8">
        <f t="shared" ref="W547" si="942">V547-W544+W545+W546</f>
        <v>0</v>
      </c>
      <c r="X547" s="8">
        <f t="shared" ref="X547" si="943">W547-X544+X545+X546</f>
        <v>0</v>
      </c>
      <c r="Y547" s="8">
        <f t="shared" ref="Y547" si="944">X547-Y544+Y545+Y546</f>
        <v>0</v>
      </c>
      <c r="Z547" s="8">
        <f t="shared" ref="Z547" si="945">Y547-Z544+Z545+Z546</f>
        <v>0</v>
      </c>
      <c r="AA547" s="8">
        <f t="shared" ref="AA547" si="946">Z547-AA544+AA545+AA546</f>
        <v>0</v>
      </c>
      <c r="AB547" s="8">
        <f t="shared" ref="AB547" si="947">AA547-AB544+AB545+AB546</f>
        <v>0</v>
      </c>
      <c r="AC547" s="8">
        <f t="shared" ref="AC547" si="948">AB547-AC544+AC545+AC546</f>
        <v>0</v>
      </c>
      <c r="AD547" s="8">
        <f t="shared" ref="AD547" si="949">AC547-AD544+AD545+AD546</f>
        <v>0</v>
      </c>
      <c r="AE547" s="8">
        <f t="shared" ref="AE547" si="950">AD547-AE544+AE545+AE546</f>
        <v>0</v>
      </c>
      <c r="AF547" s="8">
        <f t="shared" ref="AF547" si="951">AE547-AF544+AF545+AF546</f>
        <v>0</v>
      </c>
      <c r="AG547" s="8">
        <f t="shared" ref="AG547" si="952">AF547-AG544+AG545+AG546</f>
        <v>0</v>
      </c>
      <c r="AH547" s="8">
        <f t="shared" ref="AH547" si="953">AG547-AH544+AH545+AH546</f>
        <v>0</v>
      </c>
      <c r="AI547" s="8">
        <f t="shared" ref="AI547" si="954">AH547-AI544+AI545+AI546</f>
        <v>0</v>
      </c>
      <c r="AJ547" s="8">
        <f t="shared" ref="AJ547" si="955">AI547-AJ544+AJ545+AJ546</f>
        <v>0</v>
      </c>
      <c r="AK547" s="8">
        <f t="shared" ref="AK547" si="956">AJ547-AK544+AK545+AK546</f>
        <v>0</v>
      </c>
      <c r="AL547" s="8">
        <f t="shared" ref="AL547" si="957">AK547-AL544+AL545+AL546</f>
        <v>0</v>
      </c>
      <c r="AM547" s="8">
        <f t="shared" ref="AM547" si="958">AL547-AM544+AM545+AM546</f>
        <v>0</v>
      </c>
      <c r="AN547" s="8">
        <f t="shared" ref="AN547" si="959">AM547-AN544+AN545+AN546</f>
        <v>0</v>
      </c>
      <c r="AO547" s="8">
        <f t="shared" ref="AO547" si="960">AN547-AO544+AO545+AO546</f>
        <v>0</v>
      </c>
      <c r="AP547" s="8">
        <f t="shared" ref="AP547" si="961">AO547-AP544+AP545+AP546</f>
        <v>0</v>
      </c>
      <c r="AQ547" s="8">
        <f t="shared" ref="AQ547" si="962">AP547-AQ544+AQ545+AQ546</f>
        <v>0</v>
      </c>
      <c r="AR547" s="8">
        <f t="shared" ref="AR547" si="963">AQ547-AR544+AR545+AR546</f>
        <v>0</v>
      </c>
      <c r="AS547" s="8">
        <f t="shared" ref="AS547" si="964">AR547-AS544+AS545+AS546</f>
        <v>0</v>
      </c>
      <c r="AT547" s="8">
        <f t="shared" ref="AT547" si="965">AS547-AT544+AT545+AT546</f>
        <v>0</v>
      </c>
      <c r="AU547" s="8">
        <f t="shared" ref="AU547" si="966">AT547-AU544+AU545+AU546</f>
        <v>0</v>
      </c>
      <c r="AV547" s="8">
        <f t="shared" ref="AV547" si="967">AU547-AV544+AV545+AV546</f>
        <v>0</v>
      </c>
      <c r="AW547" s="8">
        <f t="shared" ref="AW547" si="968">AV547-AW544+AW545+AW546</f>
        <v>0</v>
      </c>
      <c r="AX547" s="8">
        <f t="shared" ref="AX547" si="969">AW547-AX544+AX545+AX546</f>
        <v>0</v>
      </c>
      <c r="AY547" s="8">
        <f t="shared" ref="AY547" si="970">AX547-AY544+AY545+AY546</f>
        <v>0</v>
      </c>
      <c r="AZ547" s="8">
        <f t="shared" ref="AZ547" si="971">AY547-AZ544+AZ545+AZ546</f>
        <v>0</v>
      </c>
      <c r="BA547" s="8">
        <f t="shared" ref="BA547" si="972">AZ547-BA544+BA545+BA546</f>
        <v>0</v>
      </c>
      <c r="BB547" s="8">
        <f t="shared" ref="BB547" si="973">BA547-BB544+BB545+BB546</f>
        <v>0</v>
      </c>
      <c r="BC547" s="8">
        <f t="shared" ref="BC547" si="974">BB547-BC544+BC545+BC546</f>
        <v>0</v>
      </c>
      <c r="BD547" s="8">
        <f t="shared" ref="BD547" si="975">BC547-BD544+BD545+BD546</f>
        <v>0</v>
      </c>
      <c r="BE547" s="8">
        <f t="shared" ref="BE547" si="976">BD547-BE544+BE545+BE546</f>
        <v>0</v>
      </c>
      <c r="BF547" s="8">
        <f t="shared" ref="BF547" si="977">BE547-BF544+BF545+BF546</f>
        <v>0</v>
      </c>
      <c r="BG547" s="8">
        <f t="shared" ref="BG547" si="978">BF547-BG544+BG545+BG546</f>
        <v>0</v>
      </c>
      <c r="BH547" s="8">
        <f t="shared" ref="BH547" si="979">BG547-BH544+BH545+BH546</f>
        <v>0</v>
      </c>
      <c r="BI547" s="8">
        <f t="shared" ref="BI547" si="980">BH547-BI544+BI545+BI546</f>
        <v>0</v>
      </c>
      <c r="BJ547" s="8">
        <f t="shared" ref="BJ547" si="981">BI547-BJ544+BJ545+BJ546</f>
        <v>0</v>
      </c>
      <c r="BK547" s="8">
        <f t="shared" ref="BK547" si="982">BJ547-BK544+BK545+BK546</f>
        <v>0</v>
      </c>
      <c r="BL547" s="8">
        <f t="shared" ref="BL547" si="983">BK547-BL544+BL545+BL546</f>
        <v>0</v>
      </c>
      <c r="BM547" s="8">
        <f t="shared" ref="BM547" si="984">BL547-BM544+BM545+BM546</f>
        <v>0</v>
      </c>
      <c r="BN547" s="8">
        <f t="shared" ref="BN547" si="985">BM547-BN544+BN545+BN546</f>
        <v>0</v>
      </c>
      <c r="BO547" s="8">
        <f t="shared" ref="BO547" si="986">BN547-BO544+BO545+BO546</f>
        <v>0</v>
      </c>
      <c r="BP547" s="8">
        <f t="shared" ref="BP547:BQ547" si="987">BO547-BP544+BP545+BP546</f>
        <v>0</v>
      </c>
      <c r="BQ547" s="8">
        <f t="shared" si="987"/>
        <v>0</v>
      </c>
      <c r="BR547" s="208">
        <f t="shared" ref="BR547" si="988">BQ547-BR544+BR545+BR546</f>
        <v>0</v>
      </c>
      <c r="BS547" s="208">
        <f t="shared" ref="BS547" si="989">BR547-BS544+BS545+BS546</f>
        <v>0</v>
      </c>
      <c r="BT547" s="208">
        <f t="shared" ref="BT547" si="990">BS547-BT544+BT545+BT546</f>
        <v>0</v>
      </c>
      <c r="BU547" s="208">
        <f t="shared" ref="BU547" si="991">BT547-BU544+BU545+BU546</f>
        <v>0</v>
      </c>
      <c r="BV547" s="208">
        <f t="shared" ref="BV547" si="992">BU547-BV544+BV545+BV546</f>
        <v>0</v>
      </c>
      <c r="BW547" s="208">
        <f t="shared" ref="BW547" si="993">BV547-BW544+BW545+BW546</f>
        <v>0</v>
      </c>
    </row>
    <row r="548" spans="1:75" ht="12.75" customHeight="1">
      <c r="A548" s="8"/>
      <c r="B548" s="8"/>
      <c r="C548" s="8"/>
      <c r="D548" s="242"/>
      <c r="E548" s="8"/>
      <c r="F548" s="8"/>
      <c r="G548" s="8"/>
      <c r="H548" s="8"/>
      <c r="I548" s="32"/>
      <c r="J548" s="8"/>
      <c r="K548" s="8"/>
      <c r="L548" s="8"/>
      <c r="M548" s="8"/>
      <c r="N548" s="8"/>
      <c r="O548" s="8"/>
      <c r="P548" s="8"/>
      <c r="Q548" s="8"/>
      <c r="R548" s="8"/>
      <c r="S548" s="8"/>
      <c r="T548" s="8"/>
      <c r="U548" s="8"/>
      <c r="V548" s="8"/>
      <c r="W548" s="8"/>
      <c r="X548" s="8"/>
      <c r="Y548" s="8"/>
      <c r="Z548" s="8"/>
      <c r="AA548" s="8"/>
      <c r="AB548" s="8"/>
      <c r="AC548" s="8"/>
      <c r="AD548" s="8"/>
      <c r="AE548" s="8"/>
      <c r="AF548" s="8"/>
      <c r="AG548" s="8"/>
      <c r="AH548" s="8"/>
      <c r="AI548" s="8"/>
      <c r="AJ548" s="8"/>
      <c r="AK548" s="8"/>
      <c r="AL548" s="8"/>
      <c r="AM548" s="8"/>
      <c r="AN548" s="8"/>
      <c r="AO548" s="8"/>
      <c r="AP548" s="8"/>
      <c r="AQ548" s="8"/>
      <c r="AR548" s="8"/>
      <c r="AS548" s="8"/>
      <c r="AT548" s="8"/>
      <c r="AU548" s="8"/>
      <c r="AV548" s="8"/>
      <c r="AW548" s="8"/>
      <c r="AX548" s="8"/>
      <c r="AY548" s="8"/>
      <c r="AZ548" s="8"/>
      <c r="BA548" s="8"/>
      <c r="BB548" s="8"/>
      <c r="BC548" s="8"/>
      <c r="BD548" s="8"/>
      <c r="BE548" s="8"/>
      <c r="BF548" s="8"/>
      <c r="BG548" s="8"/>
      <c r="BH548" s="8"/>
      <c r="BI548" s="8"/>
      <c r="BJ548" s="8"/>
      <c r="BK548" s="8"/>
      <c r="BL548" s="8"/>
      <c r="BM548" s="8"/>
      <c r="BN548" s="8"/>
      <c r="BO548" s="8"/>
      <c r="BP548" s="8"/>
      <c r="BQ548" s="8"/>
      <c r="BR548" s="208"/>
      <c r="BS548" s="208"/>
      <c r="BT548" s="208"/>
      <c r="BU548" s="208"/>
      <c r="BV548" s="208"/>
      <c r="BW548" s="208"/>
    </row>
    <row r="549" spans="1:75" ht="12.75" customHeight="1">
      <c r="A549" s="8"/>
      <c r="B549" s="8"/>
      <c r="C549" s="8"/>
      <c r="D549" s="242"/>
      <c r="E549" s="8"/>
      <c r="F549" s="8"/>
      <c r="G549" s="8"/>
      <c r="H549" s="8"/>
      <c r="I549" s="32"/>
      <c r="J549" s="8"/>
      <c r="K549" s="8"/>
      <c r="L549" s="8"/>
      <c r="M549" s="8"/>
      <c r="N549" s="8"/>
      <c r="O549" s="8"/>
      <c r="P549" s="8"/>
      <c r="Q549" s="8"/>
      <c r="R549" s="8"/>
      <c r="S549" s="8"/>
      <c r="T549" s="8"/>
      <c r="U549" s="8"/>
      <c r="V549" s="8"/>
      <c r="W549" s="8"/>
      <c r="X549" s="8"/>
      <c r="Y549" s="8"/>
      <c r="Z549" s="8"/>
      <c r="AA549" s="8"/>
      <c r="AB549" s="8"/>
      <c r="AC549" s="8"/>
      <c r="AD549" s="8"/>
      <c r="AE549" s="8"/>
      <c r="AF549" s="8"/>
      <c r="AG549" s="8"/>
      <c r="AH549" s="8"/>
      <c r="AI549" s="8"/>
      <c r="AJ549" s="8"/>
      <c r="AK549" s="8"/>
      <c r="AL549" s="8"/>
      <c r="AM549" s="8"/>
      <c r="AN549" s="8"/>
      <c r="AO549" s="8"/>
      <c r="AP549" s="8"/>
      <c r="AQ549" s="8"/>
      <c r="AR549" s="8"/>
      <c r="AS549" s="8"/>
      <c r="AT549" s="8"/>
      <c r="AU549" s="8"/>
      <c r="AV549" s="8"/>
      <c r="AW549" s="8"/>
      <c r="AX549" s="8"/>
      <c r="AY549" s="8"/>
      <c r="AZ549" s="8"/>
      <c r="BA549" s="8"/>
      <c r="BB549" s="8"/>
      <c r="BC549" s="8"/>
      <c r="BD549" s="8"/>
      <c r="BE549" s="8"/>
      <c r="BF549" s="8"/>
      <c r="BG549" s="8"/>
      <c r="BH549" s="8"/>
      <c r="BI549" s="8"/>
      <c r="BJ549" s="8"/>
      <c r="BK549" s="8"/>
      <c r="BL549" s="8"/>
      <c r="BM549" s="8"/>
      <c r="BN549" s="8"/>
      <c r="BO549" s="8"/>
      <c r="BP549" s="8"/>
      <c r="BQ549" s="8"/>
      <c r="BR549" s="208"/>
      <c r="BS549" s="208"/>
      <c r="BT549" s="208"/>
      <c r="BU549" s="208"/>
      <c r="BV549" s="208"/>
      <c r="BW549" s="208"/>
    </row>
    <row r="550" spans="1:75" ht="12.75" customHeight="1">
      <c r="A550" s="8"/>
      <c r="B550" s="8"/>
      <c r="C550" s="246" t="s">
        <v>7</v>
      </c>
      <c r="D550" s="242"/>
      <c r="E550" s="8" t="str">
        <f>"$m Real ("&amp;first_reg_period&amp;")"</f>
        <v>$m Real (2012)</v>
      </c>
      <c r="F550" s="8"/>
      <c r="G550" s="8"/>
      <c r="H550" s="8"/>
      <c r="I550" s="32"/>
      <c r="J550" s="8">
        <f>INDEX(Inputs!J$43:J$53,MATCH($B537,Inputs!$C$43:$C$53,0))*(1+IF(J$5&lt;=second_reg_period, J$7, J$6))^0.5</f>
        <v>0</v>
      </c>
      <c r="K550" s="8">
        <f>INDEX(Inputs!K$43:K$53,MATCH($B537,Inputs!$C$43:$C$53,0))*(1+IF(K$5&lt;=second_reg_period, K$7, K$6))^0.5</f>
        <v>0</v>
      </c>
      <c r="L550" s="8">
        <f>INDEX(Inputs!L$43:L$53,MATCH($B537,Inputs!$C$43:$C$53,0))*(1+IF(L$5&lt;=second_reg_period, L$7, L$6))^0.5</f>
        <v>0</v>
      </c>
      <c r="M550" s="8">
        <f>INDEX(Inputs!M$43:M$53,MATCH($B537,Inputs!$C$43:$C$53,0))*(1+IF(M$5&lt;=second_reg_period, M$7, M$6))^0.5</f>
        <v>0</v>
      </c>
      <c r="N550" s="8">
        <f>INDEX(Inputs!N$43:N$53,MATCH($B537,Inputs!$C$43:$C$53,0))*(1+IF(N$5&lt;=second_reg_period, N$7, N$6))^0.5</f>
        <v>0</v>
      </c>
      <c r="O550" s="8">
        <f>INDEX(Inputs!O$43:O$53,MATCH($B537,Inputs!$C$43:$C$53,0))*(1+IF(O$5&lt;=second_reg_period, O$7, O$6))^0.5</f>
        <v>0</v>
      </c>
      <c r="P550" s="8">
        <f>INDEX(Inputs!P$43:P$53,MATCH($B537,Inputs!$C$43:$C$53,0))*(1+IF(P$5&lt;=second_reg_period, P$7, P$6))^0.5</f>
        <v>0</v>
      </c>
      <c r="Q550" s="8">
        <f>INDEX(Inputs!Q$43:Q$53,MATCH($B537,Inputs!$C$43:$C$53,0))*(1+IF(Q$5&lt;=second_reg_period, Q$7, Q$6))^0.5</f>
        <v>0</v>
      </c>
      <c r="R550" s="8">
        <f>INDEX(Inputs!R$43:R$53,MATCH($B537,Inputs!$C$43:$C$53,0))*(1+IF(R$5&lt;=second_reg_period, R$7, R$6))^0.5</f>
        <v>0</v>
      </c>
      <c r="S550" s="8">
        <f>INDEX(Inputs!S$43:S$53,MATCH($B537,Inputs!$C$43:$C$53,0))*(1+IF(S$5&lt;=second_reg_period, S$7, S$6))^0.5</f>
        <v>0</v>
      </c>
      <c r="T550" s="8">
        <f>INDEX(Inputs!T$43:T$53,MATCH($B537,Inputs!$C$43:$C$53,0))*(1+IF(T$5&lt;=second_reg_period, T$7, T$6))^0.5</f>
        <v>0</v>
      </c>
      <c r="U550" s="8">
        <f>INDEX(Inputs!U$43:U$53,MATCH($B537,Inputs!$C$43:$C$53,0))*(1+IF(U$5&lt;=second_reg_period, U$7, U$6))^0.5</f>
        <v>0</v>
      </c>
      <c r="V550" s="8">
        <f>INDEX(Inputs!V$43:V$53,MATCH($B537,Inputs!$C$43:$C$53,0))*(1+IF(V$5&lt;=second_reg_period, V$7, V$6))^0.5</f>
        <v>0</v>
      </c>
      <c r="W550" s="8">
        <f>INDEX(Inputs!W$43:W$53,MATCH($B537,Inputs!$C$43:$C$53,0))*(1+IF(W$5&lt;=second_reg_period, W$7, W$6))^0.5</f>
        <v>0</v>
      </c>
      <c r="X550" s="8">
        <f>INDEX(Inputs!X$43:X$53,MATCH($B537,Inputs!$C$43:$C$53,0))*(1+IF(X$5&lt;=second_reg_period, X$7, X$6))^0.5</f>
        <v>0</v>
      </c>
      <c r="Y550" s="8">
        <f>INDEX(Inputs!Y$43:Y$53,MATCH($B537,Inputs!$C$43:$C$53,0))*(1+IF(Y$5&lt;=second_reg_period, Y$7, Y$6))^0.5</f>
        <v>0</v>
      </c>
      <c r="Z550" s="8">
        <f>INDEX(Inputs!Z$43:Z$53,MATCH($B537,Inputs!$C$43:$C$53,0))*(1+IF(Z$5&lt;=second_reg_period, Z$7, Z$6))^0.5</f>
        <v>0</v>
      </c>
      <c r="AA550" s="8">
        <f>INDEX(Inputs!AA$43:AA$53,MATCH($B537,Inputs!$C$43:$C$53,0))*(1+IF(AA$5&lt;=second_reg_period, AA$7, AA$6))^0.5</f>
        <v>0</v>
      </c>
      <c r="AB550" s="8">
        <f>INDEX(Inputs!AB$43:AB$53,MATCH($B537,Inputs!$C$43:$C$53,0))*(1+IF(AB$5&lt;=second_reg_period, AB$7, AB$6))^0.5</f>
        <v>0</v>
      </c>
      <c r="AC550" s="8">
        <f>INDEX(Inputs!AC$43:AC$53,MATCH($B537,Inputs!$C$43:$C$53,0))*(1+IF(AC$5&lt;=second_reg_period, AC$7, AC$6))^0.5</f>
        <v>0</v>
      </c>
      <c r="AD550" s="8">
        <f>INDEX(Inputs!AD$43:AD$53,MATCH($B537,Inputs!$C$43:$C$53,0))*(1+IF(AD$5&lt;=second_reg_period, AD$7, AD$6))^0.5</f>
        <v>0</v>
      </c>
      <c r="AE550" s="8">
        <f>INDEX(Inputs!AE$43:AE$53,MATCH($B537,Inputs!$C$43:$C$53,0))*(1+IF(AE$5&lt;=second_reg_period, AE$7, AE$6))^0.5</f>
        <v>0</v>
      </c>
      <c r="AF550" s="8">
        <f>INDEX(Inputs!AF$43:AF$53,MATCH($B537,Inputs!$C$43:$C$53,0))*(1+IF(AF$5&lt;=second_reg_period, AF$7, AF$6))^0.5</f>
        <v>0</v>
      </c>
      <c r="AG550" s="8">
        <f>INDEX(Inputs!AG$43:AG$53,MATCH($B537,Inputs!$C$43:$C$53,0))*(1+IF(AG$5&lt;=second_reg_period, AG$7, AG$6))^0.5</f>
        <v>0</v>
      </c>
      <c r="AH550" s="8">
        <f>INDEX(Inputs!AH$43:AH$53,MATCH($B537,Inputs!$C$43:$C$53,0))*(1+IF(AH$5&lt;=second_reg_period, AH$7, AH$6))^0.5</f>
        <v>0</v>
      </c>
      <c r="AI550" s="8">
        <f>INDEX(Inputs!AI$43:AI$53,MATCH($B537,Inputs!$C$43:$C$53,0))*(1+IF(AI$5&lt;=second_reg_period, AI$7, AI$6))^0.5</f>
        <v>0</v>
      </c>
      <c r="AJ550" s="8">
        <f>INDEX(Inputs!AJ$43:AJ$53,MATCH($B537,Inputs!$C$43:$C$53,0))*(1+IF(AJ$5&lt;=second_reg_period, AJ$7, AJ$6))^0.5</f>
        <v>0</v>
      </c>
      <c r="AK550" s="8">
        <f>INDEX(Inputs!AK$43:AK$53,MATCH($B537,Inputs!$C$43:$C$53,0))*(1+IF(AK$5&lt;=second_reg_period, AK$7, AK$6))^0.5</f>
        <v>0</v>
      </c>
      <c r="AL550" s="8">
        <f>INDEX(Inputs!AL$43:AL$53,MATCH($B537,Inputs!$C$43:$C$53,0))*(1+IF(AL$5&lt;=second_reg_period, AL$7, AL$6))^0.5</f>
        <v>0</v>
      </c>
      <c r="AM550" s="8">
        <f>INDEX(Inputs!AM$43:AM$53,MATCH($B537,Inputs!$C$43:$C$53,0))*(1+IF(AM$5&lt;=second_reg_period, AM$7, AM$6))^0.5</f>
        <v>0</v>
      </c>
      <c r="AN550" s="8">
        <f>INDEX(Inputs!AN$43:AN$53,MATCH($B537,Inputs!$C$43:$C$53,0))*(1+IF(AN$5&lt;=second_reg_period, AN$7, AN$6))^0.5</f>
        <v>0</v>
      </c>
      <c r="AO550" s="8">
        <f>INDEX(Inputs!AO$43:AO$53,MATCH($B537,Inputs!$C$43:$C$53,0))*(1+IF(AO$5&lt;=second_reg_period, AO$7, AO$6))^0.5</f>
        <v>0</v>
      </c>
      <c r="AP550" s="8">
        <f>INDEX(Inputs!AP$43:AP$53,MATCH($B537,Inputs!$C$43:$C$53,0))*(1+IF(AP$5&lt;=second_reg_period, AP$7, AP$6))^0.5</f>
        <v>0</v>
      </c>
      <c r="AQ550" s="8">
        <f>INDEX(Inputs!AQ$43:AQ$53,MATCH($B537,Inputs!$C$43:$C$53,0))*(1+IF(AQ$5&lt;=second_reg_period, AQ$7, AQ$6))^0.5</f>
        <v>0</v>
      </c>
      <c r="AR550" s="8">
        <f>INDEX(Inputs!AR$43:AR$53,MATCH($B537,Inputs!$C$43:$C$53,0))*(1+IF(AR$5&lt;=second_reg_period, AR$7, AR$6))^0.5</f>
        <v>0</v>
      </c>
      <c r="AS550" s="8">
        <f>INDEX(Inputs!AS$43:AS$53,MATCH($B537,Inputs!$C$43:$C$53,0))*(1+IF(AS$5&lt;=second_reg_period, AS$7, AS$6))^0.5</f>
        <v>0</v>
      </c>
      <c r="AT550" s="8">
        <f>INDEX(Inputs!AT$43:AT$53,MATCH($B537,Inputs!$C$43:$C$53,0))*(1+IF(AT$5&lt;=second_reg_period, AT$7, AT$6))^0.5</f>
        <v>0</v>
      </c>
      <c r="AU550" s="8">
        <f>INDEX(Inputs!AU$43:AU$53,MATCH($B537,Inputs!$C$43:$C$53,0))*(1+IF(AU$5&lt;=second_reg_period, AU$7, AU$6))^0.5</f>
        <v>0</v>
      </c>
      <c r="AV550" s="8">
        <f>INDEX(Inputs!AV$43:AV$53,MATCH($B537,Inputs!$C$43:$C$53,0))*(1+IF(AV$5&lt;=second_reg_period, AV$7, AV$6))^0.5</f>
        <v>0</v>
      </c>
      <c r="AW550" s="8">
        <f>INDEX(Inputs!AW$43:AW$53,MATCH($B537,Inputs!$C$43:$C$53,0))*(1+IF(AW$5&lt;=second_reg_period, AW$7, AW$6))^0.5</f>
        <v>0</v>
      </c>
      <c r="AX550" s="8">
        <f>INDEX(Inputs!AX$43:AX$53,MATCH($B537,Inputs!$C$43:$C$53,0))*(1+IF(AX$5&lt;=second_reg_period, AX$7, AX$6))^0.5</f>
        <v>0</v>
      </c>
      <c r="AY550" s="8">
        <f>INDEX(Inputs!AY$43:AY$53,MATCH($B537,Inputs!$C$43:$C$53,0))*(1+IF(AY$5&lt;=second_reg_period, AY$7, AY$6))^0.5</f>
        <v>0</v>
      </c>
      <c r="AZ550" s="8">
        <f>INDEX(Inputs!AZ$43:AZ$53,MATCH($B537,Inputs!$C$43:$C$53,0))*(1+IF(AZ$5&lt;=second_reg_period, AZ$7, AZ$6))^0.5</f>
        <v>0</v>
      </c>
      <c r="BA550" s="8">
        <f>INDEX(Inputs!BA$43:BA$53,MATCH($B537,Inputs!$C$43:$C$53,0))*(1+IF(BA$5&lt;=second_reg_period, BA$7, BA$6))^0.5</f>
        <v>0</v>
      </c>
      <c r="BB550" s="8">
        <f>INDEX(Inputs!BB$43:BB$53,MATCH($B537,Inputs!$C$43:$C$53,0))*(1+IF(BB$5&lt;=second_reg_period, BB$7, BB$6))^0.5</f>
        <v>0</v>
      </c>
      <c r="BC550" s="8">
        <f>INDEX(Inputs!BC$43:BC$53,MATCH($B537,Inputs!$C$43:$C$53,0))*(1+IF(BC$5&lt;=second_reg_period, BC$7, BC$6))^0.5</f>
        <v>0</v>
      </c>
      <c r="BD550" s="8">
        <f>INDEX(Inputs!BD$43:BD$53,MATCH($B537,Inputs!$C$43:$C$53,0))*(1+IF(BD$5&lt;=second_reg_period, BD$7, BD$6))^0.5</f>
        <v>0</v>
      </c>
      <c r="BE550" s="8">
        <f>INDEX(Inputs!BE$43:BE$53,MATCH($B537,Inputs!$C$43:$C$53,0))*(1+IF(BE$5&lt;=second_reg_period, BE$7, BE$6))^0.5</f>
        <v>0</v>
      </c>
      <c r="BF550" s="8">
        <f>INDEX(Inputs!BF$43:BF$53,MATCH($B537,Inputs!$C$43:$C$53,0))*(1+IF(BF$5&lt;=second_reg_period, BF$7, BF$6))^0.5</f>
        <v>0</v>
      </c>
      <c r="BG550" s="8">
        <f>INDEX(Inputs!BG$43:BG$53,MATCH($B537,Inputs!$C$43:$C$53,0))*(1+IF(BG$5&lt;=second_reg_period, BG$7, BG$6))^0.5</f>
        <v>0</v>
      </c>
      <c r="BH550" s="8">
        <f>INDEX(Inputs!BH$43:BH$53,MATCH($B537,Inputs!$C$43:$C$53,0))*(1+IF(BH$5&lt;=second_reg_period, BH$7, BH$6))^0.5</f>
        <v>0</v>
      </c>
      <c r="BI550" s="8">
        <f>INDEX(Inputs!BI$43:BI$53,MATCH($B537,Inputs!$C$43:$C$53,0))*(1+IF(BI$5&lt;=second_reg_period, BI$7, BI$6))^0.5</f>
        <v>0</v>
      </c>
      <c r="BJ550" s="8">
        <f>INDEX(Inputs!BJ$43:BJ$53,MATCH($B537,Inputs!$C$43:$C$53,0))*(1+IF(BJ$5&lt;=second_reg_period, BJ$7, BJ$6))^0.5</f>
        <v>0</v>
      </c>
      <c r="BK550" s="8">
        <f>INDEX(Inputs!BK$43:BK$53,MATCH($B537,Inputs!$C$43:$C$53,0))*(1+IF(BK$5&lt;=second_reg_period, BK$7, BK$6))^0.5</f>
        <v>0</v>
      </c>
      <c r="BL550" s="8">
        <f>INDEX(Inputs!BL$43:BL$53,MATCH($B537,Inputs!$C$43:$C$53,0))*(1+IF(BL$5&lt;=second_reg_period, BL$7, BL$6))^0.5</f>
        <v>0</v>
      </c>
      <c r="BM550" s="8">
        <f>INDEX(Inputs!BM$43:BM$53,MATCH($B537,Inputs!$C$43:$C$53,0))*(1+IF(BM$5&lt;=second_reg_period, BM$7, BM$6))^0.5</f>
        <v>0</v>
      </c>
      <c r="BN550" s="8">
        <f>INDEX(Inputs!BN$43:BN$53,MATCH($B537,Inputs!$C$43:$C$53,0))*(1+IF(BN$5&lt;=second_reg_period, BN$7, BN$6))^0.5</f>
        <v>0</v>
      </c>
      <c r="BO550" s="8">
        <f>INDEX(Inputs!BO$43:BO$53,MATCH($B537,Inputs!$C$43:$C$53,0))*(1+IF(BO$5&lt;=second_reg_period, BO$7, BO$6))^0.5</f>
        <v>0</v>
      </c>
      <c r="BP550" s="8">
        <f>INDEX(Inputs!BP$43:BP$53,MATCH($B537,Inputs!$C$43:$C$53,0))*(1+IF(BP$5&lt;=second_reg_period, BP$7, BP$6))^0.5</f>
        <v>0</v>
      </c>
      <c r="BQ550" s="8">
        <f>INDEX(Inputs!BQ$43:BQ$53,MATCH($B537,Inputs!$C$43:$C$53,0))*(1+IF(BQ$5&lt;=second_reg_period, BQ$7, BQ$6))^0.5</f>
        <v>0</v>
      </c>
      <c r="BR550" s="208">
        <f>INDEX(Inputs!BR$43:BR$53,MATCH($B537,Inputs!$C$43:$C$53,0))*(1+IF(BR$5&lt;=second_reg_period, BR$7, BR$6))^0.5</f>
        <v>0</v>
      </c>
      <c r="BS550" s="208">
        <f>INDEX(Inputs!BS$43:BS$53,MATCH($B537,Inputs!$C$43:$C$53,0))*(1+IF(BS$5&lt;=second_reg_period, BS$7, BS$6))^0.5</f>
        <v>0</v>
      </c>
      <c r="BT550" s="208">
        <f>INDEX(Inputs!BT$43:BT$53,MATCH($B537,Inputs!$C$43:$C$53,0))*(1+IF(BT$5&lt;=second_reg_period, BT$7, BT$6))^0.5</f>
        <v>0</v>
      </c>
      <c r="BU550" s="208">
        <f>INDEX(Inputs!BU$43:BU$53,MATCH($B537,Inputs!$C$43:$C$53,0))*(1+IF(BU$5&lt;=second_reg_period, BU$7, BU$6))^0.5</f>
        <v>0</v>
      </c>
      <c r="BV550" s="208">
        <f>INDEX(Inputs!BV$43:BV$53,MATCH($B537,Inputs!$C$43:$C$53,0))*(1+IF(BV$5&lt;=second_reg_period, BV$7, BV$6))^0.5</f>
        <v>0</v>
      </c>
      <c r="BW550" s="208">
        <f>INDEX(Inputs!BW$43:BW$53,MATCH($B537,Inputs!$C$43:$C$53,0))*(1+IF(BW$5&lt;=second_reg_period, BW$7, BW$6))^0.5</f>
        <v>0</v>
      </c>
    </row>
    <row r="551" spans="1:75" ht="12.75" customHeight="1">
      <c r="A551" s="8"/>
      <c r="B551" s="8"/>
      <c r="C551" s="8"/>
      <c r="D551" s="242" t="s">
        <v>11</v>
      </c>
      <c r="E551" s="8"/>
      <c r="F551" s="8"/>
      <c r="G551" s="8"/>
      <c r="H551" s="8"/>
      <c r="I551" s="32"/>
      <c r="J551" s="8"/>
      <c r="K551" s="8"/>
      <c r="L551" s="8"/>
      <c r="M551" s="8"/>
      <c r="N551" s="8"/>
      <c r="O551" s="234"/>
      <c r="P551" s="234"/>
      <c r="Q551" s="234"/>
      <c r="R551" s="234"/>
      <c r="S551" s="234"/>
      <c r="T551" s="234"/>
      <c r="U551" s="234"/>
      <c r="V551" s="234"/>
      <c r="W551" s="234"/>
      <c r="X551" s="234"/>
      <c r="Y551" s="234"/>
      <c r="Z551" s="234"/>
      <c r="AA551" s="234"/>
      <c r="AB551" s="234"/>
      <c r="AC551" s="234"/>
      <c r="AD551" s="234"/>
      <c r="AE551" s="234"/>
      <c r="AF551" s="234"/>
      <c r="AG551" s="234"/>
      <c r="AH551" s="234"/>
      <c r="AI551" s="234"/>
      <c r="AJ551" s="234"/>
      <c r="AK551" s="234"/>
      <c r="AL551" s="234"/>
      <c r="AM551" s="234"/>
      <c r="AN551" s="234"/>
      <c r="AO551" s="234"/>
      <c r="AP551" s="234"/>
      <c r="AQ551" s="234"/>
      <c r="AR551" s="234"/>
      <c r="AS551" s="234"/>
      <c r="AT551" s="234"/>
      <c r="AU551" s="234"/>
      <c r="AV551" s="234"/>
      <c r="AW551" s="234"/>
      <c r="AX551" s="234"/>
      <c r="AY551" s="234"/>
      <c r="AZ551" s="234"/>
      <c r="BA551" s="234"/>
      <c r="BB551" s="234"/>
      <c r="BC551" s="234"/>
      <c r="BD551" s="234"/>
      <c r="BE551" s="234"/>
      <c r="BF551" s="234"/>
      <c r="BG551" s="234"/>
      <c r="BH551" s="234"/>
      <c r="BI551" s="234"/>
      <c r="BJ551" s="234"/>
      <c r="BK551" s="234"/>
      <c r="BL551" s="234"/>
      <c r="BM551" s="234"/>
      <c r="BN551" s="234"/>
      <c r="BO551" s="234"/>
      <c r="BP551" s="234"/>
      <c r="BQ551" s="234"/>
      <c r="BR551" s="206"/>
      <c r="BS551" s="206"/>
      <c r="BT551" s="206"/>
      <c r="BU551" s="206"/>
      <c r="BV551" s="206"/>
      <c r="BW551" s="206"/>
    </row>
    <row r="552" spans="1:75" s="126" customFormat="1" ht="12.75" customHeight="1">
      <c r="A552" s="8"/>
      <c r="B552" s="8"/>
      <c r="C552" s="8"/>
      <c r="D552" s="243" t="s">
        <v>37</v>
      </c>
      <c r="E552" s="8" t="str">
        <f t="shared" ref="E552:E582" si="994">"$m Real ("&amp;first_reg_period&amp;")"</f>
        <v>$m Real (2012)</v>
      </c>
      <c r="F552" s="8"/>
      <c r="G552" s="8"/>
      <c r="H552" s="8"/>
      <c r="I552" s="32"/>
      <c r="J552" s="217">
        <f>IF(Inputs!$P$76="Actual",IF(J$5&gt;second_reg_period,IF(SUM($I552:I552)&lt;&gt;INDEX(Inputs!$N$155:$N$165,MATCH($B537,Inputs!$C$155:$C$165,0))/conv_2015_2010,
(INDEX(Inputs!$N$155:$N$165,MATCH($B537,Inputs!$C$155:$C$165,0))/conv_2015_2010)/(MAX(1,$I539-5)),
(INDEX(Inputs!$N$155:$N$165,MATCH($B537,Inputs!$C$155:$C$165,0))/conv_2015_2010)-SUM($I552:I552)),0),0)</f>
        <v>0</v>
      </c>
      <c r="K552" s="217">
        <f>IF(Inputs!$P$76="Actual",IF(K$5&gt;second_reg_period,IF(SUM($I552:J552)&lt;&gt;INDEX(Inputs!$N$155:$N$165,MATCH($B537,Inputs!$C$155:$C$165,0))/conv_2015_2010,
(INDEX(Inputs!$N$155:$N$165,MATCH($B537,Inputs!$C$155:$C$165,0))/conv_2015_2010)/(MAX(1,$I539-5)),
(INDEX(Inputs!$N$155:$N$165,MATCH($B537,Inputs!$C$155:$C$165,0))/conv_2015_2010)-SUM($I552:J552)),0),0)</f>
        <v>0</v>
      </c>
      <c r="L552" s="217">
        <f>IF(Inputs!$P$76="Actual",IF(L$5&gt;second_reg_period,IF(SUM($I552:K552)&lt;&gt;INDEX(Inputs!$N$155:$N$165,MATCH($B537,Inputs!$C$155:$C$165,0))/conv_2015_2010,
(INDEX(Inputs!$N$155:$N$165,MATCH($B537,Inputs!$C$155:$C$165,0))/conv_2015_2010)/(MAX(1,$I539-5)),
(INDEX(Inputs!$N$155:$N$165,MATCH($B537,Inputs!$C$155:$C$165,0))/conv_2015_2010)-SUM($I552:K552)),0),0)</f>
        <v>0</v>
      </c>
      <c r="M552" s="217">
        <f>IF(Inputs!$P$76="Actual",IF(M$5&gt;second_reg_period,IF(SUM($I552:L552)&lt;&gt;INDEX(Inputs!$N$155:$N$165,MATCH($B537,Inputs!$C$155:$C$165,0))/conv_2015_2010,
(INDEX(Inputs!$N$155:$N$165,MATCH($B537,Inputs!$C$155:$C$165,0))/conv_2015_2010)/(MAX(1,$I539-5)),
(INDEX(Inputs!$N$155:$N$165,MATCH($B537,Inputs!$C$155:$C$165,0))/conv_2015_2010)-SUM($I552:L552)),0),0)</f>
        <v>0</v>
      </c>
      <c r="N552" s="217">
        <f>IF(Inputs!$P$76="Actual",IF(N$5&gt;second_reg_period,IF(SUM($I552:M552)&lt;&gt;INDEX(Inputs!$N$155:$N$165,MATCH($B537,Inputs!$C$155:$C$165,0))/conv_2015_2010,
(INDEX(Inputs!$N$155:$N$165,MATCH($B537,Inputs!$C$155:$C$165,0))/conv_2015_2010)/(MAX(1,$I539-5)),
(INDEX(Inputs!$N$155:$N$165,MATCH($B537,Inputs!$C$155:$C$165,0))/conv_2015_2010)-SUM($I552:M552)),0),0)</f>
        <v>0</v>
      </c>
      <c r="O552" s="217">
        <f>IF(Inputs!$P$76="Actual",IF(O$5&gt;second_reg_period,IF(SUM($I552:N552)&lt;&gt;INDEX(Inputs!$N$155:$N$165,MATCH($B537,Inputs!$C$155:$C$165,0))/conv_2015_2010,
(INDEX(Inputs!$N$155:$N$165,MATCH($B537,Inputs!$C$155:$C$165,0))/conv_2015_2010)/(MAX(1,$I539-5)),
(INDEX(Inputs!$N$155:$N$165,MATCH($B537,Inputs!$C$155:$C$165,0))/conv_2015_2010)-SUM($I552:N552)),0),0)</f>
        <v>0</v>
      </c>
      <c r="P552" s="217">
        <f>IF(Inputs!$P$76="Actual",IF(P$5&gt;second_reg_period,IF(SUM($I552:O552)&lt;&gt;INDEX(Inputs!$N$155:$N$165,MATCH($B537,Inputs!$C$155:$C$165,0))/conv_2015_2010,
(INDEX(Inputs!$N$155:$N$165,MATCH($B537,Inputs!$C$155:$C$165,0))/conv_2015_2010)/(MAX(1,$I539-5)),
(INDEX(Inputs!$N$155:$N$165,MATCH($B537,Inputs!$C$155:$C$165,0))/conv_2015_2010)-SUM($I552:O552)),0),0)</f>
        <v>0</v>
      </c>
      <c r="Q552" s="217">
        <f>IF(Inputs!$P$76="Actual",IF(Q$5&gt;second_reg_period,IF(SUM($I552:P552)&lt;&gt;INDEX(Inputs!$N$155:$N$165,MATCH($B537,Inputs!$C$155:$C$165,0))/conv_2015_2010,
(INDEX(Inputs!$N$155:$N$165,MATCH($B537,Inputs!$C$155:$C$165,0))/conv_2015_2010)/(MAX(1,$I539-5)),
(INDEX(Inputs!$N$155:$N$165,MATCH($B537,Inputs!$C$155:$C$165,0))/conv_2015_2010)-SUM($I552:P552)),0),0)</f>
        <v>0</v>
      </c>
      <c r="R552" s="217">
        <f>IF(Inputs!$P$76="Actual",IF(R$5&gt;second_reg_period,IF(SUM($I552:Q552)&lt;&gt;INDEX(Inputs!$N$155:$N$165,MATCH($B537,Inputs!$C$155:$C$165,0))/conv_2015_2010,
(INDEX(Inputs!$N$155:$N$165,MATCH($B537,Inputs!$C$155:$C$165,0))/conv_2015_2010)/(MAX(1,$I539-5)),
(INDEX(Inputs!$N$155:$N$165,MATCH($B537,Inputs!$C$155:$C$165,0))/conv_2015_2010)-SUM($I552:Q552)),0),0)</f>
        <v>0</v>
      </c>
      <c r="S552" s="217">
        <f>IF(Inputs!$P$76="Actual",IF(S$5&gt;second_reg_period,IF(SUM($I552:R552)&lt;&gt;INDEX(Inputs!$N$155:$N$165,MATCH($B537,Inputs!$C$155:$C$165,0))/conv_2015_2010,
(INDEX(Inputs!$N$155:$N$165,MATCH($B537,Inputs!$C$155:$C$165,0))/conv_2015_2010)/(MAX(1,$I539-5)),
(INDEX(Inputs!$N$155:$N$165,MATCH($B537,Inputs!$C$155:$C$165,0))/conv_2015_2010)-SUM($I552:R552)),0),0)</f>
        <v>0</v>
      </c>
      <c r="T552" s="217">
        <f>IF(Inputs!$P$76="Actual",IF(T$5&gt;second_reg_period,IF(SUM($I552:S552)&lt;&gt;INDEX(Inputs!$N$155:$N$165,MATCH($B537,Inputs!$C$155:$C$165,0))/conv_2015_2010,
(INDEX(Inputs!$N$155:$N$165,MATCH($B537,Inputs!$C$155:$C$165,0))/conv_2015_2010)/(MAX(1,$I539-5)),
(INDEX(Inputs!$N$155:$N$165,MATCH($B537,Inputs!$C$155:$C$165,0))/conv_2015_2010)-SUM($I552:S552)),0),0)</f>
        <v>0</v>
      </c>
      <c r="U552" s="217">
        <f>IF(Inputs!$P$76="Actual",IF(U$5&gt;second_reg_period,IF(SUM($I552:T552)&lt;&gt;INDEX(Inputs!$N$155:$N$165,MATCH($B537,Inputs!$C$155:$C$165,0))/conv_2015_2010,
(INDEX(Inputs!$N$155:$N$165,MATCH($B537,Inputs!$C$155:$C$165,0))/conv_2015_2010)/(MAX(1,$I539-5)),
(INDEX(Inputs!$N$155:$N$165,MATCH($B537,Inputs!$C$155:$C$165,0))/conv_2015_2010)-SUM($I552:T552)),0),0)</f>
        <v>0</v>
      </c>
      <c r="V552" s="217">
        <f>IF(Inputs!$P$76="Actual",IF(V$5&gt;second_reg_period,IF(SUM($I552:U552)&lt;&gt;INDEX(Inputs!$N$155:$N$165,MATCH($B537,Inputs!$C$155:$C$165,0))/conv_2015_2010,
(INDEX(Inputs!$N$155:$N$165,MATCH($B537,Inputs!$C$155:$C$165,0))/conv_2015_2010)/(MAX(1,$I539-5)),
(INDEX(Inputs!$N$155:$N$165,MATCH($B537,Inputs!$C$155:$C$165,0))/conv_2015_2010)-SUM($I552:U552)),0),0)</f>
        <v>0</v>
      </c>
      <c r="W552" s="217">
        <f>IF(Inputs!$P$76="Actual",IF(W$5&gt;second_reg_period,IF(SUM($I552:V552)&lt;&gt;INDEX(Inputs!$N$155:$N$165,MATCH($B537,Inputs!$C$155:$C$165,0))/conv_2015_2010,
(INDEX(Inputs!$N$155:$N$165,MATCH($B537,Inputs!$C$155:$C$165,0))/conv_2015_2010)/(MAX(1,$I539-5)),
(INDEX(Inputs!$N$155:$N$165,MATCH($B537,Inputs!$C$155:$C$165,0))/conv_2015_2010)-SUM($I552:V552)),0),0)</f>
        <v>0</v>
      </c>
      <c r="X552" s="217">
        <f>IF(Inputs!$P$76="Actual",IF(X$5&gt;second_reg_period,IF(SUM($I552:W552)&lt;&gt;INDEX(Inputs!$N$155:$N$165,MATCH($B537,Inputs!$C$155:$C$165,0))/conv_2015_2010,
(INDEX(Inputs!$N$155:$N$165,MATCH($B537,Inputs!$C$155:$C$165,0))/conv_2015_2010)/(MAX(1,$I539-5)),
(INDEX(Inputs!$N$155:$N$165,MATCH($B537,Inputs!$C$155:$C$165,0))/conv_2015_2010)-SUM($I552:W552)),0),0)</f>
        <v>0</v>
      </c>
      <c r="Y552" s="217">
        <f>IF(Inputs!$P$76="Actual",IF(Y$5&gt;second_reg_period,IF(SUM($I552:X552)&lt;&gt;INDEX(Inputs!$N$155:$N$165,MATCH($B537,Inputs!$C$155:$C$165,0))/conv_2015_2010,
(INDEX(Inputs!$N$155:$N$165,MATCH($B537,Inputs!$C$155:$C$165,0))/conv_2015_2010)/(MAX(1,$I539-5)),
(INDEX(Inputs!$N$155:$N$165,MATCH($B537,Inputs!$C$155:$C$165,0))/conv_2015_2010)-SUM($I552:X552)),0),0)</f>
        <v>0</v>
      </c>
      <c r="Z552" s="217">
        <f>IF(Inputs!$P$76="Actual",IF(Z$5&gt;second_reg_period,IF(SUM($I552:Y552)&lt;&gt;INDEX(Inputs!$N$155:$N$165,MATCH($B537,Inputs!$C$155:$C$165,0))/conv_2015_2010,
(INDEX(Inputs!$N$155:$N$165,MATCH($B537,Inputs!$C$155:$C$165,0))/conv_2015_2010)/(MAX(1,$I539-5)),
(INDEX(Inputs!$N$155:$N$165,MATCH($B537,Inputs!$C$155:$C$165,0))/conv_2015_2010)-SUM($I552:Y552)),0),0)</f>
        <v>0</v>
      </c>
      <c r="AA552" s="217">
        <f>IF(Inputs!$P$76="Actual",IF(AA$5&gt;second_reg_period,IF(SUM($I552:Z552)&lt;&gt;INDEX(Inputs!$N$155:$N$165,MATCH($B537,Inputs!$C$155:$C$165,0))/conv_2015_2010,
(INDEX(Inputs!$N$155:$N$165,MATCH($B537,Inputs!$C$155:$C$165,0))/conv_2015_2010)/(MAX(1,$I539-5)),
(INDEX(Inputs!$N$155:$N$165,MATCH($B537,Inputs!$C$155:$C$165,0))/conv_2015_2010)-SUM($I552:Z552)),0),0)</f>
        <v>0</v>
      </c>
      <c r="AB552" s="217">
        <f>IF(Inputs!$P$76="Actual",IF(AB$5&gt;second_reg_period,IF(SUM($I552:AA552)&lt;&gt;INDEX(Inputs!$N$155:$N$165,MATCH($B537,Inputs!$C$155:$C$165,0))/conv_2015_2010,
(INDEX(Inputs!$N$155:$N$165,MATCH($B537,Inputs!$C$155:$C$165,0))/conv_2015_2010)/(MAX(1,$I539-5)),
(INDEX(Inputs!$N$155:$N$165,MATCH($B537,Inputs!$C$155:$C$165,0))/conv_2015_2010)-SUM($I552:AA552)),0),0)</f>
        <v>0</v>
      </c>
      <c r="AC552" s="217">
        <f>IF(Inputs!$P$76="Actual",IF(AC$5&gt;second_reg_period,IF(SUM($I552:AB552)&lt;&gt;INDEX(Inputs!$N$155:$N$165,MATCH($B537,Inputs!$C$155:$C$165,0))/conv_2015_2010,
(INDEX(Inputs!$N$155:$N$165,MATCH($B537,Inputs!$C$155:$C$165,0))/conv_2015_2010)/(MAX(1,$I539-5)),
(INDEX(Inputs!$N$155:$N$165,MATCH($B537,Inputs!$C$155:$C$165,0))/conv_2015_2010)-SUM($I552:AB552)),0),0)</f>
        <v>0</v>
      </c>
      <c r="AD552" s="217">
        <f>IF(Inputs!$P$76="Actual",IF(AD$5&gt;second_reg_period,IF(SUM($I552:AC552)&lt;&gt;INDEX(Inputs!$N$155:$N$165,MATCH($B537,Inputs!$C$155:$C$165,0))/conv_2015_2010,
(INDEX(Inputs!$N$155:$N$165,MATCH($B537,Inputs!$C$155:$C$165,0))/conv_2015_2010)/(MAX(1,$I539-5)),
(INDEX(Inputs!$N$155:$N$165,MATCH($B537,Inputs!$C$155:$C$165,0))/conv_2015_2010)-SUM($I552:AC552)),0),0)</f>
        <v>0</v>
      </c>
      <c r="AE552" s="217">
        <f>IF(Inputs!$P$76="Actual",IF(AE$5&gt;second_reg_period,IF(SUM($I552:AD552)&lt;&gt;INDEX(Inputs!$N$155:$N$165,MATCH($B537,Inputs!$C$155:$C$165,0))/conv_2015_2010,
(INDEX(Inputs!$N$155:$N$165,MATCH($B537,Inputs!$C$155:$C$165,0))/conv_2015_2010)/(MAX(1,$I539-5)),
(INDEX(Inputs!$N$155:$N$165,MATCH($B537,Inputs!$C$155:$C$165,0))/conv_2015_2010)-SUM($I552:AD552)),0),0)</f>
        <v>0</v>
      </c>
      <c r="AF552" s="217">
        <f>IF(Inputs!$P$76="Actual",IF(AF$5&gt;second_reg_period,IF(SUM($I552:AE552)&lt;&gt;INDEX(Inputs!$N$155:$N$165,MATCH($B537,Inputs!$C$155:$C$165,0))/conv_2015_2010,
(INDEX(Inputs!$N$155:$N$165,MATCH($B537,Inputs!$C$155:$C$165,0))/conv_2015_2010)/(MAX(1,$I539-5)),
(INDEX(Inputs!$N$155:$N$165,MATCH($B537,Inputs!$C$155:$C$165,0))/conv_2015_2010)-SUM($I552:AE552)),0),0)</f>
        <v>0</v>
      </c>
      <c r="AG552" s="217">
        <f>IF(Inputs!$P$76="Actual",IF(AG$5&gt;second_reg_period,IF(SUM($I552:AF552)&lt;&gt;INDEX(Inputs!$N$155:$N$165,MATCH($B537,Inputs!$C$155:$C$165,0))/conv_2015_2010,
(INDEX(Inputs!$N$155:$N$165,MATCH($B537,Inputs!$C$155:$C$165,0))/conv_2015_2010)/(MAX(1,$I539-5)),
(INDEX(Inputs!$N$155:$N$165,MATCH($B537,Inputs!$C$155:$C$165,0))/conv_2015_2010)-SUM($I552:AF552)),0),0)</f>
        <v>0</v>
      </c>
      <c r="AH552" s="217">
        <f>IF(Inputs!$P$76="Actual",IF(AH$5&gt;second_reg_period,IF(SUM($I552:AG552)&lt;&gt;INDEX(Inputs!$N$155:$N$165,MATCH($B537,Inputs!$C$155:$C$165,0))/conv_2015_2010,
(INDEX(Inputs!$N$155:$N$165,MATCH($B537,Inputs!$C$155:$C$165,0))/conv_2015_2010)/(MAX(1,$I539-5)),
(INDEX(Inputs!$N$155:$N$165,MATCH($B537,Inputs!$C$155:$C$165,0))/conv_2015_2010)-SUM($I552:AG552)),0),0)</f>
        <v>0</v>
      </c>
      <c r="AI552" s="217">
        <f>IF(Inputs!$P$76="Actual",IF(AI$5&gt;second_reg_period,IF(SUM($I552:AH552)&lt;&gt;INDEX(Inputs!$N$155:$N$165,MATCH($B537,Inputs!$C$155:$C$165,0))/conv_2015_2010,
(INDEX(Inputs!$N$155:$N$165,MATCH($B537,Inputs!$C$155:$C$165,0))/conv_2015_2010)/(MAX(1,$I539-5)),
(INDEX(Inputs!$N$155:$N$165,MATCH($B537,Inputs!$C$155:$C$165,0))/conv_2015_2010)-SUM($I552:AH552)),0),0)</f>
        <v>0</v>
      </c>
      <c r="AJ552" s="217">
        <f>IF(Inputs!$P$76="Actual",IF(AJ$5&gt;second_reg_period,IF(SUM($I552:AI552)&lt;&gt;INDEX(Inputs!$N$155:$N$165,MATCH($B537,Inputs!$C$155:$C$165,0))/conv_2015_2010,
(INDEX(Inputs!$N$155:$N$165,MATCH($B537,Inputs!$C$155:$C$165,0))/conv_2015_2010)/(MAX(1,$I539-5)),
(INDEX(Inputs!$N$155:$N$165,MATCH($B537,Inputs!$C$155:$C$165,0))/conv_2015_2010)-SUM($I552:AI552)),0),0)</f>
        <v>0</v>
      </c>
      <c r="AK552" s="217">
        <f>IF(Inputs!$P$76="Actual",IF(AK$5&gt;second_reg_period,IF(SUM($I552:AJ552)&lt;&gt;INDEX(Inputs!$N$155:$N$165,MATCH($B537,Inputs!$C$155:$C$165,0))/conv_2015_2010,
(INDEX(Inputs!$N$155:$N$165,MATCH($B537,Inputs!$C$155:$C$165,0))/conv_2015_2010)/(MAX(1,$I539-5)),
(INDEX(Inputs!$N$155:$N$165,MATCH($B537,Inputs!$C$155:$C$165,0))/conv_2015_2010)-SUM($I552:AJ552)),0),0)</f>
        <v>0</v>
      </c>
      <c r="AL552" s="217">
        <f>IF(Inputs!$P$76="Actual",IF(AL$5&gt;second_reg_period,IF(SUM($I552:AK552)&lt;&gt;INDEX(Inputs!$N$155:$N$165,MATCH($B537,Inputs!$C$155:$C$165,0))/conv_2015_2010,
(INDEX(Inputs!$N$155:$N$165,MATCH($B537,Inputs!$C$155:$C$165,0))/conv_2015_2010)/(MAX(1,$I539-5)),
(INDEX(Inputs!$N$155:$N$165,MATCH($B537,Inputs!$C$155:$C$165,0))/conv_2015_2010)-SUM($I552:AK552)),0),0)</f>
        <v>0</v>
      </c>
      <c r="AM552" s="217">
        <f>IF(Inputs!$P$76="Actual",IF(AM$5&gt;second_reg_period,IF(SUM($I552:AL552)&lt;&gt;INDEX(Inputs!$N$155:$N$165,MATCH($B537,Inputs!$C$155:$C$165,0))/conv_2015_2010,
(INDEX(Inputs!$N$155:$N$165,MATCH($B537,Inputs!$C$155:$C$165,0))/conv_2015_2010)/(MAX(1,$I539-5)),
(INDEX(Inputs!$N$155:$N$165,MATCH($B537,Inputs!$C$155:$C$165,0))/conv_2015_2010)-SUM($I552:AL552)),0),0)</f>
        <v>0</v>
      </c>
      <c r="AN552" s="217">
        <f>IF(Inputs!$P$76="Actual",IF(AN$5&gt;second_reg_period,IF(SUM($I552:AM552)&lt;&gt;INDEX(Inputs!$N$155:$N$165,MATCH($B537,Inputs!$C$155:$C$165,0))/conv_2015_2010,
(INDEX(Inputs!$N$155:$N$165,MATCH($B537,Inputs!$C$155:$C$165,0))/conv_2015_2010)/(MAX(1,$I539-5)),
(INDEX(Inputs!$N$155:$N$165,MATCH($B537,Inputs!$C$155:$C$165,0))/conv_2015_2010)-SUM($I552:AM552)),0),0)</f>
        <v>0</v>
      </c>
      <c r="AO552" s="217">
        <f>IF(Inputs!$P$76="Actual",IF(AO$5&gt;second_reg_period,IF(SUM($I552:AN552)&lt;&gt;INDEX(Inputs!$N$155:$N$165,MATCH($B537,Inputs!$C$155:$C$165,0))/conv_2015_2010,
(INDEX(Inputs!$N$155:$N$165,MATCH($B537,Inputs!$C$155:$C$165,0))/conv_2015_2010)/(MAX(1,$I539-5)),
(INDEX(Inputs!$N$155:$N$165,MATCH($B537,Inputs!$C$155:$C$165,0))/conv_2015_2010)-SUM($I552:AN552)),0),0)</f>
        <v>0</v>
      </c>
      <c r="AP552" s="217">
        <f>IF(Inputs!$P$76="Actual",IF(AP$5&gt;second_reg_period,IF(SUM($I552:AO552)&lt;&gt;INDEX(Inputs!$N$155:$N$165,MATCH($B537,Inputs!$C$155:$C$165,0))/conv_2015_2010,
(INDEX(Inputs!$N$155:$N$165,MATCH($B537,Inputs!$C$155:$C$165,0))/conv_2015_2010)/(MAX(1,$I539-5)),
(INDEX(Inputs!$N$155:$N$165,MATCH($B537,Inputs!$C$155:$C$165,0))/conv_2015_2010)-SUM($I552:AO552)),0),0)</f>
        <v>0</v>
      </c>
      <c r="AQ552" s="217">
        <f>IF(Inputs!$P$76="Actual",IF(AQ$5&gt;second_reg_period,IF(SUM($I552:AP552)&lt;&gt;INDEX(Inputs!$N$155:$N$165,MATCH($B537,Inputs!$C$155:$C$165,0))/conv_2015_2010,
(INDEX(Inputs!$N$155:$N$165,MATCH($B537,Inputs!$C$155:$C$165,0))/conv_2015_2010)/(MAX(1,$I539-5)),
(INDEX(Inputs!$N$155:$N$165,MATCH($B537,Inputs!$C$155:$C$165,0))/conv_2015_2010)-SUM($I552:AP552)),0),0)</f>
        <v>0</v>
      </c>
      <c r="AR552" s="217">
        <f>IF(Inputs!$P$76="Actual",IF(AR$5&gt;second_reg_period,IF(SUM($I552:AQ552)&lt;&gt;INDEX(Inputs!$N$155:$N$165,MATCH($B537,Inputs!$C$155:$C$165,0))/conv_2015_2010,
(INDEX(Inputs!$N$155:$N$165,MATCH($B537,Inputs!$C$155:$C$165,0))/conv_2015_2010)/(MAX(1,$I539-5)),
(INDEX(Inputs!$N$155:$N$165,MATCH($B537,Inputs!$C$155:$C$165,0))/conv_2015_2010)-SUM($I552:AQ552)),0),0)</f>
        <v>0</v>
      </c>
      <c r="AS552" s="217">
        <f>IF(Inputs!$P$76="Actual",IF(AS$5&gt;second_reg_period,IF(SUM($I552:AR552)&lt;&gt;INDEX(Inputs!$N$155:$N$165,MATCH($B537,Inputs!$C$155:$C$165,0))/conv_2015_2010,
(INDEX(Inputs!$N$155:$N$165,MATCH($B537,Inputs!$C$155:$C$165,0))/conv_2015_2010)/(MAX(1,$I539-5)),
(INDEX(Inputs!$N$155:$N$165,MATCH($B537,Inputs!$C$155:$C$165,0))/conv_2015_2010)-SUM($I552:AR552)),0),0)</f>
        <v>0</v>
      </c>
      <c r="AT552" s="217">
        <f>IF(Inputs!$P$76="Actual",IF(AT$5&gt;second_reg_period,IF(SUM($I552:AS552)&lt;&gt;INDEX(Inputs!$N$155:$N$165,MATCH($B537,Inputs!$C$155:$C$165,0))/conv_2015_2010,
(INDEX(Inputs!$N$155:$N$165,MATCH($B537,Inputs!$C$155:$C$165,0))/conv_2015_2010)/(MAX(1,$I539-5)),
(INDEX(Inputs!$N$155:$N$165,MATCH($B537,Inputs!$C$155:$C$165,0))/conv_2015_2010)-SUM($I552:AS552)),0),0)</f>
        <v>0</v>
      </c>
      <c r="AU552" s="217">
        <f>IF(Inputs!$P$76="Actual",IF(AU$5&gt;second_reg_period,IF(SUM($I552:AT552)&lt;&gt;INDEX(Inputs!$N$155:$N$165,MATCH($B537,Inputs!$C$155:$C$165,0))/conv_2015_2010,
(INDEX(Inputs!$N$155:$N$165,MATCH($B537,Inputs!$C$155:$C$165,0))/conv_2015_2010)/(MAX(1,$I539-5)),
(INDEX(Inputs!$N$155:$N$165,MATCH($B537,Inputs!$C$155:$C$165,0))/conv_2015_2010)-SUM($I552:AT552)),0),0)</f>
        <v>0</v>
      </c>
      <c r="AV552" s="217">
        <f>IF(Inputs!$P$76="Actual",IF(AV$5&gt;second_reg_period,IF(SUM($I552:AU552)&lt;&gt;INDEX(Inputs!$N$155:$N$165,MATCH($B537,Inputs!$C$155:$C$165,0))/conv_2015_2010,
(INDEX(Inputs!$N$155:$N$165,MATCH($B537,Inputs!$C$155:$C$165,0))/conv_2015_2010)/(MAX(1,$I539-5)),
(INDEX(Inputs!$N$155:$N$165,MATCH($B537,Inputs!$C$155:$C$165,0))/conv_2015_2010)-SUM($I552:AU552)),0),0)</f>
        <v>0</v>
      </c>
      <c r="AW552" s="217">
        <f>IF(Inputs!$P$76="Actual",IF(AW$5&gt;second_reg_period,IF(SUM($I552:AV552)&lt;&gt;INDEX(Inputs!$N$155:$N$165,MATCH($B537,Inputs!$C$155:$C$165,0))/conv_2015_2010,
(INDEX(Inputs!$N$155:$N$165,MATCH($B537,Inputs!$C$155:$C$165,0))/conv_2015_2010)/(MAX(1,$I539-5)),
(INDEX(Inputs!$N$155:$N$165,MATCH($B537,Inputs!$C$155:$C$165,0))/conv_2015_2010)-SUM($I552:AV552)),0),0)</f>
        <v>0</v>
      </c>
      <c r="AX552" s="217">
        <f>IF(Inputs!$P$76="Actual",IF(AX$5&gt;second_reg_period,IF(SUM($I552:AW552)&lt;&gt;INDEX(Inputs!$N$155:$N$165,MATCH($B537,Inputs!$C$155:$C$165,0))/conv_2015_2010,
(INDEX(Inputs!$N$155:$N$165,MATCH($B537,Inputs!$C$155:$C$165,0))/conv_2015_2010)/(MAX(1,$I539-5)),
(INDEX(Inputs!$N$155:$N$165,MATCH($B537,Inputs!$C$155:$C$165,0))/conv_2015_2010)-SUM($I552:AW552)),0),0)</f>
        <v>0</v>
      </c>
      <c r="AY552" s="217">
        <f>IF(Inputs!$P$76="Actual",IF(AY$5&gt;second_reg_period,IF(SUM($I552:AX552)&lt;&gt;INDEX(Inputs!$N$155:$N$165,MATCH($B537,Inputs!$C$155:$C$165,0))/conv_2015_2010,
(INDEX(Inputs!$N$155:$N$165,MATCH($B537,Inputs!$C$155:$C$165,0))/conv_2015_2010)/(MAX(1,$I539-5)),
(INDEX(Inputs!$N$155:$N$165,MATCH($B537,Inputs!$C$155:$C$165,0))/conv_2015_2010)-SUM($I552:AX552)),0),0)</f>
        <v>0</v>
      </c>
      <c r="AZ552" s="217">
        <f>IF(Inputs!$P$76="Actual",IF(AZ$5&gt;second_reg_period,IF(SUM($I552:AY552)&lt;&gt;INDEX(Inputs!$N$155:$N$165,MATCH($B537,Inputs!$C$155:$C$165,0))/conv_2015_2010,
(INDEX(Inputs!$N$155:$N$165,MATCH($B537,Inputs!$C$155:$C$165,0))/conv_2015_2010)/(MAX(1,$I539-5)),
(INDEX(Inputs!$N$155:$N$165,MATCH($B537,Inputs!$C$155:$C$165,0))/conv_2015_2010)-SUM($I552:AY552)),0),0)</f>
        <v>0</v>
      </c>
      <c r="BA552" s="217">
        <f>IF(Inputs!$P$76="Actual",IF(BA$5&gt;second_reg_period,IF(SUM($I552:AZ552)&lt;&gt;INDEX(Inputs!$N$155:$N$165,MATCH($B537,Inputs!$C$155:$C$165,0))/conv_2015_2010,
(INDEX(Inputs!$N$155:$N$165,MATCH($B537,Inputs!$C$155:$C$165,0))/conv_2015_2010)/(MAX(1,$I539-5)),
(INDEX(Inputs!$N$155:$N$165,MATCH($B537,Inputs!$C$155:$C$165,0))/conv_2015_2010)-SUM($I552:AZ552)),0),0)</f>
        <v>0</v>
      </c>
      <c r="BB552" s="217">
        <f>IF(Inputs!$P$76="Actual",IF(BB$5&gt;second_reg_period,IF(SUM($I552:BA552)&lt;&gt;INDEX(Inputs!$N$155:$N$165,MATCH($B537,Inputs!$C$155:$C$165,0))/conv_2015_2010,
(INDEX(Inputs!$N$155:$N$165,MATCH($B537,Inputs!$C$155:$C$165,0))/conv_2015_2010)/(MAX(1,$I539-5)),
(INDEX(Inputs!$N$155:$N$165,MATCH($B537,Inputs!$C$155:$C$165,0))/conv_2015_2010)-SUM($I552:BA552)),0),0)</f>
        <v>0</v>
      </c>
      <c r="BC552" s="217">
        <f>IF(Inputs!$P$76="Actual",IF(BC$5&gt;second_reg_period,IF(SUM($I552:BB552)&lt;&gt;INDEX(Inputs!$N$155:$N$165,MATCH($B537,Inputs!$C$155:$C$165,0))/conv_2015_2010,
(INDEX(Inputs!$N$155:$N$165,MATCH($B537,Inputs!$C$155:$C$165,0))/conv_2015_2010)/(MAX(1,$I539-5)),
(INDEX(Inputs!$N$155:$N$165,MATCH($B537,Inputs!$C$155:$C$165,0))/conv_2015_2010)-SUM($I552:BB552)),0),0)</f>
        <v>0</v>
      </c>
      <c r="BD552" s="217">
        <f>IF(Inputs!$P$76="Actual",IF(BD$5&gt;second_reg_period,IF(SUM($I552:BC552)&lt;&gt;INDEX(Inputs!$N$155:$N$165,MATCH($B537,Inputs!$C$155:$C$165,0))/conv_2015_2010,
(INDEX(Inputs!$N$155:$N$165,MATCH($B537,Inputs!$C$155:$C$165,0))/conv_2015_2010)/(MAX(1,$I539-5)),
(INDEX(Inputs!$N$155:$N$165,MATCH($B537,Inputs!$C$155:$C$165,0))/conv_2015_2010)-SUM($I552:BC552)),0),0)</f>
        <v>0</v>
      </c>
      <c r="BE552" s="217">
        <f>IF(Inputs!$P$76="Actual",IF(BE$5&gt;second_reg_period,IF(SUM($I552:BD552)&lt;&gt;INDEX(Inputs!$N$155:$N$165,MATCH($B537,Inputs!$C$155:$C$165,0))/conv_2015_2010,
(INDEX(Inputs!$N$155:$N$165,MATCH($B537,Inputs!$C$155:$C$165,0))/conv_2015_2010)/(MAX(1,$I539-5)),
(INDEX(Inputs!$N$155:$N$165,MATCH($B537,Inputs!$C$155:$C$165,0))/conv_2015_2010)-SUM($I552:BD552)),0),0)</f>
        <v>0</v>
      </c>
      <c r="BF552" s="217">
        <f>IF(Inputs!$P$76="Actual",IF(BF$5&gt;second_reg_period,IF(SUM($I552:BE552)&lt;&gt;INDEX(Inputs!$N$155:$N$165,MATCH($B537,Inputs!$C$155:$C$165,0))/conv_2015_2010,
(INDEX(Inputs!$N$155:$N$165,MATCH($B537,Inputs!$C$155:$C$165,0))/conv_2015_2010)/(MAX(1,$I539-5)),
(INDEX(Inputs!$N$155:$N$165,MATCH($B537,Inputs!$C$155:$C$165,0))/conv_2015_2010)-SUM($I552:BE552)),0),0)</f>
        <v>0</v>
      </c>
      <c r="BG552" s="217">
        <f>IF(Inputs!$P$76="Actual",IF(BG$5&gt;second_reg_period,IF(SUM($I552:BF552)&lt;&gt;INDEX(Inputs!$N$155:$N$165,MATCH($B537,Inputs!$C$155:$C$165,0))/conv_2015_2010,
(INDEX(Inputs!$N$155:$N$165,MATCH($B537,Inputs!$C$155:$C$165,0))/conv_2015_2010)/(MAX(1,$I539-5)),
(INDEX(Inputs!$N$155:$N$165,MATCH($B537,Inputs!$C$155:$C$165,0))/conv_2015_2010)-SUM($I552:BF552)),0),0)</f>
        <v>0</v>
      </c>
      <c r="BH552" s="217">
        <f>IF(Inputs!$P$76="Actual",IF(BH$5&gt;second_reg_period,IF(SUM($I552:BG552)&lt;&gt;INDEX(Inputs!$N$155:$N$165,MATCH($B537,Inputs!$C$155:$C$165,0))/conv_2015_2010,
(INDEX(Inputs!$N$155:$N$165,MATCH($B537,Inputs!$C$155:$C$165,0))/conv_2015_2010)/(MAX(1,$I539-5)),
(INDEX(Inputs!$N$155:$N$165,MATCH($B537,Inputs!$C$155:$C$165,0))/conv_2015_2010)-SUM($I552:BG552)),0),0)</f>
        <v>0</v>
      </c>
      <c r="BI552" s="217">
        <f>IF(Inputs!$P$76="Actual",IF(BI$5&gt;second_reg_period,IF(SUM($I552:BH552)&lt;&gt;INDEX(Inputs!$N$155:$N$165,MATCH($B537,Inputs!$C$155:$C$165,0))/conv_2015_2010,
(INDEX(Inputs!$N$155:$N$165,MATCH($B537,Inputs!$C$155:$C$165,0))/conv_2015_2010)/(MAX(1,$I539-5)),
(INDEX(Inputs!$N$155:$N$165,MATCH($B537,Inputs!$C$155:$C$165,0))/conv_2015_2010)-SUM($I552:BH552)),0),0)</f>
        <v>0</v>
      </c>
      <c r="BJ552" s="217">
        <f>IF(Inputs!$P$76="Actual",IF(BJ$5&gt;second_reg_period,IF(SUM($I552:BI552)&lt;&gt;INDEX(Inputs!$N$155:$N$165,MATCH($B537,Inputs!$C$155:$C$165,0))/conv_2015_2010,
(INDEX(Inputs!$N$155:$N$165,MATCH($B537,Inputs!$C$155:$C$165,0))/conv_2015_2010)/(MAX(1,$I539-5)),
(INDEX(Inputs!$N$155:$N$165,MATCH($B537,Inputs!$C$155:$C$165,0))/conv_2015_2010)-SUM($I552:BI552)),0),0)</f>
        <v>0</v>
      </c>
      <c r="BK552" s="217">
        <f>IF(Inputs!$P$76="Actual",IF(BK$5&gt;second_reg_period,IF(SUM($I552:BJ552)&lt;&gt;INDEX(Inputs!$N$155:$N$165,MATCH($B537,Inputs!$C$155:$C$165,0))/conv_2015_2010,
(INDEX(Inputs!$N$155:$N$165,MATCH($B537,Inputs!$C$155:$C$165,0))/conv_2015_2010)/(MAX(1,$I539-5)),
(INDEX(Inputs!$N$155:$N$165,MATCH($B537,Inputs!$C$155:$C$165,0))/conv_2015_2010)-SUM($I552:BJ552)),0),0)</f>
        <v>0</v>
      </c>
      <c r="BL552" s="217">
        <f>IF(Inputs!$P$76="Actual",IF(BL$5&gt;second_reg_period,IF(SUM($I552:BK552)&lt;&gt;INDEX(Inputs!$N$155:$N$165,MATCH($B537,Inputs!$C$155:$C$165,0))/conv_2015_2010,
(INDEX(Inputs!$N$155:$N$165,MATCH($B537,Inputs!$C$155:$C$165,0))/conv_2015_2010)/(MAX(1,$I539-5)),
(INDEX(Inputs!$N$155:$N$165,MATCH($B537,Inputs!$C$155:$C$165,0))/conv_2015_2010)-SUM($I552:BK552)),0),0)</f>
        <v>0</v>
      </c>
      <c r="BM552" s="217">
        <f>IF(Inputs!$P$76="Actual",IF(BM$5&gt;second_reg_period,IF(SUM($I552:BL552)&lt;&gt;INDEX(Inputs!$N$155:$N$165,MATCH($B537,Inputs!$C$155:$C$165,0))/conv_2015_2010,
(INDEX(Inputs!$N$155:$N$165,MATCH($B537,Inputs!$C$155:$C$165,0))/conv_2015_2010)/(MAX(1,$I539-5)),
(INDEX(Inputs!$N$155:$N$165,MATCH($B537,Inputs!$C$155:$C$165,0))/conv_2015_2010)-SUM($I552:BL552)),0),0)</f>
        <v>0</v>
      </c>
      <c r="BN552" s="217">
        <f>IF(Inputs!$P$76="Actual",IF(BN$5&gt;second_reg_period,IF(SUM($I552:BM552)&lt;&gt;INDEX(Inputs!$N$155:$N$165,MATCH($B537,Inputs!$C$155:$C$165,0))/conv_2015_2010,
(INDEX(Inputs!$N$155:$N$165,MATCH($B537,Inputs!$C$155:$C$165,0))/conv_2015_2010)/(MAX(1,$I539-5)),
(INDEX(Inputs!$N$155:$N$165,MATCH($B537,Inputs!$C$155:$C$165,0))/conv_2015_2010)-SUM($I552:BM552)),0),0)</f>
        <v>0</v>
      </c>
      <c r="BO552" s="217">
        <f>IF(Inputs!$P$76="Actual",IF(BO$5&gt;second_reg_period,IF(SUM($I552:BN552)&lt;&gt;INDEX(Inputs!$N$155:$N$165,MATCH($B537,Inputs!$C$155:$C$165,0))/conv_2015_2010,
(INDEX(Inputs!$N$155:$N$165,MATCH($B537,Inputs!$C$155:$C$165,0))/conv_2015_2010)/(MAX(1,$I539-5)),
(INDEX(Inputs!$N$155:$N$165,MATCH($B537,Inputs!$C$155:$C$165,0))/conv_2015_2010)-SUM($I552:BN552)),0),0)</f>
        <v>0</v>
      </c>
      <c r="BP552" s="217">
        <f>IF(Inputs!$P$76="Actual",IF(BP$5&gt;second_reg_period,IF(SUM($I552:BO552)&lt;&gt;INDEX(Inputs!$N$155:$N$165,MATCH($B537,Inputs!$C$155:$C$165,0))/conv_2015_2010,
(INDEX(Inputs!$N$155:$N$165,MATCH($B537,Inputs!$C$155:$C$165,0))/conv_2015_2010)/(MAX(1,$I539-5)),
(INDEX(Inputs!$N$155:$N$165,MATCH($B537,Inputs!$C$155:$C$165,0))/conv_2015_2010)-SUM($I552:BO552)),0),0)</f>
        <v>0</v>
      </c>
      <c r="BQ552" s="217">
        <f>IF(Inputs!$P$76="Actual",IF(BQ$5&gt;second_reg_period,IF(SUM($I552:BP552)&lt;&gt;INDEX(Inputs!$N$155:$N$165,MATCH($B537,Inputs!$C$155:$C$165,0))/conv_2015_2010,
(INDEX(Inputs!$N$155:$N$165,MATCH($B537,Inputs!$C$155:$C$165,0))/conv_2015_2010)/(MAX(1,$I539-5)),
(INDEX(Inputs!$N$155:$N$165,MATCH($B537,Inputs!$C$155:$C$165,0))/conv_2015_2010)-SUM($I552:BP552)),0),0)</f>
        <v>0</v>
      </c>
      <c r="BR552" s="215">
        <f>IF(Inputs!$P$76="Actual",IF(BR$5&gt;second_reg_period,IF(SUM($I552:BQ552)&lt;&gt;INDEX(Inputs!$N$155:$N$165,MATCH($B537,Inputs!$C$155:$C$165,0))/conv_2015_2010,
(INDEX(Inputs!$N$155:$N$165,MATCH($B537,Inputs!$C$155:$C$165,0))/conv_2015_2010)/(MAX(1,$I539-5)),
(INDEX(Inputs!$N$155:$N$165,MATCH($B537,Inputs!$C$155:$C$165,0))/conv_2015_2010)-SUM($I552:BQ552)),0),0)</f>
        <v>0</v>
      </c>
      <c r="BS552" s="215">
        <f>IF(Inputs!$P$76="Actual",IF(BS$5&gt;second_reg_period,IF(SUM($I552:BR552)&lt;&gt;INDEX(Inputs!$N$155:$N$165,MATCH($B537,Inputs!$C$155:$C$165,0))/conv_2015_2010,
(INDEX(Inputs!$N$155:$N$165,MATCH($B537,Inputs!$C$155:$C$165,0))/conv_2015_2010)/(MAX(1,$I539-5)),
(INDEX(Inputs!$N$155:$N$165,MATCH($B537,Inputs!$C$155:$C$165,0))/conv_2015_2010)-SUM($I552:BR552)),0),0)</f>
        <v>0</v>
      </c>
      <c r="BT552" s="215">
        <f>IF(Inputs!$P$76="Actual",IF(BT$5&gt;second_reg_period,IF(SUM($I552:BS552)&lt;&gt;INDEX(Inputs!$N$155:$N$165,MATCH($B537,Inputs!$C$155:$C$165,0))/conv_2015_2010,
(INDEX(Inputs!$N$155:$N$165,MATCH($B537,Inputs!$C$155:$C$165,0))/conv_2015_2010)/(MAX(1,$I539-5)),
(INDEX(Inputs!$N$155:$N$165,MATCH($B537,Inputs!$C$155:$C$165,0))/conv_2015_2010)-SUM($I552:BS552)),0),0)</f>
        <v>0</v>
      </c>
      <c r="BU552" s="215">
        <f>IF(Inputs!$P$76="Actual",IF(BU$5&gt;second_reg_period,IF(SUM($I552:BT552)&lt;&gt;INDEX(Inputs!$N$155:$N$165,MATCH($B537,Inputs!$C$155:$C$165,0))/conv_2015_2010,
(INDEX(Inputs!$N$155:$N$165,MATCH($B537,Inputs!$C$155:$C$165,0))/conv_2015_2010)/(MAX(1,$I539-5)),
(INDEX(Inputs!$N$155:$N$165,MATCH($B537,Inputs!$C$155:$C$165,0))/conv_2015_2010)-SUM($I552:BT552)),0),0)</f>
        <v>0</v>
      </c>
      <c r="BV552" s="215">
        <f>IF(Inputs!$P$76="Actual",IF(BV$5&gt;second_reg_period,IF(SUM($I552:BU552)&lt;&gt;INDEX(Inputs!$N$155:$N$165,MATCH($B537,Inputs!$C$155:$C$165,0))/conv_2015_2010,
(INDEX(Inputs!$N$155:$N$165,MATCH($B537,Inputs!$C$155:$C$165,0))/conv_2015_2010)/(MAX(1,$I539-5)),
(INDEX(Inputs!$N$155:$N$165,MATCH($B537,Inputs!$C$155:$C$165,0))/conv_2015_2010)-SUM($I552:BU552)),0),0)</f>
        <v>0</v>
      </c>
      <c r="BW552" s="215">
        <f>IF(Inputs!$P$76="Actual",IF(BW$5&gt;second_reg_period,IF(SUM($I552:BV552)&lt;&gt;INDEX(Inputs!$N$155:$N$165,MATCH($B537,Inputs!$C$155:$C$165,0))/conv_2015_2010,
(INDEX(Inputs!$N$155:$N$165,MATCH($B537,Inputs!$C$155:$C$165,0))/conv_2015_2010)/(MAX(1,$I539-5)),
(INDEX(Inputs!$N$155:$N$165,MATCH($B537,Inputs!$C$155:$C$165,0))/conv_2015_2010)-SUM($I552:BV552)),0),0)</f>
        <v>0</v>
      </c>
    </row>
    <row r="553" spans="1:75" ht="12.75" customHeight="1">
      <c r="A553" s="8"/>
      <c r="B553" s="244">
        <v>0</v>
      </c>
      <c r="C553" s="8"/>
      <c r="D553" s="243">
        <f>first_reg_period+1</f>
        <v>2013</v>
      </c>
      <c r="E553" s="8" t="str">
        <f t="shared" si="994"/>
        <v>$m Real (2012)</v>
      </c>
      <c r="F553" s="8"/>
      <c r="G553" s="8"/>
      <c r="H553" s="8"/>
      <c r="I553" s="32"/>
      <c r="J553" s="235">
        <f>IF(J$5&lt;=$D553,0,IF(SUM($D553,I539)&gt;J$5,$J550/I539,$J550-SUM($I553:I553)))</f>
        <v>0</v>
      </c>
      <c r="K553" s="235">
        <f>IF(K$5&lt;=$D553,0,IF(SUM($D553,I539)&gt;K$5,$J550/I539,$J550-SUM($I553:J553)))</f>
        <v>0</v>
      </c>
      <c r="L553" s="235">
        <f>IF(L$5&lt;=$D553,0,IF(SUM($D553,I539)&gt;L$5,$J550/I539,$J550-SUM($I553:K553)))</f>
        <v>0</v>
      </c>
      <c r="M553" s="235">
        <f>IF(M$5&lt;=$D553,0,IF(SUM($D553,I539)&gt;M$5,$J550/I539,$J550-SUM($I553:L553)))</f>
        <v>0</v>
      </c>
      <c r="N553" s="235">
        <f>IF(N$5&lt;=$D553,0,IF(SUM($D553,I539)&gt;N$5,$J550/I539,$J550-SUM($I553:M553)))</f>
        <v>0</v>
      </c>
      <c r="O553" s="235">
        <f>IF(O$5&lt;=$D553,0,IF(SUM($D553,I539)&gt;O$5,$J550/I539,$J550-SUM($I553:N553)))</f>
        <v>0</v>
      </c>
      <c r="P553" s="235">
        <f>IF(P$5&lt;=$D553,0,IF(SUM($D553,I539)&gt;P$5,$J550/I539,$J550-SUM($I553:O553)))</f>
        <v>0</v>
      </c>
      <c r="Q553" s="235">
        <f>IF(Q$5&lt;=$D553,0,IF(SUM($D553,I539)&gt;Q$5,$J550/I539,$J550-SUM($I553:P553)))</f>
        <v>0</v>
      </c>
      <c r="R553" s="235">
        <f>IF(R$5&lt;=$D553,0,IF(SUM($D553,I539)&gt;R$5,$J550/I539,$J550-SUM($I553:Q553)))</f>
        <v>0</v>
      </c>
      <c r="S553" s="235">
        <f>IF(S$5&lt;=$D553,0,IF(SUM($D553,I539)&gt;S$5,$J550/I539,$J550-SUM($I553:R553)))</f>
        <v>0</v>
      </c>
      <c r="T553" s="235">
        <f>IF(T$5&lt;=$D553,0,IF(SUM($D553,I539)&gt;T$5,$J550/I539,$J550-SUM($I553:S553)))</f>
        <v>0</v>
      </c>
      <c r="U553" s="235">
        <f>IF(U$5&lt;=$D553,0,IF(SUM($D553,I539)&gt;U$5,$J550/I539,$J550-SUM($I553:T553)))</f>
        <v>0</v>
      </c>
      <c r="V553" s="235">
        <f>IF(V$5&lt;=$D553,0,IF(SUM($D553,I539)&gt;V$5,$J550/I539,$J550-SUM($I553:U553)))</f>
        <v>0</v>
      </c>
      <c r="W553" s="235">
        <f>IF(W$5&lt;=$D553,0,IF(SUM($D553,I539)&gt;W$5,$J550/I539,$J550-SUM($I553:V553)))</f>
        <v>0</v>
      </c>
      <c r="X553" s="235">
        <f>IF(X$5&lt;=$D553,0,IF(SUM($D553,I539)&gt;X$5,$J550/I539,$J550-SUM($I553:W553)))</f>
        <v>0</v>
      </c>
      <c r="Y553" s="235">
        <f>IF(Y$5&lt;=$D553,0,IF(SUM($D553,I539)&gt;Y$5,$J550/I539,$J550-SUM($I553:X553)))</f>
        <v>0</v>
      </c>
      <c r="Z553" s="235">
        <f>IF(Z$5&lt;=$D553,0,IF(SUM($D553,I539)&gt;Z$5,$J550/I539,$J550-SUM($I553:Y553)))</f>
        <v>0</v>
      </c>
      <c r="AA553" s="235">
        <f>IF(AA$5&lt;=$D553,0,IF(SUM($D553,I539)&gt;AA$5,$J550/I539,$J550-SUM($I553:Z553)))</f>
        <v>0</v>
      </c>
      <c r="AB553" s="235">
        <f>IF(AB$5&lt;=$D553,0,IF(SUM($D553,I539)&gt;AB$5,$J550/I539,$J550-SUM($I553:AA553)))</f>
        <v>0</v>
      </c>
      <c r="AC553" s="235">
        <f>IF(AC$5&lt;=$D553,0,IF(SUM($D553,I539)&gt;AC$5,$J550/I539,$J550-SUM($I553:AB553)))</f>
        <v>0</v>
      </c>
      <c r="AD553" s="235">
        <f>IF(AD$5&lt;=$D553,0,IF(SUM($D553,I539)&gt;AD$5,$J550/I539,$J550-SUM($I553:AC553)))</f>
        <v>0</v>
      </c>
      <c r="AE553" s="235">
        <f>IF(AE$5&lt;=$D553,0,IF(SUM($D553,I539)&gt;AE$5,$J550/I539,$J550-SUM($I553:AD553)))</f>
        <v>0</v>
      </c>
      <c r="AF553" s="235">
        <f>IF(AF$5&lt;=$D553,0,IF(SUM($D553,I539)&gt;AF$5,$J550/I539,$J550-SUM($I553:AE553)))</f>
        <v>0</v>
      </c>
      <c r="AG553" s="235">
        <f>IF(AG$5&lt;=$D553,0,IF(SUM($D553,I539)&gt;AG$5,$J550/I539,$J550-SUM($I553:AF553)))</f>
        <v>0</v>
      </c>
      <c r="AH553" s="235">
        <f>IF(AH$5&lt;=$D553,0,IF(SUM($D553,I539)&gt;AH$5,$J550/I539,$J550-SUM($I553:AG553)))</f>
        <v>0</v>
      </c>
      <c r="AI553" s="235">
        <f>IF(AI$5&lt;=$D553,0,IF(SUM($D553,I539)&gt;AI$5,$J550/I539,$J550-SUM($I553:AH553)))</f>
        <v>0</v>
      </c>
      <c r="AJ553" s="235">
        <f>IF(AJ$5&lt;=$D553,0,IF(SUM($D553,I539)&gt;AJ$5,$J550/I539,$J550-SUM($I553:AI553)))</f>
        <v>0</v>
      </c>
      <c r="AK553" s="235">
        <f>IF(AK$5&lt;=$D553,0,IF(SUM($D553,I539)&gt;AK$5,$J550/I539,$J550-SUM($I553:AJ553)))</f>
        <v>0</v>
      </c>
      <c r="AL553" s="235">
        <f>IF(AL$5&lt;=$D553,0,IF(SUM($D553,I539)&gt;AL$5,$J550/I539,$J550-SUM($I553:AK553)))</f>
        <v>0</v>
      </c>
      <c r="AM553" s="235">
        <f>IF(AM$5&lt;=$D553,0,IF(SUM($D553,I539)&gt;AM$5,$J550/I539,$J550-SUM($I553:AL553)))</f>
        <v>0</v>
      </c>
      <c r="AN553" s="235">
        <f>IF(AN$5&lt;=$D553,0,IF(SUM($D553,I539)&gt;AN$5,$J550/I539,$J550-SUM($I553:AM553)))</f>
        <v>0</v>
      </c>
      <c r="AO553" s="235">
        <f>IF(AO$5&lt;=$D553,0,IF(SUM($D553,I539)&gt;AO$5,$J550/I539,$J550-SUM($I553:AN553)))</f>
        <v>0</v>
      </c>
      <c r="AP553" s="235">
        <f>IF(AP$5&lt;=$D553,0,IF(SUM($D553,I539)&gt;AP$5,$J550/I539,$J550-SUM($I553:AO553)))</f>
        <v>0</v>
      </c>
      <c r="AQ553" s="235">
        <f>IF(AQ$5&lt;=$D553,0,IF(SUM($D553,I539)&gt;AQ$5,$J550/I539,$J550-SUM($I553:AP553)))</f>
        <v>0</v>
      </c>
      <c r="AR553" s="235">
        <f>IF(AR$5&lt;=$D553,0,IF(SUM($D553,I539)&gt;AR$5,$J550/I539,$J550-SUM($I553:AQ553)))</f>
        <v>0</v>
      </c>
      <c r="AS553" s="235">
        <f>IF(AS$5&lt;=$D553,0,IF(SUM($D553,I539)&gt;AS$5,$J550/I539,$J550-SUM($I553:AR553)))</f>
        <v>0</v>
      </c>
      <c r="AT553" s="235">
        <f>IF(AT$5&lt;=$D553,0,IF(SUM($D553,I539)&gt;AT$5,$J550/I539,$J550-SUM($I553:AS553)))</f>
        <v>0</v>
      </c>
      <c r="AU553" s="235">
        <f>IF(AU$5&lt;=$D553,0,IF(SUM($D553,I539)&gt;AU$5,$J550/I539,$J550-SUM($I553:AT553)))</f>
        <v>0</v>
      </c>
      <c r="AV553" s="235">
        <f>IF(AV$5&lt;=$D553,0,IF(SUM($D553,I539)&gt;AV$5,$J550/I539,$J550-SUM($I553:AU553)))</f>
        <v>0</v>
      </c>
      <c r="AW553" s="235">
        <f>IF(AW$5&lt;=$D553,0,IF(SUM($D553,I539)&gt;AW$5,$J550/I539,$J550-SUM($I553:AV553)))</f>
        <v>0</v>
      </c>
      <c r="AX553" s="235">
        <f>IF(AX$5&lt;=$D553,0,IF(SUM($D553,I539)&gt;AX$5,$J550/I539,$J550-SUM($I553:AW553)))</f>
        <v>0</v>
      </c>
      <c r="AY553" s="235">
        <f>IF(AY$5&lt;=$D553,0,IF(SUM($D553,I539)&gt;AY$5,$J550/I539,$J550-SUM($I553:AX553)))</f>
        <v>0</v>
      </c>
      <c r="AZ553" s="235">
        <f>IF(AZ$5&lt;=$D553,0,IF(SUM($D553,I539)&gt;AZ$5,$J550/I539,$J550-SUM($I553:AY553)))</f>
        <v>0</v>
      </c>
      <c r="BA553" s="235">
        <f>IF(BA$5&lt;=$D553,0,IF(SUM($D553,I539)&gt;BA$5,$J550/I539,$J550-SUM($I553:AZ553)))</f>
        <v>0</v>
      </c>
      <c r="BB553" s="235">
        <f>IF(BB$5&lt;=$D553,0,IF(SUM($D553,I539)&gt;BB$5,$J550/I539,$J550-SUM($I553:BA553)))</f>
        <v>0</v>
      </c>
      <c r="BC553" s="235">
        <f>IF(BC$5&lt;=$D553,0,IF(SUM($D553,I539)&gt;BC$5,$J550/I539,$J550-SUM($I553:BB553)))</f>
        <v>0</v>
      </c>
      <c r="BD553" s="235">
        <f>IF(BD$5&lt;=$D553,0,IF(SUM($D553,I539)&gt;BD$5,$J550/I539,$J550-SUM($I553:BC553)))</f>
        <v>0</v>
      </c>
      <c r="BE553" s="235">
        <f>IF(BE$5&lt;=$D553,0,IF(SUM($D553,I539)&gt;BE$5,$J550/I539,$J550-SUM($I553:BD553)))</f>
        <v>0</v>
      </c>
      <c r="BF553" s="235">
        <f>IF(BF$5&lt;=$D553,0,IF(SUM($D553,I539)&gt;BF$5,$J550/I539,$J550-SUM($I553:BE553)))</f>
        <v>0</v>
      </c>
      <c r="BG553" s="235">
        <f>IF(BG$5&lt;=$D553,0,IF(SUM($D553,I539)&gt;BG$5,$J550/I539,$J550-SUM($I553:BF553)))</f>
        <v>0</v>
      </c>
      <c r="BH553" s="235">
        <f>IF(BH$5&lt;=$D553,0,IF(SUM($D553,I539)&gt;BH$5,$J550/I539,$J550-SUM($I553:BG553)))</f>
        <v>0</v>
      </c>
      <c r="BI553" s="235">
        <f>IF(BI$5&lt;=$D553,0,IF(SUM($D553,I539)&gt;BI$5,$J550/I539,$J550-SUM($I553:BH553)))</f>
        <v>0</v>
      </c>
      <c r="BJ553" s="235">
        <f>IF(BJ$5&lt;=$D553,0,IF(SUM($D553,I539)&gt;BJ$5,$J550/I539,$J550-SUM($I553:BI553)))</f>
        <v>0</v>
      </c>
      <c r="BK553" s="235">
        <f>IF(BK$5&lt;=$D553,0,IF(SUM($D553,I539)&gt;BK$5,$J550/I539,$J550-SUM($I553:BJ553)))</f>
        <v>0</v>
      </c>
      <c r="BL553" s="235">
        <f>IF(BL$5&lt;=$D553,0,IF(SUM($D553,I539)&gt;BL$5,$J550/I539,$J550-SUM($I553:BK553)))</f>
        <v>0</v>
      </c>
      <c r="BM553" s="235">
        <f>IF(BM$5&lt;=$D553,0,IF(SUM($D553,I539)&gt;BM$5,$J550/I539,$J550-SUM($I553:BL553)))</f>
        <v>0</v>
      </c>
      <c r="BN553" s="235">
        <f>IF(BN$5&lt;=$D553,0,IF(SUM($D553,I539)&gt;BN$5,$J550/I539,$J550-SUM($I553:BM553)))</f>
        <v>0</v>
      </c>
      <c r="BO553" s="235">
        <f>IF(BO$5&lt;=$D553,0,IF(SUM($D553,I539)&gt;BO$5,$J550/I539,$J550-SUM($I553:BN553)))</f>
        <v>0</v>
      </c>
      <c r="BP553" s="235">
        <f>IF(BP$5&lt;=$D553,0,IF(SUM($D553,I539)&gt;BP$5,$J550/I539,$J550-SUM($I553:BO553)))</f>
        <v>0</v>
      </c>
      <c r="BQ553" s="235">
        <f>IF(BQ$5&lt;=$D553,0,IF(SUM($D553,I539)&gt;BQ$5,$J550/I539,$J550-SUM($I553:BP553)))</f>
        <v>0</v>
      </c>
      <c r="BR553" s="211">
        <f>IF(BR$5&lt;=$D553,0,IF(SUM($D553,J539)&gt;BR$5,$J550/J539,$J550-SUM($I553:BQ553)))</f>
        <v>0</v>
      </c>
      <c r="BS553" s="211">
        <f>IF(BS$5&lt;=$D553,0,IF(SUM($D553,K539)&gt;BS$5,$J550/K539,$J550-SUM($I553:BR553)))</f>
        <v>0</v>
      </c>
      <c r="BT553" s="211">
        <f>IF(BT$5&lt;=$D553,0,IF(SUM($D553,L539)&gt;BT$5,$J550/L539,$J550-SUM($I553:BS553)))</f>
        <v>0</v>
      </c>
      <c r="BU553" s="211">
        <f>IF(BU$5&lt;=$D553,0,IF(SUM($D553,M539)&gt;BU$5,$J550/M539,$J550-SUM($I553:BT553)))</f>
        <v>0</v>
      </c>
      <c r="BV553" s="211">
        <f>IF(BV$5&lt;=$D553,0,IF(SUM($D553,N539)&gt;BV$5,$J550/N539,$J550-SUM($I553:BU553)))</f>
        <v>0</v>
      </c>
      <c r="BW553" s="211">
        <f>IF(BW$5&lt;=$D553,0,IF(SUM($D553,O539)&gt;BW$5,$J550/O539,$J550-SUM($I553:BV553)))</f>
        <v>0</v>
      </c>
    </row>
    <row r="554" spans="1:75" ht="12.75" customHeight="1">
      <c r="A554" s="8"/>
      <c r="B554" s="244">
        <v>1</v>
      </c>
      <c r="C554" s="8"/>
      <c r="D554" s="245">
        <f>D553+1</f>
        <v>2014</v>
      </c>
      <c r="E554" s="8" t="str">
        <f t="shared" si="994"/>
        <v>$m Real (2012)</v>
      </c>
      <c r="F554" s="8"/>
      <c r="G554" s="8"/>
      <c r="H554" s="8"/>
      <c r="I554" s="32"/>
      <c r="J554" s="235">
        <f>IF(J$5&lt;=$D554,0,IF(SUM($D554,I539)&gt;J$5,$K550/I539,$K550-SUM($I554:I554)))</f>
        <v>0</v>
      </c>
      <c r="K554" s="235">
        <f>IF(K$5&lt;=$D554,0,IF(SUM($D554,I539)&gt;K$5,$K550/I539,$K550-SUM($I554:J554)))</f>
        <v>0</v>
      </c>
      <c r="L554" s="235">
        <f>IF(L$5&lt;=$D554,0,IF(SUM($D554,I539)&gt;L$5,$K550/I539,$K550-SUM($I554:K554)))</f>
        <v>0</v>
      </c>
      <c r="M554" s="235">
        <f>IF(M$5&lt;=$D554,0,IF(SUM($D554,I539)&gt;M$5,$K550/I539,$K550-SUM($I554:L554)))</f>
        <v>0</v>
      </c>
      <c r="N554" s="235">
        <f>IF(N$5&lt;=$D554,0,IF(SUM($D554,I539)&gt;N$5,$K550/I539,$K550-SUM($I554:M554)))</f>
        <v>0</v>
      </c>
      <c r="O554" s="235">
        <f>IF(O$5&lt;=$D554,0,IF(SUM($D554,I539)&gt;O$5,$K550/I539,$K550-SUM($I554:N554)))</f>
        <v>0</v>
      </c>
      <c r="P554" s="235">
        <f>IF(P$5&lt;=$D554,0,IF(SUM($D554,I539)&gt;P$5,$K550/I539,$K550-SUM($I554:O554)))</f>
        <v>0</v>
      </c>
      <c r="Q554" s="235">
        <f>IF(Q$5&lt;=$D554,0,IF(SUM($D554,I539)&gt;Q$5,$K550/I539,$K550-SUM($I554:P554)))</f>
        <v>0</v>
      </c>
      <c r="R554" s="235">
        <f>IF(R$5&lt;=$D554,0,IF(SUM($D554,I539)&gt;R$5,$K550/I539,$K550-SUM($I554:Q554)))</f>
        <v>0</v>
      </c>
      <c r="S554" s="235">
        <f>IF(S$5&lt;=$D554,0,IF(SUM($D554,I539)&gt;S$5,$K550/I539,$K550-SUM($I554:R554)))</f>
        <v>0</v>
      </c>
      <c r="T554" s="235">
        <f>IF(T$5&lt;=$D554,0,IF(SUM($D554,I539)&gt;T$5,$K550/I539,$K550-SUM($I554:S554)))</f>
        <v>0</v>
      </c>
      <c r="U554" s="235">
        <f>IF(U$5&lt;=$D554,0,IF(SUM($D554,I539)&gt;U$5,$K550/I539,$K550-SUM($I554:T554)))</f>
        <v>0</v>
      </c>
      <c r="V554" s="235">
        <f>IF(V$5&lt;=$D554,0,IF(SUM($D554,I539)&gt;V$5,$K550/I539,$K550-SUM($I554:U554)))</f>
        <v>0</v>
      </c>
      <c r="W554" s="235">
        <f>IF(W$5&lt;=$D554,0,IF(SUM($D554,I539)&gt;W$5,$K550/I539,$K550-SUM($I554:V554)))</f>
        <v>0</v>
      </c>
      <c r="X554" s="235">
        <f>IF(X$5&lt;=$D554,0,IF(SUM($D554,I539)&gt;X$5,$K550/I539,$K550-SUM($I554:W554)))</f>
        <v>0</v>
      </c>
      <c r="Y554" s="235">
        <f>IF(Y$5&lt;=$D554,0,IF(SUM($D554,I539)&gt;Y$5,$K550/I539,$K550-SUM($I554:X554)))</f>
        <v>0</v>
      </c>
      <c r="Z554" s="235">
        <f>IF(Z$5&lt;=$D554,0,IF(SUM($D554,I539)&gt;Z$5,$K550/I539,$K550-SUM($I554:Y554)))</f>
        <v>0</v>
      </c>
      <c r="AA554" s="235">
        <f>IF(AA$5&lt;=$D554,0,IF(SUM($D554,I539)&gt;AA$5,$K550/I539,$K550-SUM($I554:Z554)))</f>
        <v>0</v>
      </c>
      <c r="AB554" s="235">
        <f>IF(AB$5&lt;=$D554,0,IF(SUM($D554,I539)&gt;AB$5,$K550/I539,$K550-SUM($I554:AA554)))</f>
        <v>0</v>
      </c>
      <c r="AC554" s="235">
        <f>IF(AC$5&lt;=$D554,0,IF(SUM($D554,I539)&gt;AC$5,$K550/I539,$K550-SUM($I554:AB554)))</f>
        <v>0</v>
      </c>
      <c r="AD554" s="235">
        <f>IF(AD$5&lt;=$D554,0,IF(SUM($D554,I539)&gt;AD$5,$K550/I539,$K550-SUM($I554:AC554)))</f>
        <v>0</v>
      </c>
      <c r="AE554" s="235">
        <f>IF(AE$5&lt;=$D554,0,IF(SUM($D554,I539)&gt;AE$5,$K550/I539,$K550-SUM($I554:AD554)))</f>
        <v>0</v>
      </c>
      <c r="AF554" s="235">
        <f>IF(AF$5&lt;=$D554,0,IF(SUM($D554,I539)&gt;AF$5,$K550/I539,$K550-SUM($I554:AE554)))</f>
        <v>0</v>
      </c>
      <c r="AG554" s="235">
        <f>IF(AG$5&lt;=$D554,0,IF(SUM($D554,I539)&gt;AG$5,$K550/I539,$K550-SUM($I554:AF554)))</f>
        <v>0</v>
      </c>
      <c r="AH554" s="235">
        <f>IF(AH$5&lt;=$D554,0,IF(SUM($D554,I539)&gt;AH$5,$K550/I539,$K550-SUM($I554:AG554)))</f>
        <v>0</v>
      </c>
      <c r="AI554" s="235">
        <f>IF(AI$5&lt;=$D554,0,IF(SUM($D554,I539)&gt;AI$5,$K550/I539,$K550-SUM($I554:AH554)))</f>
        <v>0</v>
      </c>
      <c r="AJ554" s="235">
        <f>IF(AJ$5&lt;=$D554,0,IF(SUM($D554,I539)&gt;AJ$5,$K550/I539,$K550-SUM($I554:AI554)))</f>
        <v>0</v>
      </c>
      <c r="AK554" s="235">
        <f>IF(AK$5&lt;=$D554,0,IF(SUM($D554,I539)&gt;AK$5,$K550/I539,$K550-SUM($I554:AJ554)))</f>
        <v>0</v>
      </c>
      <c r="AL554" s="235">
        <f>IF(AL$5&lt;=$D554,0,IF(SUM($D554,I539)&gt;AL$5,$K550/I539,$K550-SUM($I554:AK554)))</f>
        <v>0</v>
      </c>
      <c r="AM554" s="235">
        <f>IF(AM$5&lt;=$D554,0,IF(SUM($D554,I539)&gt;AM$5,$K550/I539,$K550-SUM($I554:AL554)))</f>
        <v>0</v>
      </c>
      <c r="AN554" s="235">
        <f>IF(AN$5&lt;=$D554,0,IF(SUM($D554,I539)&gt;AN$5,$K550/I539,$K550-SUM($I554:AM554)))</f>
        <v>0</v>
      </c>
      <c r="AO554" s="235">
        <f>IF(AO$5&lt;=$D554,0,IF(SUM($D554,I539)&gt;AO$5,$K550/I539,$K550-SUM($I554:AN554)))</f>
        <v>0</v>
      </c>
      <c r="AP554" s="235">
        <f>IF(AP$5&lt;=$D554,0,IF(SUM($D554,I539)&gt;AP$5,$K550/I539,$K550-SUM($I554:AO554)))</f>
        <v>0</v>
      </c>
      <c r="AQ554" s="235">
        <f>IF(AQ$5&lt;=$D554,0,IF(SUM($D554,I539)&gt;AQ$5,$K550/I539,$K550-SUM($I554:AP554)))</f>
        <v>0</v>
      </c>
      <c r="AR554" s="235">
        <f>IF(AR$5&lt;=$D554,0,IF(SUM($D554,I539)&gt;AR$5,$K550/I539,$K550-SUM($I554:AQ554)))</f>
        <v>0</v>
      </c>
      <c r="AS554" s="235">
        <f>IF(AS$5&lt;=$D554,0,IF(SUM($D554,I539)&gt;AS$5,$K550/I539,$K550-SUM($I554:AR554)))</f>
        <v>0</v>
      </c>
      <c r="AT554" s="235">
        <f>IF(AT$5&lt;=$D554,0,IF(SUM($D554,I539)&gt;AT$5,$K550/I539,$K550-SUM($I554:AS554)))</f>
        <v>0</v>
      </c>
      <c r="AU554" s="235">
        <f>IF(AU$5&lt;=$D554,0,IF(SUM($D554,I539)&gt;AU$5,$K550/I539,$K550-SUM($I554:AT554)))</f>
        <v>0</v>
      </c>
      <c r="AV554" s="235">
        <f>IF(AV$5&lt;=$D554,0,IF(SUM($D554,I539)&gt;AV$5,$K550/I539,$K550-SUM($I554:AU554)))</f>
        <v>0</v>
      </c>
      <c r="AW554" s="235">
        <f>IF(AW$5&lt;=$D554,0,IF(SUM($D554,I539)&gt;AW$5,$K550/I539,$K550-SUM($I554:AV554)))</f>
        <v>0</v>
      </c>
      <c r="AX554" s="235">
        <f>IF(AX$5&lt;=$D554,0,IF(SUM($D554,I539)&gt;AX$5,$K550/I539,$K550-SUM($I554:AW554)))</f>
        <v>0</v>
      </c>
      <c r="AY554" s="235">
        <f>IF(AY$5&lt;=$D554,0,IF(SUM($D554,I539)&gt;AY$5,$K550/I539,$K550-SUM($I554:AX554)))</f>
        <v>0</v>
      </c>
      <c r="AZ554" s="235">
        <f>IF(AZ$5&lt;=$D554,0,IF(SUM($D554,I539)&gt;AZ$5,$K550/I539,$K550-SUM($I554:AY554)))</f>
        <v>0</v>
      </c>
      <c r="BA554" s="235">
        <f>IF(BA$5&lt;=$D554,0,IF(SUM($D554,I539)&gt;BA$5,$K550/I539,$K550-SUM($I554:AZ554)))</f>
        <v>0</v>
      </c>
      <c r="BB554" s="235">
        <f>IF(BB$5&lt;=$D554,0,IF(SUM($D554,I539)&gt;BB$5,$K550/I539,$K550-SUM($I554:BA554)))</f>
        <v>0</v>
      </c>
      <c r="BC554" s="235">
        <f>IF(BC$5&lt;=$D554,0,IF(SUM($D554,I539)&gt;BC$5,$K550/I539,$K550-SUM($I554:BB554)))</f>
        <v>0</v>
      </c>
      <c r="BD554" s="235">
        <f>IF(BD$5&lt;=$D554,0,IF(SUM($D554,I539)&gt;BD$5,$K550/I539,$K550-SUM($I554:BC554)))</f>
        <v>0</v>
      </c>
      <c r="BE554" s="235">
        <f>IF(BE$5&lt;=$D554,0,IF(SUM($D554,I539)&gt;BE$5,$K550/I539,$K550-SUM($I554:BD554)))</f>
        <v>0</v>
      </c>
      <c r="BF554" s="235">
        <f>IF(BF$5&lt;=$D554,0,IF(SUM($D554,I539)&gt;BF$5,$K550/I539,$K550-SUM($I554:BE554)))</f>
        <v>0</v>
      </c>
      <c r="BG554" s="235">
        <f>IF(BG$5&lt;=$D554,0,IF(SUM($D554,I539)&gt;BG$5,$K550/I539,$K550-SUM($I554:BF554)))</f>
        <v>0</v>
      </c>
      <c r="BH554" s="235">
        <f>IF(BH$5&lt;=$D554,0,IF(SUM($D554,I539)&gt;BH$5,$K550/I539,$K550-SUM($I554:BG554)))</f>
        <v>0</v>
      </c>
      <c r="BI554" s="235">
        <f>IF(BI$5&lt;=$D554,0,IF(SUM($D554,I539)&gt;BI$5,$K550/I539,$K550-SUM($I554:BH554)))</f>
        <v>0</v>
      </c>
      <c r="BJ554" s="235">
        <f>IF(BJ$5&lt;=$D554,0,IF(SUM($D554,I539)&gt;BJ$5,$K550/I539,$K550-SUM($I554:BI554)))</f>
        <v>0</v>
      </c>
      <c r="BK554" s="235">
        <f>IF(BK$5&lt;=$D554,0,IF(SUM($D554,I539)&gt;BK$5,$K550/I539,$K550-SUM($I554:BJ554)))</f>
        <v>0</v>
      </c>
      <c r="BL554" s="235">
        <f>IF(BL$5&lt;=$D554,0,IF(SUM($D554,I539)&gt;BL$5,$K550/I539,$K550-SUM($I554:BK554)))</f>
        <v>0</v>
      </c>
      <c r="BM554" s="235">
        <f>IF(BM$5&lt;=$D554,0,IF(SUM($D554,I539)&gt;BM$5,$K550/I539,$K550-SUM($I554:BL554)))</f>
        <v>0</v>
      </c>
      <c r="BN554" s="235">
        <f>IF(BN$5&lt;=$D554,0,IF(SUM($D554,I539)&gt;BN$5,$K550/I539,$K550-SUM($I554:BM554)))</f>
        <v>0</v>
      </c>
      <c r="BO554" s="235">
        <f>IF(BO$5&lt;=$D554,0,IF(SUM($D554,I539)&gt;BO$5,$K550/I539,$K550-SUM($I554:BN554)))</f>
        <v>0</v>
      </c>
      <c r="BP554" s="235">
        <f>IF(BP$5&lt;=$D554,0,IF(SUM($D554,I539)&gt;BP$5,$K550/I539,$K550-SUM($I554:BO554)))</f>
        <v>0</v>
      </c>
      <c r="BQ554" s="235">
        <f>IF(BQ$5&lt;=$D554,0,IF(SUM($D554,I539)&gt;BQ$5,$K550/I539,$K550-SUM($I554:BP554)))</f>
        <v>0</v>
      </c>
      <c r="BR554" s="211">
        <f>IF(BR$5&lt;=$D554,0,IF(SUM($D554,J539)&gt;BR$5,$K550/J539,$K550-SUM($I554:BQ554)))</f>
        <v>0</v>
      </c>
      <c r="BS554" s="211">
        <f>IF(BS$5&lt;=$D554,0,IF(SUM($D554,K539)&gt;BS$5,$K550/K539,$K550-SUM($I554:BR554)))</f>
        <v>0</v>
      </c>
      <c r="BT554" s="211">
        <f>IF(BT$5&lt;=$D554,0,IF(SUM($D554,L539)&gt;BT$5,$K550/L539,$K550-SUM($I554:BS554)))</f>
        <v>0</v>
      </c>
      <c r="BU554" s="211">
        <f>IF(BU$5&lt;=$D554,0,IF(SUM($D554,M539)&gt;BU$5,$K550/M539,$K550-SUM($I554:BT554)))</f>
        <v>0</v>
      </c>
      <c r="BV554" s="211">
        <f>IF(BV$5&lt;=$D554,0,IF(SUM($D554,N539)&gt;BV$5,$K550/N539,$K550-SUM($I554:BU554)))</f>
        <v>0</v>
      </c>
      <c r="BW554" s="211">
        <f>IF(BW$5&lt;=$D554,0,IF(SUM($D554,O539)&gt;BW$5,$K550/O539,$K550-SUM($I554:BV554)))</f>
        <v>0</v>
      </c>
    </row>
    <row r="555" spans="1:75" ht="12.75" customHeight="1">
      <c r="A555" s="8"/>
      <c r="B555" s="244">
        <v>2</v>
      </c>
      <c r="C555" s="8"/>
      <c r="D555" s="245">
        <f t="shared" ref="D555:D582" si="995">D554+1</f>
        <v>2015</v>
      </c>
      <c r="E555" s="8" t="str">
        <f t="shared" si="994"/>
        <v>$m Real (2012)</v>
      </c>
      <c r="F555" s="8"/>
      <c r="G555" s="8"/>
      <c r="H555" s="8"/>
      <c r="I555" s="32"/>
      <c r="J555" s="235">
        <f>IF(J$5&lt;=$D555,0,IF(SUM($D555,I539)&gt;J$5,$L550/I539,$L550-SUM($I555:I555)))</f>
        <v>0</v>
      </c>
      <c r="K555" s="235">
        <f>IF(K$5&lt;=$D555,0,IF(SUM($D555,I539)&gt;K$5,$L550/I539,$L550-SUM($I555:J555)))</f>
        <v>0</v>
      </c>
      <c r="L555" s="235">
        <f>IF(L$5&lt;=$D555,0,IF(SUM($D555,I539)&gt;L$5,$L550/I539,$L550-SUM($I555:K555)))</f>
        <v>0</v>
      </c>
      <c r="M555" s="235">
        <f>IF(M$5&lt;=$D555,0,IF(SUM($D555,I539)&gt;M$5,$L550/I539,$L550-SUM($I555:L555)))</f>
        <v>0</v>
      </c>
      <c r="N555" s="235">
        <f>IF(N$5&lt;=$D555,0,IF(SUM($D555,I539)&gt;N$5,$L550/I539,$L550-SUM($I555:M555)))</f>
        <v>0</v>
      </c>
      <c r="O555" s="235">
        <f>IF(O$5&lt;=$D555,0,IF(SUM($D555,I539)&gt;O$5,$L550/I539,$L550-SUM($I555:N555)))</f>
        <v>0</v>
      </c>
      <c r="P555" s="235">
        <f>IF(P$5&lt;=$D555,0,IF(SUM($D555,I539)&gt;P$5,$L550/I539,$L550-SUM($I555:O555)))</f>
        <v>0</v>
      </c>
      <c r="Q555" s="235">
        <f>IF(Q$5&lt;=$D555,0,IF(SUM($D555,I539)&gt;Q$5,$L550/I539,$L550-SUM($I555:P555)))</f>
        <v>0</v>
      </c>
      <c r="R555" s="235">
        <f>IF(R$5&lt;=$D555,0,IF(SUM($D555,I539)&gt;R$5,$L550/I539,$L550-SUM($I555:Q555)))</f>
        <v>0</v>
      </c>
      <c r="S555" s="235">
        <f>IF(S$5&lt;=$D555,0,IF(SUM($D555,I539)&gt;S$5,$L550/I539,$L550-SUM($I555:R555)))</f>
        <v>0</v>
      </c>
      <c r="T555" s="235">
        <f>IF(T$5&lt;=$D555,0,IF(SUM($D555,I539)&gt;T$5,$L550/I539,$L550-SUM($I555:S555)))</f>
        <v>0</v>
      </c>
      <c r="U555" s="235">
        <f>IF(U$5&lt;=$D555,0,IF(SUM($D555,I539)&gt;U$5,$L550/I539,$L550-SUM($I555:T555)))</f>
        <v>0</v>
      </c>
      <c r="V555" s="235">
        <f>IF(V$5&lt;=$D555,0,IF(SUM($D555,I539)&gt;V$5,$L550/I539,$L550-SUM($I555:U555)))</f>
        <v>0</v>
      </c>
      <c r="W555" s="235">
        <f>IF(W$5&lt;=$D555,0,IF(SUM($D555,I539)&gt;W$5,$L550/I539,$L550-SUM($I555:V555)))</f>
        <v>0</v>
      </c>
      <c r="X555" s="235">
        <f>IF(X$5&lt;=$D555,0,IF(SUM($D555,I539)&gt;X$5,$L550/I539,$L550-SUM($I555:W555)))</f>
        <v>0</v>
      </c>
      <c r="Y555" s="235">
        <f>IF(Y$5&lt;=$D555,0,IF(SUM($D555,I539)&gt;Y$5,$L550/I539,$L550-SUM($I555:X555)))</f>
        <v>0</v>
      </c>
      <c r="Z555" s="235">
        <f>IF(Z$5&lt;=$D555,0,IF(SUM($D555,I539)&gt;Z$5,$L550/I539,$L550-SUM($I555:Y555)))</f>
        <v>0</v>
      </c>
      <c r="AA555" s="235">
        <f>IF(AA$5&lt;=$D555,0,IF(SUM($D555,I539)&gt;AA$5,$L550/I539,$L550-SUM($I555:Z555)))</f>
        <v>0</v>
      </c>
      <c r="AB555" s="235">
        <f>IF(AB$5&lt;=$D555,0,IF(SUM($D555,I539)&gt;AB$5,$L550/I539,$L550-SUM($I555:AA555)))</f>
        <v>0</v>
      </c>
      <c r="AC555" s="235">
        <f>IF(AC$5&lt;=$D555,0,IF(SUM($D555,I539)&gt;AC$5,$L550/I539,$L550-SUM($I555:AB555)))</f>
        <v>0</v>
      </c>
      <c r="AD555" s="235">
        <f>IF(AD$5&lt;=$D555,0,IF(SUM($D555,I539)&gt;AD$5,$L550/I539,$L550-SUM($I555:AC555)))</f>
        <v>0</v>
      </c>
      <c r="AE555" s="235">
        <f>IF(AE$5&lt;=$D555,0,IF(SUM($D555,I539)&gt;AE$5,$L550/I539,$L550-SUM($I555:AD555)))</f>
        <v>0</v>
      </c>
      <c r="AF555" s="235">
        <f>IF(AF$5&lt;=$D555,0,IF(SUM($D555,I539)&gt;AF$5,$L550/I539,$L550-SUM($I555:AE555)))</f>
        <v>0</v>
      </c>
      <c r="AG555" s="235">
        <f>IF(AG$5&lt;=$D555,0,IF(SUM($D555,I539)&gt;AG$5,$L550/I539,$L550-SUM($I555:AF555)))</f>
        <v>0</v>
      </c>
      <c r="AH555" s="235">
        <f>IF(AH$5&lt;=$D555,0,IF(SUM($D555,I539)&gt;AH$5,$L550/I539,$L550-SUM($I555:AG555)))</f>
        <v>0</v>
      </c>
      <c r="AI555" s="235">
        <f>IF(AI$5&lt;=$D555,0,IF(SUM($D555,I539)&gt;AI$5,$L550/I539,$L550-SUM($I555:AH555)))</f>
        <v>0</v>
      </c>
      <c r="AJ555" s="235">
        <f>IF(AJ$5&lt;=$D555,0,IF(SUM($D555,I539)&gt;AJ$5,$L550/I539,$L550-SUM($I555:AI555)))</f>
        <v>0</v>
      </c>
      <c r="AK555" s="235">
        <f>IF(AK$5&lt;=$D555,0,IF(SUM($D555,I539)&gt;AK$5,$L550/I539,$L550-SUM($I555:AJ555)))</f>
        <v>0</v>
      </c>
      <c r="AL555" s="235">
        <f>IF(AL$5&lt;=$D555,0,IF(SUM($D555,I539)&gt;AL$5,$L550/I539,$L550-SUM($I555:AK555)))</f>
        <v>0</v>
      </c>
      <c r="AM555" s="235">
        <f>IF(AM$5&lt;=$D555,0,IF(SUM($D555,I539)&gt;AM$5,$L550/I539,$L550-SUM($I555:AL555)))</f>
        <v>0</v>
      </c>
      <c r="AN555" s="235">
        <f>IF(AN$5&lt;=$D555,0,IF(SUM($D555,I539)&gt;AN$5,$L550/I539,$L550-SUM($I555:AM555)))</f>
        <v>0</v>
      </c>
      <c r="AO555" s="235">
        <f>IF(AO$5&lt;=$D555,0,IF(SUM($D555,I539)&gt;AO$5,$L550/I539,$L550-SUM($I555:AN555)))</f>
        <v>0</v>
      </c>
      <c r="AP555" s="235">
        <f>IF(AP$5&lt;=$D555,0,IF(SUM($D555,I539)&gt;AP$5,$L550/I539,$L550-SUM($I555:AO555)))</f>
        <v>0</v>
      </c>
      <c r="AQ555" s="235">
        <f>IF(AQ$5&lt;=$D555,0,IF(SUM($D555,I539)&gt;AQ$5,$L550/I539,$L550-SUM($I555:AP555)))</f>
        <v>0</v>
      </c>
      <c r="AR555" s="235">
        <f>IF(AR$5&lt;=$D555,0,IF(SUM($D555,I539)&gt;AR$5,$L550/I539,$L550-SUM($I555:AQ555)))</f>
        <v>0</v>
      </c>
      <c r="AS555" s="235">
        <f>IF(AS$5&lt;=$D555,0,IF(SUM($D555,I539)&gt;AS$5,$L550/I539,$L550-SUM($I555:AR555)))</f>
        <v>0</v>
      </c>
      <c r="AT555" s="235">
        <f>IF(AT$5&lt;=$D555,0,IF(SUM($D555,I539)&gt;AT$5,$L550/I539,$L550-SUM($I555:AS555)))</f>
        <v>0</v>
      </c>
      <c r="AU555" s="235">
        <f>IF(AU$5&lt;=$D555,0,IF(SUM($D555,I539)&gt;AU$5,$L550/I539,$L550-SUM($I555:AT555)))</f>
        <v>0</v>
      </c>
      <c r="AV555" s="235">
        <f>IF(AV$5&lt;=$D555,0,IF(SUM($D555,I539)&gt;AV$5,$L550/I539,$L550-SUM($I555:AU555)))</f>
        <v>0</v>
      </c>
      <c r="AW555" s="235">
        <f>IF(AW$5&lt;=$D555,0,IF(SUM($D555,I539)&gt;AW$5,$L550/I539,$L550-SUM($I555:AV555)))</f>
        <v>0</v>
      </c>
      <c r="AX555" s="235">
        <f>IF(AX$5&lt;=$D555,0,IF(SUM($D555,I539)&gt;AX$5,$L550/I539,$L550-SUM($I555:AW555)))</f>
        <v>0</v>
      </c>
      <c r="AY555" s="235">
        <f>IF(AY$5&lt;=$D555,0,IF(SUM($D555,I539)&gt;AY$5,$L550/I539,$L550-SUM($I555:AX555)))</f>
        <v>0</v>
      </c>
      <c r="AZ555" s="235">
        <f>IF(AZ$5&lt;=$D555,0,IF(SUM($D555,I539)&gt;AZ$5,$L550/I539,$L550-SUM($I555:AY555)))</f>
        <v>0</v>
      </c>
      <c r="BA555" s="235">
        <f>IF(BA$5&lt;=$D555,0,IF(SUM($D555,I539)&gt;BA$5,$L550/I539,$L550-SUM($I555:AZ555)))</f>
        <v>0</v>
      </c>
      <c r="BB555" s="235">
        <f>IF(BB$5&lt;=$D555,0,IF(SUM($D555,I539)&gt;BB$5,$L550/I539,$L550-SUM($I555:BA555)))</f>
        <v>0</v>
      </c>
      <c r="BC555" s="235">
        <f>IF(BC$5&lt;=$D555,0,IF(SUM($D555,I539)&gt;BC$5,$L550/I539,$L550-SUM($I555:BB555)))</f>
        <v>0</v>
      </c>
      <c r="BD555" s="235">
        <f>IF(BD$5&lt;=$D555,0,IF(SUM($D555,I539)&gt;BD$5,$L550/I539,$L550-SUM($I555:BC555)))</f>
        <v>0</v>
      </c>
      <c r="BE555" s="235">
        <f>IF(BE$5&lt;=$D555,0,IF(SUM($D555,I539)&gt;BE$5,$L550/I539,$L550-SUM($I555:BD555)))</f>
        <v>0</v>
      </c>
      <c r="BF555" s="235">
        <f>IF(BF$5&lt;=$D555,0,IF(SUM($D555,I539)&gt;BF$5,$L550/I539,$L550-SUM($I555:BE555)))</f>
        <v>0</v>
      </c>
      <c r="BG555" s="235">
        <f>IF(BG$5&lt;=$D555,0,IF(SUM($D555,I539)&gt;BG$5,$L550/I539,$L550-SUM($I555:BF555)))</f>
        <v>0</v>
      </c>
      <c r="BH555" s="235">
        <f>IF(BH$5&lt;=$D555,0,IF(SUM($D555,I539)&gt;BH$5,$L550/I539,$L550-SUM($I555:BG555)))</f>
        <v>0</v>
      </c>
      <c r="BI555" s="235">
        <f>IF(BI$5&lt;=$D555,0,IF(SUM($D555,I539)&gt;BI$5,$L550/I539,$L550-SUM($I555:BH555)))</f>
        <v>0</v>
      </c>
      <c r="BJ555" s="235">
        <f>IF(BJ$5&lt;=$D555,0,IF(SUM($D555,I539)&gt;BJ$5,$L550/I539,$L550-SUM($I555:BI555)))</f>
        <v>0</v>
      </c>
      <c r="BK555" s="235">
        <f>IF(BK$5&lt;=$D555,0,IF(SUM($D555,I539)&gt;BK$5,$L550/I539,$L550-SUM($I555:BJ555)))</f>
        <v>0</v>
      </c>
      <c r="BL555" s="235">
        <f>IF(BL$5&lt;=$D555,0,IF(SUM($D555,I539)&gt;BL$5,$L550/I539,$L550-SUM($I555:BK555)))</f>
        <v>0</v>
      </c>
      <c r="BM555" s="235">
        <f>IF(BM$5&lt;=$D555,0,IF(SUM($D555,I539)&gt;BM$5,$L550/I539,$L550-SUM($I555:BL555)))</f>
        <v>0</v>
      </c>
      <c r="BN555" s="235">
        <f>IF(BN$5&lt;=$D555,0,IF(SUM($D555,I539)&gt;BN$5,$L550/I539,$L550-SUM($I555:BM555)))</f>
        <v>0</v>
      </c>
      <c r="BO555" s="235">
        <f>IF(BO$5&lt;=$D555,0,IF(SUM($D555,I539)&gt;BO$5,$L550/I539,$L550-SUM($I555:BN555)))</f>
        <v>0</v>
      </c>
      <c r="BP555" s="235">
        <f>IF(BP$5&lt;=$D555,0,IF(SUM($D555,I539)&gt;BP$5,$L550/I539,$L550-SUM($I555:BO555)))</f>
        <v>0</v>
      </c>
      <c r="BQ555" s="235">
        <f>IF(BQ$5&lt;=$D555,0,IF(SUM($D555,I539)&gt;BQ$5,$L550/I539,$L550-SUM($I555:BP555)))</f>
        <v>0</v>
      </c>
      <c r="BR555" s="211">
        <f>IF(BR$5&lt;=$D555,0,IF(SUM($D555,J539)&gt;BR$5,$L550/J539,$L550-SUM($I555:BQ555)))</f>
        <v>0</v>
      </c>
      <c r="BS555" s="211">
        <f>IF(BS$5&lt;=$D555,0,IF(SUM($D555,K539)&gt;BS$5,$L550/K539,$L550-SUM($I555:BR555)))</f>
        <v>0</v>
      </c>
      <c r="BT555" s="211">
        <f>IF(BT$5&lt;=$D555,0,IF(SUM($D555,L539)&gt;BT$5,$L550/L539,$L550-SUM($I555:BS555)))</f>
        <v>0</v>
      </c>
      <c r="BU555" s="211">
        <f>IF(BU$5&lt;=$D555,0,IF(SUM($D555,M539)&gt;BU$5,$L550/M539,$L550-SUM($I555:BT555)))</f>
        <v>0</v>
      </c>
      <c r="BV555" s="211">
        <f>IF(BV$5&lt;=$D555,0,IF(SUM($D555,N539)&gt;BV$5,$L550/N539,$L550-SUM($I555:BU555)))</f>
        <v>0</v>
      </c>
      <c r="BW555" s="211">
        <f>IF(BW$5&lt;=$D555,0,IF(SUM($D555,O539)&gt;BW$5,$L550/O539,$L550-SUM($I555:BV555)))</f>
        <v>0</v>
      </c>
    </row>
    <row r="556" spans="1:75" ht="12.75" customHeight="1">
      <c r="A556" s="8"/>
      <c r="B556" s="244">
        <v>3</v>
      </c>
      <c r="C556" s="8"/>
      <c r="D556" s="245">
        <f t="shared" si="995"/>
        <v>2016</v>
      </c>
      <c r="E556" s="8" t="str">
        <f t="shared" si="994"/>
        <v>$m Real (2012)</v>
      </c>
      <c r="F556" s="8"/>
      <c r="G556" s="8"/>
      <c r="H556" s="8"/>
      <c r="I556" s="32"/>
      <c r="J556" s="235">
        <f>IF(J$5&lt;=$D556,0,IF(SUM($D556,I539)&gt;J$5,$M550/I539,$M550-SUM($I556:I556)))</f>
        <v>0</v>
      </c>
      <c r="K556" s="235">
        <f>IF(K$5&lt;=$D556,0,IF(SUM($D556,I539)&gt;K$5,$M550/I539,$M550-SUM($I556:J556)))</f>
        <v>0</v>
      </c>
      <c r="L556" s="235">
        <f>IF(L$5&lt;=$D556,0,IF(SUM($D556,I539)&gt;L$5,$M550/I539,$M550-SUM($I556:K556)))</f>
        <v>0</v>
      </c>
      <c r="M556" s="235">
        <f>IF(M$5&lt;=$D556,0,IF(SUM($D556,I539)&gt;M$5,$M550/I539,$M550-SUM($I556:L556)))</f>
        <v>0</v>
      </c>
      <c r="N556" s="235">
        <f>IF(N$5&lt;=$D556,0,IF(SUM($D556,I539)&gt;N$5,$M550/I539,$M550-SUM($I556:M556)))</f>
        <v>0</v>
      </c>
      <c r="O556" s="235">
        <f>IF(O$5&lt;=$D556,0,IF(SUM($D556,I539)&gt;O$5,$M550/I539,$M550-SUM($I556:N556)))</f>
        <v>0</v>
      </c>
      <c r="P556" s="235">
        <f>IF(P$5&lt;=$D556,0,IF(SUM($D556,I539)&gt;P$5,$M550/I539,$M550-SUM($I556:O556)))</f>
        <v>0</v>
      </c>
      <c r="Q556" s="235">
        <f>IF(Q$5&lt;=$D556,0,IF(SUM($D556,I539)&gt;Q$5,$M550/I539,$M550-SUM($I556:P556)))</f>
        <v>0</v>
      </c>
      <c r="R556" s="235">
        <f>IF(R$5&lt;=$D556,0,IF(SUM($D556,I539)&gt;R$5,$M550/I539,$M550-SUM($I556:Q556)))</f>
        <v>0</v>
      </c>
      <c r="S556" s="235">
        <f>IF(S$5&lt;=$D556,0,IF(SUM($D556,I539)&gt;S$5,$M550/I539,$M550-SUM($I556:R556)))</f>
        <v>0</v>
      </c>
      <c r="T556" s="235">
        <f>IF(T$5&lt;=$D556,0,IF(SUM($D556,I539)&gt;T$5,$M550/I539,$M550-SUM($I556:S556)))</f>
        <v>0</v>
      </c>
      <c r="U556" s="235">
        <f>IF(U$5&lt;=$D556,0,IF(SUM($D556,I539)&gt;U$5,$M550/I539,$M550-SUM($I556:T556)))</f>
        <v>0</v>
      </c>
      <c r="V556" s="235">
        <f>IF(V$5&lt;=$D556,0,IF(SUM($D556,I539)&gt;V$5,$M550/I539,$M550-SUM($I556:U556)))</f>
        <v>0</v>
      </c>
      <c r="W556" s="235">
        <f>IF(W$5&lt;=$D556,0,IF(SUM($D556,I539)&gt;W$5,$M550/I539,$M550-SUM($I556:V556)))</f>
        <v>0</v>
      </c>
      <c r="X556" s="235">
        <f>IF(X$5&lt;=$D556,0,IF(SUM($D556,I539)&gt;X$5,$M550/I539,$M550-SUM($I556:W556)))</f>
        <v>0</v>
      </c>
      <c r="Y556" s="235">
        <f>IF(Y$5&lt;=$D556,0,IF(SUM($D556,I539)&gt;Y$5,$M550/I539,$M550-SUM($I556:X556)))</f>
        <v>0</v>
      </c>
      <c r="Z556" s="235">
        <f>IF(Z$5&lt;=$D556,0,IF(SUM($D556,I539)&gt;Z$5,$M550/I539,$M550-SUM($I556:Y556)))</f>
        <v>0</v>
      </c>
      <c r="AA556" s="235">
        <f>IF(AA$5&lt;=$D556,0,IF(SUM($D556,I539)&gt;AA$5,$M550/I539,$M550-SUM($I556:Z556)))</f>
        <v>0</v>
      </c>
      <c r="AB556" s="235">
        <f>IF(AB$5&lt;=$D556,0,IF(SUM($D556,I539)&gt;AB$5,$M550/I539,$M550-SUM($I556:AA556)))</f>
        <v>0</v>
      </c>
      <c r="AC556" s="235">
        <f>IF(AC$5&lt;=$D556,0,IF(SUM($D556,I539)&gt;AC$5,$M550/I539,$M550-SUM($I556:AB556)))</f>
        <v>0</v>
      </c>
      <c r="AD556" s="235">
        <f>IF(AD$5&lt;=$D556,0,IF(SUM($D556,I539)&gt;AD$5,$M550/I539,$M550-SUM($I556:AC556)))</f>
        <v>0</v>
      </c>
      <c r="AE556" s="235">
        <f>IF(AE$5&lt;=$D556,0,IF(SUM($D556,I539)&gt;AE$5,$M550/I539,$M550-SUM($I556:AD556)))</f>
        <v>0</v>
      </c>
      <c r="AF556" s="235">
        <f>IF(AF$5&lt;=$D556,0,IF(SUM($D556,I539)&gt;AF$5,$M550/I539,$M550-SUM($I556:AE556)))</f>
        <v>0</v>
      </c>
      <c r="AG556" s="235">
        <f>IF(AG$5&lt;=$D556,0,IF(SUM($D556,I539)&gt;AG$5,$M550/I539,$M550-SUM($I556:AF556)))</f>
        <v>0</v>
      </c>
      <c r="AH556" s="235">
        <f>IF(AH$5&lt;=$D556,0,IF(SUM($D556,I539)&gt;AH$5,$M550/I539,$M550-SUM($I556:AG556)))</f>
        <v>0</v>
      </c>
      <c r="AI556" s="235">
        <f>IF(AI$5&lt;=$D556,0,IF(SUM($D556,I539)&gt;AI$5,$M550/I539,$M550-SUM($I556:AH556)))</f>
        <v>0</v>
      </c>
      <c r="AJ556" s="235">
        <f>IF(AJ$5&lt;=$D556,0,IF(SUM($D556,I539)&gt;AJ$5,$M550/I539,$M550-SUM($I556:AI556)))</f>
        <v>0</v>
      </c>
      <c r="AK556" s="235">
        <f>IF(AK$5&lt;=$D556,0,IF(SUM($D556,I539)&gt;AK$5,$M550/I539,$M550-SUM($I556:AJ556)))</f>
        <v>0</v>
      </c>
      <c r="AL556" s="235">
        <f>IF(AL$5&lt;=$D556,0,IF(SUM($D556,I539)&gt;AL$5,$M550/I539,$M550-SUM($I556:AK556)))</f>
        <v>0</v>
      </c>
      <c r="AM556" s="235">
        <f>IF(AM$5&lt;=$D556,0,IF(SUM($D556,I539)&gt;AM$5,$M550/I539,$M550-SUM($I556:AL556)))</f>
        <v>0</v>
      </c>
      <c r="AN556" s="235">
        <f>IF(AN$5&lt;=$D556,0,IF(SUM($D556,I539)&gt;AN$5,$M550/I539,$M550-SUM($I556:AM556)))</f>
        <v>0</v>
      </c>
      <c r="AO556" s="235">
        <f>IF(AO$5&lt;=$D556,0,IF(SUM($D556,I539)&gt;AO$5,$M550/I539,$M550-SUM($I556:AN556)))</f>
        <v>0</v>
      </c>
      <c r="AP556" s="235">
        <f>IF(AP$5&lt;=$D556,0,IF(SUM($D556,I539)&gt;AP$5,$M550/I539,$M550-SUM($I556:AO556)))</f>
        <v>0</v>
      </c>
      <c r="AQ556" s="235">
        <f>IF(AQ$5&lt;=$D556,0,IF(SUM($D556,I539)&gt;AQ$5,$M550/I539,$M550-SUM($I556:AP556)))</f>
        <v>0</v>
      </c>
      <c r="AR556" s="235">
        <f>IF(AR$5&lt;=$D556,0,IF(SUM($D556,I539)&gt;AR$5,$M550/I539,$M550-SUM($I556:AQ556)))</f>
        <v>0</v>
      </c>
      <c r="AS556" s="235">
        <f>IF(AS$5&lt;=$D556,0,IF(SUM($D556,I539)&gt;AS$5,$M550/I539,$M550-SUM($I556:AR556)))</f>
        <v>0</v>
      </c>
      <c r="AT556" s="235">
        <f>IF(AT$5&lt;=$D556,0,IF(SUM($D556,I539)&gt;AT$5,$M550/I539,$M550-SUM($I556:AS556)))</f>
        <v>0</v>
      </c>
      <c r="AU556" s="235">
        <f>IF(AU$5&lt;=$D556,0,IF(SUM($D556,I539)&gt;AU$5,$M550/I539,$M550-SUM($I556:AT556)))</f>
        <v>0</v>
      </c>
      <c r="AV556" s="235">
        <f>IF(AV$5&lt;=$D556,0,IF(SUM($D556,I539)&gt;AV$5,$M550/I539,$M550-SUM($I556:AU556)))</f>
        <v>0</v>
      </c>
      <c r="AW556" s="235">
        <f>IF(AW$5&lt;=$D556,0,IF(SUM($D556,I539)&gt;AW$5,$M550/I539,$M550-SUM($I556:AV556)))</f>
        <v>0</v>
      </c>
      <c r="AX556" s="235">
        <f>IF(AX$5&lt;=$D556,0,IF(SUM($D556,I539)&gt;AX$5,$M550/I539,$M550-SUM($I556:AW556)))</f>
        <v>0</v>
      </c>
      <c r="AY556" s="235">
        <f>IF(AY$5&lt;=$D556,0,IF(SUM($D556,I539)&gt;AY$5,$M550/I539,$M550-SUM($I556:AX556)))</f>
        <v>0</v>
      </c>
      <c r="AZ556" s="235">
        <f>IF(AZ$5&lt;=$D556,0,IF(SUM($D556,I539)&gt;AZ$5,$M550/I539,$M550-SUM($I556:AY556)))</f>
        <v>0</v>
      </c>
      <c r="BA556" s="235">
        <f>IF(BA$5&lt;=$D556,0,IF(SUM($D556,I539)&gt;BA$5,$M550/I539,$M550-SUM($I556:AZ556)))</f>
        <v>0</v>
      </c>
      <c r="BB556" s="235">
        <f>IF(BB$5&lt;=$D556,0,IF(SUM($D556,I539)&gt;BB$5,$M550/I539,$M550-SUM($I556:BA556)))</f>
        <v>0</v>
      </c>
      <c r="BC556" s="235">
        <f>IF(BC$5&lt;=$D556,0,IF(SUM($D556,I539)&gt;BC$5,$M550/I539,$M550-SUM($I556:BB556)))</f>
        <v>0</v>
      </c>
      <c r="BD556" s="235">
        <f>IF(BD$5&lt;=$D556,0,IF(SUM($D556,I539)&gt;BD$5,$M550/I539,$M550-SUM($I556:BC556)))</f>
        <v>0</v>
      </c>
      <c r="BE556" s="235">
        <f>IF(BE$5&lt;=$D556,0,IF(SUM($D556,I539)&gt;BE$5,$M550/I539,$M550-SUM($I556:BD556)))</f>
        <v>0</v>
      </c>
      <c r="BF556" s="235">
        <f>IF(BF$5&lt;=$D556,0,IF(SUM($D556,I539)&gt;BF$5,$M550/I539,$M550-SUM($I556:BE556)))</f>
        <v>0</v>
      </c>
      <c r="BG556" s="235">
        <f>IF(BG$5&lt;=$D556,0,IF(SUM($D556,I539)&gt;BG$5,$M550/I539,$M550-SUM($I556:BF556)))</f>
        <v>0</v>
      </c>
      <c r="BH556" s="235">
        <f>IF(BH$5&lt;=$D556,0,IF(SUM($D556,I539)&gt;BH$5,$M550/I539,$M550-SUM($I556:BG556)))</f>
        <v>0</v>
      </c>
      <c r="BI556" s="235">
        <f>IF(BI$5&lt;=$D556,0,IF(SUM($D556,I539)&gt;BI$5,$M550/I539,$M550-SUM($I556:BH556)))</f>
        <v>0</v>
      </c>
      <c r="BJ556" s="235">
        <f>IF(BJ$5&lt;=$D556,0,IF(SUM($D556,I539)&gt;BJ$5,$M550/I539,$M550-SUM($I556:BI556)))</f>
        <v>0</v>
      </c>
      <c r="BK556" s="235">
        <f>IF(BK$5&lt;=$D556,0,IF(SUM($D556,I539)&gt;BK$5,$M550/I539,$M550-SUM($I556:BJ556)))</f>
        <v>0</v>
      </c>
      <c r="BL556" s="235">
        <f>IF(BL$5&lt;=$D556,0,IF(SUM($D556,I539)&gt;BL$5,$M550/I539,$M550-SUM($I556:BK556)))</f>
        <v>0</v>
      </c>
      <c r="BM556" s="235">
        <f>IF(BM$5&lt;=$D556,0,IF(SUM($D556,I539)&gt;BM$5,$M550/I539,$M550-SUM($I556:BL556)))</f>
        <v>0</v>
      </c>
      <c r="BN556" s="235">
        <f>IF(BN$5&lt;=$D556,0,IF(SUM($D556,I539)&gt;BN$5,$M550/I539,$M550-SUM($I556:BM556)))</f>
        <v>0</v>
      </c>
      <c r="BO556" s="235">
        <f>IF(BO$5&lt;=$D556,0,IF(SUM($D556,I539)&gt;BO$5,$M550/I539,$M550-SUM($I556:BN556)))</f>
        <v>0</v>
      </c>
      <c r="BP556" s="235">
        <f>IF(BP$5&lt;=$D556,0,IF(SUM($D556,I539)&gt;BP$5,$M550/I539,$M550-SUM($I556:BO556)))</f>
        <v>0</v>
      </c>
      <c r="BQ556" s="235">
        <f>IF(BQ$5&lt;=$D556,0,IF(SUM($D556,I539)&gt;BQ$5,$M550/I539,$M550-SUM($I556:BP556)))</f>
        <v>0</v>
      </c>
      <c r="BR556" s="211">
        <f>IF(BR$5&lt;=$D556,0,IF(SUM($D556,J539)&gt;BR$5,$M550/J539,$M550-SUM($I556:BQ556)))</f>
        <v>0</v>
      </c>
      <c r="BS556" s="211">
        <f>IF(BS$5&lt;=$D556,0,IF(SUM($D556,K539)&gt;BS$5,$M550/K539,$M550-SUM($I556:BR556)))</f>
        <v>0</v>
      </c>
      <c r="BT556" s="211">
        <f>IF(BT$5&lt;=$D556,0,IF(SUM($D556,L539)&gt;BT$5,$M550/L539,$M550-SUM($I556:BS556)))</f>
        <v>0</v>
      </c>
      <c r="BU556" s="211">
        <f>IF(BU$5&lt;=$D556,0,IF(SUM($D556,M539)&gt;BU$5,$M550/M539,$M550-SUM($I556:BT556)))</f>
        <v>0</v>
      </c>
      <c r="BV556" s="211">
        <f>IF(BV$5&lt;=$D556,0,IF(SUM($D556,N539)&gt;BV$5,$M550/N539,$M550-SUM($I556:BU556)))</f>
        <v>0</v>
      </c>
      <c r="BW556" s="211">
        <f>IF(BW$5&lt;=$D556,0,IF(SUM($D556,O539)&gt;BW$5,$M550/O539,$M550-SUM($I556:BV556)))</f>
        <v>0</v>
      </c>
    </row>
    <row r="557" spans="1:75" ht="12.75" customHeight="1">
      <c r="A557" s="8"/>
      <c r="B557" s="244">
        <v>4</v>
      </c>
      <c r="C557" s="8"/>
      <c r="D557" s="245">
        <f t="shared" si="995"/>
        <v>2017</v>
      </c>
      <c r="E557" s="8" t="str">
        <f t="shared" si="994"/>
        <v>$m Real (2012)</v>
      </c>
      <c r="F557" s="8"/>
      <c r="G557" s="8"/>
      <c r="H557" s="8"/>
      <c r="I557" s="32"/>
      <c r="J557" s="235">
        <f>IF(J$5&lt;=$D557,0,IF(SUM($D557,I539)&gt;J$5,$N550/I539,$N550-SUM($I557:I557)))</f>
        <v>0</v>
      </c>
      <c r="K557" s="235">
        <f>IF(K$5&lt;=$D557,0,IF(SUM($D557,I539)&gt;K$5,$N550/I539,$N550-SUM($I557:J557)))</f>
        <v>0</v>
      </c>
      <c r="L557" s="235">
        <f>IF(L$5&lt;=$D557,0,IF(SUM($D557,I539)&gt;L$5,$N550/I539,$N550-SUM($I557:K557)))</f>
        <v>0</v>
      </c>
      <c r="M557" s="235">
        <f>IF(M$5&lt;=$D557,0,IF(SUM($D557,I539)&gt;M$5,$N550/I539,$N550-SUM($I557:L557)))</f>
        <v>0</v>
      </c>
      <c r="N557" s="235">
        <f>IF(N$5&lt;=$D557,0,IF(SUM($D557,I539)&gt;N$5,$N550/I539,$N550-SUM($I557:M557)))</f>
        <v>0</v>
      </c>
      <c r="O557" s="235">
        <f>IF(O$5&lt;=$D557,0,IF(SUM($D557,I539)&gt;O$5,$N550/I539,$N550-SUM($I557:N557)))</f>
        <v>0</v>
      </c>
      <c r="P557" s="235">
        <f>IF(P$5&lt;=$D557,0,IF(SUM($D557,I539)&gt;P$5,$N550/I539,$N550-SUM($I557:O557)))</f>
        <v>0</v>
      </c>
      <c r="Q557" s="235">
        <f>IF(Q$5&lt;=$D557,0,IF(SUM($D557,I539)&gt;Q$5,$N550/I539,$N550-SUM($I557:P557)))</f>
        <v>0</v>
      </c>
      <c r="R557" s="235">
        <f>IF(R$5&lt;=$D557,0,IF(SUM($D557,I539)&gt;R$5,$N550/I539,$N550-SUM($I557:Q557)))</f>
        <v>0</v>
      </c>
      <c r="S557" s="235">
        <f>IF(S$5&lt;=$D557,0,IF(SUM($D557,I539)&gt;S$5,$N550/I539,$N550-SUM($I557:R557)))</f>
        <v>0</v>
      </c>
      <c r="T557" s="235">
        <f>IF(T$5&lt;=$D557,0,IF(SUM($D557,I539)&gt;T$5,$N550/I539,$N550-SUM($I557:S557)))</f>
        <v>0</v>
      </c>
      <c r="U557" s="235">
        <f>IF(U$5&lt;=$D557,0,IF(SUM($D557,I539)&gt;U$5,$N550/I539,$N550-SUM($I557:T557)))</f>
        <v>0</v>
      </c>
      <c r="V557" s="235">
        <f>IF(V$5&lt;=$D557,0,IF(SUM($D557,I539)&gt;V$5,$N550/I539,$N550-SUM($I557:U557)))</f>
        <v>0</v>
      </c>
      <c r="W557" s="235">
        <f>IF(W$5&lt;=$D557,0,IF(SUM($D557,I539)&gt;W$5,$N550/I539,$N550-SUM($I557:V557)))</f>
        <v>0</v>
      </c>
      <c r="X557" s="235">
        <f>IF(X$5&lt;=$D557,0,IF(SUM($D557,I539)&gt;X$5,$N550/I539,$N550-SUM($I557:W557)))</f>
        <v>0</v>
      </c>
      <c r="Y557" s="235">
        <f>IF(Y$5&lt;=$D557,0,IF(SUM($D557,I539)&gt;Y$5,$N550/I539,$N550-SUM($I557:X557)))</f>
        <v>0</v>
      </c>
      <c r="Z557" s="235">
        <f>IF(Z$5&lt;=$D557,0,IF(SUM($D557,I539)&gt;Z$5,$N550/I539,$N550-SUM($I557:Y557)))</f>
        <v>0</v>
      </c>
      <c r="AA557" s="235">
        <f>IF(AA$5&lt;=$D557,0,IF(SUM($D557,I539)&gt;AA$5,$N550/I539,$N550-SUM($I557:Z557)))</f>
        <v>0</v>
      </c>
      <c r="AB557" s="235">
        <f>IF(AB$5&lt;=$D557,0,IF(SUM($D557,I539)&gt;AB$5,$N550/I539,$N550-SUM($I557:AA557)))</f>
        <v>0</v>
      </c>
      <c r="AC557" s="235">
        <f>IF(AC$5&lt;=$D557,0,IF(SUM($D557,I539)&gt;AC$5,$N550/I539,$N550-SUM($I557:AB557)))</f>
        <v>0</v>
      </c>
      <c r="AD557" s="235">
        <f>IF(AD$5&lt;=$D557,0,IF(SUM($D557,I539)&gt;AD$5,$N550/I539,$N550-SUM($I557:AC557)))</f>
        <v>0</v>
      </c>
      <c r="AE557" s="235">
        <f>IF(AE$5&lt;=$D557,0,IF(SUM($D557,I539)&gt;AE$5,$N550/I539,$N550-SUM($I557:AD557)))</f>
        <v>0</v>
      </c>
      <c r="AF557" s="235">
        <f>IF(AF$5&lt;=$D557,0,IF(SUM($D557,I539)&gt;AF$5,$N550/I539,$N550-SUM($I557:AE557)))</f>
        <v>0</v>
      </c>
      <c r="AG557" s="235">
        <f>IF(AG$5&lt;=$D557,0,IF(SUM($D557,I539)&gt;AG$5,$N550/I539,$N550-SUM($I557:AF557)))</f>
        <v>0</v>
      </c>
      <c r="AH557" s="235">
        <f>IF(AH$5&lt;=$D557,0,IF(SUM($D557,I539)&gt;AH$5,$N550/I539,$N550-SUM($I557:AG557)))</f>
        <v>0</v>
      </c>
      <c r="AI557" s="235">
        <f>IF(AI$5&lt;=$D557,0,IF(SUM($D557,I539)&gt;AI$5,$N550/I539,$N550-SUM($I557:AH557)))</f>
        <v>0</v>
      </c>
      <c r="AJ557" s="235">
        <f>IF(AJ$5&lt;=$D557,0,IF(SUM($D557,I539)&gt;AJ$5,$N550/I539,$N550-SUM($I557:AI557)))</f>
        <v>0</v>
      </c>
      <c r="AK557" s="235">
        <f>IF(AK$5&lt;=$D557,0,IF(SUM($D557,I539)&gt;AK$5,$N550/I539,$N550-SUM($I557:AJ557)))</f>
        <v>0</v>
      </c>
      <c r="AL557" s="235">
        <f>IF(AL$5&lt;=$D557,0,IF(SUM($D557,I539)&gt;AL$5,$N550/I539,$N550-SUM($I557:AK557)))</f>
        <v>0</v>
      </c>
      <c r="AM557" s="235">
        <f>IF(AM$5&lt;=$D557,0,IF(SUM($D557,I539)&gt;AM$5,$N550/I539,$N550-SUM($I557:AL557)))</f>
        <v>0</v>
      </c>
      <c r="AN557" s="235">
        <f>IF(AN$5&lt;=$D557,0,IF(SUM($D557,I539)&gt;AN$5,$N550/I539,$N550-SUM($I557:AM557)))</f>
        <v>0</v>
      </c>
      <c r="AO557" s="235">
        <f>IF(AO$5&lt;=$D557,0,IF(SUM($D557,I539)&gt;AO$5,$N550/I539,$N550-SUM($I557:AN557)))</f>
        <v>0</v>
      </c>
      <c r="AP557" s="235">
        <f>IF(AP$5&lt;=$D557,0,IF(SUM($D557,I539)&gt;AP$5,$N550/I539,$N550-SUM($I557:AO557)))</f>
        <v>0</v>
      </c>
      <c r="AQ557" s="235">
        <f>IF(AQ$5&lt;=$D557,0,IF(SUM($D557,I539)&gt;AQ$5,$N550/I539,$N550-SUM($I557:AP557)))</f>
        <v>0</v>
      </c>
      <c r="AR557" s="235">
        <f>IF(AR$5&lt;=$D557,0,IF(SUM($D557,I539)&gt;AR$5,$N550/I539,$N550-SUM($I557:AQ557)))</f>
        <v>0</v>
      </c>
      <c r="AS557" s="235">
        <f>IF(AS$5&lt;=$D557,0,IF(SUM($D557,I539)&gt;AS$5,$N550/I539,$N550-SUM($I557:AR557)))</f>
        <v>0</v>
      </c>
      <c r="AT557" s="235">
        <f>IF(AT$5&lt;=$D557,0,IF(SUM($D557,I539)&gt;AT$5,$N550/I539,$N550-SUM($I557:AS557)))</f>
        <v>0</v>
      </c>
      <c r="AU557" s="235">
        <f>IF(AU$5&lt;=$D557,0,IF(SUM($D557,I539)&gt;AU$5,$N550/I539,$N550-SUM($I557:AT557)))</f>
        <v>0</v>
      </c>
      <c r="AV557" s="235">
        <f>IF(AV$5&lt;=$D557,0,IF(SUM($D557,I539)&gt;AV$5,$N550/I539,$N550-SUM($I557:AU557)))</f>
        <v>0</v>
      </c>
      <c r="AW557" s="235">
        <f>IF(AW$5&lt;=$D557,0,IF(SUM($D557,I539)&gt;AW$5,$N550/I539,$N550-SUM($I557:AV557)))</f>
        <v>0</v>
      </c>
      <c r="AX557" s="235">
        <f>IF(AX$5&lt;=$D557,0,IF(SUM($D557,I539)&gt;AX$5,$N550/I539,$N550-SUM($I557:AW557)))</f>
        <v>0</v>
      </c>
      <c r="AY557" s="235">
        <f>IF(AY$5&lt;=$D557,0,IF(SUM($D557,I539)&gt;AY$5,$N550/I539,$N550-SUM($I557:AX557)))</f>
        <v>0</v>
      </c>
      <c r="AZ557" s="235">
        <f>IF(AZ$5&lt;=$D557,0,IF(SUM($D557,I539)&gt;AZ$5,$N550/I539,$N550-SUM($I557:AY557)))</f>
        <v>0</v>
      </c>
      <c r="BA557" s="235">
        <f>IF(BA$5&lt;=$D557,0,IF(SUM($D557,I539)&gt;BA$5,$N550/I539,$N550-SUM($I557:AZ557)))</f>
        <v>0</v>
      </c>
      <c r="BB557" s="235">
        <f>IF(BB$5&lt;=$D557,0,IF(SUM($D557,I539)&gt;BB$5,$N550/I539,$N550-SUM($I557:BA557)))</f>
        <v>0</v>
      </c>
      <c r="BC557" s="235">
        <f>IF(BC$5&lt;=$D557,0,IF(SUM($D557,I539)&gt;BC$5,$N550/I539,$N550-SUM($I557:BB557)))</f>
        <v>0</v>
      </c>
      <c r="BD557" s="235">
        <f>IF(BD$5&lt;=$D557,0,IF(SUM($D557,I539)&gt;BD$5,$N550/I539,$N550-SUM($I557:BC557)))</f>
        <v>0</v>
      </c>
      <c r="BE557" s="235">
        <f>IF(BE$5&lt;=$D557,0,IF(SUM($D557,I539)&gt;BE$5,$N550/I539,$N550-SUM($I557:BD557)))</f>
        <v>0</v>
      </c>
      <c r="BF557" s="235">
        <f>IF(BF$5&lt;=$D557,0,IF(SUM($D557,I539)&gt;BF$5,$N550/I539,$N550-SUM($I557:BE557)))</f>
        <v>0</v>
      </c>
      <c r="BG557" s="235">
        <f>IF(BG$5&lt;=$D557,0,IF(SUM($D557,I539)&gt;BG$5,$N550/I539,$N550-SUM($I557:BF557)))</f>
        <v>0</v>
      </c>
      <c r="BH557" s="235">
        <f>IF(BH$5&lt;=$D557,0,IF(SUM($D557,I539)&gt;BH$5,$N550/I539,$N550-SUM($I557:BG557)))</f>
        <v>0</v>
      </c>
      <c r="BI557" s="235">
        <f>IF(BI$5&lt;=$D557,0,IF(SUM($D557,I539)&gt;BI$5,$N550/I539,$N550-SUM($I557:BH557)))</f>
        <v>0</v>
      </c>
      <c r="BJ557" s="235">
        <f>IF(BJ$5&lt;=$D557,0,IF(SUM($D557,I539)&gt;BJ$5,$N550/I539,$N550-SUM($I557:BI557)))</f>
        <v>0</v>
      </c>
      <c r="BK557" s="235">
        <f>IF(BK$5&lt;=$D557,0,IF(SUM($D557,I539)&gt;BK$5,$N550/I539,$N550-SUM($I557:BJ557)))</f>
        <v>0</v>
      </c>
      <c r="BL557" s="235">
        <f>IF(BL$5&lt;=$D557,0,IF(SUM($D557,I539)&gt;BL$5,$N550/I539,$N550-SUM($I557:BK557)))</f>
        <v>0</v>
      </c>
      <c r="BM557" s="235">
        <f>IF(BM$5&lt;=$D557,0,IF(SUM($D557,I539)&gt;BM$5,$N550/I539,$N550-SUM($I557:BL557)))</f>
        <v>0</v>
      </c>
      <c r="BN557" s="235">
        <f>IF(BN$5&lt;=$D557,0,IF(SUM($D557,I539)&gt;BN$5,$N550/I539,$N550-SUM($I557:BM557)))</f>
        <v>0</v>
      </c>
      <c r="BO557" s="235">
        <f>IF(BO$5&lt;=$D557,0,IF(SUM($D557,I539)&gt;BO$5,$N550/I539,$N550-SUM($I557:BN557)))</f>
        <v>0</v>
      </c>
      <c r="BP557" s="235">
        <f>IF(BP$5&lt;=$D557,0,IF(SUM($D557,I539)&gt;BP$5,$N550/I539,$N550-SUM($I557:BO557)))</f>
        <v>0</v>
      </c>
      <c r="BQ557" s="235">
        <f>IF(BQ$5&lt;=$D557,0,IF(SUM($D557,I539)&gt;BQ$5,$N550/I539,$N550-SUM($I557:BP557)))</f>
        <v>0</v>
      </c>
      <c r="BR557" s="211">
        <f>IF(BR$5&lt;=$D557,0,IF(SUM($D557,J539)&gt;BR$5,$N550/J539,$N550-SUM($I557:BQ557)))</f>
        <v>0</v>
      </c>
      <c r="BS557" s="211">
        <f>IF(BS$5&lt;=$D557,0,IF(SUM($D557,K539)&gt;BS$5,$N550/K539,$N550-SUM($I557:BR557)))</f>
        <v>0</v>
      </c>
      <c r="BT557" s="211">
        <f>IF(BT$5&lt;=$D557,0,IF(SUM($D557,L539)&gt;BT$5,$N550/L539,$N550-SUM($I557:BS557)))</f>
        <v>0</v>
      </c>
      <c r="BU557" s="211">
        <f>IF(BU$5&lt;=$D557,0,IF(SUM($D557,M539)&gt;BU$5,$N550/M539,$N550-SUM($I557:BT557)))</f>
        <v>0</v>
      </c>
      <c r="BV557" s="211">
        <f>IF(BV$5&lt;=$D557,0,IF(SUM($D557,N539)&gt;BV$5,$N550/N539,$N550-SUM($I557:BU557)))</f>
        <v>0</v>
      </c>
      <c r="BW557" s="211">
        <f>IF(BW$5&lt;=$D557,0,IF(SUM($D557,O539)&gt;BW$5,$N550/O539,$N550-SUM($I557:BV557)))</f>
        <v>0</v>
      </c>
    </row>
    <row r="558" spans="1:75" ht="12.75" customHeight="1">
      <c r="A558" s="8"/>
      <c r="B558" s="244">
        <v>5</v>
      </c>
      <c r="C558" s="8"/>
      <c r="D558" s="245">
        <f t="shared" si="995"/>
        <v>2018</v>
      </c>
      <c r="E558" s="8" t="str">
        <f t="shared" si="994"/>
        <v>$m Real (2012)</v>
      </c>
      <c r="F558" s="8"/>
      <c r="G558" s="8"/>
      <c r="H558" s="8"/>
      <c r="I558" s="32"/>
      <c r="J558" s="235">
        <f>IF(J$5&lt;=$D558,0,IF(SUM($D558,I539)&gt;J$5,$O550/I539,$O550-SUM($I558:I558)))</f>
        <v>0</v>
      </c>
      <c r="K558" s="235">
        <f>IF(K$5&lt;=$D558,0,IF(SUM($D558,I539)&gt;K$5,$O550/I539,$O550-SUM($I558:J558)))</f>
        <v>0</v>
      </c>
      <c r="L558" s="235">
        <f>IF(L$5&lt;=$D558,0,IF(SUM($D558,I539)&gt;L$5,$O550/I539,$O550-SUM($I558:K558)))</f>
        <v>0</v>
      </c>
      <c r="M558" s="235">
        <f>IF(M$5&lt;=$D558,0,IF(SUM($D558,I539)&gt;M$5,$O550/I539,$O550-SUM($I558:L558)))</f>
        <v>0</v>
      </c>
      <c r="N558" s="235">
        <f>IF(N$5&lt;=$D558,0,IF(SUM($D558,I539)&gt;N$5,$O550/I539,$O550-SUM($I558:M558)))</f>
        <v>0</v>
      </c>
      <c r="O558" s="235">
        <f>IF(O$5&lt;=$D558,0,IF(SUM($D558,I539)&gt;O$5,$O550/I539,$O550-SUM($I558:N558)))</f>
        <v>0</v>
      </c>
      <c r="P558" s="235">
        <f>IF(P$5&lt;=$D558,0,IF(SUM($D558,I539)&gt;P$5,$O550/I539,$O550-SUM($I558:O558)))</f>
        <v>0</v>
      </c>
      <c r="Q558" s="235">
        <f>IF(Q$5&lt;=$D558,0,IF(SUM($D558,I539)&gt;Q$5,$O550/I539,$O550-SUM($I558:P558)))</f>
        <v>0</v>
      </c>
      <c r="R558" s="235">
        <f>IF(R$5&lt;=$D558,0,IF(SUM($D558,I539)&gt;R$5,$O550/I539,$O550-SUM($I558:Q558)))</f>
        <v>0</v>
      </c>
      <c r="S558" s="235">
        <f>IF(S$5&lt;=$D558,0,IF(SUM($D558,I539)&gt;S$5,$O550/I539,$O550-SUM($I558:R558)))</f>
        <v>0</v>
      </c>
      <c r="T558" s="235">
        <f>IF(T$5&lt;=$D558,0,IF(SUM($D558,I539)&gt;T$5,$O550/I539,$O550-SUM($I558:S558)))</f>
        <v>0</v>
      </c>
      <c r="U558" s="235">
        <f>IF(U$5&lt;=$D558,0,IF(SUM($D558,I539)&gt;U$5,$O550/I539,$O550-SUM($I558:T558)))</f>
        <v>0</v>
      </c>
      <c r="V558" s="235">
        <f>IF(V$5&lt;=$D558,0,IF(SUM($D558,I539)&gt;V$5,$O550/I539,$O550-SUM($I558:U558)))</f>
        <v>0</v>
      </c>
      <c r="W558" s="235">
        <f>IF(W$5&lt;=$D558,0,IF(SUM($D558,I539)&gt;W$5,$O550/I539,$O550-SUM($I558:V558)))</f>
        <v>0</v>
      </c>
      <c r="X558" s="235">
        <f>IF(X$5&lt;=$D558,0,IF(SUM($D558,I539)&gt;X$5,$O550/I539,$O550-SUM($I558:W558)))</f>
        <v>0</v>
      </c>
      <c r="Y558" s="235">
        <f>IF(Y$5&lt;=$D558,0,IF(SUM($D558,I539)&gt;Y$5,$O550/I539,$O550-SUM($I558:X558)))</f>
        <v>0</v>
      </c>
      <c r="Z558" s="235">
        <f>IF(Z$5&lt;=$D558,0,IF(SUM($D558,I539)&gt;Z$5,$O550/I539,$O550-SUM($I558:Y558)))</f>
        <v>0</v>
      </c>
      <c r="AA558" s="235">
        <f>IF(AA$5&lt;=$D558,0,IF(SUM($D558,I539)&gt;AA$5,$O550/I539,$O550-SUM($I558:Z558)))</f>
        <v>0</v>
      </c>
      <c r="AB558" s="235">
        <f>IF(AB$5&lt;=$D558,0,IF(SUM($D558,I539)&gt;AB$5,$O550/I539,$O550-SUM($I558:AA558)))</f>
        <v>0</v>
      </c>
      <c r="AC558" s="235">
        <f>IF(AC$5&lt;=$D558,0,IF(SUM($D558,I539)&gt;AC$5,$O550/I539,$O550-SUM($I558:AB558)))</f>
        <v>0</v>
      </c>
      <c r="AD558" s="235">
        <f>IF(AD$5&lt;=$D558,0,IF(SUM($D558,I539)&gt;AD$5,$O550/I539,$O550-SUM($I558:AC558)))</f>
        <v>0</v>
      </c>
      <c r="AE558" s="235">
        <f>IF(AE$5&lt;=$D558,0,IF(SUM($D558,I539)&gt;AE$5,$O550/I539,$O550-SUM($I558:AD558)))</f>
        <v>0</v>
      </c>
      <c r="AF558" s="235">
        <f>IF(AF$5&lt;=$D558,0,IF(SUM($D558,I539)&gt;AF$5,$O550/I539,$O550-SUM($I558:AE558)))</f>
        <v>0</v>
      </c>
      <c r="AG558" s="235">
        <f>IF(AG$5&lt;=$D558,0,IF(SUM($D558,I539)&gt;AG$5,$O550/I539,$O550-SUM($I558:AF558)))</f>
        <v>0</v>
      </c>
      <c r="AH558" s="235">
        <f>IF(AH$5&lt;=$D558,0,IF(SUM($D558,I539)&gt;AH$5,$O550/I539,$O550-SUM($I558:AG558)))</f>
        <v>0</v>
      </c>
      <c r="AI558" s="235">
        <f>IF(AI$5&lt;=$D558,0,IF(SUM($D558,I539)&gt;AI$5,$O550/I539,$O550-SUM($I558:AH558)))</f>
        <v>0</v>
      </c>
      <c r="AJ558" s="235">
        <f>IF(AJ$5&lt;=$D558,0,IF(SUM($D558,I539)&gt;AJ$5,$O550/I539,$O550-SUM($I558:AI558)))</f>
        <v>0</v>
      </c>
      <c r="AK558" s="235">
        <f>IF(AK$5&lt;=$D558,0,IF(SUM($D558,I539)&gt;AK$5,$O550/I539,$O550-SUM($I558:AJ558)))</f>
        <v>0</v>
      </c>
      <c r="AL558" s="235">
        <f>IF(AL$5&lt;=$D558,0,IF(SUM($D558,I539)&gt;AL$5,$O550/I539,$O550-SUM($I558:AK558)))</f>
        <v>0</v>
      </c>
      <c r="AM558" s="235">
        <f>IF(AM$5&lt;=$D558,0,IF(SUM($D558,I539)&gt;AM$5,$O550/I539,$O550-SUM($I558:AL558)))</f>
        <v>0</v>
      </c>
      <c r="AN558" s="235">
        <f>IF(AN$5&lt;=$D558,0,IF(SUM($D558,I539)&gt;AN$5,$O550/I539,$O550-SUM($I558:AM558)))</f>
        <v>0</v>
      </c>
      <c r="AO558" s="235">
        <f>IF(AO$5&lt;=$D558,0,IF(SUM($D558,I539)&gt;AO$5,$O550/I539,$O550-SUM($I558:AN558)))</f>
        <v>0</v>
      </c>
      <c r="AP558" s="235">
        <f>IF(AP$5&lt;=$D558,0,IF(SUM($D558,I539)&gt;AP$5,$O550/I539,$O550-SUM($I558:AO558)))</f>
        <v>0</v>
      </c>
      <c r="AQ558" s="235">
        <f>IF(AQ$5&lt;=$D558,0,IF(SUM($D558,I539)&gt;AQ$5,$O550/I539,$O550-SUM($I558:AP558)))</f>
        <v>0</v>
      </c>
      <c r="AR558" s="235">
        <f>IF(AR$5&lt;=$D558,0,IF(SUM($D558,I539)&gt;AR$5,$O550/I539,$O550-SUM($I558:AQ558)))</f>
        <v>0</v>
      </c>
      <c r="AS558" s="235">
        <f>IF(AS$5&lt;=$D558,0,IF(SUM($D558,I539)&gt;AS$5,$O550/I539,$O550-SUM($I558:AR558)))</f>
        <v>0</v>
      </c>
      <c r="AT558" s="235">
        <f>IF(AT$5&lt;=$D558,0,IF(SUM($D558,I539)&gt;AT$5,$O550/I539,$O550-SUM($I558:AS558)))</f>
        <v>0</v>
      </c>
      <c r="AU558" s="235">
        <f>IF(AU$5&lt;=$D558,0,IF(SUM($D558,I539)&gt;AU$5,$O550/I539,$O550-SUM($I558:AT558)))</f>
        <v>0</v>
      </c>
      <c r="AV558" s="235">
        <f>IF(AV$5&lt;=$D558,0,IF(SUM($D558,I539)&gt;AV$5,$O550/I539,$O550-SUM($I558:AU558)))</f>
        <v>0</v>
      </c>
      <c r="AW558" s="235">
        <f>IF(AW$5&lt;=$D558,0,IF(SUM($D558,I539)&gt;AW$5,$O550/I539,$O550-SUM($I558:AV558)))</f>
        <v>0</v>
      </c>
      <c r="AX558" s="235">
        <f>IF(AX$5&lt;=$D558,0,IF(SUM($D558,I539)&gt;AX$5,$O550/I539,$O550-SUM($I558:AW558)))</f>
        <v>0</v>
      </c>
      <c r="AY558" s="235">
        <f>IF(AY$5&lt;=$D558,0,IF(SUM($D558,I539)&gt;AY$5,$O550/I539,$O550-SUM($I558:AX558)))</f>
        <v>0</v>
      </c>
      <c r="AZ558" s="235">
        <f>IF(AZ$5&lt;=$D558,0,IF(SUM($D558,I539)&gt;AZ$5,$O550/I539,$O550-SUM($I558:AY558)))</f>
        <v>0</v>
      </c>
      <c r="BA558" s="235">
        <f>IF(BA$5&lt;=$D558,0,IF(SUM($D558,I539)&gt;BA$5,$O550/I539,$O550-SUM($I558:AZ558)))</f>
        <v>0</v>
      </c>
      <c r="BB558" s="235">
        <f>IF(BB$5&lt;=$D558,0,IF(SUM($D558,I539)&gt;BB$5,$O550/I539,$O550-SUM($I558:BA558)))</f>
        <v>0</v>
      </c>
      <c r="BC558" s="235">
        <f>IF(BC$5&lt;=$D558,0,IF(SUM($D558,I539)&gt;BC$5,$O550/I539,$O550-SUM($I558:BB558)))</f>
        <v>0</v>
      </c>
      <c r="BD558" s="235">
        <f>IF(BD$5&lt;=$D558,0,IF(SUM($D558,I539)&gt;BD$5,$O550/I539,$O550-SUM($I558:BC558)))</f>
        <v>0</v>
      </c>
      <c r="BE558" s="235">
        <f>IF(BE$5&lt;=$D558,0,IF(SUM($D558,I539)&gt;BE$5,$O550/I539,$O550-SUM($I558:BD558)))</f>
        <v>0</v>
      </c>
      <c r="BF558" s="235">
        <f>IF(BF$5&lt;=$D558,0,IF(SUM($D558,I539)&gt;BF$5,$O550/I539,$O550-SUM($I558:BE558)))</f>
        <v>0</v>
      </c>
      <c r="BG558" s="235">
        <f>IF(BG$5&lt;=$D558,0,IF(SUM($D558,I539)&gt;BG$5,$O550/I539,$O550-SUM($I558:BF558)))</f>
        <v>0</v>
      </c>
      <c r="BH558" s="235">
        <f>IF(BH$5&lt;=$D558,0,IF(SUM($D558,I539)&gt;BH$5,$O550/I539,$O550-SUM($I558:BG558)))</f>
        <v>0</v>
      </c>
      <c r="BI558" s="235">
        <f>IF(BI$5&lt;=$D558,0,IF(SUM($D558,I539)&gt;BI$5,$O550/I539,$O550-SUM($I558:BH558)))</f>
        <v>0</v>
      </c>
      <c r="BJ558" s="235">
        <f>IF(BJ$5&lt;=$D558,0,IF(SUM($D558,I539)&gt;BJ$5,$O550/I539,$O550-SUM($I558:BI558)))</f>
        <v>0</v>
      </c>
      <c r="BK558" s="235">
        <f>IF(BK$5&lt;=$D558,0,IF(SUM($D558,I539)&gt;BK$5,$O550/I539,$O550-SUM($I558:BJ558)))</f>
        <v>0</v>
      </c>
      <c r="BL558" s="235">
        <f>IF(BL$5&lt;=$D558,0,IF(SUM($D558,I539)&gt;BL$5,$O550/I539,$O550-SUM($I558:BK558)))</f>
        <v>0</v>
      </c>
      <c r="BM558" s="235">
        <f>IF(BM$5&lt;=$D558,0,IF(SUM($D558,I539)&gt;BM$5,$O550/I539,$O550-SUM($I558:BL558)))</f>
        <v>0</v>
      </c>
      <c r="BN558" s="235">
        <f>IF(BN$5&lt;=$D558,0,IF(SUM($D558,I539)&gt;BN$5,$O550/I539,$O550-SUM($I558:BM558)))</f>
        <v>0</v>
      </c>
      <c r="BO558" s="235">
        <f>IF(BO$5&lt;=$D558,0,IF(SUM($D558,I539)&gt;BO$5,$O550/I539,$O550-SUM($I558:BN558)))</f>
        <v>0</v>
      </c>
      <c r="BP558" s="235">
        <f>IF(BP$5&lt;=$D558,0,IF(SUM($D558,I539)&gt;BP$5,$O550/I539,$O550-SUM($I558:BO558)))</f>
        <v>0</v>
      </c>
      <c r="BQ558" s="235">
        <f>IF(BQ$5&lt;=$D558,0,IF(SUM($D558,I539)&gt;BQ$5,$O550/I539,$O550-SUM($I558:BP558)))</f>
        <v>0</v>
      </c>
      <c r="BR558" s="211">
        <f>IF(BR$5&lt;=$D558,0,IF(SUM($D558,J539)&gt;BR$5,$O550/J539,$O550-SUM($I558:BQ558)))</f>
        <v>0</v>
      </c>
      <c r="BS558" s="211">
        <f>IF(BS$5&lt;=$D558,0,IF(SUM($D558,K539)&gt;BS$5,$O550/K539,$O550-SUM($I558:BR558)))</f>
        <v>0</v>
      </c>
      <c r="BT558" s="211">
        <f>IF(BT$5&lt;=$D558,0,IF(SUM($D558,L539)&gt;BT$5,$O550/L539,$O550-SUM($I558:BS558)))</f>
        <v>0</v>
      </c>
      <c r="BU558" s="211">
        <f>IF(BU$5&lt;=$D558,0,IF(SUM($D558,M539)&gt;BU$5,$O550/M539,$O550-SUM($I558:BT558)))</f>
        <v>0</v>
      </c>
      <c r="BV558" s="211">
        <f>IF(BV$5&lt;=$D558,0,IF(SUM($D558,N539)&gt;BV$5,$O550/N539,$O550-SUM($I558:BU558)))</f>
        <v>0</v>
      </c>
      <c r="BW558" s="211">
        <f>IF(BW$5&lt;=$D558,0,IF(SUM($D558,O539)&gt;BW$5,$O550/O539,$O550-SUM($I558:BV558)))</f>
        <v>0</v>
      </c>
    </row>
    <row r="559" spans="1:75" ht="12.75" customHeight="1">
      <c r="A559" s="8"/>
      <c r="B559" s="244">
        <v>6</v>
      </c>
      <c r="C559" s="8"/>
      <c r="D559" s="245">
        <f t="shared" si="995"/>
        <v>2019</v>
      </c>
      <c r="E559" s="8" t="str">
        <f t="shared" si="994"/>
        <v>$m Real (2012)</v>
      </c>
      <c r="F559" s="8"/>
      <c r="G559" s="8"/>
      <c r="H559" s="8"/>
      <c r="I559" s="32"/>
      <c r="J559" s="235">
        <f>IF(J$5&lt;=$D559,0,IF(SUM($D559,I539)&gt;J$5,$P550/I539,$P550-SUM($I559:I559)))</f>
        <v>0</v>
      </c>
      <c r="K559" s="235">
        <f>IF(K$5&lt;=$D559,0,IF(SUM($D559,I539)&gt;K$5,$P550/I539,$P550-SUM($I559:J559)))</f>
        <v>0</v>
      </c>
      <c r="L559" s="235">
        <f>IF(L$5&lt;=$D559,0,IF(SUM($D559,I539)&gt;L$5,$P550/I539,$P550-SUM($I559:K559)))</f>
        <v>0</v>
      </c>
      <c r="M559" s="235">
        <f>IF(M$5&lt;=$D559,0,IF(SUM($D559,I539)&gt;M$5,$P550/I539,$P550-SUM($I559:L559)))</f>
        <v>0</v>
      </c>
      <c r="N559" s="235">
        <f>IF(N$5&lt;=$D559,0,IF(SUM($D559,I539)&gt;N$5,$P550/I539,$P550-SUM($I559:M559)))</f>
        <v>0</v>
      </c>
      <c r="O559" s="235">
        <f>IF(O$5&lt;=$D559,0,IF(SUM($D559,I539)&gt;O$5,$P550/I539,$P550-SUM($I559:N559)))</f>
        <v>0</v>
      </c>
      <c r="P559" s="235">
        <f>IF(P$5&lt;=$D559,0,IF(SUM($D559,I539)&gt;P$5,$P550/I539,$P550-SUM($I559:O559)))</f>
        <v>0</v>
      </c>
      <c r="Q559" s="235">
        <f>IF(Q$5&lt;=$D559,0,IF(SUM($D559,I539)&gt;Q$5,$P550/I539,$P550-SUM($I559:P559)))</f>
        <v>0</v>
      </c>
      <c r="R559" s="235">
        <f>IF(R$5&lt;=$D559,0,IF(SUM($D559,I539)&gt;R$5,$P550/I539,$P550-SUM($I559:Q559)))</f>
        <v>0</v>
      </c>
      <c r="S559" s="235">
        <f>IF(S$5&lt;=$D559,0,IF(SUM($D559,I539)&gt;S$5,$P550/I539,$P550-SUM($I559:R559)))</f>
        <v>0</v>
      </c>
      <c r="T559" s="235">
        <f>IF(T$5&lt;=$D559,0,IF(SUM($D559,I539)&gt;T$5,$P550/I539,$P550-SUM($I559:S559)))</f>
        <v>0</v>
      </c>
      <c r="U559" s="235">
        <f>IF(U$5&lt;=$D559,0,IF(SUM($D559,I539)&gt;U$5,$P550/I539,$P550-SUM($I559:T559)))</f>
        <v>0</v>
      </c>
      <c r="V559" s="235">
        <f>IF(V$5&lt;=$D559,0,IF(SUM($D559,I539)&gt;V$5,$P550/I539,$P550-SUM($I559:U559)))</f>
        <v>0</v>
      </c>
      <c r="W559" s="235">
        <f>IF(W$5&lt;=$D559,0,IF(SUM($D559,I539)&gt;W$5,$P550/I539,$P550-SUM($I559:V559)))</f>
        <v>0</v>
      </c>
      <c r="X559" s="235">
        <f>IF(X$5&lt;=$D559,0,IF(SUM($D559,I539)&gt;X$5,$P550/I539,$P550-SUM($I559:W559)))</f>
        <v>0</v>
      </c>
      <c r="Y559" s="235">
        <f>IF(Y$5&lt;=$D559,0,IF(SUM($D559,I539)&gt;Y$5,$P550/I539,$P550-SUM($I559:X559)))</f>
        <v>0</v>
      </c>
      <c r="Z559" s="235">
        <f>IF(Z$5&lt;=$D559,0,IF(SUM($D559,I539)&gt;Z$5,$P550/I539,$P550-SUM($I559:Y559)))</f>
        <v>0</v>
      </c>
      <c r="AA559" s="235">
        <f>IF(AA$5&lt;=$D559,0,IF(SUM($D559,I539)&gt;AA$5,$P550/I539,$P550-SUM($I559:Z559)))</f>
        <v>0</v>
      </c>
      <c r="AB559" s="235">
        <f>IF(AB$5&lt;=$D559,0,IF(SUM($D559,I539)&gt;AB$5,$P550/I539,$P550-SUM($I559:AA559)))</f>
        <v>0</v>
      </c>
      <c r="AC559" s="235">
        <f>IF(AC$5&lt;=$D559,0,IF(SUM($D559,I539)&gt;AC$5,$P550/I539,$P550-SUM($I559:AB559)))</f>
        <v>0</v>
      </c>
      <c r="AD559" s="235">
        <f>IF(AD$5&lt;=$D559,0,IF(SUM($D559,I539)&gt;AD$5,$P550/I539,$P550-SUM($I559:AC559)))</f>
        <v>0</v>
      </c>
      <c r="AE559" s="235">
        <f>IF(AE$5&lt;=$D559,0,IF(SUM($D559,I539)&gt;AE$5,$P550/I539,$P550-SUM($I559:AD559)))</f>
        <v>0</v>
      </c>
      <c r="AF559" s="235">
        <f>IF(AF$5&lt;=$D559,0,IF(SUM($D559,I539)&gt;AF$5,$P550/I539,$P550-SUM($I559:AE559)))</f>
        <v>0</v>
      </c>
      <c r="AG559" s="235">
        <f>IF(AG$5&lt;=$D559,0,IF(SUM($D559,I539)&gt;AG$5,$P550/I539,$P550-SUM($I559:AF559)))</f>
        <v>0</v>
      </c>
      <c r="AH559" s="235">
        <f>IF(AH$5&lt;=$D559,0,IF(SUM($D559,I539)&gt;AH$5,$P550/I539,$P550-SUM($I559:AG559)))</f>
        <v>0</v>
      </c>
      <c r="AI559" s="235">
        <f>IF(AI$5&lt;=$D559,0,IF(SUM($D559,I539)&gt;AI$5,$P550/I539,$P550-SUM($I559:AH559)))</f>
        <v>0</v>
      </c>
      <c r="AJ559" s="235">
        <f>IF(AJ$5&lt;=$D559,0,IF(SUM($D559,I539)&gt;AJ$5,$P550/I539,$P550-SUM($I559:AI559)))</f>
        <v>0</v>
      </c>
      <c r="AK559" s="235">
        <f>IF(AK$5&lt;=$D559,0,IF(SUM($D559,I539)&gt;AK$5,$P550/I539,$P550-SUM($I559:AJ559)))</f>
        <v>0</v>
      </c>
      <c r="AL559" s="235">
        <f>IF(AL$5&lt;=$D559,0,IF(SUM($D559,I539)&gt;AL$5,$P550/I539,$P550-SUM($I559:AK559)))</f>
        <v>0</v>
      </c>
      <c r="AM559" s="235">
        <f>IF(AM$5&lt;=$D559,0,IF(SUM($D559,I539)&gt;AM$5,$P550/I539,$P550-SUM($I559:AL559)))</f>
        <v>0</v>
      </c>
      <c r="AN559" s="235">
        <f>IF(AN$5&lt;=$D559,0,IF(SUM($D559,I539)&gt;AN$5,$P550/I539,$P550-SUM($I559:AM559)))</f>
        <v>0</v>
      </c>
      <c r="AO559" s="235">
        <f>IF(AO$5&lt;=$D559,0,IF(SUM($D559,I539)&gt;AO$5,$P550/I539,$P550-SUM($I559:AN559)))</f>
        <v>0</v>
      </c>
      <c r="AP559" s="235">
        <f>IF(AP$5&lt;=$D559,0,IF(SUM($D559,I539)&gt;AP$5,$P550/I539,$P550-SUM($I559:AO559)))</f>
        <v>0</v>
      </c>
      <c r="AQ559" s="235">
        <f>IF(AQ$5&lt;=$D559,0,IF(SUM($D559,I539)&gt;AQ$5,$P550/I539,$P550-SUM($I559:AP559)))</f>
        <v>0</v>
      </c>
      <c r="AR559" s="235">
        <f>IF(AR$5&lt;=$D559,0,IF(SUM($D559,I539)&gt;AR$5,$P550/I539,$P550-SUM($I559:AQ559)))</f>
        <v>0</v>
      </c>
      <c r="AS559" s="235">
        <f>IF(AS$5&lt;=$D559,0,IF(SUM($D559,I539)&gt;AS$5,$P550/I539,$P550-SUM($I559:AR559)))</f>
        <v>0</v>
      </c>
      <c r="AT559" s="235">
        <f>IF(AT$5&lt;=$D559,0,IF(SUM($D559,I539)&gt;AT$5,$P550/I539,$P550-SUM($I559:AS559)))</f>
        <v>0</v>
      </c>
      <c r="AU559" s="235">
        <f>IF(AU$5&lt;=$D559,0,IF(SUM($D559,I539)&gt;AU$5,$P550/I539,$P550-SUM($I559:AT559)))</f>
        <v>0</v>
      </c>
      <c r="AV559" s="235">
        <f>IF(AV$5&lt;=$D559,0,IF(SUM($D559,I539)&gt;AV$5,$P550/I539,$P550-SUM($I559:AU559)))</f>
        <v>0</v>
      </c>
      <c r="AW559" s="235">
        <f>IF(AW$5&lt;=$D559,0,IF(SUM($D559,I539)&gt;AW$5,$P550/I539,$P550-SUM($I559:AV559)))</f>
        <v>0</v>
      </c>
      <c r="AX559" s="235">
        <f>IF(AX$5&lt;=$D559,0,IF(SUM($D559,I539)&gt;AX$5,$P550/I539,$P550-SUM($I559:AW559)))</f>
        <v>0</v>
      </c>
      <c r="AY559" s="235">
        <f>IF(AY$5&lt;=$D559,0,IF(SUM($D559,I539)&gt;AY$5,$P550/I539,$P550-SUM($I559:AX559)))</f>
        <v>0</v>
      </c>
      <c r="AZ559" s="235">
        <f>IF(AZ$5&lt;=$D559,0,IF(SUM($D559,I539)&gt;AZ$5,$P550/I539,$P550-SUM($I559:AY559)))</f>
        <v>0</v>
      </c>
      <c r="BA559" s="235">
        <f>IF(BA$5&lt;=$D559,0,IF(SUM($D559,I539)&gt;BA$5,$P550/I539,$P550-SUM($I559:AZ559)))</f>
        <v>0</v>
      </c>
      <c r="BB559" s="235">
        <f>IF(BB$5&lt;=$D559,0,IF(SUM($D559,I539)&gt;BB$5,$P550/I539,$P550-SUM($I559:BA559)))</f>
        <v>0</v>
      </c>
      <c r="BC559" s="235">
        <f>IF(BC$5&lt;=$D559,0,IF(SUM($D559,I539)&gt;BC$5,$P550/I539,$P550-SUM($I559:BB559)))</f>
        <v>0</v>
      </c>
      <c r="BD559" s="235">
        <f>IF(BD$5&lt;=$D559,0,IF(SUM($D559,I539)&gt;BD$5,$P550/I539,$P550-SUM($I559:BC559)))</f>
        <v>0</v>
      </c>
      <c r="BE559" s="235">
        <f>IF(BE$5&lt;=$D559,0,IF(SUM($D559,I539)&gt;BE$5,$P550/I539,$P550-SUM($I559:BD559)))</f>
        <v>0</v>
      </c>
      <c r="BF559" s="235">
        <f>IF(BF$5&lt;=$D559,0,IF(SUM($D559,I539)&gt;BF$5,$P550/I539,$P550-SUM($I559:BE559)))</f>
        <v>0</v>
      </c>
      <c r="BG559" s="235">
        <f>IF(BG$5&lt;=$D559,0,IF(SUM($D559,I539)&gt;BG$5,$P550/I539,$P550-SUM($I559:BF559)))</f>
        <v>0</v>
      </c>
      <c r="BH559" s="235">
        <f>IF(BH$5&lt;=$D559,0,IF(SUM($D559,I539)&gt;BH$5,$P550/I539,$P550-SUM($I559:BG559)))</f>
        <v>0</v>
      </c>
      <c r="BI559" s="235">
        <f>IF(BI$5&lt;=$D559,0,IF(SUM($D559,I539)&gt;BI$5,$P550/I539,$P550-SUM($I559:BH559)))</f>
        <v>0</v>
      </c>
      <c r="BJ559" s="235">
        <f>IF(BJ$5&lt;=$D559,0,IF(SUM($D559,I539)&gt;BJ$5,$P550/I539,$P550-SUM($I559:BI559)))</f>
        <v>0</v>
      </c>
      <c r="BK559" s="235">
        <f>IF(BK$5&lt;=$D559,0,IF(SUM($D559,I539)&gt;BK$5,$P550/I539,$P550-SUM($I559:BJ559)))</f>
        <v>0</v>
      </c>
      <c r="BL559" s="235">
        <f>IF(BL$5&lt;=$D559,0,IF(SUM($D559,I539)&gt;BL$5,$P550/I539,$P550-SUM($I559:BK559)))</f>
        <v>0</v>
      </c>
      <c r="BM559" s="235">
        <f>IF(BM$5&lt;=$D559,0,IF(SUM($D559,I539)&gt;BM$5,$P550/I539,$P550-SUM($I559:BL559)))</f>
        <v>0</v>
      </c>
      <c r="BN559" s="235">
        <f>IF(BN$5&lt;=$D559,0,IF(SUM($D559,I539)&gt;BN$5,$P550/I539,$P550-SUM($I559:BM559)))</f>
        <v>0</v>
      </c>
      <c r="BO559" s="235">
        <f>IF(BO$5&lt;=$D559,0,IF(SUM($D559,I539)&gt;BO$5,$P550/I539,$P550-SUM($I559:BN559)))</f>
        <v>0</v>
      </c>
      <c r="BP559" s="235">
        <f>IF(BP$5&lt;=$D559,0,IF(SUM($D559,I539)&gt;BP$5,$P550/I539,$P550-SUM($I559:BO559)))</f>
        <v>0</v>
      </c>
      <c r="BQ559" s="235">
        <f>IF(BQ$5&lt;=$D559,0,IF(SUM($D559,I539)&gt;BQ$5,$P550/I539,$P550-SUM($I559:BP559)))</f>
        <v>0</v>
      </c>
      <c r="BR559" s="211">
        <f>IF(BR$5&lt;=$D559,0,IF(SUM($D559,J539)&gt;BR$5,$P550/J539,$P550-SUM($I559:BQ559)))</f>
        <v>0</v>
      </c>
      <c r="BS559" s="211">
        <f>IF(BS$5&lt;=$D559,0,IF(SUM($D559,K539)&gt;BS$5,$P550/K539,$P550-SUM($I559:BR559)))</f>
        <v>0</v>
      </c>
      <c r="BT559" s="211">
        <f>IF(BT$5&lt;=$D559,0,IF(SUM($D559,L539)&gt;BT$5,$P550/L539,$P550-SUM($I559:BS559)))</f>
        <v>0</v>
      </c>
      <c r="BU559" s="211">
        <f>IF(BU$5&lt;=$D559,0,IF(SUM($D559,M539)&gt;BU$5,$P550/M539,$P550-SUM($I559:BT559)))</f>
        <v>0</v>
      </c>
      <c r="BV559" s="211">
        <f>IF(BV$5&lt;=$D559,0,IF(SUM($D559,N539)&gt;BV$5,$P550/N539,$P550-SUM($I559:BU559)))</f>
        <v>0</v>
      </c>
      <c r="BW559" s="211">
        <f>IF(BW$5&lt;=$D559,0,IF(SUM($D559,O539)&gt;BW$5,$P550/O539,$P550-SUM($I559:BV559)))</f>
        <v>0</v>
      </c>
    </row>
    <row r="560" spans="1:75" ht="12.75" customHeight="1">
      <c r="A560" s="8"/>
      <c r="B560" s="244">
        <v>7</v>
      </c>
      <c r="C560" s="8"/>
      <c r="D560" s="245">
        <f t="shared" si="995"/>
        <v>2020</v>
      </c>
      <c r="E560" s="8" t="str">
        <f t="shared" si="994"/>
        <v>$m Real (2012)</v>
      </c>
      <c r="F560" s="8"/>
      <c r="G560" s="8"/>
      <c r="H560" s="8"/>
      <c r="I560" s="32"/>
      <c r="J560" s="235">
        <f>IF(J$5&lt;=$D560,0,IF(SUM($D560,I539)&gt;J$5,$Q550/I539,$Q550-SUM($I560:I560)))</f>
        <v>0</v>
      </c>
      <c r="K560" s="235">
        <f>IF(K$5&lt;=$D560,0,IF(SUM($D560,I539)&gt;K$5,$Q550/I539,$Q550-SUM($I560:J560)))</f>
        <v>0</v>
      </c>
      <c r="L560" s="235">
        <f>IF(L$5&lt;=$D560,0,IF(SUM($D560,I539)&gt;L$5,$Q550/I539,$Q550-SUM($I560:K560)))</f>
        <v>0</v>
      </c>
      <c r="M560" s="235">
        <f>IF(M$5&lt;=$D560,0,IF(SUM($D560,I539)&gt;M$5,$Q550/I539,$Q550-SUM($I560:L560)))</f>
        <v>0</v>
      </c>
      <c r="N560" s="235">
        <f>IF(N$5&lt;=$D560,0,IF(SUM($D560,I539)&gt;N$5,$Q550/I539,$Q550-SUM($I560:M560)))</f>
        <v>0</v>
      </c>
      <c r="O560" s="235">
        <f>IF(O$5&lt;=$D560,0,IF(SUM($D560,I539)&gt;O$5,$Q550/I539,$Q550-SUM($I560:N560)))</f>
        <v>0</v>
      </c>
      <c r="P560" s="235">
        <f>IF(P$5&lt;=$D560,0,IF(SUM($D560,I539)&gt;P$5,$Q550/I539,$Q550-SUM($I560:O560)))</f>
        <v>0</v>
      </c>
      <c r="Q560" s="235">
        <f>IF(Q$5&lt;=$D560,0,IF(SUM($D560,I539)&gt;Q$5,$Q550/I539,$Q550-SUM($I560:P560)))</f>
        <v>0</v>
      </c>
      <c r="R560" s="235">
        <f>IF(R$5&lt;=$D560,0,IF(SUM($D560,I539)&gt;R$5,$Q550/I539,$Q550-SUM($I560:Q560)))</f>
        <v>0</v>
      </c>
      <c r="S560" s="235">
        <f>IF(S$5&lt;=$D560,0,IF(SUM($D560,I539)&gt;S$5,$Q550/I539,$Q550-SUM($I560:R560)))</f>
        <v>0</v>
      </c>
      <c r="T560" s="235">
        <f>IF(T$5&lt;=$D560,0,IF(SUM($D560,I539)&gt;T$5,$Q550/I539,$Q550-SUM($I560:S560)))</f>
        <v>0</v>
      </c>
      <c r="U560" s="235">
        <f>IF(U$5&lt;=$D560,0,IF(SUM($D560,I539)&gt;U$5,$Q550/I539,$Q550-SUM($I560:T560)))</f>
        <v>0</v>
      </c>
      <c r="V560" s="235">
        <f>IF(V$5&lt;=$D560,0,IF(SUM($D560,I539)&gt;V$5,$Q550/I539,$Q550-SUM($I560:U560)))</f>
        <v>0</v>
      </c>
      <c r="W560" s="235">
        <f>IF(W$5&lt;=$D560,0,IF(SUM($D560,I539)&gt;W$5,$Q550/I539,$Q550-SUM($I560:V560)))</f>
        <v>0</v>
      </c>
      <c r="X560" s="235">
        <f>IF(X$5&lt;=$D560,0,IF(SUM($D560,I539)&gt;X$5,$Q550/I539,$Q550-SUM($I560:W560)))</f>
        <v>0</v>
      </c>
      <c r="Y560" s="235">
        <f>IF(Y$5&lt;=$D560,0,IF(SUM($D560,I539)&gt;Y$5,$Q550/I539,$Q550-SUM($I560:X560)))</f>
        <v>0</v>
      </c>
      <c r="Z560" s="235">
        <f>IF(Z$5&lt;=$D560,0,IF(SUM($D560,I539)&gt;Z$5,$Q550/I539,$Q550-SUM($I560:Y560)))</f>
        <v>0</v>
      </c>
      <c r="AA560" s="235">
        <f>IF(AA$5&lt;=$D560,0,IF(SUM($D560,I539)&gt;AA$5,$Q550/I539,$Q550-SUM($I560:Z560)))</f>
        <v>0</v>
      </c>
      <c r="AB560" s="235">
        <f>IF(AB$5&lt;=$D560,0,IF(SUM($D560,I539)&gt;AB$5,$Q550/I539,$Q550-SUM($I560:AA560)))</f>
        <v>0</v>
      </c>
      <c r="AC560" s="235">
        <f>IF(AC$5&lt;=$D560,0,IF(SUM($D560,I539)&gt;AC$5,$Q550/I539,$Q550-SUM($I560:AB560)))</f>
        <v>0</v>
      </c>
      <c r="AD560" s="235">
        <f>IF(AD$5&lt;=$D560,0,IF(SUM($D560,I539)&gt;AD$5,$Q550/I539,$Q550-SUM($I560:AC560)))</f>
        <v>0</v>
      </c>
      <c r="AE560" s="235">
        <f>IF(AE$5&lt;=$D560,0,IF(SUM($D560,I539)&gt;AE$5,$Q550/I539,$Q550-SUM($I560:AD560)))</f>
        <v>0</v>
      </c>
      <c r="AF560" s="235">
        <f>IF(AF$5&lt;=$D560,0,IF(SUM($D560,I539)&gt;AF$5,$Q550/I539,$Q550-SUM($I560:AE560)))</f>
        <v>0</v>
      </c>
      <c r="AG560" s="235">
        <f>IF(AG$5&lt;=$D560,0,IF(SUM($D560,I539)&gt;AG$5,$Q550/I539,$Q550-SUM($I560:AF560)))</f>
        <v>0</v>
      </c>
      <c r="AH560" s="235">
        <f>IF(AH$5&lt;=$D560,0,IF(SUM($D560,I539)&gt;AH$5,$Q550/I539,$Q550-SUM($I560:AG560)))</f>
        <v>0</v>
      </c>
      <c r="AI560" s="235">
        <f>IF(AI$5&lt;=$D560,0,IF(SUM($D560,I539)&gt;AI$5,$Q550/I539,$Q550-SUM($I560:AH560)))</f>
        <v>0</v>
      </c>
      <c r="AJ560" s="235">
        <f>IF(AJ$5&lt;=$D560,0,IF(SUM($D560,I539)&gt;AJ$5,$Q550/I539,$Q550-SUM($I560:AI560)))</f>
        <v>0</v>
      </c>
      <c r="AK560" s="235">
        <f>IF(AK$5&lt;=$D560,0,IF(SUM($D560,I539)&gt;AK$5,$Q550/I539,$Q550-SUM($I560:AJ560)))</f>
        <v>0</v>
      </c>
      <c r="AL560" s="235">
        <f>IF(AL$5&lt;=$D560,0,IF(SUM($D560,I539)&gt;AL$5,$Q550/I539,$Q550-SUM($I560:AK560)))</f>
        <v>0</v>
      </c>
      <c r="AM560" s="235">
        <f>IF(AM$5&lt;=$D560,0,IF(SUM($D560,I539)&gt;AM$5,$Q550/I539,$Q550-SUM($I560:AL560)))</f>
        <v>0</v>
      </c>
      <c r="AN560" s="235">
        <f>IF(AN$5&lt;=$D560,0,IF(SUM($D560,I539)&gt;AN$5,$Q550/I539,$Q550-SUM($I560:AM560)))</f>
        <v>0</v>
      </c>
      <c r="AO560" s="235">
        <f>IF(AO$5&lt;=$D560,0,IF(SUM($D560,I539)&gt;AO$5,$Q550/I539,$Q550-SUM($I560:AN560)))</f>
        <v>0</v>
      </c>
      <c r="AP560" s="235">
        <f>IF(AP$5&lt;=$D560,0,IF(SUM($D560,I539)&gt;AP$5,$Q550/I539,$Q550-SUM($I560:AO560)))</f>
        <v>0</v>
      </c>
      <c r="AQ560" s="235">
        <f>IF(AQ$5&lt;=$D560,0,IF(SUM($D560,I539)&gt;AQ$5,$Q550/I539,$Q550-SUM($I560:AP560)))</f>
        <v>0</v>
      </c>
      <c r="AR560" s="235">
        <f>IF(AR$5&lt;=$D560,0,IF(SUM($D560,I539)&gt;AR$5,$Q550/I539,$Q550-SUM($I560:AQ560)))</f>
        <v>0</v>
      </c>
      <c r="AS560" s="235">
        <f>IF(AS$5&lt;=$D560,0,IF(SUM($D560,I539)&gt;AS$5,$Q550/I539,$Q550-SUM($I560:AR560)))</f>
        <v>0</v>
      </c>
      <c r="AT560" s="235">
        <f>IF(AT$5&lt;=$D560,0,IF(SUM($D560,I539)&gt;AT$5,$Q550/I539,$Q550-SUM($I560:AS560)))</f>
        <v>0</v>
      </c>
      <c r="AU560" s="235">
        <f>IF(AU$5&lt;=$D560,0,IF(SUM($D560,I539)&gt;AU$5,$Q550/I539,$Q550-SUM($I560:AT560)))</f>
        <v>0</v>
      </c>
      <c r="AV560" s="235">
        <f>IF(AV$5&lt;=$D560,0,IF(SUM($D560,I539)&gt;AV$5,$Q550/I539,$Q550-SUM($I560:AU560)))</f>
        <v>0</v>
      </c>
      <c r="AW560" s="235">
        <f>IF(AW$5&lt;=$D560,0,IF(SUM($D560,I539)&gt;AW$5,$Q550/I539,$Q550-SUM($I560:AV560)))</f>
        <v>0</v>
      </c>
      <c r="AX560" s="235">
        <f>IF(AX$5&lt;=$D560,0,IF(SUM($D560,I539)&gt;AX$5,$Q550/I539,$Q550-SUM($I560:AW560)))</f>
        <v>0</v>
      </c>
      <c r="AY560" s="235">
        <f>IF(AY$5&lt;=$D560,0,IF(SUM($D560,I539)&gt;AY$5,$Q550/I539,$Q550-SUM($I560:AX560)))</f>
        <v>0</v>
      </c>
      <c r="AZ560" s="235">
        <f>IF(AZ$5&lt;=$D560,0,IF(SUM($D560,I539)&gt;AZ$5,$Q550/I539,$Q550-SUM($I560:AY560)))</f>
        <v>0</v>
      </c>
      <c r="BA560" s="235">
        <f>IF(BA$5&lt;=$D560,0,IF(SUM($D560,I539)&gt;BA$5,$Q550/I539,$Q550-SUM($I560:AZ560)))</f>
        <v>0</v>
      </c>
      <c r="BB560" s="235">
        <f>IF(BB$5&lt;=$D560,0,IF(SUM($D560,I539)&gt;BB$5,$Q550/I539,$Q550-SUM($I560:BA560)))</f>
        <v>0</v>
      </c>
      <c r="BC560" s="235">
        <f>IF(BC$5&lt;=$D560,0,IF(SUM($D560,I539)&gt;BC$5,$Q550/I539,$Q550-SUM($I560:BB560)))</f>
        <v>0</v>
      </c>
      <c r="BD560" s="235">
        <f>IF(BD$5&lt;=$D560,0,IF(SUM($D560,I539)&gt;BD$5,$Q550/I539,$Q550-SUM($I560:BC560)))</f>
        <v>0</v>
      </c>
      <c r="BE560" s="235">
        <f>IF(BE$5&lt;=$D560,0,IF(SUM($D560,I539)&gt;BE$5,$Q550/I539,$Q550-SUM($I560:BD560)))</f>
        <v>0</v>
      </c>
      <c r="BF560" s="235">
        <f>IF(BF$5&lt;=$D560,0,IF(SUM($D560,I539)&gt;BF$5,$Q550/I539,$Q550-SUM($I560:BE560)))</f>
        <v>0</v>
      </c>
      <c r="BG560" s="235">
        <f>IF(BG$5&lt;=$D560,0,IF(SUM($D560,I539)&gt;BG$5,$Q550/I539,$Q550-SUM($I560:BF560)))</f>
        <v>0</v>
      </c>
      <c r="BH560" s="235">
        <f>IF(BH$5&lt;=$D560,0,IF(SUM($D560,I539)&gt;BH$5,$Q550/I539,$Q550-SUM($I560:BG560)))</f>
        <v>0</v>
      </c>
      <c r="BI560" s="235">
        <f>IF(BI$5&lt;=$D560,0,IF(SUM($D560,I539)&gt;BI$5,$Q550/I539,$Q550-SUM($I560:BH560)))</f>
        <v>0</v>
      </c>
      <c r="BJ560" s="235">
        <f>IF(BJ$5&lt;=$D560,0,IF(SUM($D560,I539)&gt;BJ$5,$Q550/I539,$Q550-SUM($I560:BI560)))</f>
        <v>0</v>
      </c>
      <c r="BK560" s="235">
        <f>IF(BK$5&lt;=$D560,0,IF(SUM($D560,I539)&gt;BK$5,$Q550/I539,$Q550-SUM($I560:BJ560)))</f>
        <v>0</v>
      </c>
      <c r="BL560" s="235">
        <f>IF(BL$5&lt;=$D560,0,IF(SUM($D560,I539)&gt;BL$5,$Q550/I539,$Q550-SUM($I560:BK560)))</f>
        <v>0</v>
      </c>
      <c r="BM560" s="235">
        <f>IF(BM$5&lt;=$D560,0,IF(SUM($D560,I539)&gt;BM$5,$Q550/I539,$Q550-SUM($I560:BL560)))</f>
        <v>0</v>
      </c>
      <c r="BN560" s="235">
        <f>IF(BN$5&lt;=$D560,0,IF(SUM($D560,I539)&gt;BN$5,$Q550/I539,$Q550-SUM($I560:BM560)))</f>
        <v>0</v>
      </c>
      <c r="BO560" s="235">
        <f>IF(BO$5&lt;=$D560,0,IF(SUM($D560,I539)&gt;BO$5,$Q550/I539,$Q550-SUM($I560:BN560)))</f>
        <v>0</v>
      </c>
      <c r="BP560" s="235">
        <f>IF(BP$5&lt;=$D560,0,IF(SUM($D560,I539)&gt;BP$5,$Q550/I539,$Q550-SUM($I560:BO560)))</f>
        <v>0</v>
      </c>
      <c r="BQ560" s="235">
        <f>IF(BQ$5&lt;=$D560,0,IF(SUM($D560,I539)&gt;BQ$5,$Q550/I539,$Q550-SUM($I560:BP560)))</f>
        <v>0</v>
      </c>
      <c r="BR560" s="211">
        <f>IF(BR$5&lt;=$D560,0,IF(SUM($D560,J539)&gt;BR$5,$Q550/J539,$Q550-SUM($I560:BQ560)))</f>
        <v>0</v>
      </c>
      <c r="BS560" s="211">
        <f>IF(BS$5&lt;=$D560,0,IF(SUM($D560,K539)&gt;BS$5,$Q550/K539,$Q550-SUM($I560:BR560)))</f>
        <v>0</v>
      </c>
      <c r="BT560" s="211">
        <f>IF(BT$5&lt;=$D560,0,IF(SUM($D560,L539)&gt;BT$5,$Q550/L539,$Q550-SUM($I560:BS560)))</f>
        <v>0</v>
      </c>
      <c r="BU560" s="211">
        <f>IF(BU$5&lt;=$D560,0,IF(SUM($D560,M539)&gt;BU$5,$Q550/M539,$Q550-SUM($I560:BT560)))</f>
        <v>0</v>
      </c>
      <c r="BV560" s="211">
        <f>IF(BV$5&lt;=$D560,0,IF(SUM($D560,N539)&gt;BV$5,$Q550/N539,$Q550-SUM($I560:BU560)))</f>
        <v>0</v>
      </c>
      <c r="BW560" s="211">
        <f>IF(BW$5&lt;=$D560,0,IF(SUM($D560,O539)&gt;BW$5,$Q550/O539,$Q550-SUM($I560:BV560)))</f>
        <v>0</v>
      </c>
    </row>
    <row r="561" spans="1:75" ht="12.75" customHeight="1">
      <c r="A561" s="8"/>
      <c r="B561" s="244">
        <v>8</v>
      </c>
      <c r="C561" s="8"/>
      <c r="D561" s="245">
        <f t="shared" si="995"/>
        <v>2021</v>
      </c>
      <c r="E561" s="8" t="str">
        <f t="shared" si="994"/>
        <v>$m Real (2012)</v>
      </c>
      <c r="F561" s="8"/>
      <c r="G561" s="8"/>
      <c r="H561" s="8"/>
      <c r="I561" s="32"/>
      <c r="J561" s="235">
        <f>IF(J$5&lt;=$D561,0,IF(SUM($D561,I539)&gt;J$5,$R550/I539,$R550-SUM($I561:I561)))</f>
        <v>0</v>
      </c>
      <c r="K561" s="235">
        <f>IF(K$5&lt;=$D561,0,IF(SUM($D561,I539)&gt;K$5,$R550/I539,$R550-SUM($I561:J561)))</f>
        <v>0</v>
      </c>
      <c r="L561" s="235">
        <f>IF(L$5&lt;=$D561,0,IF(SUM($D561,I539)&gt;L$5,$R550/I539,$R550-SUM($I561:K561)))</f>
        <v>0</v>
      </c>
      <c r="M561" s="235">
        <f>IF(M$5&lt;=$D561,0,IF(SUM($D561,I539)&gt;M$5,$R550/I539,$R550-SUM($I561:L561)))</f>
        <v>0</v>
      </c>
      <c r="N561" s="235">
        <f>IF(N$5&lt;=$D561,0,IF(SUM($D561,I539)&gt;N$5,$R550/I539,$R550-SUM($I561:M561)))</f>
        <v>0</v>
      </c>
      <c r="O561" s="235">
        <f>IF(O$5&lt;=$D561,0,IF(SUM($D561,I539)&gt;O$5,$R550/I539,$R550-SUM($I561:N561)))</f>
        <v>0</v>
      </c>
      <c r="P561" s="235">
        <f>IF(P$5&lt;=$D561,0,IF(SUM($D561,I539)&gt;P$5,$R550/I539,$R550-SUM($I561:O561)))</f>
        <v>0</v>
      </c>
      <c r="Q561" s="235">
        <f>IF(Q$5&lt;=$D561,0,IF(SUM($D561,I539)&gt;Q$5,$R550/I539,$R550-SUM($I561:P561)))</f>
        <v>0</v>
      </c>
      <c r="R561" s="235">
        <f>IF(R$5&lt;=$D561,0,IF(SUM($D561,I539)&gt;R$5,$R550/I539,$R550-SUM($I561:Q561)))</f>
        <v>0</v>
      </c>
      <c r="S561" s="235">
        <f>IF(S$5&lt;=$D561,0,IF(SUM($D561,I539)&gt;S$5,$R550/I539,$R550-SUM($I561:R561)))</f>
        <v>0</v>
      </c>
      <c r="T561" s="235">
        <f>IF(T$5&lt;=$D561,0,IF(SUM($D561,I539)&gt;T$5,$R550/I539,$R550-SUM($I561:S561)))</f>
        <v>0</v>
      </c>
      <c r="U561" s="235">
        <f>IF(U$5&lt;=$D561,0,IF(SUM($D561,I539)&gt;U$5,$R550/I539,$R550-SUM($I561:T561)))</f>
        <v>0</v>
      </c>
      <c r="V561" s="235">
        <f>IF(V$5&lt;=$D561,0,IF(SUM($D561,I539)&gt;V$5,$R550/I539,$R550-SUM($I561:U561)))</f>
        <v>0</v>
      </c>
      <c r="W561" s="235">
        <f>IF(W$5&lt;=$D561,0,IF(SUM($D561,I539)&gt;W$5,$R550/I539,$R550-SUM($I561:V561)))</f>
        <v>0</v>
      </c>
      <c r="X561" s="235">
        <f>IF(X$5&lt;=$D561,0,IF(SUM($D561,I539)&gt;X$5,$R550/I539,$R550-SUM($I561:W561)))</f>
        <v>0</v>
      </c>
      <c r="Y561" s="235">
        <f>IF(Y$5&lt;=$D561,0,IF(SUM($D561,I539)&gt;Y$5,$R550/I539,$R550-SUM($I561:X561)))</f>
        <v>0</v>
      </c>
      <c r="Z561" s="235">
        <f>IF(Z$5&lt;=$D561,0,IF(SUM($D561,I539)&gt;Z$5,$R550/I539,$R550-SUM($I561:Y561)))</f>
        <v>0</v>
      </c>
      <c r="AA561" s="235">
        <f>IF(AA$5&lt;=$D561,0,IF(SUM($D561,I539)&gt;AA$5,$R550/I539,$R550-SUM($I561:Z561)))</f>
        <v>0</v>
      </c>
      <c r="AB561" s="235">
        <f>IF(AB$5&lt;=$D561,0,IF(SUM($D561,I539)&gt;AB$5,$R550/I539,$R550-SUM($I561:AA561)))</f>
        <v>0</v>
      </c>
      <c r="AC561" s="235">
        <f>IF(AC$5&lt;=$D561,0,IF(SUM($D561,I539)&gt;AC$5,$R550/I539,$R550-SUM($I561:AB561)))</f>
        <v>0</v>
      </c>
      <c r="AD561" s="235">
        <f>IF(AD$5&lt;=$D561,0,IF(SUM($D561,I539)&gt;AD$5,$R550/I539,$R550-SUM($I561:AC561)))</f>
        <v>0</v>
      </c>
      <c r="AE561" s="235">
        <f>IF(AE$5&lt;=$D561,0,IF(SUM($D561,I539)&gt;AE$5,$R550/I539,$R550-SUM($I561:AD561)))</f>
        <v>0</v>
      </c>
      <c r="AF561" s="235">
        <f>IF(AF$5&lt;=$D561,0,IF(SUM($D561,I539)&gt;AF$5,$R550/I539,$R550-SUM($I561:AE561)))</f>
        <v>0</v>
      </c>
      <c r="AG561" s="235">
        <f>IF(AG$5&lt;=$D561,0,IF(SUM($D561,I539)&gt;AG$5,$R550/I539,$R550-SUM($I561:AF561)))</f>
        <v>0</v>
      </c>
      <c r="AH561" s="235">
        <f>IF(AH$5&lt;=$D561,0,IF(SUM($D561,I539)&gt;AH$5,$R550/I539,$R550-SUM($I561:AG561)))</f>
        <v>0</v>
      </c>
      <c r="AI561" s="235">
        <f>IF(AI$5&lt;=$D561,0,IF(SUM($D561,I539)&gt;AI$5,$R550/I539,$R550-SUM($I561:AH561)))</f>
        <v>0</v>
      </c>
      <c r="AJ561" s="235">
        <f>IF(AJ$5&lt;=$D561,0,IF(SUM($D561,I539)&gt;AJ$5,$R550/I539,$R550-SUM($I561:AI561)))</f>
        <v>0</v>
      </c>
      <c r="AK561" s="235">
        <f>IF(AK$5&lt;=$D561,0,IF(SUM($D561,I539)&gt;AK$5,$R550/I539,$R550-SUM($I561:AJ561)))</f>
        <v>0</v>
      </c>
      <c r="AL561" s="235">
        <f>IF(AL$5&lt;=$D561,0,IF(SUM($D561,I539)&gt;AL$5,$R550/I539,$R550-SUM($I561:AK561)))</f>
        <v>0</v>
      </c>
      <c r="AM561" s="235">
        <f>IF(AM$5&lt;=$D561,0,IF(SUM($D561,I539)&gt;AM$5,$R550/I539,$R550-SUM($I561:AL561)))</f>
        <v>0</v>
      </c>
      <c r="AN561" s="235">
        <f>IF(AN$5&lt;=$D561,0,IF(SUM($D561,I539)&gt;AN$5,$R550/I539,$R550-SUM($I561:AM561)))</f>
        <v>0</v>
      </c>
      <c r="AO561" s="235">
        <f>IF(AO$5&lt;=$D561,0,IF(SUM($D561,I539)&gt;AO$5,$R550/I539,$R550-SUM($I561:AN561)))</f>
        <v>0</v>
      </c>
      <c r="AP561" s="235">
        <f>IF(AP$5&lt;=$D561,0,IF(SUM($D561,I539)&gt;AP$5,$R550/I539,$R550-SUM($I561:AO561)))</f>
        <v>0</v>
      </c>
      <c r="AQ561" s="235">
        <f>IF(AQ$5&lt;=$D561,0,IF(SUM($D561,I539)&gt;AQ$5,$R550/I539,$R550-SUM($I561:AP561)))</f>
        <v>0</v>
      </c>
      <c r="AR561" s="235">
        <f>IF(AR$5&lt;=$D561,0,IF(SUM($D561,I539)&gt;AR$5,$R550/I539,$R550-SUM($I561:AQ561)))</f>
        <v>0</v>
      </c>
      <c r="AS561" s="235">
        <f>IF(AS$5&lt;=$D561,0,IF(SUM($D561,I539)&gt;AS$5,$R550/I539,$R550-SUM($I561:AR561)))</f>
        <v>0</v>
      </c>
      <c r="AT561" s="235">
        <f>IF(AT$5&lt;=$D561,0,IF(SUM($D561,I539)&gt;AT$5,$R550/I539,$R550-SUM($I561:AS561)))</f>
        <v>0</v>
      </c>
      <c r="AU561" s="235">
        <f>IF(AU$5&lt;=$D561,0,IF(SUM($D561,I539)&gt;AU$5,$R550/I539,$R550-SUM($I561:AT561)))</f>
        <v>0</v>
      </c>
      <c r="AV561" s="235">
        <f>IF(AV$5&lt;=$D561,0,IF(SUM($D561,I539)&gt;AV$5,$R550/I539,$R550-SUM($I561:AU561)))</f>
        <v>0</v>
      </c>
      <c r="AW561" s="235">
        <f>IF(AW$5&lt;=$D561,0,IF(SUM($D561,I539)&gt;AW$5,$R550/I539,$R550-SUM($I561:AV561)))</f>
        <v>0</v>
      </c>
      <c r="AX561" s="235">
        <f>IF(AX$5&lt;=$D561,0,IF(SUM($D561,I539)&gt;AX$5,$R550/I539,$R550-SUM($I561:AW561)))</f>
        <v>0</v>
      </c>
      <c r="AY561" s="235">
        <f>IF(AY$5&lt;=$D561,0,IF(SUM($D561,I539)&gt;AY$5,$R550/I539,$R550-SUM($I561:AX561)))</f>
        <v>0</v>
      </c>
      <c r="AZ561" s="235">
        <f>IF(AZ$5&lt;=$D561,0,IF(SUM($D561,I539)&gt;AZ$5,$R550/I539,$R550-SUM($I561:AY561)))</f>
        <v>0</v>
      </c>
      <c r="BA561" s="235">
        <f>IF(BA$5&lt;=$D561,0,IF(SUM($D561,I539)&gt;BA$5,$R550/I539,$R550-SUM($I561:AZ561)))</f>
        <v>0</v>
      </c>
      <c r="BB561" s="235">
        <f>IF(BB$5&lt;=$D561,0,IF(SUM($D561,I539)&gt;BB$5,$R550/I539,$R550-SUM($I561:BA561)))</f>
        <v>0</v>
      </c>
      <c r="BC561" s="235">
        <f>IF(BC$5&lt;=$D561,0,IF(SUM($D561,I539)&gt;BC$5,$R550/I539,$R550-SUM($I561:BB561)))</f>
        <v>0</v>
      </c>
      <c r="BD561" s="235">
        <f>IF(BD$5&lt;=$D561,0,IF(SUM($D561,I539)&gt;BD$5,$R550/I539,$R550-SUM($I561:BC561)))</f>
        <v>0</v>
      </c>
      <c r="BE561" s="235">
        <f>IF(BE$5&lt;=$D561,0,IF(SUM($D561,I539)&gt;BE$5,$R550/I539,$R550-SUM($I561:BD561)))</f>
        <v>0</v>
      </c>
      <c r="BF561" s="235">
        <f>IF(BF$5&lt;=$D561,0,IF(SUM($D561,I539)&gt;BF$5,$R550/I539,$R550-SUM($I561:BE561)))</f>
        <v>0</v>
      </c>
      <c r="BG561" s="235">
        <f>IF(BG$5&lt;=$D561,0,IF(SUM($D561,I539)&gt;BG$5,$R550/I539,$R550-SUM($I561:BF561)))</f>
        <v>0</v>
      </c>
      <c r="BH561" s="235">
        <f>IF(BH$5&lt;=$D561,0,IF(SUM($D561,I539)&gt;BH$5,$R550/I539,$R550-SUM($I561:BG561)))</f>
        <v>0</v>
      </c>
      <c r="BI561" s="235">
        <f>IF(BI$5&lt;=$D561,0,IF(SUM($D561,I539)&gt;BI$5,$R550/I539,$R550-SUM($I561:BH561)))</f>
        <v>0</v>
      </c>
      <c r="BJ561" s="235">
        <f>IF(BJ$5&lt;=$D561,0,IF(SUM($D561,I539)&gt;BJ$5,$R550/I539,$R550-SUM($I561:BI561)))</f>
        <v>0</v>
      </c>
      <c r="BK561" s="235">
        <f>IF(BK$5&lt;=$D561,0,IF(SUM($D561,I539)&gt;BK$5,$R550/I539,$R550-SUM($I561:BJ561)))</f>
        <v>0</v>
      </c>
      <c r="BL561" s="235">
        <f>IF(BL$5&lt;=$D561,0,IF(SUM($D561,I539)&gt;BL$5,$R550/I539,$R550-SUM($I561:BK561)))</f>
        <v>0</v>
      </c>
      <c r="BM561" s="235">
        <f>IF(BM$5&lt;=$D561,0,IF(SUM($D561,I539)&gt;BM$5,$R550/I539,$R550-SUM($I561:BL561)))</f>
        <v>0</v>
      </c>
      <c r="BN561" s="235">
        <f>IF(BN$5&lt;=$D561,0,IF(SUM($D561,I539)&gt;BN$5,$R550/I539,$R550-SUM($I561:BM561)))</f>
        <v>0</v>
      </c>
      <c r="BO561" s="235">
        <f>IF(BO$5&lt;=$D561,0,IF(SUM($D561,I539)&gt;BO$5,$R550/I539,$R550-SUM($I561:BN561)))</f>
        <v>0</v>
      </c>
      <c r="BP561" s="235">
        <f>IF(BP$5&lt;=$D561,0,IF(SUM($D561,I539)&gt;BP$5,$R550/I539,$R550-SUM($I561:BO561)))</f>
        <v>0</v>
      </c>
      <c r="BQ561" s="235">
        <f>IF(BQ$5&lt;=$D561,0,IF(SUM($D561,I539)&gt;BQ$5,$R550/I539,$R550-SUM($I561:BP561)))</f>
        <v>0</v>
      </c>
      <c r="BR561" s="211">
        <f>IF(BR$5&lt;=$D561,0,IF(SUM($D561,J539)&gt;BR$5,$R550/J539,$R550-SUM($I561:BQ561)))</f>
        <v>0</v>
      </c>
      <c r="BS561" s="211">
        <f>IF(BS$5&lt;=$D561,0,IF(SUM($D561,K539)&gt;BS$5,$R550/K539,$R550-SUM($I561:BR561)))</f>
        <v>0</v>
      </c>
      <c r="BT561" s="211">
        <f>IF(BT$5&lt;=$D561,0,IF(SUM($D561,L539)&gt;BT$5,$R550/L539,$R550-SUM($I561:BS561)))</f>
        <v>0</v>
      </c>
      <c r="BU561" s="211">
        <f>IF(BU$5&lt;=$D561,0,IF(SUM($D561,M539)&gt;BU$5,$R550/M539,$R550-SUM($I561:BT561)))</f>
        <v>0</v>
      </c>
      <c r="BV561" s="211">
        <f>IF(BV$5&lt;=$D561,0,IF(SUM($D561,N539)&gt;BV$5,$R550/N539,$R550-SUM($I561:BU561)))</f>
        <v>0</v>
      </c>
      <c r="BW561" s="211">
        <f>IF(BW$5&lt;=$D561,0,IF(SUM($D561,O539)&gt;BW$5,$R550/O539,$R550-SUM($I561:BV561)))</f>
        <v>0</v>
      </c>
    </row>
    <row r="562" spans="1:75" ht="12.75" customHeight="1">
      <c r="A562" s="8"/>
      <c r="B562" s="244">
        <v>9</v>
      </c>
      <c r="C562" s="8"/>
      <c r="D562" s="245">
        <f t="shared" si="995"/>
        <v>2022</v>
      </c>
      <c r="E562" s="8" t="str">
        <f t="shared" si="994"/>
        <v>$m Real (2012)</v>
      </c>
      <c r="F562" s="8"/>
      <c r="G562" s="8"/>
      <c r="H562" s="8"/>
      <c r="I562" s="32"/>
      <c r="J562" s="235">
        <f>IF(J$5&lt;=$D562,0,IF(SUM($D562,I539)&gt;J$5,$S550/I539,$S550-SUM($I562:I562)))</f>
        <v>0</v>
      </c>
      <c r="K562" s="235">
        <f>IF(K$5&lt;=$D562,0,IF(SUM($D562,I539)&gt;K$5,$S550/I539,$S550-SUM($I562:J562)))</f>
        <v>0</v>
      </c>
      <c r="L562" s="235">
        <f>IF(L$5&lt;=$D562,0,IF(SUM($D562,I539)&gt;L$5,$S550/I539,$S550-SUM($I562:K562)))</f>
        <v>0</v>
      </c>
      <c r="M562" s="235">
        <f>IF(M$5&lt;=$D562,0,IF(SUM($D562,I539)&gt;M$5,$S550/I539,$S550-SUM($I562:L562)))</f>
        <v>0</v>
      </c>
      <c r="N562" s="235">
        <f>IF(N$5&lt;=$D562,0,IF(SUM($D562,I539)&gt;N$5,$S550/I539,$S550-SUM($I562:M562)))</f>
        <v>0</v>
      </c>
      <c r="O562" s="235">
        <f>IF(O$5&lt;=$D562,0,IF(SUM($D562,I539)&gt;O$5,$S550/I539,$S550-SUM($I562:N562)))</f>
        <v>0</v>
      </c>
      <c r="P562" s="235">
        <f>IF(P$5&lt;=$D562,0,IF(SUM($D562,I539)&gt;P$5,$S550/I539,$S550-SUM($I562:O562)))</f>
        <v>0</v>
      </c>
      <c r="Q562" s="235">
        <f>IF(Q$5&lt;=$D562,0,IF(SUM($D562,I539)&gt;Q$5,$S550/I539,$S550-SUM($I562:P562)))</f>
        <v>0</v>
      </c>
      <c r="R562" s="235">
        <f>IF(R$5&lt;=$D562,0,IF(SUM($D562,I539)&gt;R$5,$S550/I539,$S550-SUM($I562:Q562)))</f>
        <v>0</v>
      </c>
      <c r="S562" s="235">
        <f>IF(S$5&lt;=$D562,0,IF(SUM($D562,I539)&gt;S$5,$S550/I539,$S550-SUM($I562:R562)))</f>
        <v>0</v>
      </c>
      <c r="T562" s="235">
        <f>IF(T$5&lt;=$D562,0,IF(SUM($D562,I539)&gt;T$5,$S550/I539,$S550-SUM($I562:S562)))</f>
        <v>0</v>
      </c>
      <c r="U562" s="235">
        <f>IF(U$5&lt;=$D562,0,IF(SUM($D562,I539)&gt;U$5,$S550/I539,$S550-SUM($I562:T562)))</f>
        <v>0</v>
      </c>
      <c r="V562" s="235">
        <f>IF(V$5&lt;=$D562,0,IF(SUM($D562,I539)&gt;V$5,$S550/I539,$S550-SUM($I562:U562)))</f>
        <v>0</v>
      </c>
      <c r="W562" s="235">
        <f>IF(W$5&lt;=$D562,0,IF(SUM($D562,I539)&gt;W$5,$S550/I539,$S550-SUM($I562:V562)))</f>
        <v>0</v>
      </c>
      <c r="X562" s="235">
        <f>IF(X$5&lt;=$D562,0,IF(SUM($D562,I539)&gt;X$5,$S550/I539,$S550-SUM($I562:W562)))</f>
        <v>0</v>
      </c>
      <c r="Y562" s="235">
        <f>IF(Y$5&lt;=$D562,0,IF(SUM($D562,I539)&gt;Y$5,$S550/I539,$S550-SUM($I562:X562)))</f>
        <v>0</v>
      </c>
      <c r="Z562" s="235">
        <f>IF(Z$5&lt;=$D562,0,IF(SUM($D562,I539)&gt;Z$5,$S550/I539,$S550-SUM($I562:Y562)))</f>
        <v>0</v>
      </c>
      <c r="AA562" s="235">
        <f>IF(AA$5&lt;=$D562,0,IF(SUM($D562,I539)&gt;AA$5,$S550/I539,$S550-SUM($I562:Z562)))</f>
        <v>0</v>
      </c>
      <c r="AB562" s="235">
        <f>IF(AB$5&lt;=$D562,0,IF(SUM($D562,I539)&gt;AB$5,$S550/I539,$S550-SUM($I562:AA562)))</f>
        <v>0</v>
      </c>
      <c r="AC562" s="235">
        <f>IF(AC$5&lt;=$D562,0,IF(SUM($D562,I539)&gt;AC$5,$S550/I539,$S550-SUM($I562:AB562)))</f>
        <v>0</v>
      </c>
      <c r="AD562" s="235">
        <f>IF(AD$5&lt;=$D562,0,IF(SUM($D562,I539)&gt;AD$5,$S550/I539,$S550-SUM($I562:AC562)))</f>
        <v>0</v>
      </c>
      <c r="AE562" s="235">
        <f>IF(AE$5&lt;=$D562,0,IF(SUM($D562,I539)&gt;AE$5,$S550/I539,$S550-SUM($I562:AD562)))</f>
        <v>0</v>
      </c>
      <c r="AF562" s="235">
        <f>IF(AF$5&lt;=$D562,0,IF(SUM($D562,I539)&gt;AF$5,$S550/I539,$S550-SUM($I562:AE562)))</f>
        <v>0</v>
      </c>
      <c r="AG562" s="235">
        <f>IF(AG$5&lt;=$D562,0,IF(SUM($D562,I539)&gt;AG$5,$S550/I539,$S550-SUM($I562:AF562)))</f>
        <v>0</v>
      </c>
      <c r="AH562" s="235">
        <f>IF(AH$5&lt;=$D562,0,IF(SUM($D562,I539)&gt;AH$5,$S550/I539,$S550-SUM($I562:AG562)))</f>
        <v>0</v>
      </c>
      <c r="AI562" s="235">
        <f>IF(AI$5&lt;=$D562,0,IF(SUM($D562,I539)&gt;AI$5,$S550/I539,$S550-SUM($I562:AH562)))</f>
        <v>0</v>
      </c>
      <c r="AJ562" s="235">
        <f>IF(AJ$5&lt;=$D562,0,IF(SUM($D562,I539)&gt;AJ$5,$S550/I539,$S550-SUM($I562:AI562)))</f>
        <v>0</v>
      </c>
      <c r="AK562" s="235">
        <f>IF(AK$5&lt;=$D562,0,IF(SUM($D562,I539)&gt;AK$5,$S550/I539,$S550-SUM($I562:AJ562)))</f>
        <v>0</v>
      </c>
      <c r="AL562" s="235">
        <f>IF(AL$5&lt;=$D562,0,IF(SUM($D562,I539)&gt;AL$5,$S550/I539,$S550-SUM($I562:AK562)))</f>
        <v>0</v>
      </c>
      <c r="AM562" s="235">
        <f>IF(AM$5&lt;=$D562,0,IF(SUM($D562,I539)&gt;AM$5,$S550/I539,$S550-SUM($I562:AL562)))</f>
        <v>0</v>
      </c>
      <c r="AN562" s="235">
        <f>IF(AN$5&lt;=$D562,0,IF(SUM($D562,I539)&gt;AN$5,$S550/I539,$S550-SUM($I562:AM562)))</f>
        <v>0</v>
      </c>
      <c r="AO562" s="235">
        <f>IF(AO$5&lt;=$D562,0,IF(SUM($D562,I539)&gt;AO$5,$S550/I539,$S550-SUM($I562:AN562)))</f>
        <v>0</v>
      </c>
      <c r="AP562" s="235">
        <f>IF(AP$5&lt;=$D562,0,IF(SUM($D562,I539)&gt;AP$5,$S550/I539,$S550-SUM($I562:AO562)))</f>
        <v>0</v>
      </c>
      <c r="AQ562" s="235">
        <f>IF(AQ$5&lt;=$D562,0,IF(SUM($D562,I539)&gt;AQ$5,$S550/I539,$S550-SUM($I562:AP562)))</f>
        <v>0</v>
      </c>
      <c r="AR562" s="235">
        <f>IF(AR$5&lt;=$D562,0,IF(SUM($D562,I539)&gt;AR$5,$S550/I539,$S550-SUM($I562:AQ562)))</f>
        <v>0</v>
      </c>
      <c r="AS562" s="235">
        <f>IF(AS$5&lt;=$D562,0,IF(SUM($D562,I539)&gt;AS$5,$S550/I539,$S550-SUM($I562:AR562)))</f>
        <v>0</v>
      </c>
      <c r="AT562" s="235">
        <f>IF(AT$5&lt;=$D562,0,IF(SUM($D562,I539)&gt;AT$5,$S550/I539,$S550-SUM($I562:AS562)))</f>
        <v>0</v>
      </c>
      <c r="AU562" s="235">
        <f>IF(AU$5&lt;=$D562,0,IF(SUM($D562,I539)&gt;AU$5,$S550/I539,$S550-SUM($I562:AT562)))</f>
        <v>0</v>
      </c>
      <c r="AV562" s="235">
        <f>IF(AV$5&lt;=$D562,0,IF(SUM($D562,I539)&gt;AV$5,$S550/I539,$S550-SUM($I562:AU562)))</f>
        <v>0</v>
      </c>
      <c r="AW562" s="235">
        <f>IF(AW$5&lt;=$D562,0,IF(SUM($D562,I539)&gt;AW$5,$S550/I539,$S550-SUM($I562:AV562)))</f>
        <v>0</v>
      </c>
      <c r="AX562" s="235">
        <f>IF(AX$5&lt;=$D562,0,IF(SUM($D562,I539)&gt;AX$5,$S550/I539,$S550-SUM($I562:AW562)))</f>
        <v>0</v>
      </c>
      <c r="AY562" s="235">
        <f>IF(AY$5&lt;=$D562,0,IF(SUM($D562,I539)&gt;AY$5,$S550/I539,$S550-SUM($I562:AX562)))</f>
        <v>0</v>
      </c>
      <c r="AZ562" s="235">
        <f>IF(AZ$5&lt;=$D562,0,IF(SUM($D562,I539)&gt;AZ$5,$S550/I539,$S550-SUM($I562:AY562)))</f>
        <v>0</v>
      </c>
      <c r="BA562" s="235">
        <f>IF(BA$5&lt;=$D562,0,IF(SUM($D562,I539)&gt;BA$5,$S550/I539,$S550-SUM($I562:AZ562)))</f>
        <v>0</v>
      </c>
      <c r="BB562" s="235">
        <f>IF(BB$5&lt;=$D562,0,IF(SUM($D562,I539)&gt;BB$5,$S550/I539,$S550-SUM($I562:BA562)))</f>
        <v>0</v>
      </c>
      <c r="BC562" s="235">
        <f>IF(BC$5&lt;=$D562,0,IF(SUM($D562,I539)&gt;BC$5,$S550/I539,$S550-SUM($I562:BB562)))</f>
        <v>0</v>
      </c>
      <c r="BD562" s="235">
        <f>IF(BD$5&lt;=$D562,0,IF(SUM($D562,I539)&gt;BD$5,$S550/I539,$S550-SUM($I562:BC562)))</f>
        <v>0</v>
      </c>
      <c r="BE562" s="235">
        <f>IF(BE$5&lt;=$D562,0,IF(SUM($D562,I539)&gt;BE$5,$S550/I539,$S550-SUM($I562:BD562)))</f>
        <v>0</v>
      </c>
      <c r="BF562" s="235">
        <f>IF(BF$5&lt;=$D562,0,IF(SUM($D562,I539)&gt;BF$5,$S550/I539,$S550-SUM($I562:BE562)))</f>
        <v>0</v>
      </c>
      <c r="BG562" s="235">
        <f>IF(BG$5&lt;=$D562,0,IF(SUM($D562,I539)&gt;BG$5,$S550/I539,$S550-SUM($I562:BF562)))</f>
        <v>0</v>
      </c>
      <c r="BH562" s="235">
        <f>IF(BH$5&lt;=$D562,0,IF(SUM($D562,I539)&gt;BH$5,$S550/I539,$S550-SUM($I562:BG562)))</f>
        <v>0</v>
      </c>
      <c r="BI562" s="235">
        <f>IF(BI$5&lt;=$D562,0,IF(SUM($D562,I539)&gt;BI$5,$S550/I539,$S550-SUM($I562:BH562)))</f>
        <v>0</v>
      </c>
      <c r="BJ562" s="235">
        <f>IF(BJ$5&lt;=$D562,0,IF(SUM($D562,I539)&gt;BJ$5,$S550/I539,$S550-SUM($I562:BI562)))</f>
        <v>0</v>
      </c>
      <c r="BK562" s="235">
        <f>IF(BK$5&lt;=$D562,0,IF(SUM($D562,I539)&gt;BK$5,$S550/I539,$S550-SUM($I562:BJ562)))</f>
        <v>0</v>
      </c>
      <c r="BL562" s="235">
        <f>IF(BL$5&lt;=$D562,0,IF(SUM($D562,I539)&gt;BL$5,$S550/I539,$S550-SUM($I562:BK562)))</f>
        <v>0</v>
      </c>
      <c r="BM562" s="235">
        <f>IF(BM$5&lt;=$D562,0,IF(SUM($D562,I539)&gt;BM$5,$S550/I539,$S550-SUM($I562:BL562)))</f>
        <v>0</v>
      </c>
      <c r="BN562" s="235">
        <f>IF(BN$5&lt;=$D562,0,IF(SUM($D562,I539)&gt;BN$5,$S550/I539,$S550-SUM($I562:BM562)))</f>
        <v>0</v>
      </c>
      <c r="BO562" s="235">
        <f>IF(BO$5&lt;=$D562,0,IF(SUM($D562,I539)&gt;BO$5,$S550/I539,$S550-SUM($I562:BN562)))</f>
        <v>0</v>
      </c>
      <c r="BP562" s="235">
        <f>IF(BP$5&lt;=$D562,0,IF(SUM($D562,I539)&gt;BP$5,$S550/I539,$S550-SUM($I562:BO562)))</f>
        <v>0</v>
      </c>
      <c r="BQ562" s="235">
        <f>IF(BQ$5&lt;=$D562,0,IF(SUM($D562,I539)&gt;BQ$5,$S550/I539,$S550-SUM($I562:BP562)))</f>
        <v>0</v>
      </c>
      <c r="BR562" s="211">
        <f>IF(BR$5&lt;=$D562,0,IF(SUM($D562,J539)&gt;BR$5,$S550/J539,$S550-SUM($I562:BQ562)))</f>
        <v>0</v>
      </c>
      <c r="BS562" s="211">
        <f>IF(BS$5&lt;=$D562,0,IF(SUM($D562,K539)&gt;BS$5,$S550/K539,$S550-SUM($I562:BR562)))</f>
        <v>0</v>
      </c>
      <c r="BT562" s="211">
        <f>IF(BT$5&lt;=$D562,0,IF(SUM($D562,L539)&gt;BT$5,$S550/L539,$S550-SUM($I562:BS562)))</f>
        <v>0</v>
      </c>
      <c r="BU562" s="211">
        <f>IF(BU$5&lt;=$D562,0,IF(SUM($D562,M539)&gt;BU$5,$S550/M539,$S550-SUM($I562:BT562)))</f>
        <v>0</v>
      </c>
      <c r="BV562" s="211">
        <f>IF(BV$5&lt;=$D562,0,IF(SUM($D562,N539)&gt;BV$5,$S550/N539,$S550-SUM($I562:BU562)))</f>
        <v>0</v>
      </c>
      <c r="BW562" s="211">
        <f>IF(BW$5&lt;=$D562,0,IF(SUM($D562,O539)&gt;BW$5,$S550/O539,$S550-SUM($I562:BV562)))</f>
        <v>0</v>
      </c>
    </row>
    <row r="563" spans="1:75" ht="12.75" customHeight="1">
      <c r="A563" s="8"/>
      <c r="B563" s="244">
        <v>10</v>
      </c>
      <c r="C563" s="8"/>
      <c r="D563" s="245">
        <f t="shared" si="995"/>
        <v>2023</v>
      </c>
      <c r="E563" s="8" t="str">
        <f t="shared" si="994"/>
        <v>$m Real (2012)</v>
      </c>
      <c r="F563" s="8"/>
      <c r="G563" s="8"/>
      <c r="H563" s="8"/>
      <c r="I563" s="32"/>
      <c r="J563" s="235">
        <f>IF(J$5&lt;=$D563,0,IF(SUM($D563,I539)&gt;J$5,$T550/I539,$T550-SUM($I563:I563)))</f>
        <v>0</v>
      </c>
      <c r="K563" s="235">
        <f>IF(K$5&lt;=$D563,0,IF(SUM($D563,I539)&gt;K$5,$T550/I539,$T550-SUM($I563:J563)))</f>
        <v>0</v>
      </c>
      <c r="L563" s="235">
        <f>IF(L$5&lt;=$D563,0,IF(SUM($D563,I539)&gt;L$5,$T550/I539,$T550-SUM($I563:K563)))</f>
        <v>0</v>
      </c>
      <c r="M563" s="235">
        <f>IF(M$5&lt;=$D563,0,IF(SUM($D563,I539)&gt;M$5,$T550/I539,$T550-SUM($I563:L563)))</f>
        <v>0</v>
      </c>
      <c r="N563" s="235">
        <f>IF(N$5&lt;=$D563,0,IF(SUM($D563,I539)&gt;N$5,$T550/I539,$T550-SUM($I563:M563)))</f>
        <v>0</v>
      </c>
      <c r="O563" s="235">
        <f>IF(O$5&lt;=$D563,0,IF(SUM($D563,I539)&gt;O$5,$T550/I539,$T550-SUM($I563:N563)))</f>
        <v>0</v>
      </c>
      <c r="P563" s="235">
        <f>IF(P$5&lt;=$D563,0,IF(SUM($D563,I539)&gt;P$5,$T550/I539,$T550-SUM($I563:O563)))</f>
        <v>0</v>
      </c>
      <c r="Q563" s="235">
        <f>IF(Q$5&lt;=$D563,0,IF(SUM($D563,I539)&gt;Q$5,$T550/I539,$T550-SUM($I563:P563)))</f>
        <v>0</v>
      </c>
      <c r="R563" s="235">
        <f>IF(R$5&lt;=$D563,0,IF(SUM($D563,I539)&gt;R$5,$T550/I539,$T550-SUM($I563:Q563)))</f>
        <v>0</v>
      </c>
      <c r="S563" s="235">
        <f>IF(S$5&lt;=$D563,0,IF(SUM($D563,I539)&gt;S$5,$T550/I539,$T550-SUM($I563:R563)))</f>
        <v>0</v>
      </c>
      <c r="T563" s="235">
        <f>IF(T$5&lt;=$D563,0,IF(SUM($D563,I539)&gt;T$5,$T550/I539,$T550-SUM($I563:S563)))</f>
        <v>0</v>
      </c>
      <c r="U563" s="235">
        <f>IF(U$5&lt;=$D563,0,IF(SUM($D563,I539)&gt;U$5,$T550/I539,$T550-SUM($I563:T563)))</f>
        <v>0</v>
      </c>
      <c r="V563" s="235">
        <f>IF(V$5&lt;=$D563,0,IF(SUM($D563,I539)&gt;V$5,$T550/I539,$T550-SUM($I563:U563)))</f>
        <v>0</v>
      </c>
      <c r="W563" s="235">
        <f>IF(W$5&lt;=$D563,0,IF(SUM($D563,I539)&gt;W$5,$T550/I539,$T550-SUM($I563:V563)))</f>
        <v>0</v>
      </c>
      <c r="X563" s="235">
        <f>IF(X$5&lt;=$D563,0,IF(SUM($D563,I539)&gt;X$5,$T550/I539,$T550-SUM($I563:W563)))</f>
        <v>0</v>
      </c>
      <c r="Y563" s="235">
        <f>IF(Y$5&lt;=$D563,0,IF(SUM($D563,I539)&gt;Y$5,$T550/I539,$T550-SUM($I563:X563)))</f>
        <v>0</v>
      </c>
      <c r="Z563" s="235">
        <f>IF(Z$5&lt;=$D563,0,IF(SUM($D563,I539)&gt;Z$5,$T550/I539,$T550-SUM($I563:Y563)))</f>
        <v>0</v>
      </c>
      <c r="AA563" s="235">
        <f>IF(AA$5&lt;=$D563,0,IF(SUM($D563,I539)&gt;AA$5,$T550/I539,$T550-SUM($I563:Z563)))</f>
        <v>0</v>
      </c>
      <c r="AB563" s="235">
        <f>IF(AB$5&lt;=$D563,0,IF(SUM($D563,I539)&gt;AB$5,$T550/I539,$T550-SUM($I563:AA563)))</f>
        <v>0</v>
      </c>
      <c r="AC563" s="235">
        <f>IF(AC$5&lt;=$D563,0,IF(SUM($D563,I539)&gt;AC$5,$T550/I539,$T550-SUM($I563:AB563)))</f>
        <v>0</v>
      </c>
      <c r="AD563" s="235">
        <f>IF(AD$5&lt;=$D563,0,IF(SUM($D563,I539)&gt;AD$5,$T550/I539,$T550-SUM($I563:AC563)))</f>
        <v>0</v>
      </c>
      <c r="AE563" s="235">
        <f>IF(AE$5&lt;=$D563,0,IF(SUM($D563,I539)&gt;AE$5,$T550/I539,$T550-SUM($I563:AD563)))</f>
        <v>0</v>
      </c>
      <c r="AF563" s="235">
        <f>IF(AF$5&lt;=$D563,0,IF(SUM($D563,I539)&gt;AF$5,$T550/I539,$T550-SUM($I563:AE563)))</f>
        <v>0</v>
      </c>
      <c r="AG563" s="235">
        <f>IF(AG$5&lt;=$D563,0,IF(SUM($D563,I539)&gt;AG$5,$T550/I539,$T550-SUM($I563:AF563)))</f>
        <v>0</v>
      </c>
      <c r="AH563" s="235">
        <f>IF(AH$5&lt;=$D563,0,IF(SUM($D563,I539)&gt;AH$5,$T550/I539,$T550-SUM($I563:AG563)))</f>
        <v>0</v>
      </c>
      <c r="AI563" s="235">
        <f>IF(AI$5&lt;=$D563,0,IF(SUM($D563,I539)&gt;AI$5,$T550/I539,$T550-SUM($I563:AH563)))</f>
        <v>0</v>
      </c>
      <c r="AJ563" s="235">
        <f>IF(AJ$5&lt;=$D563,0,IF(SUM($D563,I539)&gt;AJ$5,$T550/I539,$T550-SUM($I563:AI563)))</f>
        <v>0</v>
      </c>
      <c r="AK563" s="235">
        <f>IF(AK$5&lt;=$D563,0,IF(SUM($D563,I539)&gt;AK$5,$T550/I539,$T550-SUM($I563:AJ563)))</f>
        <v>0</v>
      </c>
      <c r="AL563" s="235">
        <f>IF(AL$5&lt;=$D563,0,IF(SUM($D563,I539)&gt;AL$5,$T550/I539,$T550-SUM($I563:AK563)))</f>
        <v>0</v>
      </c>
      <c r="AM563" s="235">
        <f>IF(AM$5&lt;=$D563,0,IF(SUM($D563,I539)&gt;AM$5,$T550/I539,$T550-SUM($I563:AL563)))</f>
        <v>0</v>
      </c>
      <c r="AN563" s="235">
        <f>IF(AN$5&lt;=$D563,0,IF(SUM($D563,I539)&gt;AN$5,$T550/I539,$T550-SUM($I563:AM563)))</f>
        <v>0</v>
      </c>
      <c r="AO563" s="235">
        <f>IF(AO$5&lt;=$D563,0,IF(SUM($D563,I539)&gt;AO$5,$T550/I539,$T550-SUM($I563:AN563)))</f>
        <v>0</v>
      </c>
      <c r="AP563" s="235">
        <f>IF(AP$5&lt;=$D563,0,IF(SUM($D563,I539)&gt;AP$5,$T550/I539,$T550-SUM($I563:AO563)))</f>
        <v>0</v>
      </c>
      <c r="AQ563" s="235">
        <f>IF(AQ$5&lt;=$D563,0,IF(SUM($D563,I539)&gt;AQ$5,$T550/I539,$T550-SUM($I563:AP563)))</f>
        <v>0</v>
      </c>
      <c r="AR563" s="235">
        <f>IF(AR$5&lt;=$D563,0,IF(SUM($D563,I539)&gt;AR$5,$T550/I539,$T550-SUM($I563:AQ563)))</f>
        <v>0</v>
      </c>
      <c r="AS563" s="235">
        <f>IF(AS$5&lt;=$D563,0,IF(SUM($D563,I539)&gt;AS$5,$T550/I539,$T550-SUM($I563:AR563)))</f>
        <v>0</v>
      </c>
      <c r="AT563" s="235">
        <f>IF(AT$5&lt;=$D563,0,IF(SUM($D563,I539)&gt;AT$5,$T550/I539,$T550-SUM($I563:AS563)))</f>
        <v>0</v>
      </c>
      <c r="AU563" s="235">
        <f>IF(AU$5&lt;=$D563,0,IF(SUM($D563,I539)&gt;AU$5,$T550/I539,$T550-SUM($I563:AT563)))</f>
        <v>0</v>
      </c>
      <c r="AV563" s="235">
        <f>IF(AV$5&lt;=$D563,0,IF(SUM($D563,I539)&gt;AV$5,$T550/I539,$T550-SUM($I563:AU563)))</f>
        <v>0</v>
      </c>
      <c r="AW563" s="235">
        <f>IF(AW$5&lt;=$D563,0,IF(SUM($D563,I539)&gt;AW$5,$T550/I539,$T550-SUM($I563:AV563)))</f>
        <v>0</v>
      </c>
      <c r="AX563" s="235">
        <f>IF(AX$5&lt;=$D563,0,IF(SUM($D563,I539)&gt;AX$5,$T550/I539,$T550-SUM($I563:AW563)))</f>
        <v>0</v>
      </c>
      <c r="AY563" s="235">
        <f>IF(AY$5&lt;=$D563,0,IF(SUM($D563,I539)&gt;AY$5,$T550/I539,$T550-SUM($I563:AX563)))</f>
        <v>0</v>
      </c>
      <c r="AZ563" s="235">
        <f>IF(AZ$5&lt;=$D563,0,IF(SUM($D563,I539)&gt;AZ$5,$T550/I539,$T550-SUM($I563:AY563)))</f>
        <v>0</v>
      </c>
      <c r="BA563" s="235">
        <f>IF(BA$5&lt;=$D563,0,IF(SUM($D563,I539)&gt;BA$5,$T550/I539,$T550-SUM($I563:AZ563)))</f>
        <v>0</v>
      </c>
      <c r="BB563" s="235">
        <f>IF(BB$5&lt;=$D563,0,IF(SUM($D563,I539)&gt;BB$5,$T550/I539,$T550-SUM($I563:BA563)))</f>
        <v>0</v>
      </c>
      <c r="BC563" s="235">
        <f>IF(BC$5&lt;=$D563,0,IF(SUM($D563,I539)&gt;BC$5,$T550/I539,$T550-SUM($I563:BB563)))</f>
        <v>0</v>
      </c>
      <c r="BD563" s="235">
        <f>IF(BD$5&lt;=$D563,0,IF(SUM($D563,I539)&gt;BD$5,$T550/I539,$T550-SUM($I563:BC563)))</f>
        <v>0</v>
      </c>
      <c r="BE563" s="235">
        <f>IF(BE$5&lt;=$D563,0,IF(SUM($D563,I539)&gt;BE$5,$T550/I539,$T550-SUM($I563:BD563)))</f>
        <v>0</v>
      </c>
      <c r="BF563" s="235">
        <f>IF(BF$5&lt;=$D563,0,IF(SUM($D563,I539)&gt;BF$5,$T550/I539,$T550-SUM($I563:BE563)))</f>
        <v>0</v>
      </c>
      <c r="BG563" s="235">
        <f>IF(BG$5&lt;=$D563,0,IF(SUM($D563,I539)&gt;BG$5,$T550/I539,$T550-SUM($I563:BF563)))</f>
        <v>0</v>
      </c>
      <c r="BH563" s="235">
        <f>IF(BH$5&lt;=$D563,0,IF(SUM($D563,I539)&gt;BH$5,$T550/I539,$T550-SUM($I563:BG563)))</f>
        <v>0</v>
      </c>
      <c r="BI563" s="235">
        <f>IF(BI$5&lt;=$D563,0,IF(SUM($D563,I539)&gt;BI$5,$T550/I539,$T550-SUM($I563:BH563)))</f>
        <v>0</v>
      </c>
      <c r="BJ563" s="235">
        <f>IF(BJ$5&lt;=$D563,0,IF(SUM($D563,I539)&gt;BJ$5,$T550/I539,$T550-SUM($I563:BI563)))</f>
        <v>0</v>
      </c>
      <c r="BK563" s="235">
        <f>IF(BK$5&lt;=$D563,0,IF(SUM($D563,I539)&gt;BK$5,$T550/I539,$T550-SUM($I563:BJ563)))</f>
        <v>0</v>
      </c>
      <c r="BL563" s="235">
        <f>IF(BL$5&lt;=$D563,0,IF(SUM($D563,I539)&gt;BL$5,$T550/I539,$T550-SUM($I563:BK563)))</f>
        <v>0</v>
      </c>
      <c r="BM563" s="235">
        <f>IF(BM$5&lt;=$D563,0,IF(SUM($D563,I539)&gt;BM$5,$T550/I539,$T550-SUM($I563:BL563)))</f>
        <v>0</v>
      </c>
      <c r="BN563" s="235">
        <f>IF(BN$5&lt;=$D563,0,IF(SUM($D563,I539)&gt;BN$5,$T550/I539,$T550-SUM($I563:BM563)))</f>
        <v>0</v>
      </c>
      <c r="BO563" s="235">
        <f>IF(BO$5&lt;=$D563,0,IF(SUM($D563,I539)&gt;BO$5,$T550/I539,$T550-SUM($I563:BN563)))</f>
        <v>0</v>
      </c>
      <c r="BP563" s="235">
        <f>IF(BP$5&lt;=$D563,0,IF(SUM($D563,I539)&gt;BP$5,$T550/I539,$T550-SUM($I563:BO563)))</f>
        <v>0</v>
      </c>
      <c r="BQ563" s="235">
        <f>IF(BQ$5&lt;=$D563,0,IF(SUM($D563,I539)&gt;BQ$5,$T550/I539,$T550-SUM($I563:BP563)))</f>
        <v>0</v>
      </c>
      <c r="BR563" s="211">
        <f>IF(BR$5&lt;=$D563,0,IF(SUM($D563,J539)&gt;BR$5,$T550/J539,$T550-SUM($I563:BQ563)))</f>
        <v>0</v>
      </c>
      <c r="BS563" s="211">
        <f>IF(BS$5&lt;=$D563,0,IF(SUM($D563,K539)&gt;BS$5,$T550/K539,$T550-SUM($I563:BR563)))</f>
        <v>0</v>
      </c>
      <c r="BT563" s="211">
        <f>IF(BT$5&lt;=$D563,0,IF(SUM($D563,L539)&gt;BT$5,$T550/L539,$T550-SUM($I563:BS563)))</f>
        <v>0</v>
      </c>
      <c r="BU563" s="211">
        <f>IF(BU$5&lt;=$D563,0,IF(SUM($D563,M539)&gt;BU$5,$T550/M539,$T550-SUM($I563:BT563)))</f>
        <v>0</v>
      </c>
      <c r="BV563" s="211">
        <f>IF(BV$5&lt;=$D563,0,IF(SUM($D563,N539)&gt;BV$5,$T550/N539,$T550-SUM($I563:BU563)))</f>
        <v>0</v>
      </c>
      <c r="BW563" s="211">
        <f>IF(BW$5&lt;=$D563,0,IF(SUM($D563,O539)&gt;BW$5,$T550/O539,$T550-SUM($I563:BV563)))</f>
        <v>0</v>
      </c>
    </row>
    <row r="564" spans="1:75" ht="12.75" customHeight="1">
      <c r="A564" s="8"/>
      <c r="B564" s="244">
        <v>11</v>
      </c>
      <c r="C564" s="8"/>
      <c r="D564" s="245">
        <f t="shared" si="995"/>
        <v>2024</v>
      </c>
      <c r="E564" s="8" t="str">
        <f t="shared" si="994"/>
        <v>$m Real (2012)</v>
      </c>
      <c r="F564" s="8"/>
      <c r="G564" s="8"/>
      <c r="H564" s="8"/>
      <c r="I564" s="32"/>
      <c r="J564" s="235">
        <f>IF(J$5&lt;=$D564,0,IF(SUM($D564,I539)&gt;J$5,$U550/I539,$U550-SUM($I564:I564)))</f>
        <v>0</v>
      </c>
      <c r="K564" s="235">
        <f>IF(K$5&lt;=$D564,0,IF(SUM($D564,I539)&gt;K$5,$U550/I539,$U550-SUM($I564:J564)))</f>
        <v>0</v>
      </c>
      <c r="L564" s="235">
        <f>IF(L$5&lt;=$D564,0,IF(SUM($D564,I539)&gt;L$5,$U550/I539,$U550-SUM($I564:K564)))</f>
        <v>0</v>
      </c>
      <c r="M564" s="235">
        <f>IF(M$5&lt;=$D564,0,IF(SUM($D564,I539)&gt;M$5,$U550/I539,$U550-SUM($I564:L564)))</f>
        <v>0</v>
      </c>
      <c r="N564" s="235">
        <f>IF(N$5&lt;=$D564,0,IF(SUM($D564,I539)&gt;N$5,$U550/I539,$U550-SUM($I564:M564)))</f>
        <v>0</v>
      </c>
      <c r="O564" s="235">
        <f>IF(O$5&lt;=$D564,0,IF(SUM($D564,I539)&gt;O$5,$U550/I539,$U550-SUM($I564:N564)))</f>
        <v>0</v>
      </c>
      <c r="P564" s="235">
        <f>IF(P$5&lt;=$D564,0,IF(SUM($D564,I539)&gt;P$5,$U550/I539,$U550-SUM($I564:O564)))</f>
        <v>0</v>
      </c>
      <c r="Q564" s="235">
        <f>IF(Q$5&lt;=$D564,0,IF(SUM($D564,I539)&gt;Q$5,$U550/I539,$U550-SUM($I564:P564)))</f>
        <v>0</v>
      </c>
      <c r="R564" s="235">
        <f>IF(R$5&lt;=$D564,0,IF(SUM($D564,I539)&gt;R$5,$U550/I539,$U550-SUM($I564:Q564)))</f>
        <v>0</v>
      </c>
      <c r="S564" s="235">
        <f>IF(S$5&lt;=$D564,0,IF(SUM($D564,I539)&gt;S$5,$U550/I539,$U550-SUM($I564:R564)))</f>
        <v>0</v>
      </c>
      <c r="T564" s="235">
        <f>IF(T$5&lt;=$D564,0,IF(SUM($D564,I539)&gt;T$5,$U550/I539,$U550-SUM($I564:S564)))</f>
        <v>0</v>
      </c>
      <c r="U564" s="235">
        <f>IF(U$5&lt;=$D564,0,IF(SUM($D564,I539)&gt;U$5,$U550/I539,$U550-SUM($I564:T564)))</f>
        <v>0</v>
      </c>
      <c r="V564" s="235">
        <f>IF(V$5&lt;=$D564,0,IF(SUM($D564,I539)&gt;V$5,$U550/I539,$U550-SUM($I564:U564)))</f>
        <v>0</v>
      </c>
      <c r="W564" s="235">
        <f>IF(W$5&lt;=$D564,0,IF(SUM($D564,I539)&gt;W$5,$U550/I539,$U550-SUM($I564:V564)))</f>
        <v>0</v>
      </c>
      <c r="X564" s="235">
        <f>IF(X$5&lt;=$D564,0,IF(SUM($D564,I539)&gt;X$5,$U550/I539,$U550-SUM($I564:W564)))</f>
        <v>0</v>
      </c>
      <c r="Y564" s="235">
        <f>IF(Y$5&lt;=$D564,0,IF(SUM($D564,I539)&gt;Y$5,$U550/I539,$U550-SUM($I564:X564)))</f>
        <v>0</v>
      </c>
      <c r="Z564" s="235">
        <f>IF(Z$5&lt;=$D564,0,IF(SUM($D564,I539)&gt;Z$5,$U550/I539,$U550-SUM($I564:Y564)))</f>
        <v>0</v>
      </c>
      <c r="AA564" s="235">
        <f>IF(AA$5&lt;=$D564,0,IF(SUM($D564,I539)&gt;AA$5,$U550/I539,$U550-SUM($I564:Z564)))</f>
        <v>0</v>
      </c>
      <c r="AB564" s="235">
        <f>IF(AB$5&lt;=$D564,0,IF(SUM($D564,I539)&gt;AB$5,$U550/I539,$U550-SUM($I564:AA564)))</f>
        <v>0</v>
      </c>
      <c r="AC564" s="235">
        <f>IF(AC$5&lt;=$D564,0,IF(SUM($D564,I539)&gt;AC$5,$U550/I539,$U550-SUM($I564:AB564)))</f>
        <v>0</v>
      </c>
      <c r="AD564" s="235">
        <f>IF(AD$5&lt;=$D564,0,IF(SUM($D564,I539)&gt;AD$5,$U550/I539,$U550-SUM($I564:AC564)))</f>
        <v>0</v>
      </c>
      <c r="AE564" s="235">
        <f>IF(AE$5&lt;=$D564,0,IF(SUM($D564,I539)&gt;AE$5,$U550/I539,$U550-SUM($I564:AD564)))</f>
        <v>0</v>
      </c>
      <c r="AF564" s="235">
        <f>IF(AF$5&lt;=$D564,0,IF(SUM($D564,I539)&gt;AF$5,$U550/I539,$U550-SUM($I564:AE564)))</f>
        <v>0</v>
      </c>
      <c r="AG564" s="235">
        <f>IF(AG$5&lt;=$D564,0,IF(SUM($D564,I539)&gt;AG$5,$U550/I539,$U550-SUM($I564:AF564)))</f>
        <v>0</v>
      </c>
      <c r="AH564" s="235">
        <f>IF(AH$5&lt;=$D564,0,IF(SUM($D564,I539)&gt;AH$5,$U550/I539,$U550-SUM($I564:AG564)))</f>
        <v>0</v>
      </c>
      <c r="AI564" s="235">
        <f>IF(AI$5&lt;=$D564,0,IF(SUM($D564,I539)&gt;AI$5,$U550/I539,$U550-SUM($I564:AH564)))</f>
        <v>0</v>
      </c>
      <c r="AJ564" s="235">
        <f>IF(AJ$5&lt;=$D564,0,IF(SUM($D564,I539)&gt;AJ$5,$U550/I539,$U550-SUM($I564:AI564)))</f>
        <v>0</v>
      </c>
      <c r="AK564" s="235">
        <f>IF(AK$5&lt;=$D564,0,IF(SUM($D564,I539)&gt;AK$5,$U550/I539,$U550-SUM($I564:AJ564)))</f>
        <v>0</v>
      </c>
      <c r="AL564" s="235">
        <f>IF(AL$5&lt;=$D564,0,IF(SUM($D564,I539)&gt;AL$5,$U550/I539,$U550-SUM($I564:AK564)))</f>
        <v>0</v>
      </c>
      <c r="AM564" s="235">
        <f>IF(AM$5&lt;=$D564,0,IF(SUM($D564,I539)&gt;AM$5,$U550/I539,$U550-SUM($I564:AL564)))</f>
        <v>0</v>
      </c>
      <c r="AN564" s="235">
        <f>IF(AN$5&lt;=$D564,0,IF(SUM($D564,I539)&gt;AN$5,$U550/I539,$U550-SUM($I564:AM564)))</f>
        <v>0</v>
      </c>
      <c r="AO564" s="235">
        <f>IF(AO$5&lt;=$D564,0,IF(SUM($D564,I539)&gt;AO$5,$U550/I539,$U550-SUM($I564:AN564)))</f>
        <v>0</v>
      </c>
      <c r="AP564" s="235">
        <f>IF(AP$5&lt;=$D564,0,IF(SUM($D564,I539)&gt;AP$5,$U550/I539,$U550-SUM($I564:AO564)))</f>
        <v>0</v>
      </c>
      <c r="AQ564" s="235">
        <f>IF(AQ$5&lt;=$D564,0,IF(SUM($D564,I539)&gt;AQ$5,$U550/I539,$U550-SUM($I564:AP564)))</f>
        <v>0</v>
      </c>
      <c r="AR564" s="235">
        <f>IF(AR$5&lt;=$D564,0,IF(SUM($D564,I539)&gt;AR$5,$U550/I539,$U550-SUM($I564:AQ564)))</f>
        <v>0</v>
      </c>
      <c r="AS564" s="235">
        <f>IF(AS$5&lt;=$D564,0,IF(SUM($D564,I539)&gt;AS$5,$U550/I539,$U550-SUM($I564:AR564)))</f>
        <v>0</v>
      </c>
      <c r="AT564" s="235">
        <f>IF(AT$5&lt;=$D564,0,IF(SUM($D564,I539)&gt;AT$5,$U550/I539,$U550-SUM($I564:AS564)))</f>
        <v>0</v>
      </c>
      <c r="AU564" s="235">
        <f>IF(AU$5&lt;=$D564,0,IF(SUM($D564,I539)&gt;AU$5,$U550/I539,$U550-SUM($I564:AT564)))</f>
        <v>0</v>
      </c>
      <c r="AV564" s="235">
        <f>IF(AV$5&lt;=$D564,0,IF(SUM($D564,I539)&gt;AV$5,$U550/I539,$U550-SUM($I564:AU564)))</f>
        <v>0</v>
      </c>
      <c r="AW564" s="235">
        <f>IF(AW$5&lt;=$D564,0,IF(SUM($D564,I539)&gt;AW$5,$U550/I539,$U550-SUM($I564:AV564)))</f>
        <v>0</v>
      </c>
      <c r="AX564" s="235">
        <f>IF(AX$5&lt;=$D564,0,IF(SUM($D564,I539)&gt;AX$5,$U550/I539,$U550-SUM($I564:AW564)))</f>
        <v>0</v>
      </c>
      <c r="AY564" s="235">
        <f>IF(AY$5&lt;=$D564,0,IF(SUM($D564,I539)&gt;AY$5,$U550/I539,$U550-SUM($I564:AX564)))</f>
        <v>0</v>
      </c>
      <c r="AZ564" s="235">
        <f>IF(AZ$5&lt;=$D564,0,IF(SUM($D564,I539)&gt;AZ$5,$U550/I539,$U550-SUM($I564:AY564)))</f>
        <v>0</v>
      </c>
      <c r="BA564" s="235">
        <f>IF(BA$5&lt;=$D564,0,IF(SUM($D564,I539)&gt;BA$5,$U550/I539,$U550-SUM($I564:AZ564)))</f>
        <v>0</v>
      </c>
      <c r="BB564" s="235">
        <f>IF(BB$5&lt;=$D564,0,IF(SUM($D564,I539)&gt;BB$5,$U550/I539,$U550-SUM($I564:BA564)))</f>
        <v>0</v>
      </c>
      <c r="BC564" s="235">
        <f>IF(BC$5&lt;=$D564,0,IF(SUM($D564,I539)&gt;BC$5,$U550/I539,$U550-SUM($I564:BB564)))</f>
        <v>0</v>
      </c>
      <c r="BD564" s="235">
        <f>IF(BD$5&lt;=$D564,0,IF(SUM($D564,I539)&gt;BD$5,$U550/I539,$U550-SUM($I564:BC564)))</f>
        <v>0</v>
      </c>
      <c r="BE564" s="235">
        <f>IF(BE$5&lt;=$D564,0,IF(SUM($D564,I539)&gt;BE$5,$U550/I539,$U550-SUM($I564:BD564)))</f>
        <v>0</v>
      </c>
      <c r="BF564" s="235">
        <f>IF(BF$5&lt;=$D564,0,IF(SUM($D564,I539)&gt;BF$5,$U550/I539,$U550-SUM($I564:BE564)))</f>
        <v>0</v>
      </c>
      <c r="BG564" s="235">
        <f>IF(BG$5&lt;=$D564,0,IF(SUM($D564,I539)&gt;BG$5,$U550/I539,$U550-SUM($I564:BF564)))</f>
        <v>0</v>
      </c>
      <c r="BH564" s="235">
        <f>IF(BH$5&lt;=$D564,0,IF(SUM($D564,I539)&gt;BH$5,$U550/I539,$U550-SUM($I564:BG564)))</f>
        <v>0</v>
      </c>
      <c r="BI564" s="235">
        <f>IF(BI$5&lt;=$D564,0,IF(SUM($D564,I539)&gt;BI$5,$U550/I539,$U550-SUM($I564:BH564)))</f>
        <v>0</v>
      </c>
      <c r="BJ564" s="235">
        <f>IF(BJ$5&lt;=$D564,0,IF(SUM($D564,I539)&gt;BJ$5,$U550/I539,$U550-SUM($I564:BI564)))</f>
        <v>0</v>
      </c>
      <c r="BK564" s="235">
        <f>IF(BK$5&lt;=$D564,0,IF(SUM($D564,I539)&gt;BK$5,$U550/I539,$U550-SUM($I564:BJ564)))</f>
        <v>0</v>
      </c>
      <c r="BL564" s="235">
        <f>IF(BL$5&lt;=$D564,0,IF(SUM($D564,I539)&gt;BL$5,$U550/I539,$U550-SUM($I564:BK564)))</f>
        <v>0</v>
      </c>
      <c r="BM564" s="235">
        <f>IF(BM$5&lt;=$D564,0,IF(SUM($D564,I539)&gt;BM$5,$U550/I539,$U550-SUM($I564:BL564)))</f>
        <v>0</v>
      </c>
      <c r="BN564" s="235">
        <f>IF(BN$5&lt;=$D564,0,IF(SUM($D564,I539)&gt;BN$5,$U550/I539,$U550-SUM($I564:BM564)))</f>
        <v>0</v>
      </c>
      <c r="BO564" s="235">
        <f>IF(BO$5&lt;=$D564,0,IF(SUM($D564,I539)&gt;BO$5,$U550/I539,$U550-SUM($I564:BN564)))</f>
        <v>0</v>
      </c>
      <c r="BP564" s="235">
        <f>IF(BP$5&lt;=$D564,0,IF(SUM($D564,I539)&gt;BP$5,$U550/I539,$U550-SUM($I564:BO564)))</f>
        <v>0</v>
      </c>
      <c r="BQ564" s="235">
        <f>IF(BQ$5&lt;=$D564,0,IF(SUM($D564,I539)&gt;BQ$5,$U550/I539,$U550-SUM($I564:BP564)))</f>
        <v>0</v>
      </c>
      <c r="BR564" s="211">
        <f>IF(BR$5&lt;=$D564,0,IF(SUM($D564,J539)&gt;BR$5,$U550/J539,$U550-SUM($I564:BQ564)))</f>
        <v>0</v>
      </c>
      <c r="BS564" s="211">
        <f>IF(BS$5&lt;=$D564,0,IF(SUM($D564,K539)&gt;BS$5,$U550/K539,$U550-SUM($I564:BR564)))</f>
        <v>0</v>
      </c>
      <c r="BT564" s="211">
        <f>IF(BT$5&lt;=$D564,0,IF(SUM($D564,L539)&gt;BT$5,$U550/L539,$U550-SUM($I564:BS564)))</f>
        <v>0</v>
      </c>
      <c r="BU564" s="211">
        <f>IF(BU$5&lt;=$D564,0,IF(SUM($D564,M539)&gt;BU$5,$U550/M539,$U550-SUM($I564:BT564)))</f>
        <v>0</v>
      </c>
      <c r="BV564" s="211">
        <f>IF(BV$5&lt;=$D564,0,IF(SUM($D564,N539)&gt;BV$5,$U550/N539,$U550-SUM($I564:BU564)))</f>
        <v>0</v>
      </c>
      <c r="BW564" s="211">
        <f>IF(BW$5&lt;=$D564,0,IF(SUM($D564,O539)&gt;BW$5,$U550/O539,$U550-SUM($I564:BV564)))</f>
        <v>0</v>
      </c>
    </row>
    <row r="565" spans="1:75" ht="12.75" customHeight="1">
      <c r="A565" s="8"/>
      <c r="B565" s="244">
        <v>12</v>
      </c>
      <c r="C565" s="8"/>
      <c r="D565" s="245">
        <f t="shared" si="995"/>
        <v>2025</v>
      </c>
      <c r="E565" s="8" t="str">
        <f t="shared" si="994"/>
        <v>$m Real (2012)</v>
      </c>
      <c r="F565" s="8"/>
      <c r="G565" s="8"/>
      <c r="H565" s="8"/>
      <c r="I565" s="32"/>
      <c r="J565" s="235">
        <f>IF(J$5&lt;=$D565,0,IF(SUM($D565,I539)&gt;J$5,$V550/I539,$V550-SUM($I565:I565)))</f>
        <v>0</v>
      </c>
      <c r="K565" s="235">
        <f>IF(K$5&lt;=$D565,0,IF(SUM($D565,I539)&gt;K$5,$V550/I539,$V550-SUM($I565:J565)))</f>
        <v>0</v>
      </c>
      <c r="L565" s="235">
        <f>IF(L$5&lt;=$D565,0,IF(SUM($D565,I539)&gt;L$5,$V550/I539,$V550-SUM($I565:K565)))</f>
        <v>0</v>
      </c>
      <c r="M565" s="235">
        <f>IF(M$5&lt;=$D565,0,IF(SUM($D565,I539)&gt;M$5,$V550/I539,$V550-SUM($I565:L565)))</f>
        <v>0</v>
      </c>
      <c r="N565" s="235">
        <f>IF(N$5&lt;=$D565,0,IF(SUM($D565,I539)&gt;N$5,$V550/I539,$V550-SUM($I565:M565)))</f>
        <v>0</v>
      </c>
      <c r="O565" s="235">
        <f>IF(O$5&lt;=$D565,0,IF(SUM($D565,I539)&gt;O$5,$V550/I539,$V550-SUM($I565:N565)))</f>
        <v>0</v>
      </c>
      <c r="P565" s="235">
        <f>IF(P$5&lt;=$D565,0,IF(SUM($D565,I539)&gt;P$5,$V550/I539,$V550-SUM($I565:O565)))</f>
        <v>0</v>
      </c>
      <c r="Q565" s="235">
        <f>IF(Q$5&lt;=$D565,0,IF(SUM($D565,I539)&gt;Q$5,$V550/I539,$V550-SUM($I565:P565)))</f>
        <v>0</v>
      </c>
      <c r="R565" s="235">
        <f>IF(R$5&lt;=$D565,0,IF(SUM($D565,I539)&gt;R$5,$V550/I539,$V550-SUM($I565:Q565)))</f>
        <v>0</v>
      </c>
      <c r="S565" s="235">
        <f>IF(S$5&lt;=$D565,0,IF(SUM($D565,I539)&gt;S$5,$V550/I539,$V550-SUM($I565:R565)))</f>
        <v>0</v>
      </c>
      <c r="T565" s="235">
        <f>IF(T$5&lt;=$D565,0,IF(SUM($D565,I539)&gt;T$5,$V550/I539,$V550-SUM($I565:S565)))</f>
        <v>0</v>
      </c>
      <c r="U565" s="235">
        <f>IF(U$5&lt;=$D565,0,IF(SUM($D565,I539)&gt;U$5,$V550/I539,$V550-SUM($I565:T565)))</f>
        <v>0</v>
      </c>
      <c r="V565" s="235">
        <f>IF(V$5&lt;=$D565,0,IF(SUM($D565,I539)&gt;V$5,$V550/I539,$V550-SUM($I565:U565)))</f>
        <v>0</v>
      </c>
      <c r="W565" s="235">
        <f>IF(W$5&lt;=$D565,0,IF(SUM($D565,I539)&gt;W$5,$V550/I539,$V550-SUM($I565:V565)))</f>
        <v>0</v>
      </c>
      <c r="X565" s="235">
        <f>IF(X$5&lt;=$D565,0,IF(SUM($D565,I539)&gt;X$5,$V550/I539,$V550-SUM($I565:W565)))</f>
        <v>0</v>
      </c>
      <c r="Y565" s="235">
        <f>IF(Y$5&lt;=$D565,0,IF(SUM($D565,I539)&gt;Y$5,$V550/I539,$V550-SUM($I565:X565)))</f>
        <v>0</v>
      </c>
      <c r="Z565" s="235">
        <f>IF(Z$5&lt;=$D565,0,IF(SUM($D565,I539)&gt;Z$5,$V550/I539,$V550-SUM($I565:Y565)))</f>
        <v>0</v>
      </c>
      <c r="AA565" s="235">
        <f>IF(AA$5&lt;=$D565,0,IF(SUM($D565,I539)&gt;AA$5,$V550/I539,$V550-SUM($I565:Z565)))</f>
        <v>0</v>
      </c>
      <c r="AB565" s="235">
        <f>IF(AB$5&lt;=$D565,0,IF(SUM($D565,I539)&gt;AB$5,$V550/I539,$V550-SUM($I565:AA565)))</f>
        <v>0</v>
      </c>
      <c r="AC565" s="235">
        <f>IF(AC$5&lt;=$D565,0,IF(SUM($D565,I539)&gt;AC$5,$V550/I539,$V550-SUM($I565:AB565)))</f>
        <v>0</v>
      </c>
      <c r="AD565" s="235">
        <f>IF(AD$5&lt;=$D565,0,IF(SUM($D565,I539)&gt;AD$5,$V550/I539,$V550-SUM($I565:AC565)))</f>
        <v>0</v>
      </c>
      <c r="AE565" s="235">
        <f>IF(AE$5&lt;=$D565,0,IF(SUM($D565,I539)&gt;AE$5,$V550/I539,$V550-SUM($I565:AD565)))</f>
        <v>0</v>
      </c>
      <c r="AF565" s="235">
        <f>IF(AF$5&lt;=$D565,0,IF(SUM($D565,I539)&gt;AF$5,$V550/I539,$V550-SUM($I565:AE565)))</f>
        <v>0</v>
      </c>
      <c r="AG565" s="235">
        <f>IF(AG$5&lt;=$D565,0,IF(SUM($D565,I539)&gt;AG$5,$V550/I539,$V550-SUM($I565:AF565)))</f>
        <v>0</v>
      </c>
      <c r="AH565" s="235">
        <f>IF(AH$5&lt;=$D565,0,IF(SUM($D565,I539)&gt;AH$5,$V550/I539,$V550-SUM($I565:AG565)))</f>
        <v>0</v>
      </c>
      <c r="AI565" s="235">
        <f>IF(AI$5&lt;=$D565,0,IF(SUM($D565,I539)&gt;AI$5,$V550/I539,$V550-SUM($I565:AH565)))</f>
        <v>0</v>
      </c>
      <c r="AJ565" s="235">
        <f>IF(AJ$5&lt;=$D565,0,IF(SUM($D565,I539)&gt;AJ$5,$V550/I539,$V550-SUM($I565:AI565)))</f>
        <v>0</v>
      </c>
      <c r="AK565" s="235">
        <f>IF(AK$5&lt;=$D565,0,IF(SUM($D565,I539)&gt;AK$5,$V550/I539,$V550-SUM($I565:AJ565)))</f>
        <v>0</v>
      </c>
      <c r="AL565" s="235">
        <f>IF(AL$5&lt;=$D565,0,IF(SUM($D565,I539)&gt;AL$5,$V550/I539,$V550-SUM($I565:AK565)))</f>
        <v>0</v>
      </c>
      <c r="AM565" s="235">
        <f>IF(AM$5&lt;=$D565,0,IF(SUM($D565,I539)&gt;AM$5,$V550/I539,$V550-SUM($I565:AL565)))</f>
        <v>0</v>
      </c>
      <c r="AN565" s="235">
        <f>IF(AN$5&lt;=$D565,0,IF(SUM($D565,I539)&gt;AN$5,$V550/I539,$V550-SUM($I565:AM565)))</f>
        <v>0</v>
      </c>
      <c r="AO565" s="235">
        <f>IF(AO$5&lt;=$D565,0,IF(SUM($D565,I539)&gt;AO$5,$V550/I539,$V550-SUM($I565:AN565)))</f>
        <v>0</v>
      </c>
      <c r="AP565" s="235">
        <f>IF(AP$5&lt;=$D565,0,IF(SUM($D565,I539)&gt;AP$5,$V550/I539,$V550-SUM($I565:AO565)))</f>
        <v>0</v>
      </c>
      <c r="AQ565" s="235">
        <f>IF(AQ$5&lt;=$D565,0,IF(SUM($D565,I539)&gt;AQ$5,$V550/I539,$V550-SUM($I565:AP565)))</f>
        <v>0</v>
      </c>
      <c r="AR565" s="235">
        <f>IF(AR$5&lt;=$D565,0,IF(SUM($D565,I539)&gt;AR$5,$V550/I539,$V550-SUM($I565:AQ565)))</f>
        <v>0</v>
      </c>
      <c r="AS565" s="235">
        <f>IF(AS$5&lt;=$D565,0,IF(SUM($D565,I539)&gt;AS$5,$V550/I539,$V550-SUM($I565:AR565)))</f>
        <v>0</v>
      </c>
      <c r="AT565" s="235">
        <f>IF(AT$5&lt;=$D565,0,IF(SUM($D565,I539)&gt;AT$5,$V550/I539,$V550-SUM($I565:AS565)))</f>
        <v>0</v>
      </c>
      <c r="AU565" s="235">
        <f>IF(AU$5&lt;=$D565,0,IF(SUM($D565,I539)&gt;AU$5,$V550/I539,$V550-SUM($I565:AT565)))</f>
        <v>0</v>
      </c>
      <c r="AV565" s="235">
        <f>IF(AV$5&lt;=$D565,0,IF(SUM($D565,I539)&gt;AV$5,$V550/I539,$V550-SUM($I565:AU565)))</f>
        <v>0</v>
      </c>
      <c r="AW565" s="235">
        <f>IF(AW$5&lt;=$D565,0,IF(SUM($D565,I539)&gt;AW$5,$V550/I539,$V550-SUM($I565:AV565)))</f>
        <v>0</v>
      </c>
      <c r="AX565" s="235">
        <f>IF(AX$5&lt;=$D565,0,IF(SUM($D565,I539)&gt;AX$5,$V550/I539,$V550-SUM($I565:AW565)))</f>
        <v>0</v>
      </c>
      <c r="AY565" s="235">
        <f>IF(AY$5&lt;=$D565,0,IF(SUM($D565,I539)&gt;AY$5,$V550/I539,$V550-SUM($I565:AX565)))</f>
        <v>0</v>
      </c>
      <c r="AZ565" s="235">
        <f>IF(AZ$5&lt;=$D565,0,IF(SUM($D565,I539)&gt;AZ$5,$V550/I539,$V550-SUM($I565:AY565)))</f>
        <v>0</v>
      </c>
      <c r="BA565" s="235">
        <f>IF(BA$5&lt;=$D565,0,IF(SUM($D565,I539)&gt;BA$5,$V550/I539,$V550-SUM($I565:AZ565)))</f>
        <v>0</v>
      </c>
      <c r="BB565" s="235">
        <f>IF(BB$5&lt;=$D565,0,IF(SUM($D565,I539)&gt;BB$5,$V550/I539,$V550-SUM($I565:BA565)))</f>
        <v>0</v>
      </c>
      <c r="BC565" s="235">
        <f>IF(BC$5&lt;=$D565,0,IF(SUM($D565,I539)&gt;BC$5,$V550/I539,$V550-SUM($I565:BB565)))</f>
        <v>0</v>
      </c>
      <c r="BD565" s="235">
        <f>IF(BD$5&lt;=$D565,0,IF(SUM($D565,I539)&gt;BD$5,$V550/I539,$V550-SUM($I565:BC565)))</f>
        <v>0</v>
      </c>
      <c r="BE565" s="235">
        <f>IF(BE$5&lt;=$D565,0,IF(SUM($D565,I539)&gt;BE$5,$V550/I539,$V550-SUM($I565:BD565)))</f>
        <v>0</v>
      </c>
      <c r="BF565" s="235">
        <f>IF(BF$5&lt;=$D565,0,IF(SUM($D565,I539)&gt;BF$5,$V550/I539,$V550-SUM($I565:BE565)))</f>
        <v>0</v>
      </c>
      <c r="BG565" s="235">
        <f>IF(BG$5&lt;=$D565,0,IF(SUM($D565,I539)&gt;BG$5,$V550/I539,$V550-SUM($I565:BF565)))</f>
        <v>0</v>
      </c>
      <c r="BH565" s="235">
        <f>IF(BH$5&lt;=$D565,0,IF(SUM($D565,I539)&gt;BH$5,$V550/I539,$V550-SUM($I565:BG565)))</f>
        <v>0</v>
      </c>
      <c r="BI565" s="235">
        <f>IF(BI$5&lt;=$D565,0,IF(SUM($D565,I539)&gt;BI$5,$V550/I539,$V550-SUM($I565:BH565)))</f>
        <v>0</v>
      </c>
      <c r="BJ565" s="235">
        <f>IF(BJ$5&lt;=$D565,0,IF(SUM($D565,I539)&gt;BJ$5,$V550/I539,$V550-SUM($I565:BI565)))</f>
        <v>0</v>
      </c>
      <c r="BK565" s="235">
        <f>IF(BK$5&lt;=$D565,0,IF(SUM($D565,I539)&gt;BK$5,$V550/I539,$V550-SUM($I565:BJ565)))</f>
        <v>0</v>
      </c>
      <c r="BL565" s="235">
        <f>IF(BL$5&lt;=$D565,0,IF(SUM($D565,I539)&gt;BL$5,$V550/I539,$V550-SUM($I565:BK565)))</f>
        <v>0</v>
      </c>
      <c r="BM565" s="235">
        <f>IF(BM$5&lt;=$D565,0,IF(SUM($D565,I539)&gt;BM$5,$V550/I539,$V550-SUM($I565:BL565)))</f>
        <v>0</v>
      </c>
      <c r="BN565" s="235">
        <f>IF(BN$5&lt;=$D565,0,IF(SUM($D565,I539)&gt;BN$5,$V550/I539,$V550-SUM($I565:BM565)))</f>
        <v>0</v>
      </c>
      <c r="BO565" s="235">
        <f>IF(BO$5&lt;=$D565,0,IF(SUM($D565,I539)&gt;BO$5,$V550/I539,$V550-SUM($I565:BN565)))</f>
        <v>0</v>
      </c>
      <c r="BP565" s="235">
        <f>IF(BP$5&lt;=$D565,0,IF(SUM($D565,I539)&gt;BP$5,$V550/I539,$V550-SUM($I565:BO565)))</f>
        <v>0</v>
      </c>
      <c r="BQ565" s="235">
        <f>IF(BQ$5&lt;=$D565,0,IF(SUM($D565,I539)&gt;BQ$5,$V550/I539,$V550-SUM($I565:BP565)))</f>
        <v>0</v>
      </c>
      <c r="BR565" s="211">
        <f>IF(BR$5&lt;=$D565,0,IF(SUM($D565,J539)&gt;BR$5,$V550/J539,$V550-SUM($I565:BQ565)))</f>
        <v>0</v>
      </c>
      <c r="BS565" s="211">
        <f>IF(BS$5&lt;=$D565,0,IF(SUM($D565,K539)&gt;BS$5,$V550/K539,$V550-SUM($I565:BR565)))</f>
        <v>0</v>
      </c>
      <c r="BT565" s="211">
        <f>IF(BT$5&lt;=$D565,0,IF(SUM($D565,L539)&gt;BT$5,$V550/L539,$V550-SUM($I565:BS565)))</f>
        <v>0</v>
      </c>
      <c r="BU565" s="211">
        <f>IF(BU$5&lt;=$D565,0,IF(SUM($D565,M539)&gt;BU$5,$V550/M539,$V550-SUM($I565:BT565)))</f>
        <v>0</v>
      </c>
      <c r="BV565" s="211">
        <f>IF(BV$5&lt;=$D565,0,IF(SUM($D565,N539)&gt;BV$5,$V550/N539,$V550-SUM($I565:BU565)))</f>
        <v>0</v>
      </c>
      <c r="BW565" s="211">
        <f>IF(BW$5&lt;=$D565,0,IF(SUM($D565,O539)&gt;BW$5,$V550/O539,$V550-SUM($I565:BV565)))</f>
        <v>0</v>
      </c>
    </row>
    <row r="566" spans="1:75" ht="12.75" customHeight="1">
      <c r="A566" s="8"/>
      <c r="B566" s="244">
        <v>13</v>
      </c>
      <c r="C566" s="8"/>
      <c r="D566" s="245">
        <f t="shared" si="995"/>
        <v>2026</v>
      </c>
      <c r="E566" s="8" t="str">
        <f t="shared" si="994"/>
        <v>$m Real (2012)</v>
      </c>
      <c r="F566" s="8"/>
      <c r="G566" s="8"/>
      <c r="H566" s="8"/>
      <c r="I566" s="32"/>
      <c r="J566" s="235">
        <f>IF(J$5&lt;=$D566,0,IF(SUM($D566,I539)&gt;J$5,$W550/I539,$W550-SUM($I566:I566)))</f>
        <v>0</v>
      </c>
      <c r="K566" s="235">
        <f>IF(K$5&lt;=$D566,0,IF(SUM($D566,I539)&gt;K$5,$W550/I539,$W550-SUM($I566:J566)))</f>
        <v>0</v>
      </c>
      <c r="L566" s="235">
        <f>IF(L$5&lt;=$D566,0,IF(SUM($D566,I539)&gt;L$5,$W550/I539,$W550-SUM($I566:K566)))</f>
        <v>0</v>
      </c>
      <c r="M566" s="235">
        <f>IF(M$5&lt;=$D566,0,IF(SUM($D566,I539)&gt;M$5,$W550/I539,$W550-SUM($I566:L566)))</f>
        <v>0</v>
      </c>
      <c r="N566" s="235">
        <f>IF(N$5&lt;=$D566,0,IF(SUM($D566,I539)&gt;N$5,$W550/I539,$W550-SUM($I566:M566)))</f>
        <v>0</v>
      </c>
      <c r="O566" s="235">
        <f>IF(O$5&lt;=$D566,0,IF(SUM($D566,I539)&gt;O$5,$W550/I539,$W550-SUM($I566:N566)))</f>
        <v>0</v>
      </c>
      <c r="P566" s="235">
        <f>IF(P$5&lt;=$D566,0,IF(SUM($D566,I539)&gt;P$5,$W550/I539,$W550-SUM($I566:O566)))</f>
        <v>0</v>
      </c>
      <c r="Q566" s="235">
        <f>IF(Q$5&lt;=$D566,0,IF(SUM($D566,I539)&gt;Q$5,$W550/I539,$W550-SUM($I566:P566)))</f>
        <v>0</v>
      </c>
      <c r="R566" s="235">
        <f>IF(R$5&lt;=$D566,0,IF(SUM($D566,I539)&gt;R$5,$W550/I539,$W550-SUM($I566:Q566)))</f>
        <v>0</v>
      </c>
      <c r="S566" s="235">
        <f>IF(S$5&lt;=$D566,0,IF(SUM($D566,I539)&gt;S$5,$W550/I539,$W550-SUM($I566:R566)))</f>
        <v>0</v>
      </c>
      <c r="T566" s="235">
        <f>IF(T$5&lt;=$D566,0,IF(SUM($D566,I539)&gt;T$5,$W550/I539,$W550-SUM($I566:S566)))</f>
        <v>0</v>
      </c>
      <c r="U566" s="235">
        <f>IF(U$5&lt;=$D566,0,IF(SUM($D566,I539)&gt;U$5,$W550/I539,$W550-SUM($I566:T566)))</f>
        <v>0</v>
      </c>
      <c r="V566" s="235">
        <f>IF(V$5&lt;=$D566,0,IF(SUM($D566,I539)&gt;V$5,$W550/I539,$W550-SUM($I566:U566)))</f>
        <v>0</v>
      </c>
      <c r="W566" s="235">
        <f>IF(W$5&lt;=$D566,0,IF(SUM($D566,I539)&gt;W$5,$W550/I539,$W550-SUM($I566:V566)))</f>
        <v>0</v>
      </c>
      <c r="X566" s="235">
        <f>IF(X$5&lt;=$D566,0,IF(SUM($D566,I539)&gt;X$5,$W550/I539,$W550-SUM($I566:W566)))</f>
        <v>0</v>
      </c>
      <c r="Y566" s="235">
        <f>IF(Y$5&lt;=$D566,0,IF(SUM($D566,I539)&gt;Y$5,$W550/I539,$W550-SUM($I566:X566)))</f>
        <v>0</v>
      </c>
      <c r="Z566" s="235">
        <f>IF(Z$5&lt;=$D566,0,IF(SUM($D566,I539)&gt;Z$5,$W550/I539,$W550-SUM($I566:Y566)))</f>
        <v>0</v>
      </c>
      <c r="AA566" s="235">
        <f>IF(AA$5&lt;=$D566,0,IF(SUM($D566,I539)&gt;AA$5,$W550/I539,$W550-SUM($I566:Z566)))</f>
        <v>0</v>
      </c>
      <c r="AB566" s="235">
        <f>IF(AB$5&lt;=$D566,0,IF(SUM($D566,I539)&gt;AB$5,$W550/I539,$W550-SUM($I566:AA566)))</f>
        <v>0</v>
      </c>
      <c r="AC566" s="235">
        <f>IF(AC$5&lt;=$D566,0,IF(SUM($D566,I539)&gt;AC$5,$W550/I539,$W550-SUM($I566:AB566)))</f>
        <v>0</v>
      </c>
      <c r="AD566" s="235">
        <f>IF(AD$5&lt;=$D566,0,IF(SUM($D566,I539)&gt;AD$5,$W550/I539,$W550-SUM($I566:AC566)))</f>
        <v>0</v>
      </c>
      <c r="AE566" s="235">
        <f>IF(AE$5&lt;=$D566,0,IF(SUM($D566,I539)&gt;AE$5,$W550/I539,$W550-SUM($I566:AD566)))</f>
        <v>0</v>
      </c>
      <c r="AF566" s="235">
        <f>IF(AF$5&lt;=$D566,0,IF(SUM($D566,I539)&gt;AF$5,$W550/I539,$W550-SUM($I566:AE566)))</f>
        <v>0</v>
      </c>
      <c r="AG566" s="235">
        <f>IF(AG$5&lt;=$D566,0,IF(SUM($D566,I539)&gt;AG$5,$W550/I539,$W550-SUM($I566:AF566)))</f>
        <v>0</v>
      </c>
      <c r="AH566" s="235">
        <f>IF(AH$5&lt;=$D566,0,IF(SUM($D566,I539)&gt;AH$5,$W550/I539,$W550-SUM($I566:AG566)))</f>
        <v>0</v>
      </c>
      <c r="AI566" s="235">
        <f>IF(AI$5&lt;=$D566,0,IF(SUM($D566,I539)&gt;AI$5,$W550/I539,$W550-SUM($I566:AH566)))</f>
        <v>0</v>
      </c>
      <c r="AJ566" s="235">
        <f>IF(AJ$5&lt;=$D566,0,IF(SUM($D566,I539)&gt;AJ$5,$W550/I539,$W550-SUM($I566:AI566)))</f>
        <v>0</v>
      </c>
      <c r="AK566" s="235">
        <f>IF(AK$5&lt;=$D566,0,IF(SUM($D566,I539)&gt;AK$5,$W550/I539,$W550-SUM($I566:AJ566)))</f>
        <v>0</v>
      </c>
      <c r="AL566" s="235">
        <f>IF(AL$5&lt;=$D566,0,IF(SUM($D566,I539)&gt;AL$5,$W550/I539,$W550-SUM($I566:AK566)))</f>
        <v>0</v>
      </c>
      <c r="AM566" s="235">
        <f>IF(AM$5&lt;=$D566,0,IF(SUM($D566,I539)&gt;AM$5,$W550/I539,$W550-SUM($I566:AL566)))</f>
        <v>0</v>
      </c>
      <c r="AN566" s="235">
        <f>IF(AN$5&lt;=$D566,0,IF(SUM($D566,I539)&gt;AN$5,$W550/I539,$W550-SUM($I566:AM566)))</f>
        <v>0</v>
      </c>
      <c r="AO566" s="235">
        <f>IF(AO$5&lt;=$D566,0,IF(SUM($D566,I539)&gt;AO$5,$W550/I539,$W550-SUM($I566:AN566)))</f>
        <v>0</v>
      </c>
      <c r="AP566" s="235">
        <f>IF(AP$5&lt;=$D566,0,IF(SUM($D566,I539)&gt;AP$5,$W550/I539,$W550-SUM($I566:AO566)))</f>
        <v>0</v>
      </c>
      <c r="AQ566" s="235">
        <f>IF(AQ$5&lt;=$D566,0,IF(SUM($D566,I539)&gt;AQ$5,$W550/I539,$W550-SUM($I566:AP566)))</f>
        <v>0</v>
      </c>
      <c r="AR566" s="235">
        <f>IF(AR$5&lt;=$D566,0,IF(SUM($D566,I539)&gt;AR$5,$W550/I539,$W550-SUM($I566:AQ566)))</f>
        <v>0</v>
      </c>
      <c r="AS566" s="235">
        <f>IF(AS$5&lt;=$D566,0,IF(SUM($D566,I539)&gt;AS$5,$W550/I539,$W550-SUM($I566:AR566)))</f>
        <v>0</v>
      </c>
      <c r="AT566" s="235">
        <f>IF(AT$5&lt;=$D566,0,IF(SUM($D566,I539)&gt;AT$5,$W550/I539,$W550-SUM($I566:AS566)))</f>
        <v>0</v>
      </c>
      <c r="AU566" s="235">
        <f>IF(AU$5&lt;=$D566,0,IF(SUM($D566,I539)&gt;AU$5,$W550/I539,$W550-SUM($I566:AT566)))</f>
        <v>0</v>
      </c>
      <c r="AV566" s="235">
        <f>IF(AV$5&lt;=$D566,0,IF(SUM($D566,I539)&gt;AV$5,$W550/I539,$W550-SUM($I566:AU566)))</f>
        <v>0</v>
      </c>
      <c r="AW566" s="235">
        <f>IF(AW$5&lt;=$D566,0,IF(SUM($D566,I539)&gt;AW$5,$W550/I539,$W550-SUM($I566:AV566)))</f>
        <v>0</v>
      </c>
      <c r="AX566" s="235">
        <f>IF(AX$5&lt;=$D566,0,IF(SUM($D566,I539)&gt;AX$5,$W550/I539,$W550-SUM($I566:AW566)))</f>
        <v>0</v>
      </c>
      <c r="AY566" s="235">
        <f>IF(AY$5&lt;=$D566,0,IF(SUM($D566,I539)&gt;AY$5,$W550/I539,$W550-SUM($I566:AX566)))</f>
        <v>0</v>
      </c>
      <c r="AZ566" s="235">
        <f>IF(AZ$5&lt;=$D566,0,IF(SUM($D566,I539)&gt;AZ$5,$W550/I539,$W550-SUM($I566:AY566)))</f>
        <v>0</v>
      </c>
      <c r="BA566" s="235">
        <f>IF(BA$5&lt;=$D566,0,IF(SUM($D566,I539)&gt;BA$5,$W550/I539,$W550-SUM($I566:AZ566)))</f>
        <v>0</v>
      </c>
      <c r="BB566" s="235">
        <f>IF(BB$5&lt;=$D566,0,IF(SUM($D566,I539)&gt;BB$5,$W550/I539,$W550-SUM($I566:BA566)))</f>
        <v>0</v>
      </c>
      <c r="BC566" s="235">
        <f>IF(BC$5&lt;=$D566,0,IF(SUM($D566,I539)&gt;BC$5,$W550/I539,$W550-SUM($I566:BB566)))</f>
        <v>0</v>
      </c>
      <c r="BD566" s="235">
        <f>IF(BD$5&lt;=$D566,0,IF(SUM($D566,I539)&gt;BD$5,$W550/I539,$W550-SUM($I566:BC566)))</f>
        <v>0</v>
      </c>
      <c r="BE566" s="235">
        <f>IF(BE$5&lt;=$D566,0,IF(SUM($D566,I539)&gt;BE$5,$W550/I539,$W550-SUM($I566:BD566)))</f>
        <v>0</v>
      </c>
      <c r="BF566" s="235">
        <f>IF(BF$5&lt;=$D566,0,IF(SUM($D566,I539)&gt;BF$5,$W550/I539,$W550-SUM($I566:BE566)))</f>
        <v>0</v>
      </c>
      <c r="BG566" s="235">
        <f>IF(BG$5&lt;=$D566,0,IF(SUM($D566,I539)&gt;BG$5,$W550/I539,$W550-SUM($I566:BF566)))</f>
        <v>0</v>
      </c>
      <c r="BH566" s="235">
        <f>IF(BH$5&lt;=$D566,0,IF(SUM($D566,I539)&gt;BH$5,$W550/I539,$W550-SUM($I566:BG566)))</f>
        <v>0</v>
      </c>
      <c r="BI566" s="235">
        <f>IF(BI$5&lt;=$D566,0,IF(SUM($D566,I539)&gt;BI$5,$W550/I539,$W550-SUM($I566:BH566)))</f>
        <v>0</v>
      </c>
      <c r="BJ566" s="235">
        <f>IF(BJ$5&lt;=$D566,0,IF(SUM($D566,I539)&gt;BJ$5,$W550/I539,$W550-SUM($I566:BI566)))</f>
        <v>0</v>
      </c>
      <c r="BK566" s="235">
        <f>IF(BK$5&lt;=$D566,0,IF(SUM($D566,I539)&gt;BK$5,$W550/I539,$W550-SUM($I566:BJ566)))</f>
        <v>0</v>
      </c>
      <c r="BL566" s="235">
        <f>IF(BL$5&lt;=$D566,0,IF(SUM($D566,I539)&gt;BL$5,$W550/I539,$W550-SUM($I566:BK566)))</f>
        <v>0</v>
      </c>
      <c r="BM566" s="235">
        <f>IF(BM$5&lt;=$D566,0,IF(SUM($D566,I539)&gt;BM$5,$W550/I539,$W550-SUM($I566:BL566)))</f>
        <v>0</v>
      </c>
      <c r="BN566" s="235">
        <f>IF(BN$5&lt;=$D566,0,IF(SUM($D566,I539)&gt;BN$5,$W550/I539,$W550-SUM($I566:BM566)))</f>
        <v>0</v>
      </c>
      <c r="BO566" s="235">
        <f>IF(BO$5&lt;=$D566,0,IF(SUM($D566,I539)&gt;BO$5,$W550/I539,$W550-SUM($I566:BN566)))</f>
        <v>0</v>
      </c>
      <c r="BP566" s="235">
        <f>IF(BP$5&lt;=$D566,0,IF(SUM($D566,I539)&gt;BP$5,$W550/I539,$W550-SUM($I566:BO566)))</f>
        <v>0</v>
      </c>
      <c r="BQ566" s="235">
        <f>IF(BQ$5&lt;=$D566,0,IF(SUM($D566,I539)&gt;BQ$5,$W550/I539,$W550-SUM($I566:BP566)))</f>
        <v>0</v>
      </c>
      <c r="BR566" s="211">
        <f>IF(BR$5&lt;=$D566,0,IF(SUM($D566,J539)&gt;BR$5,$W550/J539,$W550-SUM($I566:BQ566)))</f>
        <v>0</v>
      </c>
      <c r="BS566" s="211">
        <f>IF(BS$5&lt;=$D566,0,IF(SUM($D566,K539)&gt;BS$5,$W550/K539,$W550-SUM($I566:BR566)))</f>
        <v>0</v>
      </c>
      <c r="BT566" s="211">
        <f>IF(BT$5&lt;=$D566,0,IF(SUM($D566,L539)&gt;BT$5,$W550/L539,$W550-SUM($I566:BS566)))</f>
        <v>0</v>
      </c>
      <c r="BU566" s="211">
        <f>IF(BU$5&lt;=$D566,0,IF(SUM($D566,M539)&gt;BU$5,$W550/M539,$W550-SUM($I566:BT566)))</f>
        <v>0</v>
      </c>
      <c r="BV566" s="211">
        <f>IF(BV$5&lt;=$D566,0,IF(SUM($D566,N539)&gt;BV$5,$W550/N539,$W550-SUM($I566:BU566)))</f>
        <v>0</v>
      </c>
      <c r="BW566" s="211">
        <f>IF(BW$5&lt;=$D566,0,IF(SUM($D566,O539)&gt;BW$5,$W550/O539,$W550-SUM($I566:BV566)))</f>
        <v>0</v>
      </c>
    </row>
    <row r="567" spans="1:75" ht="12.75" customHeight="1">
      <c r="A567" s="8"/>
      <c r="B567" s="244">
        <v>14</v>
      </c>
      <c r="C567" s="8"/>
      <c r="D567" s="245">
        <f t="shared" si="995"/>
        <v>2027</v>
      </c>
      <c r="E567" s="8" t="str">
        <f t="shared" si="994"/>
        <v>$m Real (2012)</v>
      </c>
      <c r="F567" s="8"/>
      <c r="G567" s="8"/>
      <c r="H567" s="8"/>
      <c r="I567" s="32"/>
      <c r="J567" s="235">
        <f>IF(J$5&lt;=$D567,0,IF(SUM($D567,I539)&gt;J$5,$X550/I539,$X550-SUM($I567:I567)))</f>
        <v>0</v>
      </c>
      <c r="K567" s="235">
        <f>IF(K$5&lt;=$D567,0,IF(SUM($D567,I539)&gt;K$5,$X550/I539,$X550-SUM($I567:J567)))</f>
        <v>0</v>
      </c>
      <c r="L567" s="235">
        <f>IF(L$5&lt;=$D567,0,IF(SUM($D567,I539)&gt;L$5,$X550/I539,$X550-SUM($I567:K567)))</f>
        <v>0</v>
      </c>
      <c r="M567" s="235">
        <f>IF(M$5&lt;=$D567,0,IF(SUM($D567,I539)&gt;M$5,$X550/I539,$X550-SUM($I567:L567)))</f>
        <v>0</v>
      </c>
      <c r="N567" s="235">
        <f>IF(N$5&lt;=$D567,0,IF(SUM($D567,I539)&gt;N$5,$X550/I539,$X550-SUM($I567:M567)))</f>
        <v>0</v>
      </c>
      <c r="O567" s="235">
        <f>IF(O$5&lt;=$D567,0,IF(SUM($D567,I539)&gt;O$5,$X550/I539,$X550-SUM($I567:N567)))</f>
        <v>0</v>
      </c>
      <c r="P567" s="235">
        <f>IF(P$5&lt;=$D567,0,IF(SUM($D567,I539)&gt;P$5,$X550/I539,$X550-SUM($I567:O567)))</f>
        <v>0</v>
      </c>
      <c r="Q567" s="235">
        <f>IF(Q$5&lt;=$D567,0,IF(SUM($D567,I539)&gt;Q$5,$X550/I539,$X550-SUM($I567:P567)))</f>
        <v>0</v>
      </c>
      <c r="R567" s="235">
        <f>IF(R$5&lt;=$D567,0,IF(SUM($D567,I539)&gt;R$5,$X550/I539,$X550-SUM($I567:Q567)))</f>
        <v>0</v>
      </c>
      <c r="S567" s="235">
        <f>IF(S$5&lt;=$D567,0,IF(SUM($D567,I539)&gt;S$5,$X550/I539,$X550-SUM($I567:R567)))</f>
        <v>0</v>
      </c>
      <c r="T567" s="235">
        <f>IF(T$5&lt;=$D567,0,IF(SUM($D567,I539)&gt;T$5,$X550/I539,$X550-SUM($I567:S567)))</f>
        <v>0</v>
      </c>
      <c r="U567" s="235">
        <f>IF(U$5&lt;=$D567,0,IF(SUM($D567,I539)&gt;U$5,$X550/I539,$X550-SUM($I567:T567)))</f>
        <v>0</v>
      </c>
      <c r="V567" s="235">
        <f>IF(V$5&lt;=$D567,0,IF(SUM($D567,I539)&gt;V$5,$X550/I539,$X550-SUM($I567:U567)))</f>
        <v>0</v>
      </c>
      <c r="W567" s="235">
        <f>IF(W$5&lt;=$D567,0,IF(SUM($D567,I539)&gt;W$5,$X550/I539,$X550-SUM($I567:V567)))</f>
        <v>0</v>
      </c>
      <c r="X567" s="235">
        <f>IF(X$5&lt;=$D567,0,IF(SUM($D567,I539)&gt;X$5,$X550/I539,$X550-SUM($I567:W567)))</f>
        <v>0</v>
      </c>
      <c r="Y567" s="235">
        <f>IF(Y$5&lt;=$D567,0,IF(SUM($D567,I539)&gt;Y$5,$X550/I539,$X550-SUM($I567:X567)))</f>
        <v>0</v>
      </c>
      <c r="Z567" s="235">
        <f>IF(Z$5&lt;=$D567,0,IF(SUM($D567,I539)&gt;Z$5,$X550/I539,$X550-SUM($I567:Y567)))</f>
        <v>0</v>
      </c>
      <c r="AA567" s="235">
        <f>IF(AA$5&lt;=$D567,0,IF(SUM($D567,I539)&gt;AA$5,$X550/I539,$X550-SUM($I567:Z567)))</f>
        <v>0</v>
      </c>
      <c r="AB567" s="235">
        <f>IF(AB$5&lt;=$D567,0,IF(SUM($D567,I539)&gt;AB$5,$X550/I539,$X550-SUM($I567:AA567)))</f>
        <v>0</v>
      </c>
      <c r="AC567" s="235">
        <f>IF(AC$5&lt;=$D567,0,IF(SUM($D567,I539)&gt;AC$5,$X550/I539,$X550-SUM($I567:AB567)))</f>
        <v>0</v>
      </c>
      <c r="AD567" s="235">
        <f>IF(AD$5&lt;=$D567,0,IF(SUM($D567,I539)&gt;AD$5,$X550/I539,$X550-SUM($I567:AC567)))</f>
        <v>0</v>
      </c>
      <c r="AE567" s="235">
        <f>IF(AE$5&lt;=$D567,0,IF(SUM($D567,I539)&gt;AE$5,$X550/I539,$X550-SUM($I567:AD567)))</f>
        <v>0</v>
      </c>
      <c r="AF567" s="235">
        <f>IF(AF$5&lt;=$D567,0,IF(SUM($D567,I539)&gt;AF$5,$X550/I539,$X550-SUM($I567:AE567)))</f>
        <v>0</v>
      </c>
      <c r="AG567" s="235">
        <f>IF(AG$5&lt;=$D567,0,IF(SUM($D567,I539)&gt;AG$5,$X550/I539,$X550-SUM($I567:AF567)))</f>
        <v>0</v>
      </c>
      <c r="AH567" s="235">
        <f>IF(AH$5&lt;=$D567,0,IF(SUM($D567,I539)&gt;AH$5,$X550/I539,$X550-SUM($I567:AG567)))</f>
        <v>0</v>
      </c>
      <c r="AI567" s="235">
        <f>IF(AI$5&lt;=$D567,0,IF(SUM($D567,I539)&gt;AI$5,$X550/I539,$X550-SUM($I567:AH567)))</f>
        <v>0</v>
      </c>
      <c r="AJ567" s="235">
        <f>IF(AJ$5&lt;=$D567,0,IF(SUM($D567,I539)&gt;AJ$5,$X550/I539,$X550-SUM($I567:AI567)))</f>
        <v>0</v>
      </c>
      <c r="AK567" s="235">
        <f>IF(AK$5&lt;=$D567,0,IF(SUM($D567,I539)&gt;AK$5,$X550/I539,$X550-SUM($I567:AJ567)))</f>
        <v>0</v>
      </c>
      <c r="AL567" s="235">
        <f>IF(AL$5&lt;=$D567,0,IF(SUM($D567,I539)&gt;AL$5,$X550/I539,$X550-SUM($I567:AK567)))</f>
        <v>0</v>
      </c>
      <c r="AM567" s="235">
        <f>IF(AM$5&lt;=$D567,0,IF(SUM($D567,I539)&gt;AM$5,$X550/I539,$X550-SUM($I567:AL567)))</f>
        <v>0</v>
      </c>
      <c r="AN567" s="235">
        <f>IF(AN$5&lt;=$D567,0,IF(SUM($D567,I539)&gt;AN$5,$X550/I539,$X550-SUM($I567:AM567)))</f>
        <v>0</v>
      </c>
      <c r="AO567" s="235">
        <f>IF(AO$5&lt;=$D567,0,IF(SUM($D567,I539)&gt;AO$5,$X550/I539,$X550-SUM($I567:AN567)))</f>
        <v>0</v>
      </c>
      <c r="AP567" s="235">
        <f>IF(AP$5&lt;=$D567,0,IF(SUM($D567,I539)&gt;AP$5,$X550/I539,$X550-SUM($I567:AO567)))</f>
        <v>0</v>
      </c>
      <c r="AQ567" s="235">
        <f>IF(AQ$5&lt;=$D567,0,IF(SUM($D567,I539)&gt;AQ$5,$X550/I539,$X550-SUM($I567:AP567)))</f>
        <v>0</v>
      </c>
      <c r="AR567" s="235">
        <f>IF(AR$5&lt;=$D567,0,IF(SUM($D567,I539)&gt;AR$5,$X550/I539,$X550-SUM($I567:AQ567)))</f>
        <v>0</v>
      </c>
      <c r="AS567" s="235">
        <f>IF(AS$5&lt;=$D567,0,IF(SUM($D567,I539)&gt;AS$5,$X550/I539,$X550-SUM($I567:AR567)))</f>
        <v>0</v>
      </c>
      <c r="AT567" s="235">
        <f>IF(AT$5&lt;=$D567,0,IF(SUM($D567,I539)&gt;AT$5,$X550/I539,$X550-SUM($I567:AS567)))</f>
        <v>0</v>
      </c>
      <c r="AU567" s="235">
        <f>IF(AU$5&lt;=$D567,0,IF(SUM($D567,I539)&gt;AU$5,$X550/I539,$X550-SUM($I567:AT567)))</f>
        <v>0</v>
      </c>
      <c r="AV567" s="235">
        <f>IF(AV$5&lt;=$D567,0,IF(SUM($D567,I539)&gt;AV$5,$X550/I539,$X550-SUM($I567:AU567)))</f>
        <v>0</v>
      </c>
      <c r="AW567" s="235">
        <f>IF(AW$5&lt;=$D567,0,IF(SUM($D567,I539)&gt;AW$5,$X550/I539,$X550-SUM($I567:AV567)))</f>
        <v>0</v>
      </c>
      <c r="AX567" s="235">
        <f>IF(AX$5&lt;=$D567,0,IF(SUM($D567,I539)&gt;AX$5,$X550/I539,$X550-SUM($I567:AW567)))</f>
        <v>0</v>
      </c>
      <c r="AY567" s="235">
        <f>IF(AY$5&lt;=$D567,0,IF(SUM($D567,I539)&gt;AY$5,$X550/I539,$X550-SUM($I567:AX567)))</f>
        <v>0</v>
      </c>
      <c r="AZ567" s="235">
        <f>IF(AZ$5&lt;=$D567,0,IF(SUM($D567,I539)&gt;AZ$5,$X550/I539,$X550-SUM($I567:AY567)))</f>
        <v>0</v>
      </c>
      <c r="BA567" s="235">
        <f>IF(BA$5&lt;=$D567,0,IF(SUM($D567,I539)&gt;BA$5,$X550/I539,$X550-SUM($I567:AZ567)))</f>
        <v>0</v>
      </c>
      <c r="BB567" s="235">
        <f>IF(BB$5&lt;=$D567,0,IF(SUM($D567,I539)&gt;BB$5,$X550/I539,$X550-SUM($I567:BA567)))</f>
        <v>0</v>
      </c>
      <c r="BC567" s="235">
        <f>IF(BC$5&lt;=$D567,0,IF(SUM($D567,I539)&gt;BC$5,$X550/I539,$X550-SUM($I567:BB567)))</f>
        <v>0</v>
      </c>
      <c r="BD567" s="235">
        <f>IF(BD$5&lt;=$D567,0,IF(SUM($D567,I539)&gt;BD$5,$X550/I539,$X550-SUM($I567:BC567)))</f>
        <v>0</v>
      </c>
      <c r="BE567" s="235">
        <f>IF(BE$5&lt;=$D567,0,IF(SUM($D567,I539)&gt;BE$5,$X550/I539,$X550-SUM($I567:BD567)))</f>
        <v>0</v>
      </c>
      <c r="BF567" s="235">
        <f>IF(BF$5&lt;=$D567,0,IF(SUM($D567,I539)&gt;BF$5,$X550/I539,$X550-SUM($I567:BE567)))</f>
        <v>0</v>
      </c>
      <c r="BG567" s="235">
        <f>IF(BG$5&lt;=$D567,0,IF(SUM($D567,I539)&gt;BG$5,$X550/I539,$X550-SUM($I567:BF567)))</f>
        <v>0</v>
      </c>
      <c r="BH567" s="235">
        <f>IF(BH$5&lt;=$D567,0,IF(SUM($D567,I539)&gt;BH$5,$X550/I539,$X550-SUM($I567:BG567)))</f>
        <v>0</v>
      </c>
      <c r="BI567" s="235">
        <f>IF(BI$5&lt;=$D567,0,IF(SUM($D567,I539)&gt;BI$5,$X550/I539,$X550-SUM($I567:BH567)))</f>
        <v>0</v>
      </c>
      <c r="BJ567" s="235">
        <f>IF(BJ$5&lt;=$D567,0,IF(SUM($D567,I539)&gt;BJ$5,$X550/I539,$X550-SUM($I567:BI567)))</f>
        <v>0</v>
      </c>
      <c r="BK567" s="235">
        <f>IF(BK$5&lt;=$D567,0,IF(SUM($D567,I539)&gt;BK$5,$X550/I539,$X550-SUM($I567:BJ567)))</f>
        <v>0</v>
      </c>
      <c r="BL567" s="235">
        <f>IF(BL$5&lt;=$D567,0,IF(SUM($D567,I539)&gt;BL$5,$X550/I539,$X550-SUM($I567:BK567)))</f>
        <v>0</v>
      </c>
      <c r="BM567" s="235">
        <f>IF(BM$5&lt;=$D567,0,IF(SUM($D567,I539)&gt;BM$5,$X550/I539,$X550-SUM($I567:BL567)))</f>
        <v>0</v>
      </c>
      <c r="BN567" s="235">
        <f>IF(BN$5&lt;=$D567,0,IF(SUM($D567,I539)&gt;BN$5,$X550/I539,$X550-SUM($I567:BM567)))</f>
        <v>0</v>
      </c>
      <c r="BO567" s="235">
        <f>IF(BO$5&lt;=$D567,0,IF(SUM($D567,I539)&gt;BO$5,$X550/I539,$X550-SUM($I567:BN567)))</f>
        <v>0</v>
      </c>
      <c r="BP567" s="235">
        <f>IF(BP$5&lt;=$D567,0,IF(SUM($D567,I539)&gt;BP$5,$X550/I539,$X550-SUM($I567:BO567)))</f>
        <v>0</v>
      </c>
      <c r="BQ567" s="235">
        <f>IF(BQ$5&lt;=$D567,0,IF(SUM($D567,I539)&gt;BQ$5,$X550/I539,$X550-SUM($I567:BP567)))</f>
        <v>0</v>
      </c>
      <c r="BR567" s="211">
        <f>IF(BR$5&lt;=$D567,0,IF(SUM($D567,J539)&gt;BR$5,$X550/J539,$X550-SUM($I567:BQ567)))</f>
        <v>0</v>
      </c>
      <c r="BS567" s="211">
        <f>IF(BS$5&lt;=$D567,0,IF(SUM($D567,K539)&gt;BS$5,$X550/K539,$X550-SUM($I567:BR567)))</f>
        <v>0</v>
      </c>
      <c r="BT567" s="211">
        <f>IF(BT$5&lt;=$D567,0,IF(SUM($D567,L539)&gt;BT$5,$X550/L539,$X550-SUM($I567:BS567)))</f>
        <v>0</v>
      </c>
      <c r="BU567" s="211">
        <f>IF(BU$5&lt;=$D567,0,IF(SUM($D567,M539)&gt;BU$5,$X550/M539,$X550-SUM($I567:BT567)))</f>
        <v>0</v>
      </c>
      <c r="BV567" s="211">
        <f>IF(BV$5&lt;=$D567,0,IF(SUM($D567,N539)&gt;BV$5,$X550/N539,$X550-SUM($I567:BU567)))</f>
        <v>0</v>
      </c>
      <c r="BW567" s="211">
        <f>IF(BW$5&lt;=$D567,0,IF(SUM($D567,O539)&gt;BW$5,$X550/O539,$X550-SUM($I567:BV567)))</f>
        <v>0</v>
      </c>
    </row>
    <row r="568" spans="1:75" ht="12.75" customHeight="1">
      <c r="A568" s="8"/>
      <c r="B568" s="244">
        <v>15</v>
      </c>
      <c r="C568" s="8"/>
      <c r="D568" s="245">
        <f t="shared" si="995"/>
        <v>2028</v>
      </c>
      <c r="E568" s="8" t="str">
        <f t="shared" si="994"/>
        <v>$m Real (2012)</v>
      </c>
      <c r="F568" s="8"/>
      <c r="G568" s="8"/>
      <c r="H568" s="8"/>
      <c r="I568" s="32"/>
      <c r="J568" s="235">
        <f>IF(J$5&lt;=$D568,0,IF(SUM($D568,I539)&gt;J$5,$Y550/I539,$Y550-SUM($I568:I568)))</f>
        <v>0</v>
      </c>
      <c r="K568" s="235">
        <f>IF(K$5&lt;=$D568,0,IF(SUM($D568,I539)&gt;K$5,$Y550/I539,$Y550-SUM($I568:J568)))</f>
        <v>0</v>
      </c>
      <c r="L568" s="235">
        <f>IF(L$5&lt;=$D568,0,IF(SUM($D568,I539)&gt;L$5,$Y550/I539,$Y550-SUM($I568:K568)))</f>
        <v>0</v>
      </c>
      <c r="M568" s="235">
        <f>IF(M$5&lt;=$D568,0,IF(SUM($D568,I539)&gt;M$5,$Y550/I539,$Y550-SUM($I568:L568)))</f>
        <v>0</v>
      </c>
      <c r="N568" s="235">
        <f>IF(N$5&lt;=$D568,0,IF(SUM($D568,I539)&gt;N$5,$Y550/I539,$Y550-SUM($I568:M568)))</f>
        <v>0</v>
      </c>
      <c r="O568" s="235">
        <f>IF(O$5&lt;=$D568,0,IF(SUM($D568,I539)&gt;O$5,$Y550/I539,$Y550-SUM($I568:N568)))</f>
        <v>0</v>
      </c>
      <c r="P568" s="235">
        <f>IF(P$5&lt;=$D568,0,IF(SUM($D568,I539)&gt;P$5,$Y550/I539,$Y550-SUM($I568:O568)))</f>
        <v>0</v>
      </c>
      <c r="Q568" s="235">
        <f>IF(Q$5&lt;=$D568,0,IF(SUM($D568,I539)&gt;Q$5,$Y550/I539,$Y550-SUM($I568:P568)))</f>
        <v>0</v>
      </c>
      <c r="R568" s="235">
        <f>IF(R$5&lt;=$D568,0,IF(SUM($D568,I539)&gt;R$5,$Y550/I539,$Y550-SUM($I568:Q568)))</f>
        <v>0</v>
      </c>
      <c r="S568" s="235">
        <f>IF(S$5&lt;=$D568,0,IF(SUM($D568,I539)&gt;S$5,$Y550/I539,$Y550-SUM($I568:R568)))</f>
        <v>0</v>
      </c>
      <c r="T568" s="235">
        <f>IF(T$5&lt;=$D568,0,IF(SUM($D568,I539)&gt;T$5,$Y550/I539,$Y550-SUM($I568:S568)))</f>
        <v>0</v>
      </c>
      <c r="U568" s="235">
        <f>IF(U$5&lt;=$D568,0,IF(SUM($D568,I539)&gt;U$5,$Y550/I539,$Y550-SUM($I568:T568)))</f>
        <v>0</v>
      </c>
      <c r="V568" s="235">
        <f>IF(V$5&lt;=$D568,0,IF(SUM($D568,I539)&gt;V$5,$Y550/I539,$Y550-SUM($I568:U568)))</f>
        <v>0</v>
      </c>
      <c r="W568" s="235">
        <f>IF(W$5&lt;=$D568,0,IF(SUM($D568,I539)&gt;W$5,$Y550/I539,$Y550-SUM($I568:V568)))</f>
        <v>0</v>
      </c>
      <c r="X568" s="235">
        <f>IF(X$5&lt;=$D568,0,IF(SUM($D568,I539)&gt;X$5,$Y550/I539,$Y550-SUM($I568:W568)))</f>
        <v>0</v>
      </c>
      <c r="Y568" s="235">
        <f>IF(Y$5&lt;=$D568,0,IF(SUM($D568,I539)&gt;Y$5,$Y550/I539,$Y550-SUM($I568:X568)))</f>
        <v>0</v>
      </c>
      <c r="Z568" s="235">
        <f>IF(Z$5&lt;=$D568,0,IF(SUM($D568,I539)&gt;Z$5,$Y550/I539,$Y550-SUM($I568:Y568)))</f>
        <v>0</v>
      </c>
      <c r="AA568" s="235">
        <f>IF(AA$5&lt;=$D568,0,IF(SUM($D568,I539)&gt;AA$5,$Y550/I539,$Y550-SUM($I568:Z568)))</f>
        <v>0</v>
      </c>
      <c r="AB568" s="235">
        <f>IF(AB$5&lt;=$D568,0,IF(SUM($D568,I539)&gt;AB$5,$Y550/I539,$Y550-SUM($I568:AA568)))</f>
        <v>0</v>
      </c>
      <c r="AC568" s="235">
        <f>IF(AC$5&lt;=$D568,0,IF(SUM($D568,I539)&gt;AC$5,$Y550/I539,$Y550-SUM($I568:AB568)))</f>
        <v>0</v>
      </c>
      <c r="AD568" s="235">
        <f>IF(AD$5&lt;=$D568,0,IF(SUM($D568,I539)&gt;AD$5,$Y550/I539,$Y550-SUM($I568:AC568)))</f>
        <v>0</v>
      </c>
      <c r="AE568" s="235">
        <f>IF(AE$5&lt;=$D568,0,IF(SUM($D568,I539)&gt;AE$5,$Y550/I539,$Y550-SUM($I568:AD568)))</f>
        <v>0</v>
      </c>
      <c r="AF568" s="235">
        <f>IF(AF$5&lt;=$D568,0,IF(SUM($D568,I539)&gt;AF$5,$Y550/I539,$Y550-SUM($I568:AE568)))</f>
        <v>0</v>
      </c>
      <c r="AG568" s="235">
        <f>IF(AG$5&lt;=$D568,0,IF(SUM($D568,I539)&gt;AG$5,$Y550/I539,$Y550-SUM($I568:AF568)))</f>
        <v>0</v>
      </c>
      <c r="AH568" s="235">
        <f>IF(AH$5&lt;=$D568,0,IF(SUM($D568,I539)&gt;AH$5,$Y550/I539,$Y550-SUM($I568:AG568)))</f>
        <v>0</v>
      </c>
      <c r="AI568" s="235">
        <f>IF(AI$5&lt;=$D568,0,IF(SUM($D568,I539)&gt;AI$5,$Y550/I539,$Y550-SUM($I568:AH568)))</f>
        <v>0</v>
      </c>
      <c r="AJ568" s="235">
        <f>IF(AJ$5&lt;=$D568,0,IF(SUM($D568,I539)&gt;AJ$5,$Y550/I539,$Y550-SUM($I568:AI568)))</f>
        <v>0</v>
      </c>
      <c r="AK568" s="235">
        <f>IF(AK$5&lt;=$D568,0,IF(SUM($D568,I539)&gt;AK$5,$Y550/I539,$Y550-SUM($I568:AJ568)))</f>
        <v>0</v>
      </c>
      <c r="AL568" s="235">
        <f>IF(AL$5&lt;=$D568,0,IF(SUM($D568,I539)&gt;AL$5,$Y550/I539,$Y550-SUM($I568:AK568)))</f>
        <v>0</v>
      </c>
      <c r="AM568" s="235">
        <f>IF(AM$5&lt;=$D568,0,IF(SUM($D568,I539)&gt;AM$5,$Y550/I539,$Y550-SUM($I568:AL568)))</f>
        <v>0</v>
      </c>
      <c r="AN568" s="235">
        <f>IF(AN$5&lt;=$D568,0,IF(SUM($D568,I539)&gt;AN$5,$Y550/I539,$Y550-SUM($I568:AM568)))</f>
        <v>0</v>
      </c>
      <c r="AO568" s="235">
        <f>IF(AO$5&lt;=$D568,0,IF(SUM($D568,I539)&gt;AO$5,$Y550/I539,$Y550-SUM($I568:AN568)))</f>
        <v>0</v>
      </c>
      <c r="AP568" s="235">
        <f>IF(AP$5&lt;=$D568,0,IF(SUM($D568,I539)&gt;AP$5,$Y550/I539,$Y550-SUM($I568:AO568)))</f>
        <v>0</v>
      </c>
      <c r="AQ568" s="235">
        <f>IF(AQ$5&lt;=$D568,0,IF(SUM($D568,I539)&gt;AQ$5,$Y550/I539,$Y550-SUM($I568:AP568)))</f>
        <v>0</v>
      </c>
      <c r="AR568" s="235">
        <f>IF(AR$5&lt;=$D568,0,IF(SUM($D568,I539)&gt;AR$5,$Y550/I539,$Y550-SUM($I568:AQ568)))</f>
        <v>0</v>
      </c>
      <c r="AS568" s="235">
        <f>IF(AS$5&lt;=$D568,0,IF(SUM($D568,I539)&gt;AS$5,$Y550/I539,$Y550-SUM($I568:AR568)))</f>
        <v>0</v>
      </c>
      <c r="AT568" s="235">
        <f>IF(AT$5&lt;=$D568,0,IF(SUM($D568,I539)&gt;AT$5,$Y550/I539,$Y550-SUM($I568:AS568)))</f>
        <v>0</v>
      </c>
      <c r="AU568" s="235">
        <f>IF(AU$5&lt;=$D568,0,IF(SUM($D568,I539)&gt;AU$5,$Y550/I539,$Y550-SUM($I568:AT568)))</f>
        <v>0</v>
      </c>
      <c r="AV568" s="235">
        <f>IF(AV$5&lt;=$D568,0,IF(SUM($D568,I539)&gt;AV$5,$Y550/I539,$Y550-SUM($I568:AU568)))</f>
        <v>0</v>
      </c>
      <c r="AW568" s="235">
        <f>IF(AW$5&lt;=$D568,0,IF(SUM($D568,I539)&gt;AW$5,$Y550/I539,$Y550-SUM($I568:AV568)))</f>
        <v>0</v>
      </c>
      <c r="AX568" s="235">
        <f>IF(AX$5&lt;=$D568,0,IF(SUM($D568,I539)&gt;AX$5,$Y550/I539,$Y550-SUM($I568:AW568)))</f>
        <v>0</v>
      </c>
      <c r="AY568" s="235">
        <f>IF(AY$5&lt;=$D568,0,IF(SUM($D568,I539)&gt;AY$5,$Y550/I539,$Y550-SUM($I568:AX568)))</f>
        <v>0</v>
      </c>
      <c r="AZ568" s="235">
        <f>IF(AZ$5&lt;=$D568,0,IF(SUM($D568,I539)&gt;AZ$5,$Y550/I539,$Y550-SUM($I568:AY568)))</f>
        <v>0</v>
      </c>
      <c r="BA568" s="235">
        <f>IF(BA$5&lt;=$D568,0,IF(SUM($D568,I539)&gt;BA$5,$Y550/I539,$Y550-SUM($I568:AZ568)))</f>
        <v>0</v>
      </c>
      <c r="BB568" s="235">
        <f>IF(BB$5&lt;=$D568,0,IF(SUM($D568,I539)&gt;BB$5,$Y550/I539,$Y550-SUM($I568:BA568)))</f>
        <v>0</v>
      </c>
      <c r="BC568" s="235">
        <f>IF(BC$5&lt;=$D568,0,IF(SUM($D568,I539)&gt;BC$5,$Y550/I539,$Y550-SUM($I568:BB568)))</f>
        <v>0</v>
      </c>
      <c r="BD568" s="235">
        <f>IF(BD$5&lt;=$D568,0,IF(SUM($D568,I539)&gt;BD$5,$Y550/I539,$Y550-SUM($I568:BC568)))</f>
        <v>0</v>
      </c>
      <c r="BE568" s="235">
        <f>IF(BE$5&lt;=$D568,0,IF(SUM($D568,I539)&gt;BE$5,$Y550/I539,$Y550-SUM($I568:BD568)))</f>
        <v>0</v>
      </c>
      <c r="BF568" s="235">
        <f>IF(BF$5&lt;=$D568,0,IF(SUM($D568,I539)&gt;BF$5,$Y550/I539,$Y550-SUM($I568:BE568)))</f>
        <v>0</v>
      </c>
      <c r="BG568" s="235">
        <f>IF(BG$5&lt;=$D568,0,IF(SUM($D568,I539)&gt;BG$5,$Y550/I539,$Y550-SUM($I568:BF568)))</f>
        <v>0</v>
      </c>
      <c r="BH568" s="235">
        <f>IF(BH$5&lt;=$D568,0,IF(SUM($D568,I539)&gt;BH$5,$Y550/I539,$Y550-SUM($I568:BG568)))</f>
        <v>0</v>
      </c>
      <c r="BI568" s="235">
        <f>IF(BI$5&lt;=$D568,0,IF(SUM($D568,I539)&gt;BI$5,$Y550/I539,$Y550-SUM($I568:BH568)))</f>
        <v>0</v>
      </c>
      <c r="BJ568" s="235">
        <f>IF(BJ$5&lt;=$D568,0,IF(SUM($D568,I539)&gt;BJ$5,$Y550/I539,$Y550-SUM($I568:BI568)))</f>
        <v>0</v>
      </c>
      <c r="BK568" s="235">
        <f>IF(BK$5&lt;=$D568,0,IF(SUM($D568,I539)&gt;BK$5,$Y550/I539,$Y550-SUM($I568:BJ568)))</f>
        <v>0</v>
      </c>
      <c r="BL568" s="235">
        <f>IF(BL$5&lt;=$D568,0,IF(SUM($D568,I539)&gt;BL$5,$Y550/I539,$Y550-SUM($I568:BK568)))</f>
        <v>0</v>
      </c>
      <c r="BM568" s="235">
        <f>IF(BM$5&lt;=$D568,0,IF(SUM($D568,I539)&gt;BM$5,$Y550/I539,$Y550-SUM($I568:BL568)))</f>
        <v>0</v>
      </c>
      <c r="BN568" s="235">
        <f>IF(BN$5&lt;=$D568,0,IF(SUM($D568,I539)&gt;BN$5,$Y550/I539,$Y550-SUM($I568:BM568)))</f>
        <v>0</v>
      </c>
      <c r="BO568" s="235">
        <f>IF(BO$5&lt;=$D568,0,IF(SUM($D568,I539)&gt;BO$5,$Y550/I539,$Y550-SUM($I568:BN568)))</f>
        <v>0</v>
      </c>
      <c r="BP568" s="235">
        <f>IF(BP$5&lt;=$D568,0,IF(SUM($D568,I539)&gt;BP$5,$Y550/I539,$Y550-SUM($I568:BO568)))</f>
        <v>0</v>
      </c>
      <c r="BQ568" s="235">
        <f>IF(BQ$5&lt;=$D568,0,IF(SUM($D568,I539)&gt;BQ$5,$Y550/I539,$Y550-SUM($I568:BP568)))</f>
        <v>0</v>
      </c>
      <c r="BR568" s="211">
        <f>IF(BR$5&lt;=$D568,0,IF(SUM($D568,J539)&gt;BR$5,$Y550/J539,$Y550-SUM($I568:BQ568)))</f>
        <v>0</v>
      </c>
      <c r="BS568" s="211">
        <f>IF(BS$5&lt;=$D568,0,IF(SUM($D568,K539)&gt;BS$5,$Y550/K539,$Y550-SUM($I568:BR568)))</f>
        <v>0</v>
      </c>
      <c r="BT568" s="211">
        <f>IF(BT$5&lt;=$D568,0,IF(SUM($D568,L539)&gt;BT$5,$Y550/L539,$Y550-SUM($I568:BS568)))</f>
        <v>0</v>
      </c>
      <c r="BU568" s="211">
        <f>IF(BU$5&lt;=$D568,0,IF(SUM($D568,M539)&gt;BU$5,$Y550/M539,$Y550-SUM($I568:BT568)))</f>
        <v>0</v>
      </c>
      <c r="BV568" s="211">
        <f>IF(BV$5&lt;=$D568,0,IF(SUM($D568,N539)&gt;BV$5,$Y550/N539,$Y550-SUM($I568:BU568)))</f>
        <v>0</v>
      </c>
      <c r="BW568" s="211">
        <f>IF(BW$5&lt;=$D568,0,IF(SUM($D568,O539)&gt;BW$5,$Y550/O539,$Y550-SUM($I568:BV568)))</f>
        <v>0</v>
      </c>
    </row>
    <row r="569" spans="1:75" ht="12.75" customHeight="1">
      <c r="A569" s="8"/>
      <c r="B569" s="244">
        <v>16</v>
      </c>
      <c r="C569" s="8"/>
      <c r="D569" s="245">
        <f t="shared" si="995"/>
        <v>2029</v>
      </c>
      <c r="E569" s="8" t="str">
        <f t="shared" si="994"/>
        <v>$m Real (2012)</v>
      </c>
      <c r="F569" s="8"/>
      <c r="G569" s="8"/>
      <c r="H569" s="8"/>
      <c r="I569" s="32"/>
      <c r="J569" s="235">
        <f>IF(J$5&lt;=$D569,0,IF(SUM($D569,I539)&gt;J$5,$Z550/I539,$Z550-SUM($I569:I569)))</f>
        <v>0</v>
      </c>
      <c r="K569" s="235">
        <f>IF(K$5&lt;=$D569,0,IF(SUM($D569,I539)&gt;K$5,$Z550/I539,$Z550-SUM($I569:J569)))</f>
        <v>0</v>
      </c>
      <c r="L569" s="235">
        <f>IF(L$5&lt;=$D569,0,IF(SUM($D569,I539)&gt;L$5,$Z550/I539,$Z550-SUM($I569:K569)))</f>
        <v>0</v>
      </c>
      <c r="M569" s="235">
        <f>IF(M$5&lt;=$D569,0,IF(SUM($D569,I539)&gt;M$5,$Z550/I539,$Z550-SUM($I569:L569)))</f>
        <v>0</v>
      </c>
      <c r="N569" s="235">
        <f>IF(N$5&lt;=$D569,0,IF(SUM($D569,I539)&gt;N$5,$Z550/I539,$Z550-SUM($I569:M569)))</f>
        <v>0</v>
      </c>
      <c r="O569" s="235">
        <f>IF(O$5&lt;=$D569,0,IF(SUM($D569,I539)&gt;O$5,$Z550/I539,$Z550-SUM($I569:N569)))</f>
        <v>0</v>
      </c>
      <c r="P569" s="235">
        <f>IF(P$5&lt;=$D569,0,IF(SUM($D569,I539)&gt;P$5,$Z550/I539,$Z550-SUM($I569:O569)))</f>
        <v>0</v>
      </c>
      <c r="Q569" s="235">
        <f>IF(Q$5&lt;=$D569,0,IF(SUM($D569,I539)&gt;Q$5,$Z550/I539,$Z550-SUM($I569:P569)))</f>
        <v>0</v>
      </c>
      <c r="R569" s="235">
        <f>IF(R$5&lt;=$D569,0,IF(SUM($D569,I539)&gt;R$5,$Z550/I539,$Z550-SUM($I569:Q569)))</f>
        <v>0</v>
      </c>
      <c r="S569" s="235">
        <f>IF(S$5&lt;=$D569,0,IF(SUM($D569,I539)&gt;S$5,$Z550/I539,$Z550-SUM($I569:R569)))</f>
        <v>0</v>
      </c>
      <c r="T569" s="235">
        <f>IF(T$5&lt;=$D569,0,IF(SUM($D569,I539)&gt;T$5,$Z550/I539,$Z550-SUM($I569:S569)))</f>
        <v>0</v>
      </c>
      <c r="U569" s="235">
        <f>IF(U$5&lt;=$D569,0,IF(SUM($D569,I539)&gt;U$5,$Z550/I539,$Z550-SUM($I569:T569)))</f>
        <v>0</v>
      </c>
      <c r="V569" s="235">
        <f>IF(V$5&lt;=$D569,0,IF(SUM($D569,I539)&gt;V$5,$Z550/I539,$Z550-SUM($I569:U569)))</f>
        <v>0</v>
      </c>
      <c r="W569" s="235">
        <f>IF(W$5&lt;=$D569,0,IF(SUM($D569,I539)&gt;W$5,$Z550/I539,$Z550-SUM($I569:V569)))</f>
        <v>0</v>
      </c>
      <c r="X569" s="235">
        <f>IF(X$5&lt;=$D569,0,IF(SUM($D569,I539)&gt;X$5,$Z550/I539,$Z550-SUM($I569:W569)))</f>
        <v>0</v>
      </c>
      <c r="Y569" s="235">
        <f>IF(Y$5&lt;=$D569,0,IF(SUM($D569,I539)&gt;Y$5,$Z550/I539,$Z550-SUM($I569:X569)))</f>
        <v>0</v>
      </c>
      <c r="Z569" s="235">
        <f>IF(Z$5&lt;=$D569,0,IF(SUM($D569,I539)&gt;Z$5,$Z550/I539,$Z550-SUM($I569:Y569)))</f>
        <v>0</v>
      </c>
      <c r="AA569" s="235">
        <f>IF(AA$5&lt;=$D569,0,IF(SUM($D569,I539)&gt;AA$5,$Z550/I539,$Z550-SUM($I569:Z569)))</f>
        <v>0</v>
      </c>
      <c r="AB569" s="235">
        <f>IF(AB$5&lt;=$D569,0,IF(SUM($D569,I539)&gt;AB$5,$Z550/I539,$Z550-SUM($I569:AA569)))</f>
        <v>0</v>
      </c>
      <c r="AC569" s="235">
        <f>IF(AC$5&lt;=$D569,0,IF(SUM($D569,I539)&gt;AC$5,$Z550/I539,$Z550-SUM($I569:AB569)))</f>
        <v>0</v>
      </c>
      <c r="AD569" s="235">
        <f>IF(AD$5&lt;=$D569,0,IF(SUM($D569,I539)&gt;AD$5,$Z550/I539,$Z550-SUM($I569:AC569)))</f>
        <v>0</v>
      </c>
      <c r="AE569" s="235">
        <f>IF(AE$5&lt;=$D569,0,IF(SUM($D569,I539)&gt;AE$5,$Z550/I539,$Z550-SUM($I569:AD569)))</f>
        <v>0</v>
      </c>
      <c r="AF569" s="235">
        <f>IF(AF$5&lt;=$D569,0,IF(SUM($D569,I539)&gt;AF$5,$Z550/I539,$Z550-SUM($I569:AE569)))</f>
        <v>0</v>
      </c>
      <c r="AG569" s="235">
        <f>IF(AG$5&lt;=$D569,0,IF(SUM($D569,I539)&gt;AG$5,$Z550/I539,$Z550-SUM($I569:AF569)))</f>
        <v>0</v>
      </c>
      <c r="AH569" s="235">
        <f>IF(AH$5&lt;=$D569,0,IF(SUM($D569,I539)&gt;AH$5,$Z550/I539,$Z550-SUM($I569:AG569)))</f>
        <v>0</v>
      </c>
      <c r="AI569" s="235">
        <f>IF(AI$5&lt;=$D569,0,IF(SUM($D569,I539)&gt;AI$5,$Z550/I539,$Z550-SUM($I569:AH569)))</f>
        <v>0</v>
      </c>
      <c r="AJ569" s="235">
        <f>IF(AJ$5&lt;=$D569,0,IF(SUM($D569,I539)&gt;AJ$5,$Z550/I539,$Z550-SUM($I569:AI569)))</f>
        <v>0</v>
      </c>
      <c r="AK569" s="235">
        <f>IF(AK$5&lt;=$D569,0,IF(SUM($D569,I539)&gt;AK$5,$Z550/I539,$Z550-SUM($I569:AJ569)))</f>
        <v>0</v>
      </c>
      <c r="AL569" s="235">
        <f>IF(AL$5&lt;=$D569,0,IF(SUM($D569,I539)&gt;AL$5,$Z550/I539,$Z550-SUM($I569:AK569)))</f>
        <v>0</v>
      </c>
      <c r="AM569" s="235">
        <f>IF(AM$5&lt;=$D569,0,IF(SUM($D569,I539)&gt;AM$5,$Z550/I539,$Z550-SUM($I569:AL569)))</f>
        <v>0</v>
      </c>
      <c r="AN569" s="235">
        <f>IF(AN$5&lt;=$D569,0,IF(SUM($D569,I539)&gt;AN$5,$Z550/I539,$Z550-SUM($I569:AM569)))</f>
        <v>0</v>
      </c>
      <c r="AO569" s="235">
        <f>IF(AO$5&lt;=$D569,0,IF(SUM($D569,I539)&gt;AO$5,$Z550/I539,$Z550-SUM($I569:AN569)))</f>
        <v>0</v>
      </c>
      <c r="AP569" s="235">
        <f>IF(AP$5&lt;=$D569,0,IF(SUM($D569,I539)&gt;AP$5,$Z550/I539,$Z550-SUM($I569:AO569)))</f>
        <v>0</v>
      </c>
      <c r="AQ569" s="235">
        <f>IF(AQ$5&lt;=$D569,0,IF(SUM($D569,I539)&gt;AQ$5,$Z550/I539,$Z550-SUM($I569:AP569)))</f>
        <v>0</v>
      </c>
      <c r="AR569" s="235">
        <f>IF(AR$5&lt;=$D569,0,IF(SUM($D569,I539)&gt;AR$5,$Z550/I539,$Z550-SUM($I569:AQ569)))</f>
        <v>0</v>
      </c>
      <c r="AS569" s="235">
        <f>IF(AS$5&lt;=$D569,0,IF(SUM($D569,I539)&gt;AS$5,$Z550/I539,$Z550-SUM($I569:AR569)))</f>
        <v>0</v>
      </c>
      <c r="AT569" s="235">
        <f>IF(AT$5&lt;=$D569,0,IF(SUM($D569,I539)&gt;AT$5,$Z550/I539,$Z550-SUM($I569:AS569)))</f>
        <v>0</v>
      </c>
      <c r="AU569" s="235">
        <f>IF(AU$5&lt;=$D569,0,IF(SUM($D569,I539)&gt;AU$5,$Z550/I539,$Z550-SUM($I569:AT569)))</f>
        <v>0</v>
      </c>
      <c r="AV569" s="235">
        <f>IF(AV$5&lt;=$D569,0,IF(SUM($D569,I539)&gt;AV$5,$Z550/I539,$Z550-SUM($I569:AU569)))</f>
        <v>0</v>
      </c>
      <c r="AW569" s="235">
        <f>IF(AW$5&lt;=$D569,0,IF(SUM($D569,I539)&gt;AW$5,$Z550/I539,$Z550-SUM($I569:AV569)))</f>
        <v>0</v>
      </c>
      <c r="AX569" s="235">
        <f>IF(AX$5&lt;=$D569,0,IF(SUM($D569,I539)&gt;AX$5,$Z550/I539,$Z550-SUM($I569:AW569)))</f>
        <v>0</v>
      </c>
      <c r="AY569" s="235">
        <f>IF(AY$5&lt;=$D569,0,IF(SUM($D569,I539)&gt;AY$5,$Z550/I539,$Z550-SUM($I569:AX569)))</f>
        <v>0</v>
      </c>
      <c r="AZ569" s="235">
        <f>IF(AZ$5&lt;=$D569,0,IF(SUM($D569,I539)&gt;AZ$5,$Z550/I539,$Z550-SUM($I569:AY569)))</f>
        <v>0</v>
      </c>
      <c r="BA569" s="235">
        <f>IF(BA$5&lt;=$D569,0,IF(SUM($D569,I539)&gt;BA$5,$Z550/I539,$Z550-SUM($I569:AZ569)))</f>
        <v>0</v>
      </c>
      <c r="BB569" s="235">
        <f>IF(BB$5&lt;=$D569,0,IF(SUM($D569,I539)&gt;BB$5,$Z550/I539,$Z550-SUM($I569:BA569)))</f>
        <v>0</v>
      </c>
      <c r="BC569" s="235">
        <f>IF(BC$5&lt;=$D569,0,IF(SUM($D569,I539)&gt;BC$5,$Z550/I539,$Z550-SUM($I569:BB569)))</f>
        <v>0</v>
      </c>
      <c r="BD569" s="235">
        <f>IF(BD$5&lt;=$D569,0,IF(SUM($D569,I539)&gt;BD$5,$Z550/I539,$Z550-SUM($I569:BC569)))</f>
        <v>0</v>
      </c>
      <c r="BE569" s="235">
        <f>IF(BE$5&lt;=$D569,0,IF(SUM($D569,I539)&gt;BE$5,$Z550/I539,$Z550-SUM($I569:BD569)))</f>
        <v>0</v>
      </c>
      <c r="BF569" s="235">
        <f>IF(BF$5&lt;=$D569,0,IF(SUM($D569,I539)&gt;BF$5,$Z550/I539,$Z550-SUM($I569:BE569)))</f>
        <v>0</v>
      </c>
      <c r="BG569" s="235">
        <f>IF(BG$5&lt;=$D569,0,IF(SUM($D569,I539)&gt;BG$5,$Z550/I539,$Z550-SUM($I569:BF569)))</f>
        <v>0</v>
      </c>
      <c r="BH569" s="235">
        <f>IF(BH$5&lt;=$D569,0,IF(SUM($D569,I539)&gt;BH$5,$Z550/I539,$Z550-SUM($I569:BG569)))</f>
        <v>0</v>
      </c>
      <c r="BI569" s="235">
        <f>IF(BI$5&lt;=$D569,0,IF(SUM($D569,I539)&gt;BI$5,$Z550/I539,$Z550-SUM($I569:BH569)))</f>
        <v>0</v>
      </c>
      <c r="BJ569" s="235">
        <f>IF(BJ$5&lt;=$D569,0,IF(SUM($D569,I539)&gt;BJ$5,$Z550/I539,$Z550-SUM($I569:BI569)))</f>
        <v>0</v>
      </c>
      <c r="BK569" s="235">
        <f>IF(BK$5&lt;=$D569,0,IF(SUM($D569,I539)&gt;BK$5,$Z550/I539,$Z550-SUM($I569:BJ569)))</f>
        <v>0</v>
      </c>
      <c r="BL569" s="235">
        <f>IF(BL$5&lt;=$D569,0,IF(SUM($D569,I539)&gt;BL$5,$Z550/I539,$Z550-SUM($I569:BK569)))</f>
        <v>0</v>
      </c>
      <c r="BM569" s="235">
        <f>IF(BM$5&lt;=$D569,0,IF(SUM($D569,I539)&gt;BM$5,$Z550/I539,$Z550-SUM($I569:BL569)))</f>
        <v>0</v>
      </c>
      <c r="BN569" s="235">
        <f>IF(BN$5&lt;=$D569,0,IF(SUM($D569,I539)&gt;BN$5,$Z550/I539,$Z550-SUM($I569:BM569)))</f>
        <v>0</v>
      </c>
      <c r="BO569" s="235">
        <f>IF(BO$5&lt;=$D569,0,IF(SUM($D569,I539)&gt;BO$5,$Z550/I539,$Z550-SUM($I569:BN569)))</f>
        <v>0</v>
      </c>
      <c r="BP569" s="235">
        <f>IF(BP$5&lt;=$D569,0,IF(SUM($D569,I539)&gt;BP$5,$Z550/I539,$Z550-SUM($I569:BO569)))</f>
        <v>0</v>
      </c>
      <c r="BQ569" s="235">
        <f>IF(BQ$5&lt;=$D569,0,IF(SUM($D569,I539)&gt;BQ$5,$Z550/I539,$Z550-SUM($I569:BP569)))</f>
        <v>0</v>
      </c>
      <c r="BR569" s="211">
        <f>IF(BR$5&lt;=$D569,0,IF(SUM($D569,J539)&gt;BR$5,$Z550/J539,$Z550-SUM($I569:BQ569)))</f>
        <v>0</v>
      </c>
      <c r="BS569" s="211">
        <f>IF(BS$5&lt;=$D569,0,IF(SUM($D569,K539)&gt;BS$5,$Z550/K539,$Z550-SUM($I569:BR569)))</f>
        <v>0</v>
      </c>
      <c r="BT569" s="211">
        <f>IF(BT$5&lt;=$D569,0,IF(SUM($D569,L539)&gt;BT$5,$Z550/L539,$Z550-SUM($I569:BS569)))</f>
        <v>0</v>
      </c>
      <c r="BU569" s="211">
        <f>IF(BU$5&lt;=$D569,0,IF(SUM($D569,M539)&gt;BU$5,$Z550/M539,$Z550-SUM($I569:BT569)))</f>
        <v>0</v>
      </c>
      <c r="BV569" s="211">
        <f>IF(BV$5&lt;=$D569,0,IF(SUM($D569,N539)&gt;BV$5,$Z550/N539,$Z550-SUM($I569:BU569)))</f>
        <v>0</v>
      </c>
      <c r="BW569" s="211">
        <f>IF(BW$5&lt;=$D569,0,IF(SUM($D569,O539)&gt;BW$5,$Z550/O539,$Z550-SUM($I569:BV569)))</f>
        <v>0</v>
      </c>
    </row>
    <row r="570" spans="1:75" ht="12.75" customHeight="1">
      <c r="A570" s="8"/>
      <c r="B570" s="244">
        <v>17</v>
      </c>
      <c r="C570" s="8"/>
      <c r="D570" s="245">
        <f t="shared" si="995"/>
        <v>2030</v>
      </c>
      <c r="E570" s="8" t="str">
        <f t="shared" si="994"/>
        <v>$m Real (2012)</v>
      </c>
      <c r="F570" s="8"/>
      <c r="G570" s="8"/>
      <c r="H570" s="8"/>
      <c r="I570" s="32"/>
      <c r="J570" s="235">
        <f>IF(J$5&lt;=$D570,0,IF(SUM($D570,I539)&gt;J$5,$AA550/I539,$AA550-SUM($I570:I570)))</f>
        <v>0</v>
      </c>
      <c r="K570" s="235">
        <f>IF(K$5&lt;=$D570,0,IF(SUM($D570,I539)&gt;K$5,$AA550/I539,$AA550-SUM($I570:J570)))</f>
        <v>0</v>
      </c>
      <c r="L570" s="235">
        <f>IF(L$5&lt;=$D570,0,IF(SUM($D570,I539)&gt;L$5,$AA550/I539,$AA550-SUM($I570:K570)))</f>
        <v>0</v>
      </c>
      <c r="M570" s="235">
        <f>IF(M$5&lt;=$D570,0,IF(SUM($D570,I539)&gt;M$5,$AA550/I539,$AA550-SUM($I570:L570)))</f>
        <v>0</v>
      </c>
      <c r="N570" s="235">
        <f>IF(N$5&lt;=$D570,0,IF(SUM($D570,I539)&gt;N$5,$AA550/I539,$AA550-SUM($I570:M570)))</f>
        <v>0</v>
      </c>
      <c r="O570" s="235">
        <f>IF(O$5&lt;=$D570,0,IF(SUM($D570,I539)&gt;O$5,$AA550/I539,$AA550-SUM($I570:N570)))</f>
        <v>0</v>
      </c>
      <c r="P570" s="235">
        <f>IF(P$5&lt;=$D570,0,IF(SUM($D570,I539)&gt;P$5,$AA550/I539,$AA550-SUM($I570:O570)))</f>
        <v>0</v>
      </c>
      <c r="Q570" s="235">
        <f>IF(Q$5&lt;=$D570,0,IF(SUM($D570,I539)&gt;Q$5,$AA550/I539,$AA550-SUM($I570:P570)))</f>
        <v>0</v>
      </c>
      <c r="R570" s="235">
        <f>IF(R$5&lt;=$D570,0,IF(SUM($D570,I539)&gt;R$5,$AA550/I539,$AA550-SUM($I570:Q570)))</f>
        <v>0</v>
      </c>
      <c r="S570" s="235">
        <f>IF(S$5&lt;=$D570,0,IF(SUM($D570,I539)&gt;S$5,$AA550/I539,$AA550-SUM($I570:R570)))</f>
        <v>0</v>
      </c>
      <c r="T570" s="235">
        <f>IF(T$5&lt;=$D570,0,IF(SUM($D570,I539)&gt;T$5,$AA550/I539,$AA550-SUM($I570:S570)))</f>
        <v>0</v>
      </c>
      <c r="U570" s="235">
        <f>IF(U$5&lt;=$D570,0,IF(SUM($D570,I539)&gt;U$5,$AA550/I539,$AA550-SUM($I570:T570)))</f>
        <v>0</v>
      </c>
      <c r="V570" s="235">
        <f>IF(V$5&lt;=$D570,0,IF(SUM($D570,I539)&gt;V$5,$AA550/I539,$AA550-SUM($I570:U570)))</f>
        <v>0</v>
      </c>
      <c r="W570" s="235">
        <f>IF(W$5&lt;=$D570,0,IF(SUM($D570,I539)&gt;W$5,$AA550/I539,$AA550-SUM($I570:V570)))</f>
        <v>0</v>
      </c>
      <c r="X570" s="235">
        <f>IF(X$5&lt;=$D570,0,IF(SUM($D570,I539)&gt;X$5,$AA550/I539,$AA550-SUM($I570:W570)))</f>
        <v>0</v>
      </c>
      <c r="Y570" s="235">
        <f>IF(Y$5&lt;=$D570,0,IF(SUM($D570,I539)&gt;Y$5,$AA550/I539,$AA550-SUM($I570:X570)))</f>
        <v>0</v>
      </c>
      <c r="Z570" s="235">
        <f>IF(Z$5&lt;=$D570,0,IF(SUM($D570,I539)&gt;Z$5,$AA550/I539,$AA550-SUM($I570:Y570)))</f>
        <v>0</v>
      </c>
      <c r="AA570" s="235">
        <f>IF(AA$5&lt;=$D570,0,IF(SUM($D570,I539)&gt;AA$5,$AA550/I539,$AA550-SUM($I570:Z570)))</f>
        <v>0</v>
      </c>
      <c r="AB570" s="235">
        <f>IF(AB$5&lt;=$D570,0,IF(SUM($D570,I539)&gt;AB$5,$AA550/I539,$AA550-SUM($I570:AA570)))</f>
        <v>0</v>
      </c>
      <c r="AC570" s="235">
        <f>IF(AC$5&lt;=$D570,0,IF(SUM($D570,I539)&gt;AC$5,$AA550/I539,$AA550-SUM($I570:AB570)))</f>
        <v>0</v>
      </c>
      <c r="AD570" s="235">
        <f>IF(AD$5&lt;=$D570,0,IF(SUM($D570,I539)&gt;AD$5,$AA550/I539,$AA550-SUM($I570:AC570)))</f>
        <v>0</v>
      </c>
      <c r="AE570" s="235">
        <f>IF(AE$5&lt;=$D570,0,IF(SUM($D570,I539)&gt;AE$5,$AA550/I539,$AA550-SUM($I570:AD570)))</f>
        <v>0</v>
      </c>
      <c r="AF570" s="235">
        <f>IF(AF$5&lt;=$D570,0,IF(SUM($D570,I539)&gt;AF$5,$AA550/I539,$AA550-SUM($I570:AE570)))</f>
        <v>0</v>
      </c>
      <c r="AG570" s="235">
        <f>IF(AG$5&lt;=$D570,0,IF(SUM($D570,I539)&gt;AG$5,$AA550/I539,$AA550-SUM($I570:AF570)))</f>
        <v>0</v>
      </c>
      <c r="AH570" s="235">
        <f>IF(AH$5&lt;=$D570,0,IF(SUM($D570,I539)&gt;AH$5,$AA550/I539,$AA550-SUM($I570:AG570)))</f>
        <v>0</v>
      </c>
      <c r="AI570" s="235">
        <f>IF(AI$5&lt;=$D570,0,IF(SUM($D570,I539)&gt;AI$5,$AA550/I539,$AA550-SUM($I570:AH570)))</f>
        <v>0</v>
      </c>
      <c r="AJ570" s="235">
        <f>IF(AJ$5&lt;=$D570,0,IF(SUM($D570,I539)&gt;AJ$5,$AA550/I539,$AA550-SUM($I570:AI570)))</f>
        <v>0</v>
      </c>
      <c r="AK570" s="235">
        <f>IF(AK$5&lt;=$D570,0,IF(SUM($D570,I539)&gt;AK$5,$AA550/I539,$AA550-SUM($I570:AJ570)))</f>
        <v>0</v>
      </c>
      <c r="AL570" s="235">
        <f>IF(AL$5&lt;=$D570,0,IF(SUM($D570,I539)&gt;AL$5,$AA550/I539,$AA550-SUM($I570:AK570)))</f>
        <v>0</v>
      </c>
      <c r="AM570" s="235">
        <f>IF(AM$5&lt;=$D570,0,IF(SUM($D570,I539)&gt;AM$5,$AA550/I539,$AA550-SUM($I570:AL570)))</f>
        <v>0</v>
      </c>
      <c r="AN570" s="235">
        <f>IF(AN$5&lt;=$D570,0,IF(SUM($D570,I539)&gt;AN$5,$AA550/I539,$AA550-SUM($I570:AM570)))</f>
        <v>0</v>
      </c>
      <c r="AO570" s="235">
        <f>IF(AO$5&lt;=$D570,0,IF(SUM($D570,I539)&gt;AO$5,$AA550/I539,$AA550-SUM($I570:AN570)))</f>
        <v>0</v>
      </c>
      <c r="AP570" s="235">
        <f>IF(AP$5&lt;=$D570,0,IF(SUM($D570,I539)&gt;AP$5,$AA550/I539,$AA550-SUM($I570:AO570)))</f>
        <v>0</v>
      </c>
      <c r="AQ570" s="235">
        <f>IF(AQ$5&lt;=$D570,0,IF(SUM($D570,I539)&gt;AQ$5,$AA550/I539,$AA550-SUM($I570:AP570)))</f>
        <v>0</v>
      </c>
      <c r="AR570" s="235">
        <f>IF(AR$5&lt;=$D570,0,IF(SUM($D570,I539)&gt;AR$5,$AA550/I539,$AA550-SUM($I570:AQ570)))</f>
        <v>0</v>
      </c>
      <c r="AS570" s="235">
        <f>IF(AS$5&lt;=$D570,0,IF(SUM($D570,I539)&gt;AS$5,$AA550/I539,$AA550-SUM($I570:AR570)))</f>
        <v>0</v>
      </c>
      <c r="AT570" s="235">
        <f>IF(AT$5&lt;=$D570,0,IF(SUM($D570,I539)&gt;AT$5,$AA550/I539,$AA550-SUM($I570:AS570)))</f>
        <v>0</v>
      </c>
      <c r="AU570" s="235">
        <f>IF(AU$5&lt;=$D570,0,IF(SUM($D570,I539)&gt;AU$5,$AA550/I539,$AA550-SUM($I570:AT570)))</f>
        <v>0</v>
      </c>
      <c r="AV570" s="235">
        <f>IF(AV$5&lt;=$D570,0,IF(SUM($D570,I539)&gt;AV$5,$AA550/I539,$AA550-SUM($I570:AU570)))</f>
        <v>0</v>
      </c>
      <c r="AW570" s="235">
        <f>IF(AW$5&lt;=$D570,0,IF(SUM($D570,I539)&gt;AW$5,$AA550/I539,$AA550-SUM($I570:AV570)))</f>
        <v>0</v>
      </c>
      <c r="AX570" s="235">
        <f>IF(AX$5&lt;=$D570,0,IF(SUM($D570,I539)&gt;AX$5,$AA550/I539,$AA550-SUM($I570:AW570)))</f>
        <v>0</v>
      </c>
      <c r="AY570" s="235">
        <f>IF(AY$5&lt;=$D570,0,IF(SUM($D570,I539)&gt;AY$5,$AA550/I539,$AA550-SUM($I570:AX570)))</f>
        <v>0</v>
      </c>
      <c r="AZ570" s="235">
        <f>IF(AZ$5&lt;=$D570,0,IF(SUM($D570,I539)&gt;AZ$5,$AA550/I539,$AA550-SUM($I570:AY570)))</f>
        <v>0</v>
      </c>
      <c r="BA570" s="235">
        <f>IF(BA$5&lt;=$D570,0,IF(SUM($D570,I539)&gt;BA$5,$AA550/I539,$AA550-SUM($I570:AZ570)))</f>
        <v>0</v>
      </c>
      <c r="BB570" s="235">
        <f>IF(BB$5&lt;=$D570,0,IF(SUM($D570,I539)&gt;BB$5,$AA550/I539,$AA550-SUM($I570:BA570)))</f>
        <v>0</v>
      </c>
      <c r="BC570" s="235">
        <f>IF(BC$5&lt;=$D570,0,IF(SUM($D570,I539)&gt;BC$5,$AA550/I539,$AA550-SUM($I570:BB570)))</f>
        <v>0</v>
      </c>
      <c r="BD570" s="235">
        <f>IF(BD$5&lt;=$D570,0,IF(SUM($D570,I539)&gt;BD$5,$AA550/I539,$AA550-SUM($I570:BC570)))</f>
        <v>0</v>
      </c>
      <c r="BE570" s="235">
        <f>IF(BE$5&lt;=$D570,0,IF(SUM($D570,I539)&gt;BE$5,$AA550/I539,$AA550-SUM($I570:BD570)))</f>
        <v>0</v>
      </c>
      <c r="BF570" s="235">
        <f>IF(BF$5&lt;=$D570,0,IF(SUM($D570,I539)&gt;BF$5,$AA550/I539,$AA550-SUM($I570:BE570)))</f>
        <v>0</v>
      </c>
      <c r="BG570" s="235">
        <f>IF(BG$5&lt;=$D570,0,IF(SUM($D570,I539)&gt;BG$5,$AA550/I539,$AA550-SUM($I570:BF570)))</f>
        <v>0</v>
      </c>
      <c r="BH570" s="235">
        <f>IF(BH$5&lt;=$D570,0,IF(SUM($D570,I539)&gt;BH$5,$AA550/I539,$AA550-SUM($I570:BG570)))</f>
        <v>0</v>
      </c>
      <c r="BI570" s="235">
        <f>IF(BI$5&lt;=$D570,0,IF(SUM($D570,I539)&gt;BI$5,$AA550/I539,$AA550-SUM($I570:BH570)))</f>
        <v>0</v>
      </c>
      <c r="BJ570" s="235">
        <f>IF(BJ$5&lt;=$D570,0,IF(SUM($D570,I539)&gt;BJ$5,$AA550/I539,$AA550-SUM($I570:BI570)))</f>
        <v>0</v>
      </c>
      <c r="BK570" s="235">
        <f>IF(BK$5&lt;=$D570,0,IF(SUM($D570,I539)&gt;BK$5,$AA550/I539,$AA550-SUM($I570:BJ570)))</f>
        <v>0</v>
      </c>
      <c r="BL570" s="235">
        <f>IF(BL$5&lt;=$D570,0,IF(SUM($D570,I539)&gt;BL$5,$AA550/I539,$AA550-SUM($I570:BK570)))</f>
        <v>0</v>
      </c>
      <c r="BM570" s="235">
        <f>IF(BM$5&lt;=$D570,0,IF(SUM($D570,I539)&gt;BM$5,$AA550/I539,$AA550-SUM($I570:BL570)))</f>
        <v>0</v>
      </c>
      <c r="BN570" s="235">
        <f>IF(BN$5&lt;=$D570,0,IF(SUM($D570,I539)&gt;BN$5,$AA550/I539,$AA550-SUM($I570:BM570)))</f>
        <v>0</v>
      </c>
      <c r="BO570" s="235">
        <f>IF(BO$5&lt;=$D570,0,IF(SUM($D570,I539)&gt;BO$5,$AA550/I539,$AA550-SUM($I570:BN570)))</f>
        <v>0</v>
      </c>
      <c r="BP570" s="235">
        <f>IF(BP$5&lt;=$D570,0,IF(SUM($D570,I539)&gt;BP$5,$AA550/I539,$AA550-SUM($I570:BO570)))</f>
        <v>0</v>
      </c>
      <c r="BQ570" s="235">
        <f>IF(BQ$5&lt;=$D570,0,IF(SUM($D570,I539)&gt;BQ$5,$AA550/I539,$AA550-SUM($I570:BP570)))</f>
        <v>0</v>
      </c>
      <c r="BR570" s="211">
        <f>IF(BR$5&lt;=$D570,0,IF(SUM($D570,J539)&gt;BR$5,$AA550/J539,$AA550-SUM($I570:BQ570)))</f>
        <v>0</v>
      </c>
      <c r="BS570" s="211">
        <f>IF(BS$5&lt;=$D570,0,IF(SUM($D570,K539)&gt;BS$5,$AA550/K539,$AA550-SUM($I570:BR570)))</f>
        <v>0</v>
      </c>
      <c r="BT570" s="211">
        <f>IF(BT$5&lt;=$D570,0,IF(SUM($D570,L539)&gt;BT$5,$AA550/L539,$AA550-SUM($I570:BS570)))</f>
        <v>0</v>
      </c>
      <c r="BU570" s="211">
        <f>IF(BU$5&lt;=$D570,0,IF(SUM($D570,M539)&gt;BU$5,$AA550/M539,$AA550-SUM($I570:BT570)))</f>
        <v>0</v>
      </c>
      <c r="BV570" s="211">
        <f>IF(BV$5&lt;=$D570,0,IF(SUM($D570,N539)&gt;BV$5,$AA550/N539,$AA550-SUM($I570:BU570)))</f>
        <v>0</v>
      </c>
      <c r="BW570" s="211">
        <f>IF(BW$5&lt;=$D570,0,IF(SUM($D570,O539)&gt;BW$5,$AA550/O539,$AA550-SUM($I570:BV570)))</f>
        <v>0</v>
      </c>
    </row>
    <row r="571" spans="1:75" ht="12.75" customHeight="1">
      <c r="A571" s="8"/>
      <c r="B571" s="244">
        <v>18</v>
      </c>
      <c r="C571" s="8"/>
      <c r="D571" s="245">
        <f t="shared" si="995"/>
        <v>2031</v>
      </c>
      <c r="E571" s="8" t="str">
        <f t="shared" si="994"/>
        <v>$m Real (2012)</v>
      </c>
      <c r="F571" s="8"/>
      <c r="G571" s="8"/>
      <c r="H571" s="8"/>
      <c r="I571" s="32"/>
      <c r="J571" s="235">
        <f>IF(J$5&lt;=$D571,0,IF(SUM($D571,I539)&gt;J$5,$AB550/I539,$AB550-SUM($I571:I571)))</f>
        <v>0</v>
      </c>
      <c r="K571" s="235">
        <f>IF(K$5&lt;=$D571,0,IF(SUM($D571,I539)&gt;K$5,$AB550/I539,$AB550-SUM($I571:J571)))</f>
        <v>0</v>
      </c>
      <c r="L571" s="235">
        <f>IF(L$5&lt;=$D571,0,IF(SUM($D571,I539)&gt;L$5,$AB550/I539,$AB550-SUM($I571:K571)))</f>
        <v>0</v>
      </c>
      <c r="M571" s="235">
        <f>IF(M$5&lt;=$D571,0,IF(SUM($D571,I539)&gt;M$5,$AB550/I539,$AB550-SUM($I571:L571)))</f>
        <v>0</v>
      </c>
      <c r="N571" s="235">
        <f>IF(N$5&lt;=$D571,0,IF(SUM($D571,I539)&gt;N$5,$AB550/I539,$AB550-SUM($I571:M571)))</f>
        <v>0</v>
      </c>
      <c r="O571" s="235">
        <f>IF(O$5&lt;=$D571,0,IF(SUM($D571,I539)&gt;O$5,$AB550/I539,$AB550-SUM($I571:N571)))</f>
        <v>0</v>
      </c>
      <c r="P571" s="235">
        <f>IF(P$5&lt;=$D571,0,IF(SUM($D571,I539)&gt;P$5,$AB550/I539,$AB550-SUM($I571:O571)))</f>
        <v>0</v>
      </c>
      <c r="Q571" s="235">
        <f>IF(Q$5&lt;=$D571,0,IF(SUM($D571,I539)&gt;Q$5,$AB550/I539,$AB550-SUM($I571:P571)))</f>
        <v>0</v>
      </c>
      <c r="R571" s="235">
        <f>IF(R$5&lt;=$D571,0,IF(SUM($D571,I539)&gt;R$5,$AB550/I539,$AB550-SUM($I571:Q571)))</f>
        <v>0</v>
      </c>
      <c r="S571" s="235">
        <f>IF(S$5&lt;=$D571,0,IF(SUM($D571,I539)&gt;S$5,$AB550/I539,$AB550-SUM($I571:R571)))</f>
        <v>0</v>
      </c>
      <c r="T571" s="235">
        <f>IF(T$5&lt;=$D571,0,IF(SUM($D571,I539)&gt;T$5,$AB550/I539,$AB550-SUM($I571:S571)))</f>
        <v>0</v>
      </c>
      <c r="U571" s="235">
        <f>IF(U$5&lt;=$D571,0,IF(SUM($D571,I539)&gt;U$5,$AB550/I539,$AB550-SUM($I571:T571)))</f>
        <v>0</v>
      </c>
      <c r="V571" s="235">
        <f>IF(V$5&lt;=$D571,0,IF(SUM($D571,I539)&gt;V$5,$AB550/I539,$AB550-SUM($I571:U571)))</f>
        <v>0</v>
      </c>
      <c r="W571" s="235">
        <f>IF(W$5&lt;=$D571,0,IF(SUM($D571,I539)&gt;W$5,$AB550/I539,$AB550-SUM($I571:V571)))</f>
        <v>0</v>
      </c>
      <c r="X571" s="235">
        <f>IF(X$5&lt;=$D571,0,IF(SUM($D571,I539)&gt;X$5,$AB550/I539,$AB550-SUM($I571:W571)))</f>
        <v>0</v>
      </c>
      <c r="Y571" s="235">
        <f>IF(Y$5&lt;=$D571,0,IF(SUM($D571,I539)&gt;Y$5,$AB550/I539,$AB550-SUM($I571:X571)))</f>
        <v>0</v>
      </c>
      <c r="Z571" s="235">
        <f>IF(Z$5&lt;=$D571,0,IF(SUM($D571,I539)&gt;Z$5,$AB550/I539,$AB550-SUM($I571:Y571)))</f>
        <v>0</v>
      </c>
      <c r="AA571" s="235">
        <f>IF(AA$5&lt;=$D571,0,IF(SUM($D571,I539)&gt;AA$5,$AB550/I539,$AB550-SUM($I571:Z571)))</f>
        <v>0</v>
      </c>
      <c r="AB571" s="235">
        <f>IF(AB$5&lt;=$D571,0,IF(SUM($D571,I539)&gt;AB$5,$AB550/I539,$AB550-SUM($I571:AA571)))</f>
        <v>0</v>
      </c>
      <c r="AC571" s="235">
        <f>IF(AC$5&lt;=$D571,0,IF(SUM($D571,I539)&gt;AC$5,$AB550/I539,$AB550-SUM($I571:AB571)))</f>
        <v>0</v>
      </c>
      <c r="AD571" s="235">
        <f>IF(AD$5&lt;=$D571,0,IF(SUM($D571,I539)&gt;AD$5,$AB550/I539,$AB550-SUM($I571:AC571)))</f>
        <v>0</v>
      </c>
      <c r="AE571" s="235">
        <f>IF(AE$5&lt;=$D571,0,IF(SUM($D571,I539)&gt;AE$5,$AB550/I539,$AB550-SUM($I571:AD571)))</f>
        <v>0</v>
      </c>
      <c r="AF571" s="235">
        <f>IF(AF$5&lt;=$D571,0,IF(SUM($D571,I539)&gt;AF$5,$AB550/I539,$AB550-SUM($I571:AE571)))</f>
        <v>0</v>
      </c>
      <c r="AG571" s="235">
        <f>IF(AG$5&lt;=$D571,0,IF(SUM($D571,I539)&gt;AG$5,$AB550/I539,$AB550-SUM($I571:AF571)))</f>
        <v>0</v>
      </c>
      <c r="AH571" s="235">
        <f>IF(AH$5&lt;=$D571,0,IF(SUM($D571,I539)&gt;AH$5,$AB550/I539,$AB550-SUM($I571:AG571)))</f>
        <v>0</v>
      </c>
      <c r="AI571" s="235">
        <f>IF(AI$5&lt;=$D571,0,IF(SUM($D571,I539)&gt;AI$5,$AB550/I539,$AB550-SUM($I571:AH571)))</f>
        <v>0</v>
      </c>
      <c r="AJ571" s="235">
        <f>IF(AJ$5&lt;=$D571,0,IF(SUM($D571,I539)&gt;AJ$5,$AB550/I539,$AB550-SUM($I571:AI571)))</f>
        <v>0</v>
      </c>
      <c r="AK571" s="235">
        <f>IF(AK$5&lt;=$D571,0,IF(SUM($D571,I539)&gt;AK$5,$AB550/I539,$AB550-SUM($I571:AJ571)))</f>
        <v>0</v>
      </c>
      <c r="AL571" s="235">
        <f>IF(AL$5&lt;=$D571,0,IF(SUM($D571,I539)&gt;AL$5,$AB550/I539,$AB550-SUM($I571:AK571)))</f>
        <v>0</v>
      </c>
      <c r="AM571" s="235">
        <f>IF(AM$5&lt;=$D571,0,IF(SUM($D571,I539)&gt;AM$5,$AB550/I539,$AB550-SUM($I571:AL571)))</f>
        <v>0</v>
      </c>
      <c r="AN571" s="235">
        <f>IF(AN$5&lt;=$D571,0,IF(SUM($D571,I539)&gt;AN$5,$AB550/I539,$AB550-SUM($I571:AM571)))</f>
        <v>0</v>
      </c>
      <c r="AO571" s="235">
        <f>IF(AO$5&lt;=$D571,0,IF(SUM($D571,I539)&gt;AO$5,$AB550/I539,$AB550-SUM($I571:AN571)))</f>
        <v>0</v>
      </c>
      <c r="AP571" s="235">
        <f>IF(AP$5&lt;=$D571,0,IF(SUM($D571,I539)&gt;AP$5,$AB550/I539,$AB550-SUM($I571:AO571)))</f>
        <v>0</v>
      </c>
      <c r="AQ571" s="235">
        <f>IF(AQ$5&lt;=$D571,0,IF(SUM($D571,I539)&gt;AQ$5,$AB550/I539,$AB550-SUM($I571:AP571)))</f>
        <v>0</v>
      </c>
      <c r="AR571" s="235">
        <f>IF(AR$5&lt;=$D571,0,IF(SUM($D571,I539)&gt;AR$5,$AB550/I539,$AB550-SUM($I571:AQ571)))</f>
        <v>0</v>
      </c>
      <c r="AS571" s="235">
        <f>IF(AS$5&lt;=$D571,0,IF(SUM($D571,I539)&gt;AS$5,$AB550/I539,$AB550-SUM($I571:AR571)))</f>
        <v>0</v>
      </c>
      <c r="AT571" s="235">
        <f>IF(AT$5&lt;=$D571,0,IF(SUM($D571,I539)&gt;AT$5,$AB550/I539,$AB550-SUM($I571:AS571)))</f>
        <v>0</v>
      </c>
      <c r="AU571" s="235">
        <f>IF(AU$5&lt;=$D571,0,IF(SUM($D571,I539)&gt;AU$5,$AB550/I539,$AB550-SUM($I571:AT571)))</f>
        <v>0</v>
      </c>
      <c r="AV571" s="235">
        <f>IF(AV$5&lt;=$D571,0,IF(SUM($D571,I539)&gt;AV$5,$AB550/I539,$AB550-SUM($I571:AU571)))</f>
        <v>0</v>
      </c>
      <c r="AW571" s="235">
        <f>IF(AW$5&lt;=$D571,0,IF(SUM($D571,I539)&gt;AW$5,$AB550/I539,$AB550-SUM($I571:AV571)))</f>
        <v>0</v>
      </c>
      <c r="AX571" s="235">
        <f>IF(AX$5&lt;=$D571,0,IF(SUM($D571,I539)&gt;AX$5,$AB550/I539,$AB550-SUM($I571:AW571)))</f>
        <v>0</v>
      </c>
      <c r="AY571" s="235">
        <f>IF(AY$5&lt;=$D571,0,IF(SUM($D571,I539)&gt;AY$5,$AB550/I539,$AB550-SUM($I571:AX571)))</f>
        <v>0</v>
      </c>
      <c r="AZ571" s="235">
        <f>IF(AZ$5&lt;=$D571,0,IF(SUM($D571,I539)&gt;AZ$5,$AB550/I539,$AB550-SUM($I571:AY571)))</f>
        <v>0</v>
      </c>
      <c r="BA571" s="235">
        <f>IF(BA$5&lt;=$D571,0,IF(SUM($D571,I539)&gt;BA$5,$AB550/I539,$AB550-SUM($I571:AZ571)))</f>
        <v>0</v>
      </c>
      <c r="BB571" s="235">
        <f>IF(BB$5&lt;=$D571,0,IF(SUM($D571,I539)&gt;BB$5,$AB550/I539,$AB550-SUM($I571:BA571)))</f>
        <v>0</v>
      </c>
      <c r="BC571" s="235">
        <f>IF(BC$5&lt;=$D571,0,IF(SUM($D571,I539)&gt;BC$5,$AB550/I539,$AB550-SUM($I571:BB571)))</f>
        <v>0</v>
      </c>
      <c r="BD571" s="235">
        <f>IF(BD$5&lt;=$D571,0,IF(SUM($D571,I539)&gt;BD$5,$AB550/I539,$AB550-SUM($I571:BC571)))</f>
        <v>0</v>
      </c>
      <c r="BE571" s="235">
        <f>IF(BE$5&lt;=$D571,0,IF(SUM($D571,I539)&gt;BE$5,$AB550/I539,$AB550-SUM($I571:BD571)))</f>
        <v>0</v>
      </c>
      <c r="BF571" s="235">
        <f>IF(BF$5&lt;=$D571,0,IF(SUM($D571,I539)&gt;BF$5,$AB550/I539,$AB550-SUM($I571:BE571)))</f>
        <v>0</v>
      </c>
      <c r="BG571" s="235">
        <f>IF(BG$5&lt;=$D571,0,IF(SUM($D571,I539)&gt;BG$5,$AB550/I539,$AB550-SUM($I571:BF571)))</f>
        <v>0</v>
      </c>
      <c r="BH571" s="235">
        <f>IF(BH$5&lt;=$D571,0,IF(SUM($D571,I539)&gt;BH$5,$AB550/I539,$AB550-SUM($I571:BG571)))</f>
        <v>0</v>
      </c>
      <c r="BI571" s="235">
        <f>IF(BI$5&lt;=$D571,0,IF(SUM($D571,I539)&gt;BI$5,$AB550/I539,$AB550-SUM($I571:BH571)))</f>
        <v>0</v>
      </c>
      <c r="BJ571" s="235">
        <f>IF(BJ$5&lt;=$D571,0,IF(SUM($D571,I539)&gt;BJ$5,$AB550/I539,$AB550-SUM($I571:BI571)))</f>
        <v>0</v>
      </c>
      <c r="BK571" s="235">
        <f>IF(BK$5&lt;=$D571,0,IF(SUM($D571,I539)&gt;BK$5,$AB550/I539,$AB550-SUM($I571:BJ571)))</f>
        <v>0</v>
      </c>
      <c r="BL571" s="235">
        <f>IF(BL$5&lt;=$D571,0,IF(SUM($D571,I539)&gt;BL$5,$AB550/I539,$AB550-SUM($I571:BK571)))</f>
        <v>0</v>
      </c>
      <c r="BM571" s="235">
        <f>IF(BM$5&lt;=$D571,0,IF(SUM($D571,I539)&gt;BM$5,$AB550/I539,$AB550-SUM($I571:BL571)))</f>
        <v>0</v>
      </c>
      <c r="BN571" s="235">
        <f>IF(BN$5&lt;=$D571,0,IF(SUM($D571,I539)&gt;BN$5,$AB550/I539,$AB550-SUM($I571:BM571)))</f>
        <v>0</v>
      </c>
      <c r="BO571" s="235">
        <f>IF(BO$5&lt;=$D571,0,IF(SUM($D571,I539)&gt;BO$5,$AB550/I539,$AB550-SUM($I571:BN571)))</f>
        <v>0</v>
      </c>
      <c r="BP571" s="235">
        <f>IF(BP$5&lt;=$D571,0,IF(SUM($D571,I539)&gt;BP$5,$AB550/I539,$AB550-SUM($I571:BO571)))</f>
        <v>0</v>
      </c>
      <c r="BQ571" s="235">
        <f>IF(BQ$5&lt;=$D571,0,IF(SUM($D571,I539)&gt;BQ$5,$AB550/I539,$AB550-SUM($I571:BP571)))</f>
        <v>0</v>
      </c>
      <c r="BR571" s="211">
        <f>IF(BR$5&lt;=$D571,0,IF(SUM($D571,J539)&gt;BR$5,$AB550/J539,$AB550-SUM($I571:BQ571)))</f>
        <v>0</v>
      </c>
      <c r="BS571" s="211">
        <f>IF(BS$5&lt;=$D571,0,IF(SUM($D571,K539)&gt;BS$5,$AB550/K539,$AB550-SUM($I571:BR571)))</f>
        <v>0</v>
      </c>
      <c r="BT571" s="211">
        <f>IF(BT$5&lt;=$D571,0,IF(SUM($D571,L539)&gt;BT$5,$AB550/L539,$AB550-SUM($I571:BS571)))</f>
        <v>0</v>
      </c>
      <c r="BU571" s="211">
        <f>IF(BU$5&lt;=$D571,0,IF(SUM($D571,M539)&gt;BU$5,$AB550/M539,$AB550-SUM($I571:BT571)))</f>
        <v>0</v>
      </c>
      <c r="BV571" s="211">
        <f>IF(BV$5&lt;=$D571,0,IF(SUM($D571,N539)&gt;BV$5,$AB550/N539,$AB550-SUM($I571:BU571)))</f>
        <v>0</v>
      </c>
      <c r="BW571" s="211">
        <f>IF(BW$5&lt;=$D571,0,IF(SUM($D571,O539)&gt;BW$5,$AB550/O539,$AB550-SUM($I571:BV571)))</f>
        <v>0</v>
      </c>
    </row>
    <row r="572" spans="1:75" ht="12.75" customHeight="1">
      <c r="A572" s="8"/>
      <c r="B572" s="244">
        <v>19</v>
      </c>
      <c r="C572" s="8"/>
      <c r="D572" s="245">
        <f t="shared" si="995"/>
        <v>2032</v>
      </c>
      <c r="E572" s="8" t="str">
        <f t="shared" si="994"/>
        <v>$m Real (2012)</v>
      </c>
      <c r="F572" s="8"/>
      <c r="G572" s="8"/>
      <c r="H572" s="8"/>
      <c r="I572" s="32"/>
      <c r="J572" s="235">
        <f>IF(J$5&lt;=$D572,0,IF(SUM($D572,I539)&gt;J$5,$AC550/I539,$AC550-SUM($I572:I572)))</f>
        <v>0</v>
      </c>
      <c r="K572" s="235">
        <f>IF(K$5&lt;=$D572,0,IF(SUM($D572,I539)&gt;K$5,$AC550/I539,$AC550-SUM($I572:J572)))</f>
        <v>0</v>
      </c>
      <c r="L572" s="235">
        <f>IF(L$5&lt;=$D572,0,IF(SUM($D572,I539)&gt;L$5,$AC550/I539,$AC550-SUM($I572:K572)))</f>
        <v>0</v>
      </c>
      <c r="M572" s="235">
        <f>IF(M$5&lt;=$D572,0,IF(SUM($D572,I539)&gt;M$5,$AC550/I539,$AC550-SUM($I572:L572)))</f>
        <v>0</v>
      </c>
      <c r="N572" s="235">
        <f>IF(N$5&lt;=$D572,0,IF(SUM($D572,I539)&gt;N$5,$AC550/I539,$AC550-SUM($I572:M572)))</f>
        <v>0</v>
      </c>
      <c r="O572" s="235">
        <f>IF(O$5&lt;=$D572,0,IF(SUM($D572,I539)&gt;O$5,$AC550/I539,$AC550-SUM($I572:N572)))</f>
        <v>0</v>
      </c>
      <c r="P572" s="235">
        <f>IF(P$5&lt;=$D572,0,IF(SUM($D572,I539)&gt;P$5,$AC550/I539,$AC550-SUM($I572:O572)))</f>
        <v>0</v>
      </c>
      <c r="Q572" s="235">
        <f>IF(Q$5&lt;=$D572,0,IF(SUM($D572,I539)&gt;Q$5,$AC550/I539,$AC550-SUM($I572:P572)))</f>
        <v>0</v>
      </c>
      <c r="R572" s="235">
        <f>IF(R$5&lt;=$D572,0,IF(SUM($D572,I539)&gt;R$5,$AC550/I539,$AC550-SUM($I572:Q572)))</f>
        <v>0</v>
      </c>
      <c r="S572" s="235">
        <f>IF(S$5&lt;=$D572,0,IF(SUM($D572,I539)&gt;S$5,$AC550/I539,$AC550-SUM($I572:R572)))</f>
        <v>0</v>
      </c>
      <c r="T572" s="235">
        <f>IF(T$5&lt;=$D572,0,IF(SUM($D572,I539)&gt;T$5,$AC550/I539,$AC550-SUM($I572:S572)))</f>
        <v>0</v>
      </c>
      <c r="U572" s="235">
        <f>IF(U$5&lt;=$D572,0,IF(SUM($D572,I539)&gt;U$5,$AC550/I539,$AC550-SUM($I572:T572)))</f>
        <v>0</v>
      </c>
      <c r="V572" s="235">
        <f>IF(V$5&lt;=$D572,0,IF(SUM($D572,I539)&gt;V$5,$AC550/I539,$AC550-SUM($I572:U572)))</f>
        <v>0</v>
      </c>
      <c r="W572" s="235">
        <f>IF(W$5&lt;=$D572,0,IF(SUM($D572,I539)&gt;W$5,$AC550/I539,$AC550-SUM($I572:V572)))</f>
        <v>0</v>
      </c>
      <c r="X572" s="235">
        <f>IF(X$5&lt;=$D572,0,IF(SUM($D572,I539)&gt;X$5,$AC550/I539,$AC550-SUM($I572:W572)))</f>
        <v>0</v>
      </c>
      <c r="Y572" s="235">
        <f>IF(Y$5&lt;=$D572,0,IF(SUM($D572,I539)&gt;Y$5,$AC550/I539,$AC550-SUM($I572:X572)))</f>
        <v>0</v>
      </c>
      <c r="Z572" s="235">
        <f>IF(Z$5&lt;=$D572,0,IF(SUM($D572,I539)&gt;Z$5,$AC550/I539,$AC550-SUM($I572:Y572)))</f>
        <v>0</v>
      </c>
      <c r="AA572" s="235">
        <f>IF(AA$5&lt;=$D572,0,IF(SUM($D572,I539)&gt;AA$5,$AC550/I539,$AC550-SUM($I572:Z572)))</f>
        <v>0</v>
      </c>
      <c r="AB572" s="235">
        <f>IF(AB$5&lt;=$D572,0,IF(SUM($D572,I539)&gt;AB$5,$AC550/I539,$AC550-SUM($I572:AA572)))</f>
        <v>0</v>
      </c>
      <c r="AC572" s="235">
        <f>IF(AC$5&lt;=$D572,0,IF(SUM($D572,I539)&gt;AC$5,$AC550/I539,$AC550-SUM($I572:AB572)))</f>
        <v>0</v>
      </c>
      <c r="AD572" s="235">
        <f>IF(AD$5&lt;=$D572,0,IF(SUM($D572,I539)&gt;AD$5,$AC550/I539,$AC550-SUM($I572:AC572)))</f>
        <v>0</v>
      </c>
      <c r="AE572" s="235">
        <f>IF(AE$5&lt;=$D572,0,IF(SUM($D572,I539)&gt;AE$5,$AC550/I539,$AC550-SUM($I572:AD572)))</f>
        <v>0</v>
      </c>
      <c r="AF572" s="235">
        <f>IF(AF$5&lt;=$D572,0,IF(SUM($D572,I539)&gt;AF$5,$AC550/I539,$AC550-SUM($I572:AE572)))</f>
        <v>0</v>
      </c>
      <c r="AG572" s="235">
        <f>IF(AG$5&lt;=$D572,0,IF(SUM($D572,I539)&gt;AG$5,$AC550/I539,$AC550-SUM($I572:AF572)))</f>
        <v>0</v>
      </c>
      <c r="AH572" s="235">
        <f>IF(AH$5&lt;=$D572,0,IF(SUM($D572,I539)&gt;AH$5,$AC550/I539,$AC550-SUM($I572:AG572)))</f>
        <v>0</v>
      </c>
      <c r="AI572" s="235">
        <f>IF(AI$5&lt;=$D572,0,IF(SUM($D572,I539)&gt;AI$5,$AC550/I539,$AC550-SUM($I572:AH572)))</f>
        <v>0</v>
      </c>
      <c r="AJ572" s="235">
        <f>IF(AJ$5&lt;=$D572,0,IF(SUM($D572,I539)&gt;AJ$5,$AC550/I539,$AC550-SUM($I572:AI572)))</f>
        <v>0</v>
      </c>
      <c r="AK572" s="235">
        <f>IF(AK$5&lt;=$D572,0,IF(SUM($D572,I539)&gt;AK$5,$AC550/I539,$AC550-SUM($I572:AJ572)))</f>
        <v>0</v>
      </c>
      <c r="AL572" s="235">
        <f>IF(AL$5&lt;=$D572,0,IF(SUM($D572,I539)&gt;AL$5,$AC550/I539,$AC550-SUM($I572:AK572)))</f>
        <v>0</v>
      </c>
      <c r="AM572" s="235">
        <f>IF(AM$5&lt;=$D572,0,IF(SUM($D572,I539)&gt;AM$5,$AC550/I539,$AC550-SUM($I572:AL572)))</f>
        <v>0</v>
      </c>
      <c r="AN572" s="235">
        <f>IF(AN$5&lt;=$D572,0,IF(SUM($D572,I539)&gt;AN$5,$AC550/I539,$AC550-SUM($I572:AM572)))</f>
        <v>0</v>
      </c>
      <c r="AO572" s="235">
        <f>IF(AO$5&lt;=$D572,0,IF(SUM($D572,I539)&gt;AO$5,$AC550/I539,$AC550-SUM($I572:AN572)))</f>
        <v>0</v>
      </c>
      <c r="AP572" s="235">
        <f>IF(AP$5&lt;=$D572,0,IF(SUM($D572,I539)&gt;AP$5,$AC550/I539,$AC550-SUM($I572:AO572)))</f>
        <v>0</v>
      </c>
      <c r="AQ572" s="235">
        <f>IF(AQ$5&lt;=$D572,0,IF(SUM($D572,I539)&gt;AQ$5,$AC550/I539,$AC550-SUM($I572:AP572)))</f>
        <v>0</v>
      </c>
      <c r="AR572" s="235">
        <f>IF(AR$5&lt;=$D572,0,IF(SUM($D572,I539)&gt;AR$5,$AC550/I539,$AC550-SUM($I572:AQ572)))</f>
        <v>0</v>
      </c>
      <c r="AS572" s="235">
        <f>IF(AS$5&lt;=$D572,0,IF(SUM($D572,I539)&gt;AS$5,$AC550/I539,$AC550-SUM($I572:AR572)))</f>
        <v>0</v>
      </c>
      <c r="AT572" s="235">
        <f>IF(AT$5&lt;=$D572,0,IF(SUM($D572,I539)&gt;AT$5,$AC550/I539,$AC550-SUM($I572:AS572)))</f>
        <v>0</v>
      </c>
      <c r="AU572" s="235">
        <f>IF(AU$5&lt;=$D572,0,IF(SUM($D572,I539)&gt;AU$5,$AC550/I539,$AC550-SUM($I572:AT572)))</f>
        <v>0</v>
      </c>
      <c r="AV572" s="235">
        <f>IF(AV$5&lt;=$D572,0,IF(SUM($D572,I539)&gt;AV$5,$AC550/I539,$AC550-SUM($I572:AU572)))</f>
        <v>0</v>
      </c>
      <c r="AW572" s="235">
        <f>IF(AW$5&lt;=$D572,0,IF(SUM($D572,I539)&gt;AW$5,$AC550/I539,$AC550-SUM($I572:AV572)))</f>
        <v>0</v>
      </c>
      <c r="AX572" s="235">
        <f>IF(AX$5&lt;=$D572,0,IF(SUM($D572,I539)&gt;AX$5,$AC550/I539,$AC550-SUM($I572:AW572)))</f>
        <v>0</v>
      </c>
      <c r="AY572" s="235">
        <f>IF(AY$5&lt;=$D572,0,IF(SUM($D572,I539)&gt;AY$5,$AC550/I539,$AC550-SUM($I572:AX572)))</f>
        <v>0</v>
      </c>
      <c r="AZ572" s="235">
        <f>IF(AZ$5&lt;=$D572,0,IF(SUM($D572,I539)&gt;AZ$5,$AC550/I539,$AC550-SUM($I572:AY572)))</f>
        <v>0</v>
      </c>
      <c r="BA572" s="235">
        <f>IF(BA$5&lt;=$D572,0,IF(SUM($D572,I539)&gt;BA$5,$AC550/I539,$AC550-SUM($I572:AZ572)))</f>
        <v>0</v>
      </c>
      <c r="BB572" s="235">
        <f>IF(BB$5&lt;=$D572,0,IF(SUM($D572,I539)&gt;BB$5,$AC550/I539,$AC550-SUM($I572:BA572)))</f>
        <v>0</v>
      </c>
      <c r="BC572" s="235">
        <f>IF(BC$5&lt;=$D572,0,IF(SUM($D572,I539)&gt;BC$5,$AC550/I539,$AC550-SUM($I572:BB572)))</f>
        <v>0</v>
      </c>
      <c r="BD572" s="235">
        <f>IF(BD$5&lt;=$D572,0,IF(SUM($D572,I539)&gt;BD$5,$AC550/I539,$AC550-SUM($I572:BC572)))</f>
        <v>0</v>
      </c>
      <c r="BE572" s="235">
        <f>IF(BE$5&lt;=$D572,0,IF(SUM($D572,I539)&gt;BE$5,$AC550/I539,$AC550-SUM($I572:BD572)))</f>
        <v>0</v>
      </c>
      <c r="BF572" s="235">
        <f>IF(BF$5&lt;=$D572,0,IF(SUM($D572,I539)&gt;BF$5,$AC550/I539,$AC550-SUM($I572:BE572)))</f>
        <v>0</v>
      </c>
      <c r="BG572" s="235">
        <f>IF(BG$5&lt;=$D572,0,IF(SUM($D572,I539)&gt;BG$5,$AC550/I539,$AC550-SUM($I572:BF572)))</f>
        <v>0</v>
      </c>
      <c r="BH572" s="235">
        <f>IF(BH$5&lt;=$D572,0,IF(SUM($D572,I539)&gt;BH$5,$AC550/I539,$AC550-SUM($I572:BG572)))</f>
        <v>0</v>
      </c>
      <c r="BI572" s="235">
        <f>IF(BI$5&lt;=$D572,0,IF(SUM($D572,I539)&gt;BI$5,$AC550/I539,$AC550-SUM($I572:BH572)))</f>
        <v>0</v>
      </c>
      <c r="BJ572" s="235">
        <f>IF(BJ$5&lt;=$D572,0,IF(SUM($D572,I539)&gt;BJ$5,$AC550/I539,$AC550-SUM($I572:BI572)))</f>
        <v>0</v>
      </c>
      <c r="BK572" s="235">
        <f>IF(BK$5&lt;=$D572,0,IF(SUM($D572,I539)&gt;BK$5,$AC550/I539,$AC550-SUM($I572:BJ572)))</f>
        <v>0</v>
      </c>
      <c r="BL572" s="235">
        <f>IF(BL$5&lt;=$D572,0,IF(SUM($D572,I539)&gt;BL$5,$AC550/I539,$AC550-SUM($I572:BK572)))</f>
        <v>0</v>
      </c>
      <c r="BM572" s="235">
        <f>IF(BM$5&lt;=$D572,0,IF(SUM($D572,I539)&gt;BM$5,$AC550/I539,$AC550-SUM($I572:BL572)))</f>
        <v>0</v>
      </c>
      <c r="BN572" s="235">
        <f>IF(BN$5&lt;=$D572,0,IF(SUM($D572,I539)&gt;BN$5,$AC550/I539,$AC550-SUM($I572:BM572)))</f>
        <v>0</v>
      </c>
      <c r="BO572" s="235">
        <f>IF(BO$5&lt;=$D572,0,IF(SUM($D572,I539)&gt;BO$5,$AC550/I539,$AC550-SUM($I572:BN572)))</f>
        <v>0</v>
      </c>
      <c r="BP572" s="235">
        <f>IF(BP$5&lt;=$D572,0,IF(SUM($D572,I539)&gt;BP$5,$AC550/I539,$AC550-SUM($I572:BO572)))</f>
        <v>0</v>
      </c>
      <c r="BQ572" s="235">
        <f>IF(BQ$5&lt;=$D572,0,IF(SUM($D572,I539)&gt;BQ$5,$AC550/I539,$AC550-SUM($I572:BP572)))</f>
        <v>0</v>
      </c>
      <c r="BR572" s="211">
        <f>IF(BR$5&lt;=$D572,0,IF(SUM($D572,J539)&gt;BR$5,$AC550/J539,$AC550-SUM($I572:BQ572)))</f>
        <v>0</v>
      </c>
      <c r="BS572" s="211">
        <f>IF(BS$5&lt;=$D572,0,IF(SUM($D572,K539)&gt;BS$5,$AC550/K539,$AC550-SUM($I572:BR572)))</f>
        <v>0</v>
      </c>
      <c r="BT572" s="211">
        <f>IF(BT$5&lt;=$D572,0,IF(SUM($D572,L539)&gt;BT$5,$AC550/L539,$AC550-SUM($I572:BS572)))</f>
        <v>0</v>
      </c>
      <c r="BU572" s="211">
        <f>IF(BU$5&lt;=$D572,0,IF(SUM($D572,M539)&gt;BU$5,$AC550/M539,$AC550-SUM($I572:BT572)))</f>
        <v>0</v>
      </c>
      <c r="BV572" s="211">
        <f>IF(BV$5&lt;=$D572,0,IF(SUM($D572,N539)&gt;BV$5,$AC550/N539,$AC550-SUM($I572:BU572)))</f>
        <v>0</v>
      </c>
      <c r="BW572" s="211">
        <f>IF(BW$5&lt;=$D572,0,IF(SUM($D572,O539)&gt;BW$5,$AC550/O539,$AC550-SUM($I572:BV572)))</f>
        <v>0</v>
      </c>
    </row>
    <row r="573" spans="1:75" ht="12.75" customHeight="1">
      <c r="A573" s="8"/>
      <c r="B573" s="244">
        <v>20</v>
      </c>
      <c r="C573" s="8"/>
      <c r="D573" s="245">
        <f t="shared" si="995"/>
        <v>2033</v>
      </c>
      <c r="E573" s="8" t="str">
        <f t="shared" si="994"/>
        <v>$m Real (2012)</v>
      </c>
      <c r="F573" s="8"/>
      <c r="G573" s="8"/>
      <c r="H573" s="8"/>
      <c r="I573" s="32"/>
      <c r="J573" s="235">
        <f>IF(J$5&lt;=$D573,0,IF(SUM($D573,I539)&gt;J$5,$AD550/I539,$AD550-SUM($I573:I573)))</f>
        <v>0</v>
      </c>
      <c r="K573" s="235">
        <f>IF(K$5&lt;=$D573,0,IF(SUM($D573,I539)&gt;K$5,$AD550/I539,$AD550-SUM($I573:J573)))</f>
        <v>0</v>
      </c>
      <c r="L573" s="235">
        <f>IF(L$5&lt;=$D573,0,IF(SUM($D573,I539)&gt;L$5,$AD550/I539,$AD550-SUM($I573:K573)))</f>
        <v>0</v>
      </c>
      <c r="M573" s="235">
        <f>IF(M$5&lt;=$D573,0,IF(SUM($D573,I539)&gt;M$5,$AD550/I539,$AD550-SUM($I573:L573)))</f>
        <v>0</v>
      </c>
      <c r="N573" s="235">
        <f>IF(N$5&lt;=$D573,0,IF(SUM($D573,I539)&gt;N$5,$AD550/I539,$AD550-SUM($I573:M573)))</f>
        <v>0</v>
      </c>
      <c r="O573" s="235">
        <f>IF(O$5&lt;=$D573,0,IF(SUM($D573,I539)&gt;O$5,$AD550/I539,$AD550-SUM($I573:N573)))</f>
        <v>0</v>
      </c>
      <c r="P573" s="235">
        <f>IF(P$5&lt;=$D573,0,IF(SUM($D573,I539)&gt;P$5,$AD550/I539,$AD550-SUM($I573:O573)))</f>
        <v>0</v>
      </c>
      <c r="Q573" s="235">
        <f>IF(Q$5&lt;=$D573,0,IF(SUM($D573,I539)&gt;Q$5,$AD550/I539,$AD550-SUM($I573:P573)))</f>
        <v>0</v>
      </c>
      <c r="R573" s="235">
        <f>IF(R$5&lt;=$D573,0,IF(SUM($D573,I539)&gt;R$5,$AD550/I539,$AD550-SUM($I573:Q573)))</f>
        <v>0</v>
      </c>
      <c r="S573" s="235">
        <f>IF(S$5&lt;=$D573,0,IF(SUM($D573,I539)&gt;S$5,$AD550/I539,$AD550-SUM($I573:R573)))</f>
        <v>0</v>
      </c>
      <c r="T573" s="235">
        <f>IF(T$5&lt;=$D573,0,IF(SUM($D573,I539)&gt;T$5,$AD550/I539,$AD550-SUM($I573:S573)))</f>
        <v>0</v>
      </c>
      <c r="U573" s="235">
        <f>IF(U$5&lt;=$D573,0,IF(SUM($D573,I539)&gt;U$5,$AD550/I539,$AD550-SUM($I573:T573)))</f>
        <v>0</v>
      </c>
      <c r="V573" s="235">
        <f>IF(V$5&lt;=$D573,0,IF(SUM($D573,I539)&gt;V$5,$AD550/I539,$AD550-SUM($I573:U573)))</f>
        <v>0</v>
      </c>
      <c r="W573" s="235">
        <f>IF(W$5&lt;=$D573,0,IF(SUM($D573,I539)&gt;W$5,$AD550/I539,$AD550-SUM($I573:V573)))</f>
        <v>0</v>
      </c>
      <c r="X573" s="235">
        <f>IF(X$5&lt;=$D573,0,IF(SUM($D573,I539)&gt;X$5,$AD550/I539,$AD550-SUM($I573:W573)))</f>
        <v>0</v>
      </c>
      <c r="Y573" s="235">
        <f>IF(Y$5&lt;=$D573,0,IF(SUM($D573,I539)&gt;Y$5,$AD550/I539,$AD550-SUM($I573:X573)))</f>
        <v>0</v>
      </c>
      <c r="Z573" s="235">
        <f>IF(Z$5&lt;=$D573,0,IF(SUM($D573,I539)&gt;Z$5,$AD550/I539,$AD550-SUM($I573:Y573)))</f>
        <v>0</v>
      </c>
      <c r="AA573" s="235">
        <f>IF(AA$5&lt;=$D573,0,IF(SUM($D573,I539)&gt;AA$5,$AD550/I539,$AD550-SUM($I573:Z573)))</f>
        <v>0</v>
      </c>
      <c r="AB573" s="235">
        <f>IF(AB$5&lt;=$D573,0,IF(SUM($D573,I539)&gt;AB$5,$AD550/I539,$AD550-SUM($I573:AA573)))</f>
        <v>0</v>
      </c>
      <c r="AC573" s="235">
        <f>IF(AC$5&lt;=$D573,0,IF(SUM($D573,I539)&gt;AC$5,$AD550/I539,$AD550-SUM($I573:AB573)))</f>
        <v>0</v>
      </c>
      <c r="AD573" s="235">
        <f>IF(AD$5&lt;=$D573,0,IF(SUM($D573,I539)&gt;AD$5,$AD550/I539,$AD550-SUM($I573:AC573)))</f>
        <v>0</v>
      </c>
      <c r="AE573" s="235">
        <f>IF(AE$5&lt;=$D573,0,IF(SUM($D573,I539)&gt;AE$5,$AD550/I539,$AD550-SUM($I573:AD573)))</f>
        <v>0</v>
      </c>
      <c r="AF573" s="235">
        <f>IF(AF$5&lt;=$D573,0,IF(SUM($D573,I539)&gt;AF$5,$AD550/I539,$AD550-SUM($I573:AE573)))</f>
        <v>0</v>
      </c>
      <c r="AG573" s="235">
        <f>IF(AG$5&lt;=$D573,0,IF(SUM($D573,I539)&gt;AG$5,$AD550/I539,$AD550-SUM($I573:AF573)))</f>
        <v>0</v>
      </c>
      <c r="AH573" s="235">
        <f>IF(AH$5&lt;=$D573,0,IF(SUM($D573,I539)&gt;AH$5,$AD550/I539,$AD550-SUM($I573:AG573)))</f>
        <v>0</v>
      </c>
      <c r="AI573" s="235">
        <f>IF(AI$5&lt;=$D573,0,IF(SUM($D573,I539)&gt;AI$5,$AD550/I539,$AD550-SUM($I573:AH573)))</f>
        <v>0</v>
      </c>
      <c r="AJ573" s="235">
        <f>IF(AJ$5&lt;=$D573,0,IF(SUM($D573,I539)&gt;AJ$5,$AD550/I539,$AD550-SUM($I573:AI573)))</f>
        <v>0</v>
      </c>
      <c r="AK573" s="235">
        <f>IF(AK$5&lt;=$D573,0,IF(SUM($D573,I539)&gt;AK$5,$AD550/I539,$AD550-SUM($I573:AJ573)))</f>
        <v>0</v>
      </c>
      <c r="AL573" s="235">
        <f>IF(AL$5&lt;=$D573,0,IF(SUM($D573,I539)&gt;AL$5,$AD550/I539,$AD550-SUM($I573:AK573)))</f>
        <v>0</v>
      </c>
      <c r="AM573" s="235">
        <f>IF(AM$5&lt;=$D573,0,IF(SUM($D573,I539)&gt;AM$5,$AD550/I539,$AD550-SUM($I573:AL573)))</f>
        <v>0</v>
      </c>
      <c r="AN573" s="235">
        <f>IF(AN$5&lt;=$D573,0,IF(SUM($D573,I539)&gt;AN$5,$AD550/I539,$AD550-SUM($I573:AM573)))</f>
        <v>0</v>
      </c>
      <c r="AO573" s="235">
        <f>IF(AO$5&lt;=$D573,0,IF(SUM($D573,I539)&gt;AO$5,$AD550/I539,$AD550-SUM($I573:AN573)))</f>
        <v>0</v>
      </c>
      <c r="AP573" s="235">
        <f>IF(AP$5&lt;=$D573,0,IF(SUM($D573,I539)&gt;AP$5,$AD550/I539,$AD550-SUM($I573:AO573)))</f>
        <v>0</v>
      </c>
      <c r="AQ573" s="235">
        <f>IF(AQ$5&lt;=$D573,0,IF(SUM($D573,I539)&gt;AQ$5,$AD550/I539,$AD550-SUM($I573:AP573)))</f>
        <v>0</v>
      </c>
      <c r="AR573" s="235">
        <f>IF(AR$5&lt;=$D573,0,IF(SUM($D573,I539)&gt;AR$5,$AD550/I539,$AD550-SUM($I573:AQ573)))</f>
        <v>0</v>
      </c>
      <c r="AS573" s="235">
        <f>IF(AS$5&lt;=$D573,0,IF(SUM($D573,I539)&gt;AS$5,$AD550/I539,$AD550-SUM($I573:AR573)))</f>
        <v>0</v>
      </c>
      <c r="AT573" s="235">
        <f>IF(AT$5&lt;=$D573,0,IF(SUM($D573,I539)&gt;AT$5,$AD550/I539,$AD550-SUM($I573:AS573)))</f>
        <v>0</v>
      </c>
      <c r="AU573" s="235">
        <f>IF(AU$5&lt;=$D573,0,IF(SUM($D573,I539)&gt;AU$5,$AD550/I539,$AD550-SUM($I573:AT573)))</f>
        <v>0</v>
      </c>
      <c r="AV573" s="235">
        <f>IF(AV$5&lt;=$D573,0,IF(SUM($D573,I539)&gt;AV$5,$AD550/I539,$AD550-SUM($I573:AU573)))</f>
        <v>0</v>
      </c>
      <c r="AW573" s="235">
        <f>IF(AW$5&lt;=$D573,0,IF(SUM($D573,I539)&gt;AW$5,$AD550/I539,$AD550-SUM($I573:AV573)))</f>
        <v>0</v>
      </c>
      <c r="AX573" s="235">
        <f>IF(AX$5&lt;=$D573,0,IF(SUM($D573,I539)&gt;AX$5,$AD550/I539,$AD550-SUM($I573:AW573)))</f>
        <v>0</v>
      </c>
      <c r="AY573" s="235">
        <f>IF(AY$5&lt;=$D573,0,IF(SUM($D573,I539)&gt;AY$5,$AD550/I539,$AD550-SUM($I573:AX573)))</f>
        <v>0</v>
      </c>
      <c r="AZ573" s="235">
        <f>IF(AZ$5&lt;=$D573,0,IF(SUM($D573,I539)&gt;AZ$5,$AD550/I539,$AD550-SUM($I573:AY573)))</f>
        <v>0</v>
      </c>
      <c r="BA573" s="235">
        <f>IF(BA$5&lt;=$D573,0,IF(SUM($D573,I539)&gt;BA$5,$AD550/I539,$AD550-SUM($I573:AZ573)))</f>
        <v>0</v>
      </c>
      <c r="BB573" s="235">
        <f>IF(BB$5&lt;=$D573,0,IF(SUM($D573,I539)&gt;BB$5,$AD550/I539,$AD550-SUM($I573:BA573)))</f>
        <v>0</v>
      </c>
      <c r="BC573" s="235">
        <f>IF(BC$5&lt;=$D573,0,IF(SUM($D573,I539)&gt;BC$5,$AD550/I539,$AD550-SUM($I573:BB573)))</f>
        <v>0</v>
      </c>
      <c r="BD573" s="235">
        <f>IF(BD$5&lt;=$D573,0,IF(SUM($D573,I539)&gt;BD$5,$AD550/I539,$AD550-SUM($I573:BC573)))</f>
        <v>0</v>
      </c>
      <c r="BE573" s="235">
        <f>IF(BE$5&lt;=$D573,0,IF(SUM($D573,I539)&gt;BE$5,$AD550/I539,$AD550-SUM($I573:BD573)))</f>
        <v>0</v>
      </c>
      <c r="BF573" s="235">
        <f>IF(BF$5&lt;=$D573,0,IF(SUM($D573,I539)&gt;BF$5,$AD550/I539,$AD550-SUM($I573:BE573)))</f>
        <v>0</v>
      </c>
      <c r="BG573" s="235">
        <f>IF(BG$5&lt;=$D573,0,IF(SUM($D573,I539)&gt;BG$5,$AD550/I539,$AD550-SUM($I573:BF573)))</f>
        <v>0</v>
      </c>
      <c r="BH573" s="235">
        <f>IF(BH$5&lt;=$D573,0,IF(SUM($D573,I539)&gt;BH$5,$AD550/I539,$AD550-SUM($I573:BG573)))</f>
        <v>0</v>
      </c>
      <c r="BI573" s="235">
        <f>IF(BI$5&lt;=$D573,0,IF(SUM($D573,I539)&gt;BI$5,$AD550/I539,$AD550-SUM($I573:BH573)))</f>
        <v>0</v>
      </c>
      <c r="BJ573" s="235">
        <f>IF(BJ$5&lt;=$D573,0,IF(SUM($D573,I539)&gt;BJ$5,$AD550/I539,$AD550-SUM($I573:BI573)))</f>
        <v>0</v>
      </c>
      <c r="BK573" s="235">
        <f>IF(BK$5&lt;=$D573,0,IF(SUM($D573,I539)&gt;BK$5,$AD550/I539,$AD550-SUM($I573:BJ573)))</f>
        <v>0</v>
      </c>
      <c r="BL573" s="235">
        <f>IF(BL$5&lt;=$D573,0,IF(SUM($D573,I539)&gt;BL$5,$AD550/I539,$AD550-SUM($I573:BK573)))</f>
        <v>0</v>
      </c>
      <c r="BM573" s="235">
        <f>IF(BM$5&lt;=$D573,0,IF(SUM($D573,I539)&gt;BM$5,$AD550/I539,$AD550-SUM($I573:BL573)))</f>
        <v>0</v>
      </c>
      <c r="BN573" s="235">
        <f>IF(BN$5&lt;=$D573,0,IF(SUM($D573,I539)&gt;BN$5,$AD550/I539,$AD550-SUM($I573:BM573)))</f>
        <v>0</v>
      </c>
      <c r="BO573" s="235">
        <f>IF(BO$5&lt;=$D573,0,IF(SUM($D573,I539)&gt;BO$5,$AD550/I539,$AD550-SUM($I573:BN573)))</f>
        <v>0</v>
      </c>
      <c r="BP573" s="235">
        <f>IF(BP$5&lt;=$D573,0,IF(SUM($D573,I539)&gt;BP$5,$AD550/I539,$AD550-SUM($I573:BO573)))</f>
        <v>0</v>
      </c>
      <c r="BQ573" s="235">
        <f>IF(BQ$5&lt;=$D573,0,IF(SUM($D573,I539)&gt;BQ$5,$AD550/I539,$AD550-SUM($I573:BP573)))</f>
        <v>0</v>
      </c>
      <c r="BR573" s="211">
        <f>IF(BR$5&lt;=$D573,0,IF(SUM($D573,J539)&gt;BR$5,$AD550/J539,$AD550-SUM($I573:BQ573)))</f>
        <v>0</v>
      </c>
      <c r="BS573" s="211">
        <f>IF(BS$5&lt;=$D573,0,IF(SUM($D573,K539)&gt;BS$5,$AD550/K539,$AD550-SUM($I573:BR573)))</f>
        <v>0</v>
      </c>
      <c r="BT573" s="211">
        <f>IF(BT$5&lt;=$D573,0,IF(SUM($D573,L539)&gt;BT$5,$AD550/L539,$AD550-SUM($I573:BS573)))</f>
        <v>0</v>
      </c>
      <c r="BU573" s="211">
        <f>IF(BU$5&lt;=$D573,0,IF(SUM($D573,M539)&gt;BU$5,$AD550/M539,$AD550-SUM($I573:BT573)))</f>
        <v>0</v>
      </c>
      <c r="BV573" s="211">
        <f>IF(BV$5&lt;=$D573,0,IF(SUM($D573,N539)&gt;BV$5,$AD550/N539,$AD550-SUM($I573:BU573)))</f>
        <v>0</v>
      </c>
      <c r="BW573" s="211">
        <f>IF(BW$5&lt;=$D573,0,IF(SUM($D573,O539)&gt;BW$5,$AD550/O539,$AD550-SUM($I573:BV573)))</f>
        <v>0</v>
      </c>
    </row>
    <row r="574" spans="1:75" ht="12.75" customHeight="1">
      <c r="A574" s="8"/>
      <c r="B574" s="244">
        <v>21</v>
      </c>
      <c r="C574" s="8"/>
      <c r="D574" s="245">
        <f t="shared" si="995"/>
        <v>2034</v>
      </c>
      <c r="E574" s="8" t="str">
        <f t="shared" si="994"/>
        <v>$m Real (2012)</v>
      </c>
      <c r="F574" s="8"/>
      <c r="G574" s="8"/>
      <c r="H574" s="8"/>
      <c r="I574" s="32"/>
      <c r="J574" s="235">
        <f>IF(J$5&lt;=$D574,0,IF(SUM($D574,I539)&gt;J$5,$AE550/I539,$AE550-SUM($I574:I574)))</f>
        <v>0</v>
      </c>
      <c r="K574" s="235">
        <f>IF(K$5&lt;=$D574,0,IF(SUM($D574,I539)&gt;K$5,$AE550/I539,$AE550-SUM($I574:J574)))</f>
        <v>0</v>
      </c>
      <c r="L574" s="235">
        <f>IF(L$5&lt;=$D574,0,IF(SUM($D574,I539)&gt;L$5,$AE550/I539,$AE550-SUM($I574:K574)))</f>
        <v>0</v>
      </c>
      <c r="M574" s="235">
        <f>IF(M$5&lt;=$D574,0,IF(SUM($D574,I539)&gt;M$5,$AE550/I539,$AE550-SUM($I574:L574)))</f>
        <v>0</v>
      </c>
      <c r="N574" s="235">
        <f>IF(N$5&lt;=$D574,0,IF(SUM($D574,I539)&gt;N$5,$AE550/I539,$AE550-SUM($I574:M574)))</f>
        <v>0</v>
      </c>
      <c r="O574" s="235">
        <f>IF(O$5&lt;=$D574,0,IF(SUM($D574,I539)&gt;O$5,$AE550/I539,$AE550-SUM($I574:N574)))</f>
        <v>0</v>
      </c>
      <c r="P574" s="235">
        <f>IF(P$5&lt;=$D574,0,IF(SUM($D574,I539)&gt;P$5,$AE550/I539,$AE550-SUM($I574:O574)))</f>
        <v>0</v>
      </c>
      <c r="Q574" s="235">
        <f>IF(Q$5&lt;=$D574,0,IF(SUM($D574,I539)&gt;Q$5,$AE550/I539,$AE550-SUM($I574:P574)))</f>
        <v>0</v>
      </c>
      <c r="R574" s="235">
        <f>IF(R$5&lt;=$D574,0,IF(SUM($D574,I539)&gt;R$5,$AE550/I539,$AE550-SUM($I574:Q574)))</f>
        <v>0</v>
      </c>
      <c r="S574" s="235">
        <f>IF(S$5&lt;=$D574,0,IF(SUM($D574,I539)&gt;S$5,$AE550/I539,$AE550-SUM($I574:R574)))</f>
        <v>0</v>
      </c>
      <c r="T574" s="235">
        <f>IF(T$5&lt;=$D574,0,IF(SUM($D574,I539)&gt;T$5,$AE550/I539,$AE550-SUM($I574:S574)))</f>
        <v>0</v>
      </c>
      <c r="U574" s="235">
        <f>IF(U$5&lt;=$D574,0,IF(SUM($D574,I539)&gt;U$5,$AE550/I539,$AE550-SUM($I574:T574)))</f>
        <v>0</v>
      </c>
      <c r="V574" s="235">
        <f>IF(V$5&lt;=$D574,0,IF(SUM($D574,I539)&gt;V$5,$AE550/I539,$AE550-SUM($I574:U574)))</f>
        <v>0</v>
      </c>
      <c r="W574" s="235">
        <f>IF(W$5&lt;=$D574,0,IF(SUM($D574,I539)&gt;W$5,$AE550/I539,$AE550-SUM($I574:V574)))</f>
        <v>0</v>
      </c>
      <c r="X574" s="235">
        <f>IF(X$5&lt;=$D574,0,IF(SUM($D574,I539)&gt;X$5,$AE550/I539,$AE550-SUM($I574:W574)))</f>
        <v>0</v>
      </c>
      <c r="Y574" s="235">
        <f>IF(Y$5&lt;=$D574,0,IF(SUM($D574,I539)&gt;Y$5,$AE550/I539,$AE550-SUM($I574:X574)))</f>
        <v>0</v>
      </c>
      <c r="Z574" s="235">
        <f>IF(Z$5&lt;=$D574,0,IF(SUM($D574,I539)&gt;Z$5,$AE550/I539,$AE550-SUM($I574:Y574)))</f>
        <v>0</v>
      </c>
      <c r="AA574" s="235">
        <f>IF(AA$5&lt;=$D574,0,IF(SUM($D574,I539)&gt;AA$5,$AE550/I539,$AE550-SUM($I574:Z574)))</f>
        <v>0</v>
      </c>
      <c r="AB574" s="235">
        <f>IF(AB$5&lt;=$D574,0,IF(SUM($D574,I539)&gt;AB$5,$AE550/I539,$AE550-SUM($I574:AA574)))</f>
        <v>0</v>
      </c>
      <c r="AC574" s="235">
        <f>IF(AC$5&lt;=$D574,0,IF(SUM($D574,I539)&gt;AC$5,$AE550/I539,$AE550-SUM($I574:AB574)))</f>
        <v>0</v>
      </c>
      <c r="AD574" s="235">
        <f>IF(AD$5&lt;=$D574,0,IF(SUM($D574,I539)&gt;AD$5,$AE550/I539,$AE550-SUM($I574:AC574)))</f>
        <v>0</v>
      </c>
      <c r="AE574" s="235">
        <f>IF(AE$5&lt;=$D574,0,IF(SUM($D574,I539)&gt;AE$5,$AE550/I539,$AE550-SUM($I574:AD574)))</f>
        <v>0</v>
      </c>
      <c r="AF574" s="235">
        <f>IF(AF$5&lt;=$D574,0,IF(SUM($D574,I539)&gt;AF$5,$AE550/I539,$AE550-SUM($I574:AE574)))</f>
        <v>0</v>
      </c>
      <c r="AG574" s="235">
        <f>IF(AG$5&lt;=$D574,0,IF(SUM($D574,I539)&gt;AG$5,$AE550/I539,$AE550-SUM($I574:AF574)))</f>
        <v>0</v>
      </c>
      <c r="AH574" s="235">
        <f>IF(AH$5&lt;=$D574,0,IF(SUM($D574,I539)&gt;AH$5,$AE550/I539,$AE550-SUM($I574:AG574)))</f>
        <v>0</v>
      </c>
      <c r="AI574" s="235">
        <f>IF(AI$5&lt;=$D574,0,IF(SUM($D574,I539)&gt;AI$5,$AE550/I539,$AE550-SUM($I574:AH574)))</f>
        <v>0</v>
      </c>
      <c r="AJ574" s="235">
        <f>IF(AJ$5&lt;=$D574,0,IF(SUM($D574,I539)&gt;AJ$5,$AE550/I539,$AE550-SUM($I574:AI574)))</f>
        <v>0</v>
      </c>
      <c r="AK574" s="235">
        <f>IF(AK$5&lt;=$D574,0,IF(SUM($D574,I539)&gt;AK$5,$AE550/I539,$AE550-SUM($I574:AJ574)))</f>
        <v>0</v>
      </c>
      <c r="AL574" s="235">
        <f>IF(AL$5&lt;=$D574,0,IF(SUM($D574,I539)&gt;AL$5,$AE550/I539,$AE550-SUM($I574:AK574)))</f>
        <v>0</v>
      </c>
      <c r="AM574" s="235">
        <f>IF(AM$5&lt;=$D574,0,IF(SUM($D574,I539)&gt;AM$5,$AE550/I539,$AE550-SUM($I574:AL574)))</f>
        <v>0</v>
      </c>
      <c r="AN574" s="235">
        <f>IF(AN$5&lt;=$D574,0,IF(SUM($D574,I539)&gt;AN$5,$AE550/I539,$AE550-SUM($I574:AM574)))</f>
        <v>0</v>
      </c>
      <c r="AO574" s="235">
        <f>IF(AO$5&lt;=$D574,0,IF(SUM($D574,I539)&gt;AO$5,$AE550/I539,$AE550-SUM($I574:AN574)))</f>
        <v>0</v>
      </c>
      <c r="AP574" s="235">
        <f>IF(AP$5&lt;=$D574,0,IF(SUM($D574,I539)&gt;AP$5,$AE550/I539,$AE550-SUM($I574:AO574)))</f>
        <v>0</v>
      </c>
      <c r="AQ574" s="235">
        <f>IF(AQ$5&lt;=$D574,0,IF(SUM($D574,I539)&gt;AQ$5,$AE550/I539,$AE550-SUM($I574:AP574)))</f>
        <v>0</v>
      </c>
      <c r="AR574" s="235">
        <f>IF(AR$5&lt;=$D574,0,IF(SUM($D574,I539)&gt;AR$5,$AE550/I539,$AE550-SUM($I574:AQ574)))</f>
        <v>0</v>
      </c>
      <c r="AS574" s="235">
        <f>IF(AS$5&lt;=$D574,0,IF(SUM($D574,I539)&gt;AS$5,$AE550/I539,$AE550-SUM($I574:AR574)))</f>
        <v>0</v>
      </c>
      <c r="AT574" s="235">
        <f>IF(AT$5&lt;=$D574,0,IF(SUM($D574,I539)&gt;AT$5,$AE550/I539,$AE550-SUM($I574:AS574)))</f>
        <v>0</v>
      </c>
      <c r="AU574" s="235">
        <f>IF(AU$5&lt;=$D574,0,IF(SUM($D574,I539)&gt;AU$5,$AE550/I539,$AE550-SUM($I574:AT574)))</f>
        <v>0</v>
      </c>
      <c r="AV574" s="235">
        <f>IF(AV$5&lt;=$D574,0,IF(SUM($D574,I539)&gt;AV$5,$AE550/I539,$AE550-SUM($I574:AU574)))</f>
        <v>0</v>
      </c>
      <c r="AW574" s="235">
        <f>IF(AW$5&lt;=$D574,0,IF(SUM($D574,I539)&gt;AW$5,$AE550/I539,$AE550-SUM($I574:AV574)))</f>
        <v>0</v>
      </c>
      <c r="AX574" s="235">
        <f>IF(AX$5&lt;=$D574,0,IF(SUM($D574,I539)&gt;AX$5,$AE550/I539,$AE550-SUM($I574:AW574)))</f>
        <v>0</v>
      </c>
      <c r="AY574" s="235">
        <f>IF(AY$5&lt;=$D574,0,IF(SUM($D574,I539)&gt;AY$5,$AE550/I539,$AE550-SUM($I574:AX574)))</f>
        <v>0</v>
      </c>
      <c r="AZ574" s="235">
        <f>IF(AZ$5&lt;=$D574,0,IF(SUM($D574,I539)&gt;AZ$5,$AE550/I539,$AE550-SUM($I574:AY574)))</f>
        <v>0</v>
      </c>
      <c r="BA574" s="235">
        <f>IF(BA$5&lt;=$D574,0,IF(SUM($D574,I539)&gt;BA$5,$AE550/I539,$AE550-SUM($I574:AZ574)))</f>
        <v>0</v>
      </c>
      <c r="BB574" s="235">
        <f>IF(BB$5&lt;=$D574,0,IF(SUM($D574,I539)&gt;BB$5,$AE550/I539,$AE550-SUM($I574:BA574)))</f>
        <v>0</v>
      </c>
      <c r="BC574" s="235">
        <f>IF(BC$5&lt;=$D574,0,IF(SUM($D574,I539)&gt;BC$5,$AE550/I539,$AE550-SUM($I574:BB574)))</f>
        <v>0</v>
      </c>
      <c r="BD574" s="235">
        <f>IF(BD$5&lt;=$D574,0,IF(SUM($D574,I539)&gt;BD$5,$AE550/I539,$AE550-SUM($I574:BC574)))</f>
        <v>0</v>
      </c>
      <c r="BE574" s="235">
        <f>IF(BE$5&lt;=$D574,0,IF(SUM($D574,I539)&gt;BE$5,$AE550/I539,$AE550-SUM($I574:BD574)))</f>
        <v>0</v>
      </c>
      <c r="BF574" s="235">
        <f>IF(BF$5&lt;=$D574,0,IF(SUM($D574,I539)&gt;BF$5,$AE550/I539,$AE550-SUM($I574:BE574)))</f>
        <v>0</v>
      </c>
      <c r="BG574" s="235">
        <f>IF(BG$5&lt;=$D574,0,IF(SUM($D574,I539)&gt;BG$5,$AE550/I539,$AE550-SUM($I574:BF574)))</f>
        <v>0</v>
      </c>
      <c r="BH574" s="235">
        <f>IF(BH$5&lt;=$D574,0,IF(SUM($D574,I539)&gt;BH$5,$AE550/I539,$AE550-SUM($I574:BG574)))</f>
        <v>0</v>
      </c>
      <c r="BI574" s="235">
        <f>IF(BI$5&lt;=$D574,0,IF(SUM($D574,I539)&gt;BI$5,$AE550/I539,$AE550-SUM($I574:BH574)))</f>
        <v>0</v>
      </c>
      <c r="BJ574" s="235">
        <f>IF(BJ$5&lt;=$D574,0,IF(SUM($D574,I539)&gt;BJ$5,$AE550/I539,$AE550-SUM($I574:BI574)))</f>
        <v>0</v>
      </c>
      <c r="BK574" s="235">
        <f>IF(BK$5&lt;=$D574,0,IF(SUM($D574,I539)&gt;BK$5,$AE550/I539,$AE550-SUM($I574:BJ574)))</f>
        <v>0</v>
      </c>
      <c r="BL574" s="235">
        <f>IF(BL$5&lt;=$D574,0,IF(SUM($D574,I539)&gt;BL$5,$AE550/I539,$AE550-SUM($I574:BK574)))</f>
        <v>0</v>
      </c>
      <c r="BM574" s="235">
        <f>IF(BM$5&lt;=$D574,0,IF(SUM($D574,I539)&gt;BM$5,$AE550/I539,$AE550-SUM($I574:BL574)))</f>
        <v>0</v>
      </c>
      <c r="BN574" s="235">
        <f>IF(BN$5&lt;=$D574,0,IF(SUM($D574,I539)&gt;BN$5,$AE550/I539,$AE550-SUM($I574:BM574)))</f>
        <v>0</v>
      </c>
      <c r="BO574" s="235">
        <f>IF(BO$5&lt;=$D574,0,IF(SUM($D574,I539)&gt;BO$5,$AE550/I539,$AE550-SUM($I574:BN574)))</f>
        <v>0</v>
      </c>
      <c r="BP574" s="235">
        <f>IF(BP$5&lt;=$D574,0,IF(SUM($D574,I539)&gt;BP$5,$AE550/I539,$AE550-SUM($I574:BO574)))</f>
        <v>0</v>
      </c>
      <c r="BQ574" s="235">
        <f>IF(BQ$5&lt;=$D574,0,IF(SUM($D574,I539)&gt;BQ$5,$AE550/I539,$AE550-SUM($I574:BP574)))</f>
        <v>0</v>
      </c>
      <c r="BR574" s="211">
        <f>IF(BR$5&lt;=$D574,0,IF(SUM($D574,J539)&gt;BR$5,$AE550/J539,$AE550-SUM($I574:BQ574)))</f>
        <v>0</v>
      </c>
      <c r="BS574" s="211">
        <f>IF(BS$5&lt;=$D574,0,IF(SUM($D574,K539)&gt;BS$5,$AE550/K539,$AE550-SUM($I574:BR574)))</f>
        <v>0</v>
      </c>
      <c r="BT574" s="211">
        <f>IF(BT$5&lt;=$D574,0,IF(SUM($D574,L539)&gt;BT$5,$AE550/L539,$AE550-SUM($I574:BS574)))</f>
        <v>0</v>
      </c>
      <c r="BU574" s="211">
        <f>IF(BU$5&lt;=$D574,0,IF(SUM($D574,M539)&gt;BU$5,$AE550/M539,$AE550-SUM($I574:BT574)))</f>
        <v>0</v>
      </c>
      <c r="BV574" s="211">
        <f>IF(BV$5&lt;=$D574,0,IF(SUM($D574,N539)&gt;BV$5,$AE550/N539,$AE550-SUM($I574:BU574)))</f>
        <v>0</v>
      </c>
      <c r="BW574" s="211">
        <f>IF(BW$5&lt;=$D574,0,IF(SUM($D574,O539)&gt;BW$5,$AE550/O539,$AE550-SUM($I574:BV574)))</f>
        <v>0</v>
      </c>
    </row>
    <row r="575" spans="1:75" ht="12.75" customHeight="1">
      <c r="A575" s="8"/>
      <c r="B575" s="244">
        <v>22</v>
      </c>
      <c r="C575" s="8"/>
      <c r="D575" s="245">
        <f t="shared" si="995"/>
        <v>2035</v>
      </c>
      <c r="E575" s="8" t="str">
        <f t="shared" si="994"/>
        <v>$m Real (2012)</v>
      </c>
      <c r="F575" s="8"/>
      <c r="G575" s="8"/>
      <c r="H575" s="8"/>
      <c r="I575" s="32"/>
      <c r="J575" s="235">
        <f>IF(J$5&lt;=$D575,0,IF(SUM($D575,I539)&gt;J$5,$AF550/I539,$AF550-SUM($I575:I575)))</f>
        <v>0</v>
      </c>
      <c r="K575" s="235">
        <f>IF(K$5&lt;=$D575,0,IF(SUM($D575,I539)&gt;K$5,$AF550/I539,$AF550-SUM($I575:J575)))</f>
        <v>0</v>
      </c>
      <c r="L575" s="235">
        <f>IF(L$5&lt;=$D575,0,IF(SUM($D575,I539)&gt;L$5,$AF550/I539,$AF550-SUM($I575:K575)))</f>
        <v>0</v>
      </c>
      <c r="M575" s="235">
        <f>IF(M$5&lt;=$D575,0,IF(SUM($D575,I539)&gt;M$5,$AF550/I539,$AF550-SUM($I575:L575)))</f>
        <v>0</v>
      </c>
      <c r="N575" s="235">
        <f>IF(N$5&lt;=$D575,0,IF(SUM($D575,I539)&gt;N$5,$AF550/I539,$AF550-SUM($I575:M575)))</f>
        <v>0</v>
      </c>
      <c r="O575" s="235">
        <f>IF(O$5&lt;=$D575,0,IF(SUM($D575,I539)&gt;O$5,$AF550/I539,$AF550-SUM($I575:N575)))</f>
        <v>0</v>
      </c>
      <c r="P575" s="235">
        <f>IF(P$5&lt;=$D575,0,IF(SUM($D575,I539)&gt;P$5,$AF550/I539,$AF550-SUM($I575:O575)))</f>
        <v>0</v>
      </c>
      <c r="Q575" s="235">
        <f>IF(Q$5&lt;=$D575,0,IF(SUM($D575,I539)&gt;Q$5,$AF550/I539,$AF550-SUM($I575:P575)))</f>
        <v>0</v>
      </c>
      <c r="R575" s="235">
        <f>IF(R$5&lt;=$D575,0,IF(SUM($D575,I539)&gt;R$5,$AF550/I539,$AF550-SUM($I575:Q575)))</f>
        <v>0</v>
      </c>
      <c r="S575" s="235">
        <f>IF(S$5&lt;=$D575,0,IF(SUM($D575,I539)&gt;S$5,$AF550/I539,$AF550-SUM($I575:R575)))</f>
        <v>0</v>
      </c>
      <c r="T575" s="235">
        <f>IF(T$5&lt;=$D575,0,IF(SUM($D575,I539)&gt;T$5,$AF550/I539,$AF550-SUM($I575:S575)))</f>
        <v>0</v>
      </c>
      <c r="U575" s="235">
        <f>IF(U$5&lt;=$D575,0,IF(SUM($D575,I539)&gt;U$5,$AF550/I539,$AF550-SUM($I575:T575)))</f>
        <v>0</v>
      </c>
      <c r="V575" s="235">
        <f>IF(V$5&lt;=$D575,0,IF(SUM($D575,I539)&gt;V$5,$AF550/I539,$AF550-SUM($I575:U575)))</f>
        <v>0</v>
      </c>
      <c r="W575" s="235">
        <f>IF(W$5&lt;=$D575,0,IF(SUM($D575,I539)&gt;W$5,$AF550/I539,$AF550-SUM($I575:V575)))</f>
        <v>0</v>
      </c>
      <c r="X575" s="235">
        <f>IF(X$5&lt;=$D575,0,IF(SUM($D575,I539)&gt;X$5,$AF550/I539,$AF550-SUM($I575:W575)))</f>
        <v>0</v>
      </c>
      <c r="Y575" s="235">
        <f>IF(Y$5&lt;=$D575,0,IF(SUM($D575,I539)&gt;Y$5,$AF550/I539,$AF550-SUM($I575:X575)))</f>
        <v>0</v>
      </c>
      <c r="Z575" s="235">
        <f>IF(Z$5&lt;=$D575,0,IF(SUM($D575,I539)&gt;Z$5,$AF550/I539,$AF550-SUM($I575:Y575)))</f>
        <v>0</v>
      </c>
      <c r="AA575" s="235">
        <f>IF(AA$5&lt;=$D575,0,IF(SUM($D575,I539)&gt;AA$5,$AF550/I539,$AF550-SUM($I575:Z575)))</f>
        <v>0</v>
      </c>
      <c r="AB575" s="235">
        <f>IF(AB$5&lt;=$D575,0,IF(SUM($D575,I539)&gt;AB$5,$AF550/I539,$AF550-SUM($I575:AA575)))</f>
        <v>0</v>
      </c>
      <c r="AC575" s="235">
        <f>IF(AC$5&lt;=$D575,0,IF(SUM($D575,I539)&gt;AC$5,$AF550/I539,$AF550-SUM($I575:AB575)))</f>
        <v>0</v>
      </c>
      <c r="AD575" s="235">
        <f>IF(AD$5&lt;=$D575,0,IF(SUM($D575,I539)&gt;AD$5,$AF550/I539,$AF550-SUM($I575:AC575)))</f>
        <v>0</v>
      </c>
      <c r="AE575" s="235">
        <f>IF(AE$5&lt;=$D575,0,IF(SUM($D575,I539)&gt;AE$5,$AF550/I539,$AF550-SUM($I575:AD575)))</f>
        <v>0</v>
      </c>
      <c r="AF575" s="235">
        <f>IF(AF$5&lt;=$D575,0,IF(SUM($D575,I539)&gt;AF$5,$AF550/I539,$AF550-SUM($I575:AE575)))</f>
        <v>0</v>
      </c>
      <c r="AG575" s="235">
        <f>IF(AG$5&lt;=$D575,0,IF(SUM($D575,I539)&gt;AG$5,$AF550/I539,$AF550-SUM($I575:AF575)))</f>
        <v>0</v>
      </c>
      <c r="AH575" s="235">
        <f>IF(AH$5&lt;=$D575,0,IF(SUM($D575,I539)&gt;AH$5,$AF550/I539,$AF550-SUM($I575:AG575)))</f>
        <v>0</v>
      </c>
      <c r="AI575" s="235">
        <f>IF(AI$5&lt;=$D575,0,IF(SUM($D575,I539)&gt;AI$5,$AF550/I539,$AF550-SUM($I575:AH575)))</f>
        <v>0</v>
      </c>
      <c r="AJ575" s="235">
        <f>IF(AJ$5&lt;=$D575,0,IF(SUM($D575,I539)&gt;AJ$5,$AF550/I539,$AF550-SUM($I575:AI575)))</f>
        <v>0</v>
      </c>
      <c r="AK575" s="235">
        <f>IF(AK$5&lt;=$D575,0,IF(SUM($D575,I539)&gt;AK$5,$AF550/I539,$AF550-SUM($I575:AJ575)))</f>
        <v>0</v>
      </c>
      <c r="AL575" s="235">
        <f>IF(AL$5&lt;=$D575,0,IF(SUM($D575,I539)&gt;AL$5,$AF550/I539,$AF550-SUM($I575:AK575)))</f>
        <v>0</v>
      </c>
      <c r="AM575" s="235">
        <f>IF(AM$5&lt;=$D575,0,IF(SUM($D575,I539)&gt;AM$5,$AF550/I539,$AF550-SUM($I575:AL575)))</f>
        <v>0</v>
      </c>
      <c r="AN575" s="235">
        <f>IF(AN$5&lt;=$D575,0,IF(SUM($D575,I539)&gt;AN$5,$AF550/I539,$AF550-SUM($I575:AM575)))</f>
        <v>0</v>
      </c>
      <c r="AO575" s="235">
        <f>IF(AO$5&lt;=$D575,0,IF(SUM($D575,I539)&gt;AO$5,$AF550/I539,$AF550-SUM($I575:AN575)))</f>
        <v>0</v>
      </c>
      <c r="AP575" s="235">
        <f>IF(AP$5&lt;=$D575,0,IF(SUM($D575,I539)&gt;AP$5,$AF550/I539,$AF550-SUM($I575:AO575)))</f>
        <v>0</v>
      </c>
      <c r="AQ575" s="235">
        <f>IF(AQ$5&lt;=$D575,0,IF(SUM($D575,I539)&gt;AQ$5,$AF550/I539,$AF550-SUM($I575:AP575)))</f>
        <v>0</v>
      </c>
      <c r="AR575" s="235">
        <f>IF(AR$5&lt;=$D575,0,IF(SUM($D575,I539)&gt;AR$5,$AF550/I539,$AF550-SUM($I575:AQ575)))</f>
        <v>0</v>
      </c>
      <c r="AS575" s="235">
        <f>IF(AS$5&lt;=$D575,0,IF(SUM($D575,I539)&gt;AS$5,$AF550/I539,$AF550-SUM($I575:AR575)))</f>
        <v>0</v>
      </c>
      <c r="AT575" s="235">
        <f>IF(AT$5&lt;=$D575,0,IF(SUM($D575,I539)&gt;AT$5,$AF550/I539,$AF550-SUM($I575:AS575)))</f>
        <v>0</v>
      </c>
      <c r="AU575" s="235">
        <f>IF(AU$5&lt;=$D575,0,IF(SUM($D575,I539)&gt;AU$5,$AF550/I539,$AF550-SUM($I575:AT575)))</f>
        <v>0</v>
      </c>
      <c r="AV575" s="235">
        <f>IF(AV$5&lt;=$D575,0,IF(SUM($D575,I539)&gt;AV$5,$AF550/I539,$AF550-SUM($I575:AU575)))</f>
        <v>0</v>
      </c>
      <c r="AW575" s="235">
        <f>IF(AW$5&lt;=$D575,0,IF(SUM($D575,I539)&gt;AW$5,$AF550/I539,$AF550-SUM($I575:AV575)))</f>
        <v>0</v>
      </c>
      <c r="AX575" s="235">
        <f>IF(AX$5&lt;=$D575,0,IF(SUM($D575,I539)&gt;AX$5,$AF550/I539,$AF550-SUM($I575:AW575)))</f>
        <v>0</v>
      </c>
      <c r="AY575" s="235">
        <f>IF(AY$5&lt;=$D575,0,IF(SUM($D575,I539)&gt;AY$5,$AF550/I539,$AF550-SUM($I575:AX575)))</f>
        <v>0</v>
      </c>
      <c r="AZ575" s="235">
        <f>IF(AZ$5&lt;=$D575,0,IF(SUM($D575,I539)&gt;AZ$5,$AF550/I539,$AF550-SUM($I575:AY575)))</f>
        <v>0</v>
      </c>
      <c r="BA575" s="235">
        <f>IF(BA$5&lt;=$D575,0,IF(SUM($D575,I539)&gt;BA$5,$AF550/I539,$AF550-SUM($I575:AZ575)))</f>
        <v>0</v>
      </c>
      <c r="BB575" s="235">
        <f>IF(BB$5&lt;=$D575,0,IF(SUM($D575,I539)&gt;BB$5,$AF550/I539,$AF550-SUM($I575:BA575)))</f>
        <v>0</v>
      </c>
      <c r="BC575" s="235">
        <f>IF(BC$5&lt;=$D575,0,IF(SUM($D575,I539)&gt;BC$5,$AF550/I539,$AF550-SUM($I575:BB575)))</f>
        <v>0</v>
      </c>
      <c r="BD575" s="235">
        <f>IF(BD$5&lt;=$D575,0,IF(SUM($D575,I539)&gt;BD$5,$AF550/I539,$AF550-SUM($I575:BC575)))</f>
        <v>0</v>
      </c>
      <c r="BE575" s="235">
        <f>IF(BE$5&lt;=$D575,0,IF(SUM($D575,I539)&gt;BE$5,$AF550/I539,$AF550-SUM($I575:BD575)))</f>
        <v>0</v>
      </c>
      <c r="BF575" s="235">
        <f>IF(BF$5&lt;=$D575,0,IF(SUM($D575,I539)&gt;BF$5,$AF550/I539,$AF550-SUM($I575:BE575)))</f>
        <v>0</v>
      </c>
      <c r="BG575" s="235">
        <f>IF(BG$5&lt;=$D575,0,IF(SUM($D575,I539)&gt;BG$5,$AF550/I539,$AF550-SUM($I575:BF575)))</f>
        <v>0</v>
      </c>
      <c r="BH575" s="235">
        <f>IF(BH$5&lt;=$D575,0,IF(SUM($D575,I539)&gt;BH$5,$AF550/I539,$AF550-SUM($I575:BG575)))</f>
        <v>0</v>
      </c>
      <c r="BI575" s="235">
        <f>IF(BI$5&lt;=$D575,0,IF(SUM($D575,I539)&gt;BI$5,$AF550/I539,$AF550-SUM($I575:BH575)))</f>
        <v>0</v>
      </c>
      <c r="BJ575" s="235">
        <f>IF(BJ$5&lt;=$D575,0,IF(SUM($D575,I539)&gt;BJ$5,$AF550/I539,$AF550-SUM($I575:BI575)))</f>
        <v>0</v>
      </c>
      <c r="BK575" s="235">
        <f>IF(BK$5&lt;=$D575,0,IF(SUM($D575,I539)&gt;BK$5,$AF550/I539,$AF550-SUM($I575:BJ575)))</f>
        <v>0</v>
      </c>
      <c r="BL575" s="235">
        <f>IF(BL$5&lt;=$D575,0,IF(SUM($D575,I539)&gt;BL$5,$AF550/I539,$AF550-SUM($I575:BK575)))</f>
        <v>0</v>
      </c>
      <c r="BM575" s="235">
        <f>IF(BM$5&lt;=$D575,0,IF(SUM($D575,I539)&gt;BM$5,$AF550/I539,$AF550-SUM($I575:BL575)))</f>
        <v>0</v>
      </c>
      <c r="BN575" s="235">
        <f>IF(BN$5&lt;=$D575,0,IF(SUM($D575,I539)&gt;BN$5,$AF550/I539,$AF550-SUM($I575:BM575)))</f>
        <v>0</v>
      </c>
      <c r="BO575" s="235">
        <f>IF(BO$5&lt;=$D575,0,IF(SUM($D575,I539)&gt;BO$5,$AF550/I539,$AF550-SUM($I575:BN575)))</f>
        <v>0</v>
      </c>
      <c r="BP575" s="235">
        <f>IF(BP$5&lt;=$D575,0,IF(SUM($D575,I539)&gt;BP$5,$AF550/I539,$AF550-SUM($I575:BO575)))</f>
        <v>0</v>
      </c>
      <c r="BQ575" s="235">
        <f>IF(BQ$5&lt;=$D575,0,IF(SUM($D575,I539)&gt;BQ$5,$AF550/I539,$AF550-SUM($I575:BP575)))</f>
        <v>0</v>
      </c>
      <c r="BR575" s="211">
        <f>IF(BR$5&lt;=$D575,0,IF(SUM($D575,J539)&gt;BR$5,$AF550/J539,$AF550-SUM($I575:BQ575)))</f>
        <v>0</v>
      </c>
      <c r="BS575" s="211">
        <f>IF(BS$5&lt;=$D575,0,IF(SUM($D575,K539)&gt;BS$5,$AF550/K539,$AF550-SUM($I575:BR575)))</f>
        <v>0</v>
      </c>
      <c r="BT575" s="211">
        <f>IF(BT$5&lt;=$D575,0,IF(SUM($D575,L539)&gt;BT$5,$AF550/L539,$AF550-SUM($I575:BS575)))</f>
        <v>0</v>
      </c>
      <c r="BU575" s="211">
        <f>IF(BU$5&lt;=$D575,0,IF(SUM($D575,M539)&gt;BU$5,$AF550/M539,$AF550-SUM($I575:BT575)))</f>
        <v>0</v>
      </c>
      <c r="BV575" s="211">
        <f>IF(BV$5&lt;=$D575,0,IF(SUM($D575,N539)&gt;BV$5,$AF550/N539,$AF550-SUM($I575:BU575)))</f>
        <v>0</v>
      </c>
      <c r="BW575" s="211">
        <f>IF(BW$5&lt;=$D575,0,IF(SUM($D575,O539)&gt;BW$5,$AF550/O539,$AF550-SUM($I575:BV575)))</f>
        <v>0</v>
      </c>
    </row>
    <row r="576" spans="1:75" ht="12.75" customHeight="1">
      <c r="A576" s="8"/>
      <c r="B576" s="244">
        <v>23</v>
      </c>
      <c r="C576" s="8"/>
      <c r="D576" s="245">
        <f t="shared" si="995"/>
        <v>2036</v>
      </c>
      <c r="E576" s="8" t="str">
        <f t="shared" si="994"/>
        <v>$m Real (2012)</v>
      </c>
      <c r="F576" s="8"/>
      <c r="G576" s="8"/>
      <c r="H576" s="8"/>
      <c r="I576" s="32"/>
      <c r="J576" s="235">
        <f>IF(J$5&lt;=$D576,0,IF(SUM($D576,I539)&gt;J$5,$AG550/I539,$AG550-SUM($I576:I576)))</f>
        <v>0</v>
      </c>
      <c r="K576" s="235">
        <f>IF(K$5&lt;=$D576,0,IF(SUM($D576,I539)&gt;K$5,$AG550/I539,$AG550-SUM($I576:J576)))</f>
        <v>0</v>
      </c>
      <c r="L576" s="235">
        <f>IF(L$5&lt;=$D576,0,IF(SUM($D576,I539)&gt;L$5,$AG550/I539,$AG550-SUM($I576:K576)))</f>
        <v>0</v>
      </c>
      <c r="M576" s="235">
        <f>IF(M$5&lt;=$D576,0,IF(SUM($D576,I539)&gt;M$5,$AG550/I539,$AG550-SUM($I576:L576)))</f>
        <v>0</v>
      </c>
      <c r="N576" s="235">
        <f>IF(N$5&lt;=$D576,0,IF(SUM($D576,I539)&gt;N$5,$AG550/I539,$AG550-SUM($I576:M576)))</f>
        <v>0</v>
      </c>
      <c r="O576" s="235">
        <f>IF(O$5&lt;=$D576,0,IF(SUM($D576,I539)&gt;O$5,$AG550/I539,$AG550-SUM($I576:N576)))</f>
        <v>0</v>
      </c>
      <c r="P576" s="235">
        <f>IF(P$5&lt;=$D576,0,IF(SUM($D576,I539)&gt;P$5,$AG550/I539,$AG550-SUM($I576:O576)))</f>
        <v>0</v>
      </c>
      <c r="Q576" s="235">
        <f>IF(Q$5&lt;=$D576,0,IF(SUM($D576,I539)&gt;Q$5,$AG550/I539,$AG550-SUM($I576:P576)))</f>
        <v>0</v>
      </c>
      <c r="R576" s="235">
        <f>IF(R$5&lt;=$D576,0,IF(SUM($D576,I539)&gt;R$5,$AG550/I539,$AG550-SUM($I576:Q576)))</f>
        <v>0</v>
      </c>
      <c r="S576" s="235">
        <f>IF(S$5&lt;=$D576,0,IF(SUM($D576,I539)&gt;S$5,$AG550/I539,$AG550-SUM($I576:R576)))</f>
        <v>0</v>
      </c>
      <c r="T576" s="235">
        <f>IF(T$5&lt;=$D576,0,IF(SUM($D576,I539)&gt;T$5,$AG550/I539,$AG550-SUM($I576:S576)))</f>
        <v>0</v>
      </c>
      <c r="U576" s="235">
        <f>IF(U$5&lt;=$D576,0,IF(SUM($D576,I539)&gt;U$5,$AG550/I539,$AG550-SUM($I576:T576)))</f>
        <v>0</v>
      </c>
      <c r="V576" s="235">
        <f>IF(V$5&lt;=$D576,0,IF(SUM($D576,I539)&gt;V$5,$AG550/I539,$AG550-SUM($I576:U576)))</f>
        <v>0</v>
      </c>
      <c r="W576" s="235">
        <f>IF(W$5&lt;=$D576,0,IF(SUM($D576,I539)&gt;W$5,$AG550/I539,$AG550-SUM($I576:V576)))</f>
        <v>0</v>
      </c>
      <c r="X576" s="235">
        <f>IF(X$5&lt;=$D576,0,IF(SUM($D576,I539)&gt;X$5,$AG550/I539,$AG550-SUM($I576:W576)))</f>
        <v>0</v>
      </c>
      <c r="Y576" s="235">
        <f>IF(Y$5&lt;=$D576,0,IF(SUM($D576,I539)&gt;Y$5,$AG550/I539,$AG550-SUM($I576:X576)))</f>
        <v>0</v>
      </c>
      <c r="Z576" s="235">
        <f>IF(Z$5&lt;=$D576,0,IF(SUM($D576,I539)&gt;Z$5,$AG550/I539,$AG550-SUM($I576:Y576)))</f>
        <v>0</v>
      </c>
      <c r="AA576" s="235">
        <f>IF(AA$5&lt;=$D576,0,IF(SUM($D576,I539)&gt;AA$5,$AG550/I539,$AG550-SUM($I576:Z576)))</f>
        <v>0</v>
      </c>
      <c r="AB576" s="235">
        <f>IF(AB$5&lt;=$D576,0,IF(SUM($D576,I539)&gt;AB$5,$AG550/I539,$AG550-SUM($I576:AA576)))</f>
        <v>0</v>
      </c>
      <c r="AC576" s="235">
        <f>IF(AC$5&lt;=$D576,0,IF(SUM($D576,I539)&gt;AC$5,$AG550/I539,$AG550-SUM($I576:AB576)))</f>
        <v>0</v>
      </c>
      <c r="AD576" s="235">
        <f>IF(AD$5&lt;=$D576,0,IF(SUM($D576,I539)&gt;AD$5,$AG550/I539,$AG550-SUM($I576:AC576)))</f>
        <v>0</v>
      </c>
      <c r="AE576" s="235">
        <f>IF(AE$5&lt;=$D576,0,IF(SUM($D576,I539)&gt;AE$5,$AG550/I539,$AG550-SUM($I576:AD576)))</f>
        <v>0</v>
      </c>
      <c r="AF576" s="235">
        <f>IF(AF$5&lt;=$D576,0,IF(SUM($D576,I539)&gt;AF$5,$AG550/I539,$AG550-SUM($I576:AE576)))</f>
        <v>0</v>
      </c>
      <c r="AG576" s="235">
        <f>IF(AG$5&lt;=$D576,0,IF(SUM($D576,I539)&gt;AG$5,$AG550/I539,$AG550-SUM($I576:AF576)))</f>
        <v>0</v>
      </c>
      <c r="AH576" s="235">
        <f>IF(AH$5&lt;=$D576,0,IF(SUM($D576,I539)&gt;AH$5,$AG550/I539,$AG550-SUM($I576:AG576)))</f>
        <v>0</v>
      </c>
      <c r="AI576" s="235">
        <f>IF(AI$5&lt;=$D576,0,IF(SUM($D576,I539)&gt;AI$5,$AG550/I539,$AG550-SUM($I576:AH576)))</f>
        <v>0</v>
      </c>
      <c r="AJ576" s="235">
        <f>IF(AJ$5&lt;=$D576,0,IF(SUM($D576,I539)&gt;AJ$5,$AG550/I539,$AG550-SUM($I576:AI576)))</f>
        <v>0</v>
      </c>
      <c r="AK576" s="235">
        <f>IF(AK$5&lt;=$D576,0,IF(SUM($D576,I539)&gt;AK$5,$AG550/I539,$AG550-SUM($I576:AJ576)))</f>
        <v>0</v>
      </c>
      <c r="AL576" s="235">
        <f>IF(AL$5&lt;=$D576,0,IF(SUM($D576,I539)&gt;AL$5,$AG550/I539,$AG550-SUM($I576:AK576)))</f>
        <v>0</v>
      </c>
      <c r="AM576" s="235">
        <f>IF(AM$5&lt;=$D576,0,IF(SUM($D576,I539)&gt;AM$5,$AG550/I539,$AG550-SUM($I576:AL576)))</f>
        <v>0</v>
      </c>
      <c r="AN576" s="235">
        <f>IF(AN$5&lt;=$D576,0,IF(SUM($D576,I539)&gt;AN$5,$AG550/I539,$AG550-SUM($I576:AM576)))</f>
        <v>0</v>
      </c>
      <c r="AO576" s="235">
        <f>IF(AO$5&lt;=$D576,0,IF(SUM($D576,I539)&gt;AO$5,$AG550/I539,$AG550-SUM($I576:AN576)))</f>
        <v>0</v>
      </c>
      <c r="AP576" s="235">
        <f>IF(AP$5&lt;=$D576,0,IF(SUM($D576,I539)&gt;AP$5,$AG550/I539,$AG550-SUM($I576:AO576)))</f>
        <v>0</v>
      </c>
      <c r="AQ576" s="235">
        <f>IF(AQ$5&lt;=$D576,0,IF(SUM($D576,I539)&gt;AQ$5,$AG550/I539,$AG550-SUM($I576:AP576)))</f>
        <v>0</v>
      </c>
      <c r="AR576" s="235">
        <f>IF(AR$5&lt;=$D576,0,IF(SUM($D576,I539)&gt;AR$5,$AG550/I539,$AG550-SUM($I576:AQ576)))</f>
        <v>0</v>
      </c>
      <c r="AS576" s="235">
        <f>IF(AS$5&lt;=$D576,0,IF(SUM($D576,I539)&gt;AS$5,$AG550/I539,$AG550-SUM($I576:AR576)))</f>
        <v>0</v>
      </c>
      <c r="AT576" s="235">
        <f>IF(AT$5&lt;=$D576,0,IF(SUM($D576,I539)&gt;AT$5,$AG550/I539,$AG550-SUM($I576:AS576)))</f>
        <v>0</v>
      </c>
      <c r="AU576" s="235">
        <f>IF(AU$5&lt;=$D576,0,IF(SUM($D576,I539)&gt;AU$5,$AG550/I539,$AG550-SUM($I576:AT576)))</f>
        <v>0</v>
      </c>
      <c r="AV576" s="235">
        <f>IF(AV$5&lt;=$D576,0,IF(SUM($D576,I539)&gt;AV$5,$AG550/I539,$AG550-SUM($I576:AU576)))</f>
        <v>0</v>
      </c>
      <c r="AW576" s="235">
        <f>IF(AW$5&lt;=$D576,0,IF(SUM($D576,I539)&gt;AW$5,$AG550/I539,$AG550-SUM($I576:AV576)))</f>
        <v>0</v>
      </c>
      <c r="AX576" s="235">
        <f>IF(AX$5&lt;=$D576,0,IF(SUM($D576,I539)&gt;AX$5,$AG550/I539,$AG550-SUM($I576:AW576)))</f>
        <v>0</v>
      </c>
      <c r="AY576" s="235">
        <f>IF(AY$5&lt;=$D576,0,IF(SUM($D576,I539)&gt;AY$5,$AG550/I539,$AG550-SUM($I576:AX576)))</f>
        <v>0</v>
      </c>
      <c r="AZ576" s="235">
        <f>IF(AZ$5&lt;=$D576,0,IF(SUM($D576,I539)&gt;AZ$5,$AG550/I539,$AG550-SUM($I576:AY576)))</f>
        <v>0</v>
      </c>
      <c r="BA576" s="235">
        <f>IF(BA$5&lt;=$D576,0,IF(SUM($D576,I539)&gt;BA$5,$AG550/I539,$AG550-SUM($I576:AZ576)))</f>
        <v>0</v>
      </c>
      <c r="BB576" s="235">
        <f>IF(BB$5&lt;=$D576,0,IF(SUM($D576,I539)&gt;BB$5,$AG550/I539,$AG550-SUM($I576:BA576)))</f>
        <v>0</v>
      </c>
      <c r="BC576" s="235">
        <f>IF(BC$5&lt;=$D576,0,IF(SUM($D576,I539)&gt;BC$5,$AG550/I539,$AG550-SUM($I576:BB576)))</f>
        <v>0</v>
      </c>
      <c r="BD576" s="235">
        <f>IF(BD$5&lt;=$D576,0,IF(SUM($D576,I539)&gt;BD$5,$AG550/I539,$AG550-SUM($I576:BC576)))</f>
        <v>0</v>
      </c>
      <c r="BE576" s="235">
        <f>IF(BE$5&lt;=$D576,0,IF(SUM($D576,I539)&gt;BE$5,$AG550/I539,$AG550-SUM($I576:BD576)))</f>
        <v>0</v>
      </c>
      <c r="BF576" s="235">
        <f>IF(BF$5&lt;=$D576,0,IF(SUM($D576,I539)&gt;BF$5,$AG550/I539,$AG550-SUM($I576:BE576)))</f>
        <v>0</v>
      </c>
      <c r="BG576" s="235">
        <f>IF(BG$5&lt;=$D576,0,IF(SUM($D576,I539)&gt;BG$5,$AG550/I539,$AG550-SUM($I576:BF576)))</f>
        <v>0</v>
      </c>
      <c r="BH576" s="235">
        <f>IF(BH$5&lt;=$D576,0,IF(SUM($D576,I539)&gt;BH$5,$AG550/I539,$AG550-SUM($I576:BG576)))</f>
        <v>0</v>
      </c>
      <c r="BI576" s="235">
        <f>IF(BI$5&lt;=$D576,0,IF(SUM($D576,I539)&gt;BI$5,$AG550/I539,$AG550-SUM($I576:BH576)))</f>
        <v>0</v>
      </c>
      <c r="BJ576" s="235">
        <f>IF(BJ$5&lt;=$D576,0,IF(SUM($D576,I539)&gt;BJ$5,$AG550/I539,$AG550-SUM($I576:BI576)))</f>
        <v>0</v>
      </c>
      <c r="BK576" s="235">
        <f>IF(BK$5&lt;=$D576,0,IF(SUM($D576,I539)&gt;BK$5,$AG550/I539,$AG550-SUM($I576:BJ576)))</f>
        <v>0</v>
      </c>
      <c r="BL576" s="235">
        <f>IF(BL$5&lt;=$D576,0,IF(SUM($D576,I539)&gt;BL$5,$AG550/I539,$AG550-SUM($I576:BK576)))</f>
        <v>0</v>
      </c>
      <c r="BM576" s="235">
        <f>IF(BM$5&lt;=$D576,0,IF(SUM($D576,I539)&gt;BM$5,$AG550/I539,$AG550-SUM($I576:BL576)))</f>
        <v>0</v>
      </c>
      <c r="BN576" s="235">
        <f>IF(BN$5&lt;=$D576,0,IF(SUM($D576,I539)&gt;BN$5,$AG550/I539,$AG550-SUM($I576:BM576)))</f>
        <v>0</v>
      </c>
      <c r="BO576" s="235">
        <f>IF(BO$5&lt;=$D576,0,IF(SUM($D576,I539)&gt;BO$5,$AG550/I539,$AG550-SUM($I576:BN576)))</f>
        <v>0</v>
      </c>
      <c r="BP576" s="235">
        <f>IF(BP$5&lt;=$D576,0,IF(SUM($D576,I539)&gt;BP$5,$AG550/I539,$AG550-SUM($I576:BO576)))</f>
        <v>0</v>
      </c>
      <c r="BQ576" s="235">
        <f>IF(BQ$5&lt;=$D576,0,IF(SUM($D576,I539)&gt;BQ$5,$AG550/I539,$AG550-SUM($I576:BP576)))</f>
        <v>0</v>
      </c>
      <c r="BR576" s="211">
        <f>IF(BR$5&lt;=$D576,0,IF(SUM($D576,J539)&gt;BR$5,$AG550/J539,$AG550-SUM($I576:BQ576)))</f>
        <v>0</v>
      </c>
      <c r="BS576" s="211">
        <f>IF(BS$5&lt;=$D576,0,IF(SUM($D576,K539)&gt;BS$5,$AG550/K539,$AG550-SUM($I576:BR576)))</f>
        <v>0</v>
      </c>
      <c r="BT576" s="211">
        <f>IF(BT$5&lt;=$D576,0,IF(SUM($D576,L539)&gt;BT$5,$AG550/L539,$AG550-SUM($I576:BS576)))</f>
        <v>0</v>
      </c>
      <c r="BU576" s="211">
        <f>IF(BU$5&lt;=$D576,0,IF(SUM($D576,M539)&gt;BU$5,$AG550/M539,$AG550-SUM($I576:BT576)))</f>
        <v>0</v>
      </c>
      <c r="BV576" s="211">
        <f>IF(BV$5&lt;=$D576,0,IF(SUM($D576,N539)&gt;BV$5,$AG550/N539,$AG550-SUM($I576:BU576)))</f>
        <v>0</v>
      </c>
      <c r="BW576" s="211">
        <f>IF(BW$5&lt;=$D576,0,IF(SUM($D576,O539)&gt;BW$5,$AG550/O539,$AG550-SUM($I576:BV576)))</f>
        <v>0</v>
      </c>
    </row>
    <row r="577" spans="1:75" ht="12.75" customHeight="1">
      <c r="A577" s="8"/>
      <c r="B577" s="244">
        <v>24</v>
      </c>
      <c r="C577" s="8"/>
      <c r="D577" s="245">
        <f t="shared" si="995"/>
        <v>2037</v>
      </c>
      <c r="E577" s="8" t="str">
        <f t="shared" si="994"/>
        <v>$m Real (2012)</v>
      </c>
      <c r="F577" s="8"/>
      <c r="G577" s="8"/>
      <c r="H577" s="8"/>
      <c r="I577" s="32"/>
      <c r="J577" s="235">
        <f>IF(J$5&lt;=$D577,0,IF(SUM($D577,I539)&gt;J$5,$AH550/I539,$AH550-SUM($I577:I577)))</f>
        <v>0</v>
      </c>
      <c r="K577" s="235">
        <f>IF(K$5&lt;=$D577,0,IF(SUM($D577,I539)&gt;K$5,$AH550/I539,$AH550-SUM($I577:J577)))</f>
        <v>0</v>
      </c>
      <c r="L577" s="235">
        <f>IF(L$5&lt;=$D577,0,IF(SUM($D577,I539)&gt;L$5,$AH550/I539,$AH550-SUM($I577:K577)))</f>
        <v>0</v>
      </c>
      <c r="M577" s="235">
        <f>IF(M$5&lt;=$D577,0,IF(SUM($D577,I539)&gt;M$5,$AH550/I539,$AH550-SUM($I577:L577)))</f>
        <v>0</v>
      </c>
      <c r="N577" s="235">
        <f>IF(N$5&lt;=$D577,0,IF(SUM($D577,I539)&gt;N$5,$AH550/I539,$AH550-SUM($I577:M577)))</f>
        <v>0</v>
      </c>
      <c r="O577" s="235">
        <f>IF(O$5&lt;=$D577,0,IF(SUM($D577,I539)&gt;O$5,$AH550/I539,$AH550-SUM($I577:N577)))</f>
        <v>0</v>
      </c>
      <c r="P577" s="235">
        <f>IF(P$5&lt;=$D577,0,IF(SUM($D577,I539)&gt;P$5,$AH550/I539,$AH550-SUM($I577:O577)))</f>
        <v>0</v>
      </c>
      <c r="Q577" s="235">
        <f>IF(Q$5&lt;=$D577,0,IF(SUM($D577,I539)&gt;Q$5,$AH550/I539,$AH550-SUM($I577:P577)))</f>
        <v>0</v>
      </c>
      <c r="R577" s="235">
        <f>IF(R$5&lt;=$D577,0,IF(SUM($D577,I539)&gt;R$5,$AH550/I539,$AH550-SUM($I577:Q577)))</f>
        <v>0</v>
      </c>
      <c r="S577" s="235">
        <f>IF(S$5&lt;=$D577,0,IF(SUM($D577,I539)&gt;S$5,$AH550/I539,$AH550-SUM($I577:R577)))</f>
        <v>0</v>
      </c>
      <c r="T577" s="235">
        <f>IF(T$5&lt;=$D577,0,IF(SUM($D577,I539)&gt;T$5,$AH550/I539,$AH550-SUM($I577:S577)))</f>
        <v>0</v>
      </c>
      <c r="U577" s="235">
        <f>IF(U$5&lt;=$D577,0,IF(SUM($D577,I539)&gt;U$5,$AH550/I539,$AH550-SUM($I577:T577)))</f>
        <v>0</v>
      </c>
      <c r="V577" s="235">
        <f>IF(V$5&lt;=$D577,0,IF(SUM($D577,I539)&gt;V$5,$AH550/I539,$AH550-SUM($I577:U577)))</f>
        <v>0</v>
      </c>
      <c r="W577" s="235">
        <f>IF(W$5&lt;=$D577,0,IF(SUM($D577,I539)&gt;W$5,$AH550/I539,$AH550-SUM($I577:V577)))</f>
        <v>0</v>
      </c>
      <c r="X577" s="235">
        <f>IF(X$5&lt;=$D577,0,IF(SUM($D577,I539)&gt;X$5,$AH550/I539,$AH550-SUM($I577:W577)))</f>
        <v>0</v>
      </c>
      <c r="Y577" s="235">
        <f>IF(Y$5&lt;=$D577,0,IF(SUM($D577,I539)&gt;Y$5,$AH550/I539,$AH550-SUM($I577:X577)))</f>
        <v>0</v>
      </c>
      <c r="Z577" s="235">
        <f>IF(Z$5&lt;=$D577,0,IF(SUM($D577,I539)&gt;Z$5,$AH550/I539,$AH550-SUM($I577:Y577)))</f>
        <v>0</v>
      </c>
      <c r="AA577" s="235">
        <f>IF(AA$5&lt;=$D577,0,IF(SUM($D577,I539)&gt;AA$5,$AH550/I539,$AH550-SUM($I577:Z577)))</f>
        <v>0</v>
      </c>
      <c r="AB577" s="235">
        <f>IF(AB$5&lt;=$D577,0,IF(SUM($D577,I539)&gt;AB$5,$AH550/I539,$AH550-SUM($I577:AA577)))</f>
        <v>0</v>
      </c>
      <c r="AC577" s="235">
        <f>IF(AC$5&lt;=$D577,0,IF(SUM($D577,I539)&gt;AC$5,$AH550/I539,$AH550-SUM($I577:AB577)))</f>
        <v>0</v>
      </c>
      <c r="AD577" s="235">
        <f>IF(AD$5&lt;=$D577,0,IF(SUM($D577,I539)&gt;AD$5,$AH550/I539,$AH550-SUM($I577:AC577)))</f>
        <v>0</v>
      </c>
      <c r="AE577" s="235">
        <f>IF(AE$5&lt;=$D577,0,IF(SUM($D577,I539)&gt;AE$5,$AH550/I539,$AH550-SUM($I577:AD577)))</f>
        <v>0</v>
      </c>
      <c r="AF577" s="235">
        <f>IF(AF$5&lt;=$D577,0,IF(SUM($D577,I539)&gt;AF$5,$AH550/I539,$AH550-SUM($I577:AE577)))</f>
        <v>0</v>
      </c>
      <c r="AG577" s="235">
        <f>IF(AG$5&lt;=$D577,0,IF(SUM($D577,I539)&gt;AG$5,$AH550/I539,$AH550-SUM($I577:AF577)))</f>
        <v>0</v>
      </c>
      <c r="AH577" s="235">
        <f>IF(AH$5&lt;=$D577,0,IF(SUM($D577,I539)&gt;AH$5,$AH550/I539,$AH550-SUM($I577:AG577)))</f>
        <v>0</v>
      </c>
      <c r="AI577" s="235">
        <f>IF(AI$5&lt;=$D577,0,IF(SUM($D577,I539)&gt;AI$5,$AH550/I539,$AH550-SUM($I577:AH577)))</f>
        <v>0</v>
      </c>
      <c r="AJ577" s="235">
        <f>IF(AJ$5&lt;=$D577,0,IF(SUM($D577,I539)&gt;AJ$5,$AH550/I539,$AH550-SUM($I577:AI577)))</f>
        <v>0</v>
      </c>
      <c r="AK577" s="235">
        <f>IF(AK$5&lt;=$D577,0,IF(SUM($D577,I539)&gt;AK$5,$AH550/I539,$AH550-SUM($I577:AJ577)))</f>
        <v>0</v>
      </c>
      <c r="AL577" s="235">
        <f>IF(AL$5&lt;=$D577,0,IF(SUM($D577,I539)&gt;AL$5,$AH550/I539,$AH550-SUM($I577:AK577)))</f>
        <v>0</v>
      </c>
      <c r="AM577" s="235">
        <f>IF(AM$5&lt;=$D577,0,IF(SUM($D577,I539)&gt;AM$5,$AH550/I539,$AH550-SUM($I577:AL577)))</f>
        <v>0</v>
      </c>
      <c r="AN577" s="235">
        <f>IF(AN$5&lt;=$D577,0,IF(SUM($D577,I539)&gt;AN$5,$AH550/I539,$AH550-SUM($I577:AM577)))</f>
        <v>0</v>
      </c>
      <c r="AO577" s="235">
        <f>IF(AO$5&lt;=$D577,0,IF(SUM($D577,I539)&gt;AO$5,$AH550/I539,$AH550-SUM($I577:AN577)))</f>
        <v>0</v>
      </c>
      <c r="AP577" s="235">
        <f>IF(AP$5&lt;=$D577,0,IF(SUM($D577,I539)&gt;AP$5,$AH550/I539,$AH550-SUM($I577:AO577)))</f>
        <v>0</v>
      </c>
      <c r="AQ577" s="235">
        <f>IF(AQ$5&lt;=$D577,0,IF(SUM($D577,I539)&gt;AQ$5,$AH550/I539,$AH550-SUM($I577:AP577)))</f>
        <v>0</v>
      </c>
      <c r="AR577" s="235">
        <f>IF(AR$5&lt;=$D577,0,IF(SUM($D577,I539)&gt;AR$5,$AH550/I539,$AH550-SUM($I577:AQ577)))</f>
        <v>0</v>
      </c>
      <c r="AS577" s="235">
        <f>IF(AS$5&lt;=$D577,0,IF(SUM($D577,I539)&gt;AS$5,$AH550/I539,$AH550-SUM($I577:AR577)))</f>
        <v>0</v>
      </c>
      <c r="AT577" s="235">
        <f>IF(AT$5&lt;=$D577,0,IF(SUM($D577,I539)&gt;AT$5,$AH550/I539,$AH550-SUM($I577:AS577)))</f>
        <v>0</v>
      </c>
      <c r="AU577" s="235">
        <f>IF(AU$5&lt;=$D577,0,IF(SUM($D577,I539)&gt;AU$5,$AH550/I539,$AH550-SUM($I577:AT577)))</f>
        <v>0</v>
      </c>
      <c r="AV577" s="235">
        <f>IF(AV$5&lt;=$D577,0,IF(SUM($D577,I539)&gt;AV$5,$AH550/I539,$AH550-SUM($I577:AU577)))</f>
        <v>0</v>
      </c>
      <c r="AW577" s="235">
        <f>IF(AW$5&lt;=$D577,0,IF(SUM($D577,I539)&gt;AW$5,$AH550/I539,$AH550-SUM($I577:AV577)))</f>
        <v>0</v>
      </c>
      <c r="AX577" s="235">
        <f>IF(AX$5&lt;=$D577,0,IF(SUM($D577,I539)&gt;AX$5,$AH550/I539,$AH550-SUM($I577:AW577)))</f>
        <v>0</v>
      </c>
      <c r="AY577" s="235">
        <f>IF(AY$5&lt;=$D577,0,IF(SUM($D577,I539)&gt;AY$5,$AH550/I539,$AH550-SUM($I577:AX577)))</f>
        <v>0</v>
      </c>
      <c r="AZ577" s="235">
        <f>IF(AZ$5&lt;=$D577,0,IF(SUM($D577,I539)&gt;AZ$5,$AH550/I539,$AH550-SUM($I577:AY577)))</f>
        <v>0</v>
      </c>
      <c r="BA577" s="235">
        <f>IF(BA$5&lt;=$D577,0,IF(SUM($D577,I539)&gt;BA$5,$AH550/I539,$AH550-SUM($I577:AZ577)))</f>
        <v>0</v>
      </c>
      <c r="BB577" s="235">
        <f>IF(BB$5&lt;=$D577,0,IF(SUM($D577,I539)&gt;BB$5,$AH550/I539,$AH550-SUM($I577:BA577)))</f>
        <v>0</v>
      </c>
      <c r="BC577" s="235">
        <f>IF(BC$5&lt;=$D577,0,IF(SUM($D577,I539)&gt;BC$5,$AH550/I539,$AH550-SUM($I577:BB577)))</f>
        <v>0</v>
      </c>
      <c r="BD577" s="235">
        <f>IF(BD$5&lt;=$D577,0,IF(SUM($D577,I539)&gt;BD$5,$AH550/I539,$AH550-SUM($I577:BC577)))</f>
        <v>0</v>
      </c>
      <c r="BE577" s="235">
        <f>IF(BE$5&lt;=$D577,0,IF(SUM($D577,I539)&gt;BE$5,$AH550/I539,$AH550-SUM($I577:BD577)))</f>
        <v>0</v>
      </c>
      <c r="BF577" s="235">
        <f>IF(BF$5&lt;=$D577,0,IF(SUM($D577,I539)&gt;BF$5,$AH550/I539,$AH550-SUM($I577:BE577)))</f>
        <v>0</v>
      </c>
      <c r="BG577" s="235">
        <f>IF(BG$5&lt;=$D577,0,IF(SUM($D577,I539)&gt;BG$5,$AH550/I539,$AH550-SUM($I577:BF577)))</f>
        <v>0</v>
      </c>
      <c r="BH577" s="235">
        <f>IF(BH$5&lt;=$D577,0,IF(SUM($D577,I539)&gt;BH$5,$AH550/I539,$AH550-SUM($I577:BG577)))</f>
        <v>0</v>
      </c>
      <c r="BI577" s="235">
        <f>IF(BI$5&lt;=$D577,0,IF(SUM($D577,I539)&gt;BI$5,$AH550/I539,$AH550-SUM($I577:BH577)))</f>
        <v>0</v>
      </c>
      <c r="BJ577" s="235">
        <f>IF(BJ$5&lt;=$D577,0,IF(SUM($D577,I539)&gt;BJ$5,$AH550/I539,$AH550-SUM($I577:BI577)))</f>
        <v>0</v>
      </c>
      <c r="BK577" s="235">
        <f>IF(BK$5&lt;=$D577,0,IF(SUM($D577,I539)&gt;BK$5,$AH550/I539,$AH550-SUM($I577:BJ577)))</f>
        <v>0</v>
      </c>
      <c r="BL577" s="235">
        <f>IF(BL$5&lt;=$D577,0,IF(SUM($D577,I539)&gt;BL$5,$AH550/I539,$AH550-SUM($I577:BK577)))</f>
        <v>0</v>
      </c>
      <c r="BM577" s="235">
        <f>IF(BM$5&lt;=$D577,0,IF(SUM($D577,I539)&gt;BM$5,$AH550/I539,$AH550-SUM($I577:BL577)))</f>
        <v>0</v>
      </c>
      <c r="BN577" s="235">
        <f>IF(BN$5&lt;=$D577,0,IF(SUM($D577,I539)&gt;BN$5,$AH550/I539,$AH550-SUM($I577:BM577)))</f>
        <v>0</v>
      </c>
      <c r="BO577" s="235">
        <f>IF(BO$5&lt;=$D577,0,IF(SUM($D577,I539)&gt;BO$5,$AH550/I539,$AH550-SUM($I577:BN577)))</f>
        <v>0</v>
      </c>
      <c r="BP577" s="235">
        <f>IF(BP$5&lt;=$D577,0,IF(SUM($D577,I539)&gt;BP$5,$AH550/I539,$AH550-SUM($I577:BO577)))</f>
        <v>0</v>
      </c>
      <c r="BQ577" s="235">
        <f>IF(BQ$5&lt;=$D577,0,IF(SUM($D577,I539)&gt;BQ$5,$AH550/I539,$AH550-SUM($I577:BP577)))</f>
        <v>0</v>
      </c>
      <c r="BR577" s="211">
        <f>IF(BR$5&lt;=$D577,0,IF(SUM($D577,J539)&gt;BR$5,$AH550/J539,$AH550-SUM($I577:BQ577)))</f>
        <v>0</v>
      </c>
      <c r="BS577" s="211">
        <f>IF(BS$5&lt;=$D577,0,IF(SUM($D577,K539)&gt;BS$5,$AH550/K539,$AH550-SUM($I577:BR577)))</f>
        <v>0</v>
      </c>
      <c r="BT577" s="211">
        <f>IF(BT$5&lt;=$D577,0,IF(SUM($D577,L539)&gt;BT$5,$AH550/L539,$AH550-SUM($I577:BS577)))</f>
        <v>0</v>
      </c>
      <c r="BU577" s="211">
        <f>IF(BU$5&lt;=$D577,0,IF(SUM($D577,M539)&gt;BU$5,$AH550/M539,$AH550-SUM($I577:BT577)))</f>
        <v>0</v>
      </c>
      <c r="BV577" s="211">
        <f>IF(BV$5&lt;=$D577,0,IF(SUM($D577,N539)&gt;BV$5,$AH550/N539,$AH550-SUM($I577:BU577)))</f>
        <v>0</v>
      </c>
      <c r="BW577" s="211">
        <f>IF(BW$5&lt;=$D577,0,IF(SUM($D577,O539)&gt;BW$5,$AH550/O539,$AH550-SUM($I577:BV577)))</f>
        <v>0</v>
      </c>
    </row>
    <row r="578" spans="1:75" ht="12.75" customHeight="1">
      <c r="A578" s="8"/>
      <c r="B578" s="244">
        <v>25</v>
      </c>
      <c r="C578" s="8"/>
      <c r="D578" s="245">
        <f t="shared" si="995"/>
        <v>2038</v>
      </c>
      <c r="E578" s="8" t="str">
        <f t="shared" si="994"/>
        <v>$m Real (2012)</v>
      </c>
      <c r="F578" s="8"/>
      <c r="G578" s="8"/>
      <c r="H578" s="8"/>
      <c r="I578" s="32"/>
      <c r="J578" s="235">
        <f>IF(J$5&lt;=$D578,0,IF(SUM($D578,I539)&gt;J$5,$AI550/I539,$AI550-SUM($I578:I578)))</f>
        <v>0</v>
      </c>
      <c r="K578" s="235">
        <f>IF(K$5&lt;=$D578,0,IF(SUM($D578,I539)&gt;K$5,$AI550/I539,$AI550-SUM($I578:J578)))</f>
        <v>0</v>
      </c>
      <c r="L578" s="235">
        <f>IF(L$5&lt;=$D578,0,IF(SUM($D578,I539)&gt;L$5,$AI550/I539,$AI550-SUM($I578:K578)))</f>
        <v>0</v>
      </c>
      <c r="M578" s="235">
        <f>IF(M$5&lt;=$D578,0,IF(SUM($D578,I539)&gt;M$5,$AI550/I539,$AI550-SUM($I578:L578)))</f>
        <v>0</v>
      </c>
      <c r="N578" s="235">
        <f>IF(N$5&lt;=$D578,0,IF(SUM($D578,I539)&gt;N$5,$AI550/I539,$AI550-SUM($I578:M578)))</f>
        <v>0</v>
      </c>
      <c r="O578" s="235">
        <f>IF(O$5&lt;=$D578,0,IF(SUM($D578,I539)&gt;O$5,$AI550/I539,$AI550-SUM($I578:N578)))</f>
        <v>0</v>
      </c>
      <c r="P578" s="235">
        <f>IF(P$5&lt;=$D578,0,IF(SUM($D578,I539)&gt;P$5,$AI550/I539,$AI550-SUM($I578:O578)))</f>
        <v>0</v>
      </c>
      <c r="Q578" s="235">
        <f>IF(Q$5&lt;=$D578,0,IF(SUM($D578,I539)&gt;Q$5,$AI550/I539,$AI550-SUM($I578:P578)))</f>
        <v>0</v>
      </c>
      <c r="R578" s="235">
        <f>IF(R$5&lt;=$D578,0,IF(SUM($D578,I539)&gt;R$5,$AI550/I539,$AI550-SUM($I578:Q578)))</f>
        <v>0</v>
      </c>
      <c r="S578" s="235">
        <f>IF(S$5&lt;=$D578,0,IF(SUM($D578,I539)&gt;S$5,$AI550/I539,$AI550-SUM($I578:R578)))</f>
        <v>0</v>
      </c>
      <c r="T578" s="235">
        <f>IF(T$5&lt;=$D578,0,IF(SUM($D578,I539)&gt;T$5,$AI550/I539,$AI550-SUM($I578:S578)))</f>
        <v>0</v>
      </c>
      <c r="U578" s="235">
        <f>IF(U$5&lt;=$D578,0,IF(SUM($D578,I539)&gt;U$5,$AI550/I539,$AI550-SUM($I578:T578)))</f>
        <v>0</v>
      </c>
      <c r="V578" s="235">
        <f>IF(V$5&lt;=$D578,0,IF(SUM($D578,I539)&gt;V$5,$AI550/I539,$AI550-SUM($I578:U578)))</f>
        <v>0</v>
      </c>
      <c r="W578" s="235">
        <f>IF(W$5&lt;=$D578,0,IF(SUM($D578,I539)&gt;W$5,$AI550/I539,$AI550-SUM($I578:V578)))</f>
        <v>0</v>
      </c>
      <c r="X578" s="235">
        <f>IF(X$5&lt;=$D578,0,IF(SUM($D578,I539)&gt;X$5,$AI550/I539,$AI550-SUM($I578:W578)))</f>
        <v>0</v>
      </c>
      <c r="Y578" s="235">
        <f>IF(Y$5&lt;=$D578,0,IF(SUM($D578,I539)&gt;Y$5,$AI550/I539,$AI550-SUM($I578:X578)))</f>
        <v>0</v>
      </c>
      <c r="Z578" s="235">
        <f>IF(Z$5&lt;=$D578,0,IF(SUM($D578,I539)&gt;Z$5,$AI550/I539,$AI550-SUM($I578:Y578)))</f>
        <v>0</v>
      </c>
      <c r="AA578" s="235">
        <f>IF(AA$5&lt;=$D578,0,IF(SUM($D578,I539)&gt;AA$5,$AI550/I539,$AI550-SUM($I578:Z578)))</f>
        <v>0</v>
      </c>
      <c r="AB578" s="235">
        <f>IF(AB$5&lt;=$D578,0,IF(SUM($D578,I539)&gt;AB$5,$AI550/I539,$AI550-SUM($I578:AA578)))</f>
        <v>0</v>
      </c>
      <c r="AC578" s="235">
        <f>IF(AC$5&lt;=$D578,0,IF(SUM($D578,I539)&gt;AC$5,$AI550/I539,$AI550-SUM($I578:AB578)))</f>
        <v>0</v>
      </c>
      <c r="AD578" s="235">
        <f>IF(AD$5&lt;=$D578,0,IF(SUM($D578,I539)&gt;AD$5,$AI550/I539,$AI550-SUM($I578:AC578)))</f>
        <v>0</v>
      </c>
      <c r="AE578" s="235">
        <f>IF(AE$5&lt;=$D578,0,IF(SUM($D578,I539)&gt;AE$5,$AI550/I539,$AI550-SUM($I578:AD578)))</f>
        <v>0</v>
      </c>
      <c r="AF578" s="235">
        <f>IF(AF$5&lt;=$D578,0,IF(SUM($D578,I539)&gt;AF$5,$AI550/I539,$AI550-SUM($I578:AE578)))</f>
        <v>0</v>
      </c>
      <c r="AG578" s="235">
        <f>IF(AG$5&lt;=$D578,0,IF(SUM($D578,I539)&gt;AG$5,$AI550/I539,$AI550-SUM($I578:AF578)))</f>
        <v>0</v>
      </c>
      <c r="AH578" s="235">
        <f>IF(AH$5&lt;=$D578,0,IF(SUM($D578,I539)&gt;AH$5,$AI550/I539,$AI550-SUM($I578:AG578)))</f>
        <v>0</v>
      </c>
      <c r="AI578" s="235">
        <f>IF(AI$5&lt;=$D578,0,IF(SUM($D578,I539)&gt;AI$5,$AI550/I539,$AI550-SUM($I578:AH578)))</f>
        <v>0</v>
      </c>
      <c r="AJ578" s="235">
        <f>IF(AJ$5&lt;=$D578,0,IF(SUM($D578,I539)&gt;AJ$5,$AI550/I539,$AI550-SUM($I578:AI578)))</f>
        <v>0</v>
      </c>
      <c r="AK578" s="235">
        <f>IF(AK$5&lt;=$D578,0,IF(SUM($D578,I539)&gt;AK$5,$AI550/I539,$AI550-SUM($I578:AJ578)))</f>
        <v>0</v>
      </c>
      <c r="AL578" s="235">
        <f>IF(AL$5&lt;=$D578,0,IF(SUM($D578,I539)&gt;AL$5,$AI550/I539,$AI550-SUM($I578:AK578)))</f>
        <v>0</v>
      </c>
      <c r="AM578" s="235">
        <f>IF(AM$5&lt;=$D578,0,IF(SUM($D578,I539)&gt;AM$5,$AI550/I539,$AI550-SUM($I578:AL578)))</f>
        <v>0</v>
      </c>
      <c r="AN578" s="235">
        <f>IF(AN$5&lt;=$D578,0,IF(SUM($D578,I539)&gt;AN$5,$AI550/I539,$AI550-SUM($I578:AM578)))</f>
        <v>0</v>
      </c>
      <c r="AO578" s="235">
        <f>IF(AO$5&lt;=$D578,0,IF(SUM($D578,I539)&gt;AO$5,$AI550/I539,$AI550-SUM($I578:AN578)))</f>
        <v>0</v>
      </c>
      <c r="AP578" s="235">
        <f>IF(AP$5&lt;=$D578,0,IF(SUM($D578,I539)&gt;AP$5,$AI550/I539,$AI550-SUM($I578:AO578)))</f>
        <v>0</v>
      </c>
      <c r="AQ578" s="235">
        <f>IF(AQ$5&lt;=$D578,0,IF(SUM($D578,I539)&gt;AQ$5,$AI550/I539,$AI550-SUM($I578:AP578)))</f>
        <v>0</v>
      </c>
      <c r="AR578" s="235">
        <f>IF(AR$5&lt;=$D578,0,IF(SUM($D578,I539)&gt;AR$5,$AI550/I539,$AI550-SUM($I578:AQ578)))</f>
        <v>0</v>
      </c>
      <c r="AS578" s="235">
        <f>IF(AS$5&lt;=$D578,0,IF(SUM($D578,I539)&gt;AS$5,$AI550/I539,$AI550-SUM($I578:AR578)))</f>
        <v>0</v>
      </c>
      <c r="AT578" s="235">
        <f>IF(AT$5&lt;=$D578,0,IF(SUM($D578,I539)&gt;AT$5,$AI550/I539,$AI550-SUM($I578:AS578)))</f>
        <v>0</v>
      </c>
      <c r="AU578" s="235">
        <f>IF(AU$5&lt;=$D578,0,IF(SUM($D578,I539)&gt;AU$5,$AI550/I539,$AI550-SUM($I578:AT578)))</f>
        <v>0</v>
      </c>
      <c r="AV578" s="235">
        <f>IF(AV$5&lt;=$D578,0,IF(SUM($D578,I539)&gt;AV$5,$AI550/I539,$AI550-SUM($I578:AU578)))</f>
        <v>0</v>
      </c>
      <c r="AW578" s="235">
        <f>IF(AW$5&lt;=$D578,0,IF(SUM($D578,I539)&gt;AW$5,$AI550/I539,$AI550-SUM($I578:AV578)))</f>
        <v>0</v>
      </c>
      <c r="AX578" s="235">
        <f>IF(AX$5&lt;=$D578,0,IF(SUM($D578,I539)&gt;AX$5,$AI550/I539,$AI550-SUM($I578:AW578)))</f>
        <v>0</v>
      </c>
      <c r="AY578" s="235">
        <f>IF(AY$5&lt;=$D578,0,IF(SUM($D578,I539)&gt;AY$5,$AI550/I539,$AI550-SUM($I578:AX578)))</f>
        <v>0</v>
      </c>
      <c r="AZ578" s="235">
        <f>IF(AZ$5&lt;=$D578,0,IF(SUM($D578,I539)&gt;AZ$5,$AI550/I539,$AI550-SUM($I578:AY578)))</f>
        <v>0</v>
      </c>
      <c r="BA578" s="235">
        <f>IF(BA$5&lt;=$D578,0,IF(SUM($D578,I539)&gt;BA$5,$AI550/I539,$AI550-SUM($I578:AZ578)))</f>
        <v>0</v>
      </c>
      <c r="BB578" s="235">
        <f>IF(BB$5&lt;=$D578,0,IF(SUM($D578,I539)&gt;BB$5,$AI550/I539,$AI550-SUM($I578:BA578)))</f>
        <v>0</v>
      </c>
      <c r="BC578" s="235">
        <f>IF(BC$5&lt;=$D578,0,IF(SUM($D578,I539)&gt;BC$5,$AI550/I539,$AI550-SUM($I578:BB578)))</f>
        <v>0</v>
      </c>
      <c r="BD578" s="235">
        <f>IF(BD$5&lt;=$D578,0,IF(SUM($D578,I539)&gt;BD$5,$AI550/I539,$AI550-SUM($I578:BC578)))</f>
        <v>0</v>
      </c>
      <c r="BE578" s="235">
        <f>IF(BE$5&lt;=$D578,0,IF(SUM($D578,I539)&gt;BE$5,$AI550/I539,$AI550-SUM($I578:BD578)))</f>
        <v>0</v>
      </c>
      <c r="BF578" s="235">
        <f>IF(BF$5&lt;=$D578,0,IF(SUM($D578,I539)&gt;BF$5,$AI550/I539,$AI550-SUM($I578:BE578)))</f>
        <v>0</v>
      </c>
      <c r="BG578" s="235">
        <f>IF(BG$5&lt;=$D578,0,IF(SUM($D578,I539)&gt;BG$5,$AI550/I539,$AI550-SUM($I578:BF578)))</f>
        <v>0</v>
      </c>
      <c r="BH578" s="235">
        <f>IF(BH$5&lt;=$D578,0,IF(SUM($D578,I539)&gt;BH$5,$AI550/I539,$AI550-SUM($I578:BG578)))</f>
        <v>0</v>
      </c>
      <c r="BI578" s="235">
        <f>IF(BI$5&lt;=$D578,0,IF(SUM($D578,I539)&gt;BI$5,$AI550/I539,$AI550-SUM($I578:BH578)))</f>
        <v>0</v>
      </c>
      <c r="BJ578" s="235">
        <f>IF(BJ$5&lt;=$D578,0,IF(SUM($D578,I539)&gt;BJ$5,$AI550/I539,$AI550-SUM($I578:BI578)))</f>
        <v>0</v>
      </c>
      <c r="BK578" s="235">
        <f>IF(BK$5&lt;=$D578,0,IF(SUM($D578,I539)&gt;BK$5,$AI550/I539,$AI550-SUM($I578:BJ578)))</f>
        <v>0</v>
      </c>
      <c r="BL578" s="235">
        <f>IF(BL$5&lt;=$D578,0,IF(SUM($D578,I539)&gt;BL$5,$AI550/I539,$AI550-SUM($I578:BK578)))</f>
        <v>0</v>
      </c>
      <c r="BM578" s="235">
        <f>IF(BM$5&lt;=$D578,0,IF(SUM($D578,I539)&gt;BM$5,$AI550/I539,$AI550-SUM($I578:BL578)))</f>
        <v>0</v>
      </c>
      <c r="BN578" s="235">
        <f>IF(BN$5&lt;=$D578,0,IF(SUM($D578,I539)&gt;BN$5,$AI550/I539,$AI550-SUM($I578:BM578)))</f>
        <v>0</v>
      </c>
      <c r="BO578" s="235">
        <f>IF(BO$5&lt;=$D578,0,IF(SUM($D578,I539)&gt;BO$5,$AI550/I539,$AI550-SUM($I578:BN578)))</f>
        <v>0</v>
      </c>
      <c r="BP578" s="235">
        <f>IF(BP$5&lt;=$D578,0,IF(SUM($D578,I539)&gt;BP$5,$AI550/I539,$AI550-SUM($I578:BO578)))</f>
        <v>0</v>
      </c>
      <c r="BQ578" s="235">
        <f>IF(BQ$5&lt;=$D578,0,IF(SUM($D578,I539)&gt;BQ$5,$AI550/I539,$AI550-SUM($I578:BP578)))</f>
        <v>0</v>
      </c>
      <c r="BR578" s="211">
        <f>IF(BR$5&lt;=$D578,0,IF(SUM($D578,J539)&gt;BR$5,$AI550/J539,$AI550-SUM($I578:BQ578)))</f>
        <v>0</v>
      </c>
      <c r="BS578" s="211">
        <f>IF(BS$5&lt;=$D578,0,IF(SUM($D578,K539)&gt;BS$5,$AI550/K539,$AI550-SUM($I578:BR578)))</f>
        <v>0</v>
      </c>
      <c r="BT578" s="211">
        <f>IF(BT$5&lt;=$D578,0,IF(SUM($D578,L539)&gt;BT$5,$AI550/L539,$AI550-SUM($I578:BS578)))</f>
        <v>0</v>
      </c>
      <c r="BU578" s="211">
        <f>IF(BU$5&lt;=$D578,0,IF(SUM($D578,M539)&gt;BU$5,$AI550/M539,$AI550-SUM($I578:BT578)))</f>
        <v>0</v>
      </c>
      <c r="BV578" s="211">
        <f>IF(BV$5&lt;=$D578,0,IF(SUM($D578,N539)&gt;BV$5,$AI550/N539,$AI550-SUM($I578:BU578)))</f>
        <v>0</v>
      </c>
      <c r="BW578" s="211">
        <f>IF(BW$5&lt;=$D578,0,IF(SUM($D578,O539)&gt;BW$5,$AI550/O539,$AI550-SUM($I578:BV578)))</f>
        <v>0</v>
      </c>
    </row>
    <row r="579" spans="1:75" ht="12.75" customHeight="1">
      <c r="A579" s="8"/>
      <c r="B579" s="244">
        <v>26</v>
      </c>
      <c r="C579" s="8"/>
      <c r="D579" s="245">
        <f t="shared" si="995"/>
        <v>2039</v>
      </c>
      <c r="E579" s="8" t="str">
        <f t="shared" si="994"/>
        <v>$m Real (2012)</v>
      </c>
      <c r="F579" s="8"/>
      <c r="G579" s="8"/>
      <c r="H579" s="8"/>
      <c r="I579" s="32"/>
      <c r="J579" s="235">
        <f>IF(J$5&lt;=$D579,0,IF(SUM($D579,I539)&gt;J$5,$AJ550/I539,$AJ550-SUM($I579:I579)))</f>
        <v>0</v>
      </c>
      <c r="K579" s="235">
        <f>IF(K$5&lt;=$D579,0,IF(SUM($D579,I539)&gt;K$5,$AJ550/I539,$AJ550-SUM($I579:J579)))</f>
        <v>0</v>
      </c>
      <c r="L579" s="235">
        <f>IF(L$5&lt;=$D579,0,IF(SUM($D579,I539)&gt;L$5,$AJ550/I539,$AJ550-SUM($I579:K579)))</f>
        <v>0</v>
      </c>
      <c r="M579" s="235">
        <f>IF(M$5&lt;=$D579,0,IF(SUM($D579,I539)&gt;M$5,$AJ550/I539,$AJ550-SUM($I579:L579)))</f>
        <v>0</v>
      </c>
      <c r="N579" s="235">
        <f>IF(N$5&lt;=$D579,0,IF(SUM($D579,I539)&gt;N$5,$AJ550/I539,$AJ550-SUM($I579:M579)))</f>
        <v>0</v>
      </c>
      <c r="O579" s="235">
        <f>IF(O$5&lt;=$D579,0,IF(SUM($D579,I539)&gt;O$5,$AJ550/I539,$AJ550-SUM($I579:N579)))</f>
        <v>0</v>
      </c>
      <c r="P579" s="235">
        <f>IF(P$5&lt;=$D579,0,IF(SUM($D579,I539)&gt;P$5,$AJ550/I539,$AJ550-SUM($I579:O579)))</f>
        <v>0</v>
      </c>
      <c r="Q579" s="235">
        <f>IF(Q$5&lt;=$D579,0,IF(SUM($D579,I539)&gt;Q$5,$AJ550/I539,$AJ550-SUM($I579:P579)))</f>
        <v>0</v>
      </c>
      <c r="R579" s="235">
        <f>IF(R$5&lt;=$D579,0,IF(SUM($D579,I539)&gt;R$5,$AJ550/I539,$AJ550-SUM($I579:Q579)))</f>
        <v>0</v>
      </c>
      <c r="S579" s="235">
        <f>IF(S$5&lt;=$D579,0,IF(SUM($D579,I539)&gt;S$5,$AJ550/I539,$AJ550-SUM($I579:R579)))</f>
        <v>0</v>
      </c>
      <c r="T579" s="235">
        <f>IF(T$5&lt;=$D579,0,IF(SUM($D579,I539)&gt;T$5,$AJ550/I539,$AJ550-SUM($I579:S579)))</f>
        <v>0</v>
      </c>
      <c r="U579" s="235">
        <f>IF(U$5&lt;=$D579,0,IF(SUM($D579,I539)&gt;U$5,$AJ550/I539,$AJ550-SUM($I579:T579)))</f>
        <v>0</v>
      </c>
      <c r="V579" s="235">
        <f>IF(V$5&lt;=$D579,0,IF(SUM($D579,I539)&gt;V$5,$AJ550/I539,$AJ550-SUM($I579:U579)))</f>
        <v>0</v>
      </c>
      <c r="W579" s="235">
        <f>IF(W$5&lt;=$D579,0,IF(SUM($D579,I539)&gt;W$5,$AJ550/I539,$AJ550-SUM($I579:V579)))</f>
        <v>0</v>
      </c>
      <c r="X579" s="235">
        <f>IF(X$5&lt;=$D579,0,IF(SUM($D579,I539)&gt;X$5,$AJ550/I539,$AJ550-SUM($I579:W579)))</f>
        <v>0</v>
      </c>
      <c r="Y579" s="235">
        <f>IF(Y$5&lt;=$D579,0,IF(SUM($D579,I539)&gt;Y$5,$AJ550/I539,$AJ550-SUM($I579:X579)))</f>
        <v>0</v>
      </c>
      <c r="Z579" s="235">
        <f>IF(Z$5&lt;=$D579,0,IF(SUM($D579,I539)&gt;Z$5,$AJ550/I539,$AJ550-SUM($I579:Y579)))</f>
        <v>0</v>
      </c>
      <c r="AA579" s="235">
        <f>IF(AA$5&lt;=$D579,0,IF(SUM($D579,I539)&gt;AA$5,$AJ550/I539,$AJ550-SUM($I579:Z579)))</f>
        <v>0</v>
      </c>
      <c r="AB579" s="235">
        <f>IF(AB$5&lt;=$D579,0,IF(SUM($D579,I539)&gt;AB$5,$AJ550/I539,$AJ550-SUM($I579:AA579)))</f>
        <v>0</v>
      </c>
      <c r="AC579" s="235">
        <f>IF(AC$5&lt;=$D579,0,IF(SUM($D579,I539)&gt;AC$5,$AJ550/I539,$AJ550-SUM($I579:AB579)))</f>
        <v>0</v>
      </c>
      <c r="AD579" s="235">
        <f>IF(AD$5&lt;=$D579,0,IF(SUM($D579,I539)&gt;AD$5,$AJ550/I539,$AJ550-SUM($I579:AC579)))</f>
        <v>0</v>
      </c>
      <c r="AE579" s="235">
        <f>IF(AE$5&lt;=$D579,0,IF(SUM($D579,I539)&gt;AE$5,$AJ550/I539,$AJ550-SUM($I579:AD579)))</f>
        <v>0</v>
      </c>
      <c r="AF579" s="235">
        <f>IF(AF$5&lt;=$D579,0,IF(SUM($D579,I539)&gt;AF$5,$AJ550/I539,$AJ550-SUM($I579:AE579)))</f>
        <v>0</v>
      </c>
      <c r="AG579" s="235">
        <f>IF(AG$5&lt;=$D579,0,IF(SUM($D579,I539)&gt;AG$5,$AJ550/I539,$AJ550-SUM($I579:AF579)))</f>
        <v>0</v>
      </c>
      <c r="AH579" s="235">
        <f>IF(AH$5&lt;=$D579,0,IF(SUM($D579,I539)&gt;AH$5,$AJ550/I539,$AJ550-SUM($I579:AG579)))</f>
        <v>0</v>
      </c>
      <c r="AI579" s="235">
        <f>IF(AI$5&lt;=$D579,0,IF(SUM($D579,I539)&gt;AI$5,$AJ550/I539,$AJ550-SUM($I579:AH579)))</f>
        <v>0</v>
      </c>
      <c r="AJ579" s="235">
        <f>IF(AJ$5&lt;=$D579,0,IF(SUM($D579,I539)&gt;AJ$5,$AJ550/I539,$AJ550-SUM($I579:AI579)))</f>
        <v>0</v>
      </c>
      <c r="AK579" s="235">
        <f>IF(AK$5&lt;=$D579,0,IF(SUM($D579,I539)&gt;AK$5,$AJ550/I539,$AJ550-SUM($I579:AJ579)))</f>
        <v>0</v>
      </c>
      <c r="AL579" s="235">
        <f>IF(AL$5&lt;=$D579,0,IF(SUM($D579,I539)&gt;AL$5,$AJ550/I539,$AJ550-SUM($I579:AK579)))</f>
        <v>0</v>
      </c>
      <c r="AM579" s="235">
        <f>IF(AM$5&lt;=$D579,0,IF(SUM($D579,I539)&gt;AM$5,$AJ550/I539,$AJ550-SUM($I579:AL579)))</f>
        <v>0</v>
      </c>
      <c r="AN579" s="235">
        <f>IF(AN$5&lt;=$D579,0,IF(SUM($D579,I539)&gt;AN$5,$AJ550/I539,$AJ550-SUM($I579:AM579)))</f>
        <v>0</v>
      </c>
      <c r="AO579" s="235">
        <f>IF(AO$5&lt;=$D579,0,IF(SUM($D579,I539)&gt;AO$5,$AJ550/I539,$AJ550-SUM($I579:AN579)))</f>
        <v>0</v>
      </c>
      <c r="AP579" s="235">
        <f>IF(AP$5&lt;=$D579,0,IF(SUM($D579,I539)&gt;AP$5,$AJ550/I539,$AJ550-SUM($I579:AO579)))</f>
        <v>0</v>
      </c>
      <c r="AQ579" s="235">
        <f>IF(AQ$5&lt;=$D579,0,IF(SUM($D579,I539)&gt;AQ$5,$AJ550/I539,$AJ550-SUM($I579:AP579)))</f>
        <v>0</v>
      </c>
      <c r="AR579" s="235">
        <f>IF(AR$5&lt;=$D579,0,IF(SUM($D579,I539)&gt;AR$5,$AJ550/I539,$AJ550-SUM($I579:AQ579)))</f>
        <v>0</v>
      </c>
      <c r="AS579" s="235">
        <f>IF(AS$5&lt;=$D579,0,IF(SUM($D579,I539)&gt;AS$5,$AJ550/I539,$AJ550-SUM($I579:AR579)))</f>
        <v>0</v>
      </c>
      <c r="AT579" s="235">
        <f>IF(AT$5&lt;=$D579,0,IF(SUM($D579,I539)&gt;AT$5,$AJ550/I539,$AJ550-SUM($I579:AS579)))</f>
        <v>0</v>
      </c>
      <c r="AU579" s="235">
        <f>IF(AU$5&lt;=$D579,0,IF(SUM($D579,I539)&gt;AU$5,$AJ550/I539,$AJ550-SUM($I579:AT579)))</f>
        <v>0</v>
      </c>
      <c r="AV579" s="235">
        <f>IF(AV$5&lt;=$D579,0,IF(SUM($D579,I539)&gt;AV$5,$AJ550/I539,$AJ550-SUM($I579:AU579)))</f>
        <v>0</v>
      </c>
      <c r="AW579" s="235">
        <f>IF(AW$5&lt;=$D579,0,IF(SUM($D579,I539)&gt;AW$5,$AJ550/I539,$AJ550-SUM($I579:AV579)))</f>
        <v>0</v>
      </c>
      <c r="AX579" s="235">
        <f>IF(AX$5&lt;=$D579,0,IF(SUM($D579,I539)&gt;AX$5,$AJ550/I539,$AJ550-SUM($I579:AW579)))</f>
        <v>0</v>
      </c>
      <c r="AY579" s="235">
        <f>IF(AY$5&lt;=$D579,0,IF(SUM($D579,I539)&gt;AY$5,$AJ550/I539,$AJ550-SUM($I579:AX579)))</f>
        <v>0</v>
      </c>
      <c r="AZ579" s="235">
        <f>IF(AZ$5&lt;=$D579,0,IF(SUM($D579,I539)&gt;AZ$5,$AJ550/I539,$AJ550-SUM($I579:AY579)))</f>
        <v>0</v>
      </c>
      <c r="BA579" s="235">
        <f>IF(BA$5&lt;=$D579,0,IF(SUM($D579,I539)&gt;BA$5,$AJ550/I539,$AJ550-SUM($I579:AZ579)))</f>
        <v>0</v>
      </c>
      <c r="BB579" s="235">
        <f>IF(BB$5&lt;=$D579,0,IF(SUM($D579,I539)&gt;BB$5,$AJ550/I539,$AJ550-SUM($I579:BA579)))</f>
        <v>0</v>
      </c>
      <c r="BC579" s="235">
        <f>IF(BC$5&lt;=$D579,0,IF(SUM($D579,I539)&gt;BC$5,$AJ550/I539,$AJ550-SUM($I579:BB579)))</f>
        <v>0</v>
      </c>
      <c r="BD579" s="235">
        <f>IF(BD$5&lt;=$D579,0,IF(SUM($D579,I539)&gt;BD$5,$AJ550/I539,$AJ550-SUM($I579:BC579)))</f>
        <v>0</v>
      </c>
      <c r="BE579" s="235">
        <f>IF(BE$5&lt;=$D579,0,IF(SUM($D579,I539)&gt;BE$5,$AJ550/I539,$AJ550-SUM($I579:BD579)))</f>
        <v>0</v>
      </c>
      <c r="BF579" s="235">
        <f>IF(BF$5&lt;=$D579,0,IF(SUM($D579,I539)&gt;BF$5,$AJ550/I539,$AJ550-SUM($I579:BE579)))</f>
        <v>0</v>
      </c>
      <c r="BG579" s="235">
        <f>IF(BG$5&lt;=$D579,0,IF(SUM($D579,I539)&gt;BG$5,$AJ550/I539,$AJ550-SUM($I579:BF579)))</f>
        <v>0</v>
      </c>
      <c r="BH579" s="235">
        <f>IF(BH$5&lt;=$D579,0,IF(SUM($D579,I539)&gt;BH$5,$AJ550/I539,$AJ550-SUM($I579:BG579)))</f>
        <v>0</v>
      </c>
      <c r="BI579" s="235">
        <f>IF(BI$5&lt;=$D579,0,IF(SUM($D579,I539)&gt;BI$5,$AJ550/I539,$AJ550-SUM($I579:BH579)))</f>
        <v>0</v>
      </c>
      <c r="BJ579" s="235">
        <f>IF(BJ$5&lt;=$D579,0,IF(SUM($D579,I539)&gt;BJ$5,$AJ550/I539,$AJ550-SUM($I579:BI579)))</f>
        <v>0</v>
      </c>
      <c r="BK579" s="235">
        <f>IF(BK$5&lt;=$D579,0,IF(SUM($D579,I539)&gt;BK$5,$AJ550/I539,$AJ550-SUM($I579:BJ579)))</f>
        <v>0</v>
      </c>
      <c r="BL579" s="235">
        <f>IF(BL$5&lt;=$D579,0,IF(SUM($D579,I539)&gt;BL$5,$AJ550/I539,$AJ550-SUM($I579:BK579)))</f>
        <v>0</v>
      </c>
      <c r="BM579" s="235">
        <f>IF(BM$5&lt;=$D579,0,IF(SUM($D579,I539)&gt;BM$5,$AJ550/I539,$AJ550-SUM($I579:BL579)))</f>
        <v>0</v>
      </c>
      <c r="BN579" s="235">
        <f>IF(BN$5&lt;=$D579,0,IF(SUM($D579,I539)&gt;BN$5,$AJ550/I539,$AJ550-SUM($I579:BM579)))</f>
        <v>0</v>
      </c>
      <c r="BO579" s="235">
        <f>IF(BO$5&lt;=$D579,0,IF(SUM($D579,I539)&gt;BO$5,$AJ550/I539,$AJ550-SUM($I579:BN579)))</f>
        <v>0</v>
      </c>
      <c r="BP579" s="235">
        <f>IF(BP$5&lt;=$D579,0,IF(SUM($D579,I539)&gt;BP$5,$AJ550/I539,$AJ550-SUM($I579:BO579)))</f>
        <v>0</v>
      </c>
      <c r="BQ579" s="235">
        <f>IF(BQ$5&lt;=$D579,0,IF(SUM($D579,I539)&gt;BQ$5,$AJ550/I539,$AJ550-SUM($I579:BP579)))</f>
        <v>0</v>
      </c>
      <c r="BR579" s="211">
        <f>IF(BR$5&lt;=$D579,0,IF(SUM($D579,J539)&gt;BR$5,$AJ550/J539,$AJ550-SUM($I579:BQ579)))</f>
        <v>0</v>
      </c>
      <c r="BS579" s="211">
        <f>IF(BS$5&lt;=$D579,0,IF(SUM($D579,K539)&gt;BS$5,$AJ550/K539,$AJ550-SUM($I579:BR579)))</f>
        <v>0</v>
      </c>
      <c r="BT579" s="211">
        <f>IF(BT$5&lt;=$D579,0,IF(SUM($D579,L539)&gt;BT$5,$AJ550/L539,$AJ550-SUM($I579:BS579)))</f>
        <v>0</v>
      </c>
      <c r="BU579" s="211">
        <f>IF(BU$5&lt;=$D579,0,IF(SUM($D579,M539)&gt;BU$5,$AJ550/M539,$AJ550-SUM($I579:BT579)))</f>
        <v>0</v>
      </c>
      <c r="BV579" s="211">
        <f>IF(BV$5&lt;=$D579,0,IF(SUM($D579,N539)&gt;BV$5,$AJ550/N539,$AJ550-SUM($I579:BU579)))</f>
        <v>0</v>
      </c>
      <c r="BW579" s="211">
        <f>IF(BW$5&lt;=$D579,0,IF(SUM($D579,O539)&gt;BW$5,$AJ550/O539,$AJ550-SUM($I579:BV579)))</f>
        <v>0</v>
      </c>
    </row>
    <row r="580" spans="1:75" ht="12.75" customHeight="1">
      <c r="A580" s="8"/>
      <c r="B580" s="244">
        <v>27</v>
      </c>
      <c r="C580" s="8"/>
      <c r="D580" s="245">
        <f t="shared" si="995"/>
        <v>2040</v>
      </c>
      <c r="E580" s="8" t="str">
        <f t="shared" si="994"/>
        <v>$m Real (2012)</v>
      </c>
      <c r="F580" s="8"/>
      <c r="G580" s="8"/>
      <c r="H580" s="8"/>
      <c r="I580" s="32"/>
      <c r="J580" s="235">
        <f>IF(J$5&lt;=$D580,0,IF(SUM($D580,I539)&gt;J$5,$AK550/I539,$AK550-SUM($I580:I580)))</f>
        <v>0</v>
      </c>
      <c r="K580" s="235">
        <f>IF(K$5&lt;=$D580,0,IF(SUM($D580,I539)&gt;K$5,$AK550/I539,$AK550-SUM($I580:J580)))</f>
        <v>0</v>
      </c>
      <c r="L580" s="235">
        <f>IF(L$5&lt;=$D580,0,IF(SUM($D580,I539)&gt;L$5,$AK550/I539,$AK550-SUM($I580:K580)))</f>
        <v>0</v>
      </c>
      <c r="M580" s="235">
        <f>IF(M$5&lt;=$D580,0,IF(SUM($D580,I539)&gt;M$5,$AK550/I539,$AK550-SUM($I580:L580)))</f>
        <v>0</v>
      </c>
      <c r="N580" s="235">
        <f>IF(N$5&lt;=$D580,0,IF(SUM($D580,I539)&gt;N$5,$AK550/I539,$AK550-SUM($I580:M580)))</f>
        <v>0</v>
      </c>
      <c r="O580" s="235">
        <f>IF(O$5&lt;=$D580,0,IF(SUM($D580,I539)&gt;O$5,$AK550/I539,$AK550-SUM($I580:N580)))</f>
        <v>0</v>
      </c>
      <c r="P580" s="235">
        <f>IF(P$5&lt;=$D580,0,IF(SUM($D580,I539)&gt;P$5,$AK550/I539,$AK550-SUM($I580:O580)))</f>
        <v>0</v>
      </c>
      <c r="Q580" s="235">
        <f>IF(Q$5&lt;=$D580,0,IF(SUM($D580,I539)&gt;Q$5,$AK550/I539,$AK550-SUM($I580:P580)))</f>
        <v>0</v>
      </c>
      <c r="R580" s="235">
        <f>IF(R$5&lt;=$D580,0,IF(SUM($D580,I539)&gt;R$5,$AK550/I539,$AK550-SUM($I580:Q580)))</f>
        <v>0</v>
      </c>
      <c r="S580" s="235">
        <f>IF(S$5&lt;=$D580,0,IF(SUM($D580,I539)&gt;S$5,$AK550/I539,$AK550-SUM($I580:R580)))</f>
        <v>0</v>
      </c>
      <c r="T580" s="235">
        <f>IF(T$5&lt;=$D580,0,IF(SUM($D580,I539)&gt;T$5,$AK550/I539,$AK550-SUM($I580:S580)))</f>
        <v>0</v>
      </c>
      <c r="U580" s="235">
        <f>IF(U$5&lt;=$D580,0,IF(SUM($D580,I539)&gt;U$5,$AK550/I539,$AK550-SUM($I580:T580)))</f>
        <v>0</v>
      </c>
      <c r="V580" s="235">
        <f>IF(V$5&lt;=$D580,0,IF(SUM($D580,I539)&gt;V$5,$AK550/I539,$AK550-SUM($I580:U580)))</f>
        <v>0</v>
      </c>
      <c r="W580" s="235">
        <f>IF(W$5&lt;=$D580,0,IF(SUM($D580,I539)&gt;W$5,$AK550/I539,$AK550-SUM($I580:V580)))</f>
        <v>0</v>
      </c>
      <c r="X580" s="235">
        <f>IF(X$5&lt;=$D580,0,IF(SUM($D580,I539)&gt;X$5,$AK550/I539,$AK550-SUM($I580:W580)))</f>
        <v>0</v>
      </c>
      <c r="Y580" s="235">
        <f>IF(Y$5&lt;=$D580,0,IF(SUM($D580,I539)&gt;Y$5,$AK550/I539,$AK550-SUM($I580:X580)))</f>
        <v>0</v>
      </c>
      <c r="Z580" s="235">
        <f>IF(Z$5&lt;=$D580,0,IF(SUM($D580,I539)&gt;Z$5,$AK550/I539,$AK550-SUM($I580:Y580)))</f>
        <v>0</v>
      </c>
      <c r="AA580" s="235">
        <f>IF(AA$5&lt;=$D580,0,IF(SUM($D580,I539)&gt;AA$5,$AK550/I539,$AK550-SUM($I580:Z580)))</f>
        <v>0</v>
      </c>
      <c r="AB580" s="235">
        <f>IF(AB$5&lt;=$D580,0,IF(SUM($D580,I539)&gt;AB$5,$AK550/I539,$AK550-SUM($I580:AA580)))</f>
        <v>0</v>
      </c>
      <c r="AC580" s="235">
        <f>IF(AC$5&lt;=$D580,0,IF(SUM($D580,I539)&gt;AC$5,$AK550/I539,$AK550-SUM($I580:AB580)))</f>
        <v>0</v>
      </c>
      <c r="AD580" s="235">
        <f>IF(AD$5&lt;=$D580,0,IF(SUM($D580,I539)&gt;AD$5,$AK550/I539,$AK550-SUM($I580:AC580)))</f>
        <v>0</v>
      </c>
      <c r="AE580" s="235">
        <f>IF(AE$5&lt;=$D580,0,IF(SUM($D580,I539)&gt;AE$5,$AK550/I539,$AK550-SUM($I580:AD580)))</f>
        <v>0</v>
      </c>
      <c r="AF580" s="235">
        <f>IF(AF$5&lt;=$D580,0,IF(SUM($D580,I539)&gt;AF$5,$AK550/I539,$AK550-SUM($I580:AE580)))</f>
        <v>0</v>
      </c>
      <c r="AG580" s="235">
        <f>IF(AG$5&lt;=$D580,0,IF(SUM($D580,I539)&gt;AG$5,$AK550/I539,$AK550-SUM($I580:AF580)))</f>
        <v>0</v>
      </c>
      <c r="AH580" s="235">
        <f>IF(AH$5&lt;=$D580,0,IF(SUM($D580,I539)&gt;AH$5,$AK550/I539,$AK550-SUM($I580:AG580)))</f>
        <v>0</v>
      </c>
      <c r="AI580" s="235">
        <f>IF(AI$5&lt;=$D580,0,IF(SUM($D580,I539)&gt;AI$5,$AK550/I539,$AK550-SUM($I580:AH580)))</f>
        <v>0</v>
      </c>
      <c r="AJ580" s="235">
        <f>IF(AJ$5&lt;=$D580,0,IF(SUM($D580,I539)&gt;AJ$5,$AK550/I539,$AK550-SUM($I580:AI580)))</f>
        <v>0</v>
      </c>
      <c r="AK580" s="235">
        <f>IF(AK$5&lt;=$D580,0,IF(SUM($D580,I539)&gt;AK$5,$AK550/I539,$AK550-SUM($I580:AJ580)))</f>
        <v>0</v>
      </c>
      <c r="AL580" s="235">
        <f>IF(AL$5&lt;=$D580,0,IF(SUM($D580,I539)&gt;AL$5,$AK550/I539,$AK550-SUM($I580:AK580)))</f>
        <v>0</v>
      </c>
      <c r="AM580" s="235">
        <f>IF(AM$5&lt;=$D580,0,IF(SUM($D580,I539)&gt;AM$5,$AK550/I539,$AK550-SUM($I580:AL580)))</f>
        <v>0</v>
      </c>
      <c r="AN580" s="235">
        <f>IF(AN$5&lt;=$D580,0,IF(SUM($D580,I539)&gt;AN$5,$AK550/I539,$AK550-SUM($I580:AM580)))</f>
        <v>0</v>
      </c>
      <c r="AO580" s="235">
        <f>IF(AO$5&lt;=$D580,0,IF(SUM($D580,I539)&gt;AO$5,$AK550/I539,$AK550-SUM($I580:AN580)))</f>
        <v>0</v>
      </c>
      <c r="AP580" s="235">
        <f>IF(AP$5&lt;=$D580,0,IF(SUM($D580,I539)&gt;AP$5,$AK550/I539,$AK550-SUM($I580:AO580)))</f>
        <v>0</v>
      </c>
      <c r="AQ580" s="235">
        <f>IF(AQ$5&lt;=$D580,0,IF(SUM($D580,I539)&gt;AQ$5,$AK550/I539,$AK550-SUM($I580:AP580)))</f>
        <v>0</v>
      </c>
      <c r="AR580" s="235">
        <f>IF(AR$5&lt;=$D580,0,IF(SUM($D580,I539)&gt;AR$5,$AK550/I539,$AK550-SUM($I580:AQ580)))</f>
        <v>0</v>
      </c>
      <c r="AS580" s="235">
        <f>IF(AS$5&lt;=$D580,0,IF(SUM($D580,I539)&gt;AS$5,$AK550/I539,$AK550-SUM($I580:AR580)))</f>
        <v>0</v>
      </c>
      <c r="AT580" s="235">
        <f>IF(AT$5&lt;=$D580,0,IF(SUM($D580,I539)&gt;AT$5,$AK550/I539,$AK550-SUM($I580:AS580)))</f>
        <v>0</v>
      </c>
      <c r="AU580" s="235">
        <f>IF(AU$5&lt;=$D580,0,IF(SUM($D580,I539)&gt;AU$5,$AK550/I539,$AK550-SUM($I580:AT580)))</f>
        <v>0</v>
      </c>
      <c r="AV580" s="235">
        <f>IF(AV$5&lt;=$D580,0,IF(SUM($D580,I539)&gt;AV$5,$AK550/I539,$AK550-SUM($I580:AU580)))</f>
        <v>0</v>
      </c>
      <c r="AW580" s="235">
        <f>IF(AW$5&lt;=$D580,0,IF(SUM($D580,I539)&gt;AW$5,$AK550/I539,$AK550-SUM($I580:AV580)))</f>
        <v>0</v>
      </c>
      <c r="AX580" s="235">
        <f>IF(AX$5&lt;=$D580,0,IF(SUM($D580,I539)&gt;AX$5,$AK550/I539,$AK550-SUM($I580:AW580)))</f>
        <v>0</v>
      </c>
      <c r="AY580" s="235">
        <f>IF(AY$5&lt;=$D580,0,IF(SUM($D580,I539)&gt;AY$5,$AK550/I539,$AK550-SUM($I580:AX580)))</f>
        <v>0</v>
      </c>
      <c r="AZ580" s="235">
        <f>IF(AZ$5&lt;=$D580,0,IF(SUM($D580,I539)&gt;AZ$5,$AK550/I539,$AK550-SUM($I580:AY580)))</f>
        <v>0</v>
      </c>
      <c r="BA580" s="235">
        <f>IF(BA$5&lt;=$D580,0,IF(SUM($D580,I539)&gt;BA$5,$AK550/I539,$AK550-SUM($I580:AZ580)))</f>
        <v>0</v>
      </c>
      <c r="BB580" s="235">
        <f>IF(BB$5&lt;=$D580,0,IF(SUM($D580,I539)&gt;BB$5,$AK550/I539,$AK550-SUM($I580:BA580)))</f>
        <v>0</v>
      </c>
      <c r="BC580" s="235">
        <f>IF(BC$5&lt;=$D580,0,IF(SUM($D580,I539)&gt;BC$5,$AK550/I539,$AK550-SUM($I580:BB580)))</f>
        <v>0</v>
      </c>
      <c r="BD580" s="235">
        <f>IF(BD$5&lt;=$D580,0,IF(SUM($D580,I539)&gt;BD$5,$AK550/I539,$AK550-SUM($I580:BC580)))</f>
        <v>0</v>
      </c>
      <c r="BE580" s="235">
        <f>IF(BE$5&lt;=$D580,0,IF(SUM($D580,I539)&gt;BE$5,$AK550/I539,$AK550-SUM($I580:BD580)))</f>
        <v>0</v>
      </c>
      <c r="BF580" s="235">
        <f>IF(BF$5&lt;=$D580,0,IF(SUM($D580,I539)&gt;BF$5,$AK550/I539,$AK550-SUM($I580:BE580)))</f>
        <v>0</v>
      </c>
      <c r="BG580" s="235">
        <f>IF(BG$5&lt;=$D580,0,IF(SUM($D580,I539)&gt;BG$5,$AK550/I539,$AK550-SUM($I580:BF580)))</f>
        <v>0</v>
      </c>
      <c r="BH580" s="235">
        <f>IF(BH$5&lt;=$D580,0,IF(SUM($D580,I539)&gt;BH$5,$AK550/I539,$AK550-SUM($I580:BG580)))</f>
        <v>0</v>
      </c>
      <c r="BI580" s="235">
        <f>IF(BI$5&lt;=$D580,0,IF(SUM($D580,I539)&gt;BI$5,$AK550/I539,$AK550-SUM($I580:BH580)))</f>
        <v>0</v>
      </c>
      <c r="BJ580" s="235">
        <f>IF(BJ$5&lt;=$D580,0,IF(SUM($D580,I539)&gt;BJ$5,$AK550/I539,$AK550-SUM($I580:BI580)))</f>
        <v>0</v>
      </c>
      <c r="BK580" s="235">
        <f>IF(BK$5&lt;=$D580,0,IF(SUM($D580,I539)&gt;BK$5,$AK550/I539,$AK550-SUM($I580:BJ580)))</f>
        <v>0</v>
      </c>
      <c r="BL580" s="235">
        <f>IF(BL$5&lt;=$D580,0,IF(SUM($D580,I539)&gt;BL$5,$AK550/I539,$AK550-SUM($I580:BK580)))</f>
        <v>0</v>
      </c>
      <c r="BM580" s="235">
        <f>IF(BM$5&lt;=$D580,0,IF(SUM($D580,I539)&gt;BM$5,$AK550/I539,$AK550-SUM($I580:BL580)))</f>
        <v>0</v>
      </c>
      <c r="BN580" s="235">
        <f>IF(BN$5&lt;=$D580,0,IF(SUM($D580,I539)&gt;BN$5,$AK550/I539,$AK550-SUM($I580:BM580)))</f>
        <v>0</v>
      </c>
      <c r="BO580" s="235">
        <f>IF(BO$5&lt;=$D580,0,IF(SUM($D580,I539)&gt;BO$5,$AK550/I539,$AK550-SUM($I580:BN580)))</f>
        <v>0</v>
      </c>
      <c r="BP580" s="235">
        <f>IF(BP$5&lt;=$D580,0,IF(SUM($D580,I539)&gt;BP$5,$AK550/I539,$AK550-SUM($I580:BO580)))</f>
        <v>0</v>
      </c>
      <c r="BQ580" s="235">
        <f>IF(BQ$5&lt;=$D580,0,IF(SUM($D580,I539)&gt;BQ$5,$AK550/I539,$AK550-SUM($I580:BP580)))</f>
        <v>0</v>
      </c>
      <c r="BR580" s="211">
        <f>IF(BR$5&lt;=$D580,0,IF(SUM($D580,J539)&gt;BR$5,$AK550/J539,$AK550-SUM($I580:BQ580)))</f>
        <v>0</v>
      </c>
      <c r="BS580" s="211">
        <f>IF(BS$5&lt;=$D580,0,IF(SUM($D580,K539)&gt;BS$5,$AK550/K539,$AK550-SUM($I580:BR580)))</f>
        <v>0</v>
      </c>
      <c r="BT580" s="211">
        <f>IF(BT$5&lt;=$D580,0,IF(SUM($D580,L539)&gt;BT$5,$AK550/L539,$AK550-SUM($I580:BS580)))</f>
        <v>0</v>
      </c>
      <c r="BU580" s="211">
        <f>IF(BU$5&lt;=$D580,0,IF(SUM($D580,M539)&gt;BU$5,$AK550/M539,$AK550-SUM($I580:BT580)))</f>
        <v>0</v>
      </c>
      <c r="BV580" s="211">
        <f>IF(BV$5&lt;=$D580,0,IF(SUM($D580,N539)&gt;BV$5,$AK550/N539,$AK550-SUM($I580:BU580)))</f>
        <v>0</v>
      </c>
      <c r="BW580" s="211">
        <f>IF(BW$5&lt;=$D580,0,IF(SUM($D580,O539)&gt;BW$5,$AK550/O539,$AK550-SUM($I580:BV580)))</f>
        <v>0</v>
      </c>
    </row>
    <row r="581" spans="1:75" ht="12.75" customHeight="1">
      <c r="A581" s="8"/>
      <c r="B581" s="244">
        <v>28</v>
      </c>
      <c r="C581" s="8"/>
      <c r="D581" s="245">
        <f t="shared" si="995"/>
        <v>2041</v>
      </c>
      <c r="E581" s="8" t="str">
        <f t="shared" si="994"/>
        <v>$m Real (2012)</v>
      </c>
      <c r="F581" s="8"/>
      <c r="G581" s="8"/>
      <c r="H581" s="8"/>
      <c r="I581" s="32"/>
      <c r="J581" s="235">
        <f>IF(J$5&lt;=$D581,0,IF(SUM($D581,I539)&gt;J$5,$AL550/I539,$AL550-SUM($I581:I581)))</f>
        <v>0</v>
      </c>
      <c r="K581" s="235">
        <f>IF(K$5&lt;=$D581,0,IF(SUM($D581,I539)&gt;K$5,$AL550/I539,$AL550-SUM($I581:J581)))</f>
        <v>0</v>
      </c>
      <c r="L581" s="235">
        <f>IF(L$5&lt;=$D581,0,IF(SUM($D581,I539)&gt;L$5,$AL550/I539,$AL550-SUM($I581:K581)))</f>
        <v>0</v>
      </c>
      <c r="M581" s="235">
        <f>IF(M$5&lt;=$D581,0,IF(SUM($D581,I539)&gt;M$5,$AL550/I539,$AL550-SUM($I581:L581)))</f>
        <v>0</v>
      </c>
      <c r="N581" s="235">
        <f>IF(N$5&lt;=$D581,0,IF(SUM($D581,I539)&gt;N$5,$AL550/I539,$AL550-SUM($I581:M581)))</f>
        <v>0</v>
      </c>
      <c r="O581" s="235">
        <f>IF(O$5&lt;=$D581,0,IF(SUM($D581,I539)&gt;O$5,$AL550/I539,$AL550-SUM($I581:N581)))</f>
        <v>0</v>
      </c>
      <c r="P581" s="235">
        <f>IF(P$5&lt;=$D581,0,IF(SUM($D581,I539)&gt;P$5,$AL550/I539,$AL550-SUM($I581:O581)))</f>
        <v>0</v>
      </c>
      <c r="Q581" s="235">
        <f>IF(Q$5&lt;=$D581,0,IF(SUM($D581,I539)&gt;Q$5,$AL550/I539,$AL550-SUM($I581:P581)))</f>
        <v>0</v>
      </c>
      <c r="R581" s="235">
        <f>IF(R$5&lt;=$D581,0,IF(SUM($D581,I539)&gt;R$5,$AL550/I539,$AL550-SUM($I581:Q581)))</f>
        <v>0</v>
      </c>
      <c r="S581" s="235">
        <f>IF(S$5&lt;=$D581,0,IF(SUM($D581,I539)&gt;S$5,$AL550/I539,$AL550-SUM($I581:R581)))</f>
        <v>0</v>
      </c>
      <c r="T581" s="235">
        <f>IF(T$5&lt;=$D581,0,IF(SUM($D581,I539)&gt;T$5,$AL550/I539,$AL550-SUM($I581:S581)))</f>
        <v>0</v>
      </c>
      <c r="U581" s="235">
        <f>IF(U$5&lt;=$D581,0,IF(SUM($D581,I539)&gt;U$5,$AL550/I539,$AL550-SUM($I581:T581)))</f>
        <v>0</v>
      </c>
      <c r="V581" s="235">
        <f>IF(V$5&lt;=$D581,0,IF(SUM($D581,I539)&gt;V$5,$AL550/I539,$AL550-SUM($I581:U581)))</f>
        <v>0</v>
      </c>
      <c r="W581" s="235">
        <f>IF(W$5&lt;=$D581,0,IF(SUM($D581,I539)&gt;W$5,$AL550/I539,$AL550-SUM($I581:V581)))</f>
        <v>0</v>
      </c>
      <c r="X581" s="235">
        <f>IF(X$5&lt;=$D581,0,IF(SUM($D581,I539)&gt;X$5,$AL550/I539,$AL550-SUM($I581:W581)))</f>
        <v>0</v>
      </c>
      <c r="Y581" s="235">
        <f>IF(Y$5&lt;=$D581,0,IF(SUM($D581,I539)&gt;Y$5,$AL550/I539,$AL550-SUM($I581:X581)))</f>
        <v>0</v>
      </c>
      <c r="Z581" s="235">
        <f>IF(Z$5&lt;=$D581,0,IF(SUM($D581,I539)&gt;Z$5,$AL550/I539,$AL550-SUM($I581:Y581)))</f>
        <v>0</v>
      </c>
      <c r="AA581" s="235">
        <f>IF(AA$5&lt;=$D581,0,IF(SUM($D581,I539)&gt;AA$5,$AL550/I539,$AL550-SUM($I581:Z581)))</f>
        <v>0</v>
      </c>
      <c r="AB581" s="235">
        <f>IF(AB$5&lt;=$D581,0,IF(SUM($D581,I539)&gt;AB$5,$AL550/I539,$AL550-SUM($I581:AA581)))</f>
        <v>0</v>
      </c>
      <c r="AC581" s="235">
        <f>IF(AC$5&lt;=$D581,0,IF(SUM($D581,I539)&gt;AC$5,$AL550/I539,$AL550-SUM($I581:AB581)))</f>
        <v>0</v>
      </c>
      <c r="AD581" s="235">
        <f>IF(AD$5&lt;=$D581,0,IF(SUM($D581,I539)&gt;AD$5,$AL550/I539,$AL550-SUM($I581:AC581)))</f>
        <v>0</v>
      </c>
      <c r="AE581" s="235">
        <f>IF(AE$5&lt;=$D581,0,IF(SUM($D581,I539)&gt;AE$5,$AL550/I539,$AL550-SUM($I581:AD581)))</f>
        <v>0</v>
      </c>
      <c r="AF581" s="235">
        <f>IF(AF$5&lt;=$D581,0,IF(SUM($D581,I539)&gt;AF$5,$AL550/I539,$AL550-SUM($I581:AE581)))</f>
        <v>0</v>
      </c>
      <c r="AG581" s="235">
        <f>IF(AG$5&lt;=$D581,0,IF(SUM($D581,I539)&gt;AG$5,$AL550/I539,$AL550-SUM($I581:AF581)))</f>
        <v>0</v>
      </c>
      <c r="AH581" s="235">
        <f>IF(AH$5&lt;=$D581,0,IF(SUM($D581,I539)&gt;AH$5,$AL550/I539,$AL550-SUM($I581:AG581)))</f>
        <v>0</v>
      </c>
      <c r="AI581" s="235">
        <f>IF(AI$5&lt;=$D581,0,IF(SUM($D581,I539)&gt;AI$5,$AL550/I539,$AL550-SUM($I581:AH581)))</f>
        <v>0</v>
      </c>
      <c r="AJ581" s="235">
        <f>IF(AJ$5&lt;=$D581,0,IF(SUM($D581,I539)&gt;AJ$5,$AL550/I539,$AL550-SUM($I581:AI581)))</f>
        <v>0</v>
      </c>
      <c r="AK581" s="235">
        <f>IF(AK$5&lt;=$D581,0,IF(SUM($D581,I539)&gt;AK$5,$AL550/I539,$AL550-SUM($I581:AJ581)))</f>
        <v>0</v>
      </c>
      <c r="AL581" s="235">
        <f>IF(AL$5&lt;=$D581,0,IF(SUM($D581,I539)&gt;AL$5,$AL550/I539,$AL550-SUM($I581:AK581)))</f>
        <v>0</v>
      </c>
      <c r="AM581" s="235">
        <f>IF(AM$5&lt;=$D581,0,IF(SUM($D581,I539)&gt;AM$5,$AL550/I539,$AL550-SUM($I581:AL581)))</f>
        <v>0</v>
      </c>
      <c r="AN581" s="235">
        <f>IF(AN$5&lt;=$D581,0,IF(SUM($D581,I539)&gt;AN$5,$AL550/I539,$AL550-SUM($I581:AM581)))</f>
        <v>0</v>
      </c>
      <c r="AO581" s="235">
        <f>IF(AO$5&lt;=$D581,0,IF(SUM($D581,I539)&gt;AO$5,$AL550/I539,$AL550-SUM($I581:AN581)))</f>
        <v>0</v>
      </c>
      <c r="AP581" s="235">
        <f>IF(AP$5&lt;=$D581,0,IF(SUM($D581,I539)&gt;AP$5,$AL550/I539,$AL550-SUM($I581:AO581)))</f>
        <v>0</v>
      </c>
      <c r="AQ581" s="235">
        <f>IF(AQ$5&lt;=$D581,0,IF(SUM($D581,I539)&gt;AQ$5,$AL550/I539,$AL550-SUM($I581:AP581)))</f>
        <v>0</v>
      </c>
      <c r="AR581" s="235">
        <f>IF(AR$5&lt;=$D581,0,IF(SUM($D581,I539)&gt;AR$5,$AL550/I539,$AL550-SUM($I581:AQ581)))</f>
        <v>0</v>
      </c>
      <c r="AS581" s="235">
        <f>IF(AS$5&lt;=$D581,0,IF(SUM($D581,I539)&gt;AS$5,$AL550/I539,$AL550-SUM($I581:AR581)))</f>
        <v>0</v>
      </c>
      <c r="AT581" s="235">
        <f>IF(AT$5&lt;=$D581,0,IF(SUM($D581,I539)&gt;AT$5,$AL550/I539,$AL550-SUM($I581:AS581)))</f>
        <v>0</v>
      </c>
      <c r="AU581" s="235">
        <f>IF(AU$5&lt;=$D581,0,IF(SUM($D581,I539)&gt;AU$5,$AL550/I539,$AL550-SUM($I581:AT581)))</f>
        <v>0</v>
      </c>
      <c r="AV581" s="235">
        <f>IF(AV$5&lt;=$D581,0,IF(SUM($D581,I539)&gt;AV$5,$AL550/I539,$AL550-SUM($I581:AU581)))</f>
        <v>0</v>
      </c>
      <c r="AW581" s="235">
        <f>IF(AW$5&lt;=$D581,0,IF(SUM($D581,I539)&gt;AW$5,$AL550/I539,$AL550-SUM($I581:AV581)))</f>
        <v>0</v>
      </c>
      <c r="AX581" s="235">
        <f>IF(AX$5&lt;=$D581,0,IF(SUM($D581,I539)&gt;AX$5,$AL550/I539,$AL550-SUM($I581:AW581)))</f>
        <v>0</v>
      </c>
      <c r="AY581" s="235">
        <f>IF(AY$5&lt;=$D581,0,IF(SUM($D581,I539)&gt;AY$5,$AL550/I539,$AL550-SUM($I581:AX581)))</f>
        <v>0</v>
      </c>
      <c r="AZ581" s="235">
        <f>IF(AZ$5&lt;=$D581,0,IF(SUM($D581,I539)&gt;AZ$5,$AL550/I539,$AL550-SUM($I581:AY581)))</f>
        <v>0</v>
      </c>
      <c r="BA581" s="235">
        <f>IF(BA$5&lt;=$D581,0,IF(SUM($D581,I539)&gt;BA$5,$AL550/I539,$AL550-SUM($I581:AZ581)))</f>
        <v>0</v>
      </c>
      <c r="BB581" s="235">
        <f>IF(BB$5&lt;=$D581,0,IF(SUM($D581,I539)&gt;BB$5,$AL550/I539,$AL550-SUM($I581:BA581)))</f>
        <v>0</v>
      </c>
      <c r="BC581" s="235">
        <f>IF(BC$5&lt;=$D581,0,IF(SUM($D581,I539)&gt;BC$5,$AL550/I539,$AL550-SUM($I581:BB581)))</f>
        <v>0</v>
      </c>
      <c r="BD581" s="235">
        <f>IF(BD$5&lt;=$D581,0,IF(SUM($D581,I539)&gt;BD$5,$AL550/I539,$AL550-SUM($I581:BC581)))</f>
        <v>0</v>
      </c>
      <c r="BE581" s="235">
        <f>IF(BE$5&lt;=$D581,0,IF(SUM($D581,I539)&gt;BE$5,$AL550/I539,$AL550-SUM($I581:BD581)))</f>
        <v>0</v>
      </c>
      <c r="BF581" s="235">
        <f>IF(BF$5&lt;=$D581,0,IF(SUM($D581,I539)&gt;BF$5,$AL550/I539,$AL550-SUM($I581:BE581)))</f>
        <v>0</v>
      </c>
      <c r="BG581" s="235">
        <f>IF(BG$5&lt;=$D581,0,IF(SUM($D581,I539)&gt;BG$5,$AL550/I539,$AL550-SUM($I581:BF581)))</f>
        <v>0</v>
      </c>
      <c r="BH581" s="235">
        <f>IF(BH$5&lt;=$D581,0,IF(SUM($D581,I539)&gt;BH$5,$AL550/I539,$AL550-SUM($I581:BG581)))</f>
        <v>0</v>
      </c>
      <c r="BI581" s="235">
        <f>IF(BI$5&lt;=$D581,0,IF(SUM($D581,I539)&gt;BI$5,$AL550/I539,$AL550-SUM($I581:BH581)))</f>
        <v>0</v>
      </c>
      <c r="BJ581" s="235">
        <f>IF(BJ$5&lt;=$D581,0,IF(SUM($D581,I539)&gt;BJ$5,$AL550/I539,$AL550-SUM($I581:BI581)))</f>
        <v>0</v>
      </c>
      <c r="BK581" s="235">
        <f>IF(BK$5&lt;=$D581,0,IF(SUM($D581,I539)&gt;BK$5,$AL550/I539,$AL550-SUM($I581:BJ581)))</f>
        <v>0</v>
      </c>
      <c r="BL581" s="235">
        <f>IF(BL$5&lt;=$D581,0,IF(SUM($D581,I539)&gt;BL$5,$AL550/I539,$AL550-SUM($I581:BK581)))</f>
        <v>0</v>
      </c>
      <c r="BM581" s="235">
        <f>IF(BM$5&lt;=$D581,0,IF(SUM($D581,I539)&gt;BM$5,$AL550/I539,$AL550-SUM($I581:BL581)))</f>
        <v>0</v>
      </c>
      <c r="BN581" s="235">
        <f>IF(BN$5&lt;=$D581,0,IF(SUM($D581,I539)&gt;BN$5,$AL550/I539,$AL550-SUM($I581:BM581)))</f>
        <v>0</v>
      </c>
      <c r="BO581" s="235">
        <f>IF(BO$5&lt;=$D581,0,IF(SUM($D581,I539)&gt;BO$5,$AL550/I539,$AL550-SUM($I581:BN581)))</f>
        <v>0</v>
      </c>
      <c r="BP581" s="235">
        <f>IF(BP$5&lt;=$D581,0,IF(SUM($D581,I539)&gt;BP$5,$AL550/I539,$AL550-SUM($I581:BO581)))</f>
        <v>0</v>
      </c>
      <c r="BQ581" s="235">
        <f>IF(BQ$5&lt;=$D581,0,IF(SUM($D581,I539)&gt;BQ$5,$AL550/I539,$AL550-SUM($I581:BP581)))</f>
        <v>0</v>
      </c>
      <c r="BR581" s="211">
        <f>IF(BR$5&lt;=$D581,0,IF(SUM($D581,J539)&gt;BR$5,$AL550/J539,$AL550-SUM($I581:BQ581)))</f>
        <v>0</v>
      </c>
      <c r="BS581" s="211">
        <f>IF(BS$5&lt;=$D581,0,IF(SUM($D581,K539)&gt;BS$5,$AL550/K539,$AL550-SUM($I581:BR581)))</f>
        <v>0</v>
      </c>
      <c r="BT581" s="211">
        <f>IF(BT$5&lt;=$D581,0,IF(SUM($D581,L539)&gt;BT$5,$AL550/L539,$AL550-SUM($I581:BS581)))</f>
        <v>0</v>
      </c>
      <c r="BU581" s="211">
        <f>IF(BU$5&lt;=$D581,0,IF(SUM($D581,M539)&gt;BU$5,$AL550/M539,$AL550-SUM($I581:BT581)))</f>
        <v>0</v>
      </c>
      <c r="BV581" s="211">
        <f>IF(BV$5&lt;=$D581,0,IF(SUM($D581,N539)&gt;BV$5,$AL550/N539,$AL550-SUM($I581:BU581)))</f>
        <v>0</v>
      </c>
      <c r="BW581" s="211">
        <f>IF(BW$5&lt;=$D581,0,IF(SUM($D581,O539)&gt;BW$5,$AL550/O539,$AL550-SUM($I581:BV581)))</f>
        <v>0</v>
      </c>
    </row>
    <row r="582" spans="1:75" ht="12.75" customHeight="1">
      <c r="A582" s="8"/>
      <c r="B582" s="244">
        <v>29</v>
      </c>
      <c r="C582" s="8"/>
      <c r="D582" s="245">
        <f t="shared" si="995"/>
        <v>2042</v>
      </c>
      <c r="E582" s="8" t="str">
        <f t="shared" si="994"/>
        <v>$m Real (2012)</v>
      </c>
      <c r="F582" s="8"/>
      <c r="G582" s="8"/>
      <c r="H582" s="8"/>
      <c r="I582" s="32"/>
      <c r="J582" s="235">
        <f>IF(J$5&lt;=$D582,0,IF(SUM($D582,I539)&gt;J$5,$AM550/I539,$AM550-SUM($I582:I582)))</f>
        <v>0</v>
      </c>
      <c r="K582" s="235">
        <f>IF(K$5&lt;=$D582,0,IF(SUM($D582,I539)&gt;K$5,$AM550/I539,$AM550-SUM($I582:J582)))</f>
        <v>0</v>
      </c>
      <c r="L582" s="235">
        <f>IF(L$5&lt;=$D582,0,IF(SUM($D582,I539)&gt;L$5,$AM550/I539,$AM550-SUM($I582:K582)))</f>
        <v>0</v>
      </c>
      <c r="M582" s="235">
        <f>IF(M$5&lt;=$D582,0,IF(SUM($D582,I539)&gt;M$5,$AM550/I539,$AM550-SUM($I582:L582)))</f>
        <v>0</v>
      </c>
      <c r="N582" s="235">
        <f>IF(N$5&lt;=$D582,0,IF(SUM($D582,I539)&gt;N$5,$AM550/I539,$AM550-SUM($I582:M582)))</f>
        <v>0</v>
      </c>
      <c r="O582" s="235">
        <f>IF(O$5&lt;=$D582,0,IF(SUM($D582,I539)&gt;O$5,$AM550/I539,$AM550-SUM($I582:N582)))</f>
        <v>0</v>
      </c>
      <c r="P582" s="235">
        <f>IF(P$5&lt;=$D582,0,IF(SUM($D582,I539)&gt;P$5,$AM550/I539,$AM550-SUM($I582:O582)))</f>
        <v>0</v>
      </c>
      <c r="Q582" s="235">
        <f>IF(Q$5&lt;=$D582,0,IF(SUM($D582,I539)&gt;Q$5,$AM550/I539,$AM550-SUM($I582:P582)))</f>
        <v>0</v>
      </c>
      <c r="R582" s="235">
        <f>IF(R$5&lt;=$D582,0,IF(SUM($D582,I539)&gt;R$5,$AM550/I539,$AM550-SUM($I582:Q582)))</f>
        <v>0</v>
      </c>
      <c r="S582" s="235">
        <f>IF(S$5&lt;=$D582,0,IF(SUM($D582,I539)&gt;S$5,$AM550/I539,$AM550-SUM($I582:R582)))</f>
        <v>0</v>
      </c>
      <c r="T582" s="235">
        <f>IF(T$5&lt;=$D582,0,IF(SUM($D582,I539)&gt;T$5,$AM550/I539,$AM550-SUM($I582:S582)))</f>
        <v>0</v>
      </c>
      <c r="U582" s="235">
        <f>IF(U$5&lt;=$D582,0,IF(SUM($D582,I539)&gt;U$5,$AM550/I539,$AM550-SUM($I582:T582)))</f>
        <v>0</v>
      </c>
      <c r="V582" s="235">
        <f>IF(V$5&lt;=$D582,0,IF(SUM($D582,I539)&gt;V$5,$AM550/I539,$AM550-SUM($I582:U582)))</f>
        <v>0</v>
      </c>
      <c r="W582" s="235">
        <f>IF(W$5&lt;=$D582,0,IF(SUM($D582,I539)&gt;W$5,$AM550/I539,$AM550-SUM($I582:V582)))</f>
        <v>0</v>
      </c>
      <c r="X582" s="235">
        <f>IF(X$5&lt;=$D582,0,IF(SUM($D582,I539)&gt;X$5,$AM550/I539,$AM550-SUM($I582:W582)))</f>
        <v>0</v>
      </c>
      <c r="Y582" s="235">
        <f>IF(Y$5&lt;=$D582,0,IF(SUM($D582,I539)&gt;Y$5,$AM550/I539,$AM550-SUM($I582:X582)))</f>
        <v>0</v>
      </c>
      <c r="Z582" s="235">
        <f>IF(Z$5&lt;=$D582,0,IF(SUM($D582,I539)&gt;Z$5,$AM550/I539,$AM550-SUM($I582:Y582)))</f>
        <v>0</v>
      </c>
      <c r="AA582" s="235">
        <f>IF(AA$5&lt;=$D582,0,IF(SUM($D582,I539)&gt;AA$5,$AM550/I539,$AM550-SUM($I582:Z582)))</f>
        <v>0</v>
      </c>
      <c r="AB582" s="235">
        <f>IF(AB$5&lt;=$D582,0,IF(SUM($D582,I539)&gt;AB$5,$AM550/I539,$AM550-SUM($I582:AA582)))</f>
        <v>0</v>
      </c>
      <c r="AC582" s="235">
        <f>IF(AC$5&lt;=$D582,0,IF(SUM($D582,I539)&gt;AC$5,$AM550/I539,$AM550-SUM($I582:AB582)))</f>
        <v>0</v>
      </c>
      <c r="AD582" s="235">
        <f>IF(AD$5&lt;=$D582,0,IF(SUM($D582,I539)&gt;AD$5,$AM550/I539,$AM550-SUM($I582:AC582)))</f>
        <v>0</v>
      </c>
      <c r="AE582" s="235">
        <f>IF(AE$5&lt;=$D582,0,IF(SUM($D582,I539)&gt;AE$5,$AM550/I539,$AM550-SUM($I582:AD582)))</f>
        <v>0</v>
      </c>
      <c r="AF582" s="235">
        <f>IF(AF$5&lt;=$D582,0,IF(SUM($D582,I539)&gt;AF$5,$AM550/I539,$AM550-SUM($I582:AE582)))</f>
        <v>0</v>
      </c>
      <c r="AG582" s="235">
        <f>IF(AG$5&lt;=$D582,0,IF(SUM($D582,I539)&gt;AG$5,$AM550/I539,$AM550-SUM($I582:AF582)))</f>
        <v>0</v>
      </c>
      <c r="AH582" s="235">
        <f>IF(AH$5&lt;=$D582,0,IF(SUM($D582,I539)&gt;AH$5,$AM550/I539,$AM550-SUM($I582:AG582)))</f>
        <v>0</v>
      </c>
      <c r="AI582" s="235">
        <f>IF(AI$5&lt;=$D582,0,IF(SUM($D582,I539)&gt;AI$5,$AM550/I539,$AM550-SUM($I582:AH582)))</f>
        <v>0</v>
      </c>
      <c r="AJ582" s="235">
        <f>IF(AJ$5&lt;=$D582,0,IF(SUM($D582,I539)&gt;AJ$5,$AM550/I539,$AM550-SUM($I582:AI582)))</f>
        <v>0</v>
      </c>
      <c r="AK582" s="235">
        <f>IF(AK$5&lt;=$D582,0,IF(SUM($D582,I539)&gt;AK$5,$AM550/I539,$AM550-SUM($I582:AJ582)))</f>
        <v>0</v>
      </c>
      <c r="AL582" s="235">
        <f>IF(AL$5&lt;=$D582,0,IF(SUM($D582,I539)&gt;AL$5,$AM550/I539,$AM550-SUM($I582:AK582)))</f>
        <v>0</v>
      </c>
      <c r="AM582" s="235">
        <f>IF(AM$5&lt;=$D582,0,IF(SUM($D582,I539)&gt;AM$5,$AM550/I539,$AM550-SUM($I582:AL582)))</f>
        <v>0</v>
      </c>
      <c r="AN582" s="235">
        <f>IF(AN$5&lt;=$D582,0,IF(SUM($D582,I539)&gt;AN$5,$AM550/I539,$AM550-SUM($I582:AM582)))</f>
        <v>0</v>
      </c>
      <c r="AO582" s="235">
        <f>IF(AO$5&lt;=$D582,0,IF(SUM($D582,I539)&gt;AO$5,$AM550/I539,$AM550-SUM($I582:AN582)))</f>
        <v>0</v>
      </c>
      <c r="AP582" s="235">
        <f>IF(AP$5&lt;=$D582,0,IF(SUM($D582,I539)&gt;AP$5,$AM550/I539,$AM550-SUM($I582:AO582)))</f>
        <v>0</v>
      </c>
      <c r="AQ582" s="235">
        <f>IF(AQ$5&lt;=$D582,0,IF(SUM($D582,I539)&gt;AQ$5,$AM550/I539,$AM550-SUM($I582:AP582)))</f>
        <v>0</v>
      </c>
      <c r="AR582" s="235">
        <f>IF(AR$5&lt;=$D582,0,IF(SUM($D582,I539)&gt;AR$5,$AM550/I539,$AM550-SUM($I582:AQ582)))</f>
        <v>0</v>
      </c>
      <c r="AS582" s="235">
        <f>IF(AS$5&lt;=$D582,0,IF(SUM($D582,I539)&gt;AS$5,$AM550/I539,$AM550-SUM($I582:AR582)))</f>
        <v>0</v>
      </c>
      <c r="AT582" s="235">
        <f>IF(AT$5&lt;=$D582,0,IF(SUM($D582,I539)&gt;AT$5,$AM550/I539,$AM550-SUM($I582:AS582)))</f>
        <v>0</v>
      </c>
      <c r="AU582" s="235">
        <f>IF(AU$5&lt;=$D582,0,IF(SUM($D582,I539)&gt;AU$5,$AM550/I539,$AM550-SUM($I582:AT582)))</f>
        <v>0</v>
      </c>
      <c r="AV582" s="235">
        <f>IF(AV$5&lt;=$D582,0,IF(SUM($D582,I539)&gt;AV$5,$AM550/I539,$AM550-SUM($I582:AU582)))</f>
        <v>0</v>
      </c>
      <c r="AW582" s="235">
        <f>IF(AW$5&lt;=$D582,0,IF(SUM($D582,I539)&gt;AW$5,$AM550/I539,$AM550-SUM($I582:AV582)))</f>
        <v>0</v>
      </c>
      <c r="AX582" s="235">
        <f>IF(AX$5&lt;=$D582,0,IF(SUM($D582,I539)&gt;AX$5,$AM550/I539,$AM550-SUM($I582:AW582)))</f>
        <v>0</v>
      </c>
      <c r="AY582" s="235">
        <f>IF(AY$5&lt;=$D582,0,IF(SUM($D582,I539)&gt;AY$5,$AM550/I539,$AM550-SUM($I582:AX582)))</f>
        <v>0</v>
      </c>
      <c r="AZ582" s="235">
        <f>IF(AZ$5&lt;=$D582,0,IF(SUM($D582,I539)&gt;AZ$5,$AM550/I539,$AM550-SUM($I582:AY582)))</f>
        <v>0</v>
      </c>
      <c r="BA582" s="235">
        <f>IF(BA$5&lt;=$D582,0,IF(SUM($D582,I539)&gt;BA$5,$AM550/I539,$AM550-SUM($I582:AZ582)))</f>
        <v>0</v>
      </c>
      <c r="BB582" s="235">
        <f>IF(BB$5&lt;=$D582,0,IF(SUM($D582,I539)&gt;BB$5,$AM550/I539,$AM550-SUM($I582:BA582)))</f>
        <v>0</v>
      </c>
      <c r="BC582" s="235">
        <f>IF(BC$5&lt;=$D582,0,IF(SUM($D582,I539)&gt;BC$5,$AM550/I539,$AM550-SUM($I582:BB582)))</f>
        <v>0</v>
      </c>
      <c r="BD582" s="235">
        <f>IF(BD$5&lt;=$D582,0,IF(SUM($D582,I539)&gt;BD$5,$AM550/I539,$AM550-SUM($I582:BC582)))</f>
        <v>0</v>
      </c>
      <c r="BE582" s="235">
        <f>IF(BE$5&lt;=$D582,0,IF(SUM($D582,I539)&gt;BE$5,$AM550/I539,$AM550-SUM($I582:BD582)))</f>
        <v>0</v>
      </c>
      <c r="BF582" s="235">
        <f>IF(BF$5&lt;=$D582,0,IF(SUM($D582,I539)&gt;BF$5,$AM550/I539,$AM550-SUM($I582:BE582)))</f>
        <v>0</v>
      </c>
      <c r="BG582" s="235">
        <f>IF(BG$5&lt;=$D582,0,IF(SUM($D582,I539)&gt;BG$5,$AM550/I539,$AM550-SUM($I582:BF582)))</f>
        <v>0</v>
      </c>
      <c r="BH582" s="235">
        <f>IF(BH$5&lt;=$D582,0,IF(SUM($D582,I539)&gt;BH$5,$AM550/I539,$AM550-SUM($I582:BG582)))</f>
        <v>0</v>
      </c>
      <c r="BI582" s="235">
        <f>IF(BI$5&lt;=$D582,0,IF(SUM($D582,I539)&gt;BI$5,$AM550/I539,$AM550-SUM($I582:BH582)))</f>
        <v>0</v>
      </c>
      <c r="BJ582" s="235">
        <f>IF(BJ$5&lt;=$D582,0,IF(SUM($D582,I539)&gt;BJ$5,$AM550/I539,$AM550-SUM($I582:BI582)))</f>
        <v>0</v>
      </c>
      <c r="BK582" s="235">
        <f>IF(BK$5&lt;=$D582,0,IF(SUM($D582,I539)&gt;BK$5,$AM550/I539,$AM550-SUM($I582:BJ582)))</f>
        <v>0</v>
      </c>
      <c r="BL582" s="235">
        <f>IF(BL$5&lt;=$D582,0,IF(SUM($D582,I539)&gt;BL$5,$AM550/I539,$AM550-SUM($I582:BK582)))</f>
        <v>0</v>
      </c>
      <c r="BM582" s="235">
        <f>IF(BM$5&lt;=$D582,0,IF(SUM($D582,I539)&gt;BM$5,$AM550/I539,$AM550-SUM($I582:BL582)))</f>
        <v>0</v>
      </c>
      <c r="BN582" s="235">
        <f>IF(BN$5&lt;=$D582,0,IF(SUM($D582,I539)&gt;BN$5,$AM550/I539,$AM550-SUM($I582:BM582)))</f>
        <v>0</v>
      </c>
      <c r="BO582" s="235">
        <f>IF(BO$5&lt;=$D582,0,IF(SUM($D582,I539)&gt;BO$5,$AM550/I539,$AM550-SUM($I582:BN582)))</f>
        <v>0</v>
      </c>
      <c r="BP582" s="235">
        <f>IF(BP$5&lt;=$D582,0,IF(SUM($D582,I539)&gt;BP$5,$AM550/I539,$AM550-SUM($I582:BO582)))</f>
        <v>0</v>
      </c>
      <c r="BQ582" s="235">
        <f>IF(BQ$5&lt;=$D582,0,IF(SUM($D582,I539)&gt;BQ$5,$AM550/I539,$AM550-SUM($I582:BP582)))</f>
        <v>0</v>
      </c>
      <c r="BR582" s="211">
        <f>IF(BR$5&lt;=$D582,0,IF(SUM($D582,J539)&gt;BR$5,$AM550/J539,$AM550-SUM($I582:BQ582)))</f>
        <v>0</v>
      </c>
      <c r="BS582" s="211">
        <f>IF(BS$5&lt;=$D582,0,IF(SUM($D582,K539)&gt;BS$5,$AM550/K539,$AM550-SUM($I582:BR582)))</f>
        <v>0</v>
      </c>
      <c r="BT582" s="211">
        <f>IF(BT$5&lt;=$D582,0,IF(SUM($D582,L539)&gt;BT$5,$AM550/L539,$AM550-SUM($I582:BS582)))</f>
        <v>0</v>
      </c>
      <c r="BU582" s="211">
        <f>IF(BU$5&lt;=$D582,0,IF(SUM($D582,M539)&gt;BU$5,$AM550/M539,$AM550-SUM($I582:BT582)))</f>
        <v>0</v>
      </c>
      <c r="BV582" s="211">
        <f>IF(BV$5&lt;=$D582,0,IF(SUM($D582,N539)&gt;BV$5,$AM550/N539,$AM550-SUM($I582:BU582)))</f>
        <v>0</v>
      </c>
      <c r="BW582" s="211">
        <f>IF(BW$5&lt;=$D582,0,IF(SUM($D582,O539)&gt;BW$5,$AM550/O539,$AM550-SUM($I582:BV582)))</f>
        <v>0</v>
      </c>
    </row>
    <row r="583" spans="1:75" ht="12.75" customHeight="1">
      <c r="A583" s="8"/>
      <c r="B583" s="8"/>
      <c r="C583" s="8"/>
      <c r="D583" s="245"/>
      <c r="E583" s="8"/>
      <c r="F583" s="8"/>
      <c r="G583" s="8"/>
      <c r="H583" s="8"/>
      <c r="I583" s="32"/>
      <c r="J583" s="8"/>
      <c r="K583" s="8"/>
      <c r="L583" s="8"/>
      <c r="M583" s="8"/>
      <c r="N583" s="8"/>
      <c r="O583" s="8"/>
      <c r="P583" s="8"/>
      <c r="Q583" s="8"/>
      <c r="R583" s="8"/>
      <c r="S583" s="8"/>
      <c r="T583" s="8"/>
      <c r="U583" s="8"/>
      <c r="V583" s="8"/>
      <c r="W583" s="8"/>
      <c r="X583" s="8"/>
      <c r="Y583" s="8"/>
      <c r="Z583" s="8"/>
      <c r="AA583" s="8"/>
      <c r="AB583" s="8"/>
      <c r="AC583" s="8"/>
      <c r="AD583" s="8"/>
      <c r="AE583" s="8"/>
      <c r="AF583" s="8"/>
      <c r="AG583" s="8"/>
      <c r="AH583" s="8"/>
      <c r="AI583" s="8"/>
      <c r="AJ583" s="8"/>
      <c r="AK583" s="8"/>
      <c r="AL583" s="8"/>
      <c r="AM583" s="8"/>
      <c r="AN583" s="8"/>
      <c r="AO583" s="8"/>
      <c r="AP583" s="8"/>
      <c r="AQ583" s="8"/>
      <c r="AR583" s="8"/>
      <c r="AS583" s="8"/>
      <c r="AT583" s="8"/>
      <c r="AU583" s="8"/>
      <c r="AV583" s="8"/>
      <c r="AW583" s="8"/>
      <c r="AX583" s="8"/>
      <c r="AY583" s="8"/>
      <c r="AZ583" s="8"/>
      <c r="BA583" s="8"/>
      <c r="BB583" s="8"/>
      <c r="BC583" s="8"/>
      <c r="BD583" s="8"/>
      <c r="BE583" s="8"/>
      <c r="BF583" s="8"/>
      <c r="BG583" s="8"/>
      <c r="BH583" s="8"/>
      <c r="BI583" s="8"/>
      <c r="BJ583" s="8"/>
      <c r="BK583" s="8"/>
      <c r="BL583" s="8"/>
      <c r="BM583" s="8"/>
      <c r="BN583" s="8"/>
      <c r="BO583" s="8"/>
      <c r="BP583" s="8"/>
      <c r="BQ583" s="8"/>
      <c r="BR583" s="208"/>
      <c r="BS583" s="208"/>
      <c r="BT583" s="208"/>
      <c r="BU583" s="208"/>
      <c r="BV583" s="208"/>
      <c r="BW583" s="208"/>
    </row>
    <row r="584" spans="1:75" ht="12.75" customHeight="1">
      <c r="A584" s="8"/>
      <c r="B584" s="8"/>
      <c r="C584" s="8"/>
      <c r="D584" s="242" t="s">
        <v>10</v>
      </c>
      <c r="E584" s="8" t="str">
        <f>"$m Real ("&amp;first_reg_period&amp;")"</f>
        <v>$m Real (2012)</v>
      </c>
      <c r="F584" s="8"/>
      <c r="G584" s="8"/>
      <c r="H584" s="8"/>
      <c r="I584" s="32"/>
      <c r="J584" s="8">
        <f>J544+SUM(J553:J582)</f>
        <v>0</v>
      </c>
      <c r="K584" s="8">
        <f t="shared" ref="K584:N584" si="996">K544+SUM(K553:K582)</f>
        <v>0</v>
      </c>
      <c r="L584" s="8">
        <f t="shared" si="996"/>
        <v>0</v>
      </c>
      <c r="M584" s="8">
        <f t="shared" si="996"/>
        <v>0</v>
      </c>
      <c r="N584" s="8">
        <f t="shared" si="996"/>
        <v>0</v>
      </c>
      <c r="O584" s="8">
        <f t="shared" ref="O584:S584" si="997">O544+SUM(O553:O582)</f>
        <v>0</v>
      </c>
      <c r="P584" s="8">
        <f t="shared" si="997"/>
        <v>0</v>
      </c>
      <c r="Q584" s="8">
        <f t="shared" si="997"/>
        <v>0</v>
      </c>
      <c r="R584" s="8">
        <f t="shared" si="997"/>
        <v>0</v>
      </c>
      <c r="S584" s="8">
        <f t="shared" si="997"/>
        <v>0</v>
      </c>
      <c r="T584" s="8">
        <f t="shared" ref="T584:BK584" si="998">T544+SUM(T553:T582)</f>
        <v>0</v>
      </c>
      <c r="U584" s="8">
        <f t="shared" si="998"/>
        <v>0</v>
      </c>
      <c r="V584" s="8">
        <f t="shared" si="998"/>
        <v>0</v>
      </c>
      <c r="W584" s="8">
        <f t="shared" si="998"/>
        <v>0</v>
      </c>
      <c r="X584" s="8">
        <f t="shared" si="998"/>
        <v>0</v>
      </c>
      <c r="Y584" s="8">
        <f t="shared" si="998"/>
        <v>0</v>
      </c>
      <c r="Z584" s="8">
        <f t="shared" si="998"/>
        <v>0</v>
      </c>
      <c r="AA584" s="8">
        <f t="shared" si="998"/>
        <v>0</v>
      </c>
      <c r="AB584" s="8">
        <f t="shared" si="998"/>
        <v>0</v>
      </c>
      <c r="AC584" s="8">
        <f t="shared" si="998"/>
        <v>0</v>
      </c>
      <c r="AD584" s="8">
        <f t="shared" si="998"/>
        <v>0</v>
      </c>
      <c r="AE584" s="8">
        <f t="shared" si="998"/>
        <v>0</v>
      </c>
      <c r="AF584" s="8">
        <f t="shared" si="998"/>
        <v>0</v>
      </c>
      <c r="AG584" s="8">
        <f t="shared" si="998"/>
        <v>0</v>
      </c>
      <c r="AH584" s="8">
        <f t="shared" si="998"/>
        <v>0</v>
      </c>
      <c r="AI584" s="8">
        <f t="shared" si="998"/>
        <v>0</v>
      </c>
      <c r="AJ584" s="8">
        <f t="shared" si="998"/>
        <v>0</v>
      </c>
      <c r="AK584" s="8">
        <f t="shared" si="998"/>
        <v>0</v>
      </c>
      <c r="AL584" s="8">
        <f t="shared" si="998"/>
        <v>0</v>
      </c>
      <c r="AM584" s="8">
        <f t="shared" si="998"/>
        <v>0</v>
      </c>
      <c r="AN584" s="8">
        <f t="shared" si="998"/>
        <v>0</v>
      </c>
      <c r="AO584" s="8">
        <f t="shared" si="998"/>
        <v>0</v>
      </c>
      <c r="AP584" s="8">
        <f t="shared" si="998"/>
        <v>0</v>
      </c>
      <c r="AQ584" s="8">
        <f t="shared" si="998"/>
        <v>0</v>
      </c>
      <c r="AR584" s="8">
        <f t="shared" si="998"/>
        <v>0</v>
      </c>
      <c r="AS584" s="8">
        <f t="shared" si="998"/>
        <v>0</v>
      </c>
      <c r="AT584" s="8">
        <f t="shared" si="998"/>
        <v>0</v>
      </c>
      <c r="AU584" s="8">
        <f t="shared" si="998"/>
        <v>0</v>
      </c>
      <c r="AV584" s="8">
        <f t="shared" si="998"/>
        <v>0</v>
      </c>
      <c r="AW584" s="8">
        <f t="shared" si="998"/>
        <v>0</v>
      </c>
      <c r="AX584" s="8">
        <f t="shared" si="998"/>
        <v>0</v>
      </c>
      <c r="AY584" s="8">
        <f t="shared" si="998"/>
        <v>0</v>
      </c>
      <c r="AZ584" s="8">
        <f t="shared" si="998"/>
        <v>0</v>
      </c>
      <c r="BA584" s="8">
        <f t="shared" si="998"/>
        <v>0</v>
      </c>
      <c r="BB584" s="8">
        <f t="shared" si="998"/>
        <v>0</v>
      </c>
      <c r="BC584" s="8">
        <f t="shared" si="998"/>
        <v>0</v>
      </c>
      <c r="BD584" s="8">
        <f t="shared" si="998"/>
        <v>0</v>
      </c>
      <c r="BE584" s="8">
        <f t="shared" si="998"/>
        <v>0</v>
      </c>
      <c r="BF584" s="8">
        <f t="shared" si="998"/>
        <v>0</v>
      </c>
      <c r="BG584" s="8">
        <f t="shared" si="998"/>
        <v>0</v>
      </c>
      <c r="BH584" s="8">
        <f t="shared" si="998"/>
        <v>0</v>
      </c>
      <c r="BI584" s="8">
        <f t="shared" si="998"/>
        <v>0</v>
      </c>
      <c r="BJ584" s="8">
        <f t="shared" si="998"/>
        <v>0</v>
      </c>
      <c r="BK584" s="8">
        <f t="shared" si="998"/>
        <v>0</v>
      </c>
      <c r="BL584" s="8">
        <f t="shared" ref="BL584:BP584" si="999">BL544+SUM(BL553:BL582)</f>
        <v>0</v>
      </c>
      <c r="BM584" s="8">
        <f t="shared" si="999"/>
        <v>0</v>
      </c>
      <c r="BN584" s="8">
        <f t="shared" si="999"/>
        <v>0</v>
      </c>
      <c r="BO584" s="8">
        <f t="shared" si="999"/>
        <v>0</v>
      </c>
      <c r="BP584" s="8">
        <f t="shared" si="999"/>
        <v>0</v>
      </c>
      <c r="BQ584" s="8">
        <f t="shared" ref="BQ584:BW584" si="1000">BQ544+SUM(BQ553:BQ582)</f>
        <v>0</v>
      </c>
      <c r="BR584" s="208">
        <f t="shared" si="1000"/>
        <v>0</v>
      </c>
      <c r="BS584" s="208">
        <f t="shared" si="1000"/>
        <v>0</v>
      </c>
      <c r="BT584" s="208">
        <f t="shared" si="1000"/>
        <v>0</v>
      </c>
      <c r="BU584" s="208">
        <f t="shared" si="1000"/>
        <v>0</v>
      </c>
      <c r="BV584" s="208">
        <f t="shared" si="1000"/>
        <v>0</v>
      </c>
      <c r="BW584" s="208">
        <f t="shared" si="1000"/>
        <v>0</v>
      </c>
    </row>
    <row r="585" spans="1:75" ht="12.75" customHeight="1">
      <c r="A585" s="8"/>
      <c r="B585" s="8"/>
      <c r="C585" s="8"/>
      <c r="D585" s="242" t="s">
        <v>9</v>
      </c>
      <c r="E585" s="8" t="str">
        <f>"$m Real ("&amp;first_reg_period&amp;")"</f>
        <v>$m Real (2012)</v>
      </c>
      <c r="F585" s="8"/>
      <c r="G585" s="8"/>
      <c r="H585" s="8"/>
      <c r="I585" s="32"/>
      <c r="J585" s="8">
        <f t="shared" ref="J585" si="1001">J550-SUM(J553:J582)+I585</f>
        <v>0</v>
      </c>
      <c r="K585" s="8">
        <f t="shared" ref="K585" si="1002">K550-SUM(K553:K582)+J585</f>
        <v>0</v>
      </c>
      <c r="L585" s="8">
        <f t="shared" ref="L585" si="1003">L550-SUM(L553:L582)+K585</f>
        <v>0</v>
      </c>
      <c r="M585" s="8">
        <f t="shared" ref="M585" si="1004">M550-SUM(M553:M582)+L585</f>
        <v>0</v>
      </c>
      <c r="N585" s="8">
        <f t="shared" ref="N585" si="1005">N550-SUM(N553:N582)+M585</f>
        <v>0</v>
      </c>
      <c r="O585" s="8">
        <f t="shared" ref="O585" si="1006">O550-SUM(O553:O582)+N585</f>
        <v>0</v>
      </c>
      <c r="P585" s="8">
        <f t="shared" ref="P585" si="1007">P550-SUM(P553:P582)+O585</f>
        <v>0</v>
      </c>
      <c r="Q585" s="8">
        <f t="shared" ref="Q585" si="1008">Q550-SUM(Q553:Q582)+P585</f>
        <v>0</v>
      </c>
      <c r="R585" s="8">
        <f t="shared" ref="R585" si="1009">R550-SUM(R553:R582)+Q585</f>
        <v>0</v>
      </c>
      <c r="S585" s="8">
        <f t="shared" ref="S585" si="1010">S550-SUM(S553:S582)+R585</f>
        <v>0</v>
      </c>
      <c r="T585" s="8">
        <f t="shared" ref="T585" si="1011">T550-SUM(T553:T582)+S585</f>
        <v>0</v>
      </c>
      <c r="U585" s="8">
        <f t="shared" ref="U585" si="1012">U550-SUM(U553:U582)+T585</f>
        <v>0</v>
      </c>
      <c r="V585" s="8">
        <f t="shared" ref="V585" si="1013">V550-SUM(V553:V582)+U585</f>
        <v>0</v>
      </c>
      <c r="W585" s="8">
        <f t="shared" ref="W585" si="1014">W550-SUM(W553:W582)+V585</f>
        <v>0</v>
      </c>
      <c r="X585" s="8">
        <f t="shared" ref="X585" si="1015">X550-SUM(X553:X582)+W585</f>
        <v>0</v>
      </c>
      <c r="Y585" s="8">
        <f t="shared" ref="Y585" si="1016">Y550-SUM(Y553:Y582)+X585</f>
        <v>0</v>
      </c>
      <c r="Z585" s="8">
        <f t="shared" ref="Z585" si="1017">Z550-SUM(Z553:Z582)+Y585</f>
        <v>0</v>
      </c>
      <c r="AA585" s="8">
        <f t="shared" ref="AA585" si="1018">AA550-SUM(AA553:AA582)+Z585</f>
        <v>0</v>
      </c>
      <c r="AB585" s="8">
        <f t="shared" ref="AB585" si="1019">AB550-SUM(AB553:AB582)+AA585</f>
        <v>0</v>
      </c>
      <c r="AC585" s="8">
        <f t="shared" ref="AC585" si="1020">AC550-SUM(AC553:AC582)+AB585</f>
        <v>0</v>
      </c>
      <c r="AD585" s="8">
        <f t="shared" ref="AD585" si="1021">AD550-SUM(AD553:AD582)+AC585</f>
        <v>0</v>
      </c>
      <c r="AE585" s="8">
        <f t="shared" ref="AE585" si="1022">AE550-SUM(AE553:AE582)+AD585</f>
        <v>0</v>
      </c>
      <c r="AF585" s="8">
        <f t="shared" ref="AF585" si="1023">AF550-SUM(AF553:AF582)+AE585</f>
        <v>0</v>
      </c>
      <c r="AG585" s="8">
        <f t="shared" ref="AG585" si="1024">AG550-SUM(AG553:AG582)+AF585</f>
        <v>0</v>
      </c>
      <c r="AH585" s="8">
        <f t="shared" ref="AH585" si="1025">AH550-SUM(AH553:AH582)+AG585</f>
        <v>0</v>
      </c>
      <c r="AI585" s="8">
        <f t="shared" ref="AI585" si="1026">AI550-SUM(AI553:AI582)+AH585</f>
        <v>0</v>
      </c>
      <c r="AJ585" s="8">
        <f t="shared" ref="AJ585" si="1027">AJ550-SUM(AJ553:AJ582)+AI585</f>
        <v>0</v>
      </c>
      <c r="AK585" s="8">
        <f t="shared" ref="AK585" si="1028">AK550-SUM(AK553:AK582)+AJ585</f>
        <v>0</v>
      </c>
      <c r="AL585" s="8">
        <f t="shared" ref="AL585" si="1029">AL550-SUM(AL553:AL582)+AK585</f>
        <v>0</v>
      </c>
      <c r="AM585" s="8">
        <f t="shared" ref="AM585" si="1030">AM550-SUM(AM553:AM582)+AL585</f>
        <v>0</v>
      </c>
      <c r="AN585" s="8">
        <f t="shared" ref="AN585" si="1031">AN550-SUM(AN553:AN582)+AM585</f>
        <v>0</v>
      </c>
      <c r="AO585" s="8">
        <f t="shared" ref="AO585" si="1032">AO550-SUM(AO553:AO582)+AN585</f>
        <v>0</v>
      </c>
      <c r="AP585" s="8">
        <f t="shared" ref="AP585" si="1033">AP550-SUM(AP553:AP582)+AO585</f>
        <v>0</v>
      </c>
      <c r="AQ585" s="8">
        <f t="shared" ref="AQ585" si="1034">AQ550-SUM(AQ553:AQ582)+AP585</f>
        <v>0</v>
      </c>
      <c r="AR585" s="8">
        <f t="shared" ref="AR585" si="1035">AR550-SUM(AR553:AR582)+AQ585</f>
        <v>0</v>
      </c>
      <c r="AS585" s="8">
        <f t="shared" ref="AS585" si="1036">AS550-SUM(AS553:AS582)+AR585</f>
        <v>0</v>
      </c>
      <c r="AT585" s="8">
        <f t="shared" ref="AT585" si="1037">AT550-SUM(AT553:AT582)+AS585</f>
        <v>0</v>
      </c>
      <c r="AU585" s="8">
        <f t="shared" ref="AU585" si="1038">AU550-SUM(AU553:AU582)+AT585</f>
        <v>0</v>
      </c>
      <c r="AV585" s="8">
        <f t="shared" ref="AV585" si="1039">AV550-SUM(AV553:AV582)+AU585</f>
        <v>0</v>
      </c>
      <c r="AW585" s="8">
        <f t="shared" ref="AW585" si="1040">AW550-SUM(AW553:AW582)+AV585</f>
        <v>0</v>
      </c>
      <c r="AX585" s="8">
        <f t="shared" ref="AX585" si="1041">AX550-SUM(AX553:AX582)+AW585</f>
        <v>0</v>
      </c>
      <c r="AY585" s="8">
        <f t="shared" ref="AY585" si="1042">AY550-SUM(AY553:AY582)+AX585</f>
        <v>0</v>
      </c>
      <c r="AZ585" s="8">
        <f t="shared" ref="AZ585" si="1043">AZ550-SUM(AZ553:AZ582)+AY585</f>
        <v>0</v>
      </c>
      <c r="BA585" s="8">
        <f t="shared" ref="BA585" si="1044">BA550-SUM(BA553:BA582)+AZ585</f>
        <v>0</v>
      </c>
      <c r="BB585" s="8">
        <f t="shared" ref="BB585" si="1045">BB550-SUM(BB553:BB582)+BA585</f>
        <v>0</v>
      </c>
      <c r="BC585" s="8">
        <f t="shared" ref="BC585" si="1046">BC550-SUM(BC553:BC582)+BB585</f>
        <v>0</v>
      </c>
      <c r="BD585" s="8">
        <f t="shared" ref="BD585" si="1047">BD550-SUM(BD553:BD582)+BC585</f>
        <v>0</v>
      </c>
      <c r="BE585" s="8">
        <f t="shared" ref="BE585" si="1048">BE550-SUM(BE553:BE582)+BD585</f>
        <v>0</v>
      </c>
      <c r="BF585" s="8">
        <f t="shared" ref="BF585" si="1049">BF550-SUM(BF553:BF582)+BE585</f>
        <v>0</v>
      </c>
      <c r="BG585" s="8">
        <f t="shared" ref="BG585" si="1050">BG550-SUM(BG553:BG582)+BF585</f>
        <v>0</v>
      </c>
      <c r="BH585" s="8">
        <f t="shared" ref="BH585" si="1051">BH550-SUM(BH553:BH582)+BG585</f>
        <v>0</v>
      </c>
      <c r="BI585" s="8">
        <f t="shared" ref="BI585" si="1052">BI550-SUM(BI553:BI582)+BH585</f>
        <v>0</v>
      </c>
      <c r="BJ585" s="8">
        <f t="shared" ref="BJ585" si="1053">BJ550-SUM(BJ553:BJ582)+BI585</f>
        <v>0</v>
      </c>
      <c r="BK585" s="8">
        <f t="shared" ref="BK585" si="1054">BK550-SUM(BK553:BK582)+BJ585</f>
        <v>0</v>
      </c>
      <c r="BL585" s="8">
        <f t="shared" ref="BL585" si="1055">BL550-SUM(BL553:BL582)+BK585</f>
        <v>0</v>
      </c>
      <c r="BM585" s="8">
        <f t="shared" ref="BM585" si="1056">BM550-SUM(BM553:BM582)+BL585</f>
        <v>0</v>
      </c>
      <c r="BN585" s="8">
        <f t="shared" ref="BN585" si="1057">BN550-SUM(BN553:BN582)+BM585</f>
        <v>0</v>
      </c>
      <c r="BO585" s="8">
        <f t="shared" ref="BO585" si="1058">BO550-SUM(BO553:BO582)+BN585</f>
        <v>0</v>
      </c>
      <c r="BP585" s="8">
        <f t="shared" ref="BP585:BQ585" si="1059">BP550-SUM(BP553:BP582)+BO585</f>
        <v>0</v>
      </c>
      <c r="BQ585" s="8">
        <f t="shared" si="1059"/>
        <v>0</v>
      </c>
      <c r="BR585" s="208">
        <f t="shared" ref="BR585" si="1060">BR550-SUM(BR553:BR582)+BQ585</f>
        <v>0</v>
      </c>
      <c r="BS585" s="208">
        <f t="shared" ref="BS585" si="1061">BS550-SUM(BS553:BS582)+BR585</f>
        <v>0</v>
      </c>
      <c r="BT585" s="208">
        <f t="shared" ref="BT585" si="1062">BT550-SUM(BT553:BT582)+BS585</f>
        <v>0</v>
      </c>
      <c r="BU585" s="208">
        <f t="shared" ref="BU585" si="1063">BU550-SUM(BU553:BU582)+BT585</f>
        <v>0</v>
      </c>
      <c r="BV585" s="208">
        <f t="shared" ref="BV585" si="1064">BV550-SUM(BV553:BV582)+BU585</f>
        <v>0</v>
      </c>
      <c r="BW585" s="208">
        <f t="shared" ref="BW585" si="1065">BW550-SUM(BW553:BW582)+BV585</f>
        <v>0</v>
      </c>
    </row>
    <row r="586" spans="1:75" ht="12.75" customHeight="1">
      <c r="A586" s="8"/>
      <c r="B586" s="8"/>
      <c r="C586" s="8"/>
      <c r="D586" s="242" t="str">
        <f>"Total Closing RAB - "&amp;B537</f>
        <v>Total Closing RAB - 0</v>
      </c>
      <c r="E586" s="8" t="str">
        <f>"$m Real ("&amp;first_reg_period&amp;")"</f>
        <v>$m Real (2012)</v>
      </c>
      <c r="F586" s="8"/>
      <c r="G586" s="8"/>
      <c r="H586" s="8"/>
      <c r="I586" s="32"/>
      <c r="J586" s="8">
        <f t="shared" ref="J586:S586" si="1066">J585+J547</f>
        <v>0</v>
      </c>
      <c r="K586" s="8">
        <f t="shared" si="1066"/>
        <v>0</v>
      </c>
      <c r="L586" s="8">
        <f t="shared" si="1066"/>
        <v>0</v>
      </c>
      <c r="M586" s="8">
        <f t="shared" si="1066"/>
        <v>0</v>
      </c>
      <c r="N586" s="8">
        <f t="shared" si="1066"/>
        <v>0</v>
      </c>
      <c r="O586" s="8">
        <f t="shared" si="1066"/>
        <v>0</v>
      </c>
      <c r="P586" s="8">
        <f t="shared" si="1066"/>
        <v>0</v>
      </c>
      <c r="Q586" s="8">
        <f t="shared" si="1066"/>
        <v>0</v>
      </c>
      <c r="R586" s="8">
        <f t="shared" si="1066"/>
        <v>0</v>
      </c>
      <c r="S586" s="8">
        <f t="shared" si="1066"/>
        <v>0</v>
      </c>
      <c r="T586" s="8">
        <f t="shared" ref="T586:BK586" si="1067">T585+T547</f>
        <v>0</v>
      </c>
      <c r="U586" s="8">
        <f t="shared" si="1067"/>
        <v>0</v>
      </c>
      <c r="V586" s="8">
        <f t="shared" si="1067"/>
        <v>0</v>
      </c>
      <c r="W586" s="8">
        <f t="shared" si="1067"/>
        <v>0</v>
      </c>
      <c r="X586" s="8">
        <f t="shared" si="1067"/>
        <v>0</v>
      </c>
      <c r="Y586" s="8">
        <f t="shared" si="1067"/>
        <v>0</v>
      </c>
      <c r="Z586" s="8">
        <f t="shared" si="1067"/>
        <v>0</v>
      </c>
      <c r="AA586" s="8">
        <f t="shared" si="1067"/>
        <v>0</v>
      </c>
      <c r="AB586" s="8">
        <f t="shared" si="1067"/>
        <v>0</v>
      </c>
      <c r="AC586" s="8">
        <f t="shared" si="1067"/>
        <v>0</v>
      </c>
      <c r="AD586" s="8">
        <f t="shared" si="1067"/>
        <v>0</v>
      </c>
      <c r="AE586" s="8">
        <f t="shared" si="1067"/>
        <v>0</v>
      </c>
      <c r="AF586" s="8">
        <f t="shared" si="1067"/>
        <v>0</v>
      </c>
      <c r="AG586" s="8">
        <f t="shared" si="1067"/>
        <v>0</v>
      </c>
      <c r="AH586" s="8">
        <f t="shared" si="1067"/>
        <v>0</v>
      </c>
      <c r="AI586" s="8">
        <f t="shared" si="1067"/>
        <v>0</v>
      </c>
      <c r="AJ586" s="8">
        <f t="shared" si="1067"/>
        <v>0</v>
      </c>
      <c r="AK586" s="8">
        <f t="shared" si="1067"/>
        <v>0</v>
      </c>
      <c r="AL586" s="8">
        <f t="shared" si="1067"/>
        <v>0</v>
      </c>
      <c r="AM586" s="8">
        <f t="shared" si="1067"/>
        <v>0</v>
      </c>
      <c r="AN586" s="8">
        <f t="shared" si="1067"/>
        <v>0</v>
      </c>
      <c r="AO586" s="8">
        <f t="shared" si="1067"/>
        <v>0</v>
      </c>
      <c r="AP586" s="8">
        <f t="shared" si="1067"/>
        <v>0</v>
      </c>
      <c r="AQ586" s="8">
        <f t="shared" si="1067"/>
        <v>0</v>
      </c>
      <c r="AR586" s="8">
        <f t="shared" si="1067"/>
        <v>0</v>
      </c>
      <c r="AS586" s="8">
        <f t="shared" si="1067"/>
        <v>0</v>
      </c>
      <c r="AT586" s="8">
        <f t="shared" si="1067"/>
        <v>0</v>
      </c>
      <c r="AU586" s="8">
        <f t="shared" si="1067"/>
        <v>0</v>
      </c>
      <c r="AV586" s="8">
        <f t="shared" si="1067"/>
        <v>0</v>
      </c>
      <c r="AW586" s="8">
        <f t="shared" si="1067"/>
        <v>0</v>
      </c>
      <c r="AX586" s="8">
        <f t="shared" si="1067"/>
        <v>0</v>
      </c>
      <c r="AY586" s="8">
        <f t="shared" si="1067"/>
        <v>0</v>
      </c>
      <c r="AZ586" s="8">
        <f t="shared" si="1067"/>
        <v>0</v>
      </c>
      <c r="BA586" s="8">
        <f t="shared" si="1067"/>
        <v>0</v>
      </c>
      <c r="BB586" s="8">
        <f t="shared" si="1067"/>
        <v>0</v>
      </c>
      <c r="BC586" s="8">
        <f t="shared" si="1067"/>
        <v>0</v>
      </c>
      <c r="BD586" s="8">
        <f t="shared" si="1067"/>
        <v>0</v>
      </c>
      <c r="BE586" s="8">
        <f t="shared" si="1067"/>
        <v>0</v>
      </c>
      <c r="BF586" s="8">
        <f t="shared" si="1067"/>
        <v>0</v>
      </c>
      <c r="BG586" s="8">
        <f t="shared" si="1067"/>
        <v>0</v>
      </c>
      <c r="BH586" s="8">
        <f t="shared" si="1067"/>
        <v>0</v>
      </c>
      <c r="BI586" s="8">
        <f t="shared" si="1067"/>
        <v>0</v>
      </c>
      <c r="BJ586" s="8">
        <f t="shared" si="1067"/>
        <v>0</v>
      </c>
      <c r="BK586" s="8">
        <f t="shared" si="1067"/>
        <v>0</v>
      </c>
      <c r="BL586" s="8">
        <f t="shared" ref="BL586:BP586" si="1068">BL585+BL547</f>
        <v>0</v>
      </c>
      <c r="BM586" s="8">
        <f t="shared" si="1068"/>
        <v>0</v>
      </c>
      <c r="BN586" s="8">
        <f t="shared" si="1068"/>
        <v>0</v>
      </c>
      <c r="BO586" s="8">
        <f t="shared" si="1068"/>
        <v>0</v>
      </c>
      <c r="BP586" s="8">
        <f t="shared" si="1068"/>
        <v>0</v>
      </c>
      <c r="BQ586" s="8">
        <f t="shared" ref="BQ586:BW586" si="1069">BQ585+BQ547</f>
        <v>0</v>
      </c>
      <c r="BR586" s="208">
        <f t="shared" si="1069"/>
        <v>0</v>
      </c>
      <c r="BS586" s="208">
        <f t="shared" si="1069"/>
        <v>0</v>
      </c>
      <c r="BT586" s="208">
        <f t="shared" si="1069"/>
        <v>0</v>
      </c>
      <c r="BU586" s="208">
        <f t="shared" si="1069"/>
        <v>0</v>
      </c>
      <c r="BV586" s="208">
        <f t="shared" si="1069"/>
        <v>0</v>
      </c>
      <c r="BW586" s="208">
        <f t="shared" si="1069"/>
        <v>0</v>
      </c>
    </row>
    <row r="587" spans="1:75" ht="12.75" customHeight="1">
      <c r="A587" s="8"/>
      <c r="B587" s="8"/>
      <c r="C587" s="8"/>
      <c r="D587" s="242"/>
      <c r="E587" s="8"/>
      <c r="F587" s="8"/>
      <c r="G587" s="8"/>
      <c r="H587" s="8"/>
      <c r="I587" s="32"/>
      <c r="J587" s="8"/>
      <c r="K587" s="8"/>
      <c r="L587" s="8"/>
      <c r="M587" s="8"/>
      <c r="N587" s="8"/>
      <c r="O587" s="8"/>
      <c r="P587" s="8"/>
      <c r="Q587" s="8"/>
      <c r="R587" s="8"/>
      <c r="S587" s="8"/>
      <c r="T587" s="8"/>
      <c r="U587" s="8"/>
      <c r="V587" s="8"/>
      <c r="W587" s="8"/>
      <c r="X587" s="8"/>
      <c r="Y587" s="8"/>
      <c r="Z587" s="8"/>
      <c r="AA587" s="8"/>
      <c r="AB587" s="8"/>
      <c r="AC587" s="8"/>
      <c r="AD587" s="8"/>
      <c r="AE587" s="8"/>
      <c r="AF587" s="8"/>
      <c r="AG587" s="8"/>
      <c r="AH587" s="8"/>
      <c r="AI587" s="8"/>
      <c r="AJ587" s="8"/>
      <c r="AK587" s="8"/>
      <c r="AL587" s="8"/>
      <c r="AM587" s="8"/>
      <c r="AN587" s="8"/>
      <c r="AO587" s="8"/>
      <c r="AP587" s="8"/>
      <c r="AQ587" s="8"/>
      <c r="AR587" s="8"/>
      <c r="AS587" s="8"/>
      <c r="AT587" s="8"/>
      <c r="AU587" s="8"/>
      <c r="AV587" s="8"/>
      <c r="AW587" s="8"/>
      <c r="AX587" s="8"/>
      <c r="AY587" s="8"/>
      <c r="AZ587" s="8"/>
      <c r="BA587" s="8"/>
      <c r="BB587" s="8"/>
      <c r="BC587" s="8"/>
      <c r="BD587" s="8"/>
      <c r="BE587" s="8"/>
      <c r="BF587" s="8"/>
      <c r="BG587" s="8"/>
      <c r="BH587" s="8"/>
      <c r="BI587" s="8"/>
      <c r="BJ587" s="8"/>
      <c r="BK587" s="8"/>
      <c r="BL587" s="8"/>
      <c r="BM587" s="8"/>
      <c r="BN587" s="8"/>
      <c r="BO587" s="8"/>
      <c r="BP587" s="8"/>
      <c r="BQ587" s="8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CY35"/>
  <sheetViews>
    <sheetView showGridLines="0" zoomScale="80" zoomScaleNormal="80" workbookViewId="0">
      <pane xSplit="3" ySplit="6" topLeftCell="D7" activePane="bottomRight" state="frozen"/>
      <selection pane="topRight" activeCell="H1" sqref="H1"/>
      <selection pane="bottomLeft" activeCell="A6" sqref="A6"/>
      <selection pane="bottomRight" activeCell="D7" sqref="D7"/>
    </sheetView>
  </sheetViews>
  <sheetFormatPr defaultColWidth="9" defaultRowHeight="12.75"/>
  <cols>
    <col min="1" max="1" width="2.375" style="1" customWidth="1"/>
    <col min="2" max="2" width="3.875" style="1" customWidth="1"/>
    <col min="3" max="3" width="37.5" style="1" customWidth="1"/>
    <col min="4" max="4" width="9.5" style="1" customWidth="1"/>
    <col min="5" max="14" width="10.625" style="1" customWidth="1"/>
    <col min="15" max="16" width="4" style="1" customWidth="1"/>
    <col min="17" max="71" width="10.625" style="1" customWidth="1"/>
    <col min="72" max="72" width="15" style="1" customWidth="1"/>
    <col min="73" max="73" width="10.5" style="1" customWidth="1"/>
    <col min="74" max="74" width="7.375" style="1" customWidth="1"/>
    <col min="75" max="79" width="10.625" style="1" customWidth="1"/>
    <col min="80" max="16384" width="9" style="1"/>
  </cols>
  <sheetData>
    <row r="1" spans="1:103" s="25" customFormat="1" ht="18.75">
      <c r="V1" s="117"/>
      <c r="W1" s="117"/>
      <c r="X1" s="117"/>
      <c r="Y1" s="117"/>
      <c r="Z1" s="117"/>
      <c r="AA1" s="117"/>
      <c r="AB1" s="117"/>
      <c r="AC1" s="117"/>
      <c r="AD1" s="117"/>
      <c r="AE1" s="117"/>
      <c r="AF1" s="117"/>
      <c r="AG1" s="117"/>
      <c r="AH1" s="117"/>
      <c r="AI1" s="117"/>
      <c r="AJ1" s="117"/>
      <c r="AK1" s="117"/>
      <c r="AL1" s="117"/>
      <c r="AM1" s="117"/>
      <c r="AN1" s="117"/>
      <c r="AO1" s="117"/>
      <c r="AP1" s="117"/>
      <c r="AQ1" s="117"/>
      <c r="AR1" s="117"/>
      <c r="AS1" s="117"/>
      <c r="AT1" s="117"/>
      <c r="AU1" s="117"/>
      <c r="AV1" s="117"/>
      <c r="AW1" s="117"/>
      <c r="AX1" s="117"/>
      <c r="AY1" s="117"/>
      <c r="AZ1" s="117"/>
      <c r="BA1" s="117"/>
      <c r="BB1" s="117"/>
      <c r="BC1" s="117"/>
      <c r="BD1" s="117"/>
      <c r="BE1" s="117"/>
      <c r="BF1" s="117"/>
      <c r="BG1" s="117"/>
      <c r="BH1" s="117"/>
      <c r="BI1" s="117"/>
      <c r="BJ1" s="117"/>
      <c r="BK1" s="117"/>
      <c r="BL1" s="117"/>
      <c r="BM1" s="117"/>
      <c r="BN1" s="117"/>
      <c r="BO1" s="117"/>
      <c r="BP1" s="117"/>
      <c r="BQ1" s="117"/>
      <c r="BR1" s="117"/>
      <c r="BS1" s="117"/>
    </row>
    <row r="2" spans="1:103" s="25" customFormat="1" ht="18.75">
      <c r="A2" s="59" t="s">
        <v>58</v>
      </c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118"/>
      <c r="W2" s="118"/>
      <c r="X2" s="118"/>
      <c r="Y2" s="118"/>
      <c r="Z2" s="118"/>
      <c r="AA2" s="118"/>
      <c r="AB2" s="118"/>
      <c r="AC2" s="118"/>
      <c r="AD2" s="118"/>
      <c r="AE2" s="118"/>
      <c r="AF2" s="118"/>
      <c r="AG2" s="118"/>
      <c r="AH2" s="118"/>
      <c r="AI2" s="118"/>
      <c r="AJ2" s="118"/>
      <c r="AK2" s="118"/>
      <c r="AL2" s="118"/>
      <c r="AM2" s="118"/>
      <c r="AN2" s="118"/>
      <c r="AO2" s="118"/>
      <c r="AP2" s="118"/>
      <c r="AQ2" s="118"/>
      <c r="AR2" s="118"/>
      <c r="AS2" s="118"/>
      <c r="AT2" s="118"/>
      <c r="AU2" s="118"/>
      <c r="AV2" s="118"/>
      <c r="AW2" s="118"/>
      <c r="AX2" s="118"/>
      <c r="AY2" s="118"/>
      <c r="AZ2" s="118"/>
      <c r="BA2" s="118"/>
      <c r="BB2" s="118"/>
      <c r="BC2" s="118"/>
      <c r="BD2" s="118"/>
      <c r="BE2" s="118"/>
      <c r="BF2" s="118"/>
      <c r="BG2" s="118"/>
      <c r="BH2" s="118"/>
      <c r="BI2" s="118"/>
      <c r="BJ2" s="118"/>
      <c r="BK2" s="118"/>
      <c r="BL2" s="118"/>
      <c r="BM2" s="118"/>
      <c r="BN2" s="118"/>
      <c r="BO2" s="118"/>
      <c r="BP2" s="118"/>
      <c r="BQ2" s="118"/>
      <c r="BR2" s="118"/>
      <c r="BS2" s="118"/>
      <c r="BT2" s="64"/>
      <c r="BU2" s="64"/>
      <c r="BV2" s="64"/>
      <c r="BW2" s="64"/>
      <c r="BX2" s="64"/>
      <c r="BY2" s="64"/>
      <c r="BZ2" s="64"/>
    </row>
    <row r="3" spans="1:103" s="25" customFormat="1" ht="18.75"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119"/>
      <c r="W3" s="119"/>
      <c r="X3" s="119"/>
      <c r="Y3" s="119"/>
      <c r="Z3" s="119"/>
      <c r="AA3" s="119"/>
      <c r="AB3" s="119"/>
      <c r="AC3" s="119"/>
      <c r="AD3" s="119"/>
      <c r="AE3" s="119"/>
      <c r="AF3" s="119"/>
      <c r="AG3" s="119"/>
      <c r="AH3" s="119"/>
      <c r="AI3" s="119"/>
      <c r="AJ3" s="119"/>
      <c r="AK3" s="119"/>
      <c r="AL3" s="119"/>
      <c r="AM3" s="119"/>
      <c r="AN3" s="119"/>
      <c r="AO3" s="119"/>
      <c r="AP3" s="119"/>
      <c r="AQ3" s="119"/>
      <c r="AR3" s="119"/>
      <c r="AS3" s="119"/>
      <c r="AT3" s="119"/>
      <c r="AU3" s="119"/>
      <c r="AV3" s="119"/>
      <c r="AW3" s="119"/>
      <c r="AX3" s="119"/>
      <c r="AY3" s="119"/>
      <c r="AZ3" s="119"/>
      <c r="BA3" s="119"/>
      <c r="BB3" s="119"/>
      <c r="BC3" s="119"/>
      <c r="BD3" s="119"/>
      <c r="BE3" s="119"/>
      <c r="BF3" s="119"/>
      <c r="BG3" s="119"/>
      <c r="BH3" s="119"/>
      <c r="BI3" s="119"/>
      <c r="BJ3" s="119"/>
      <c r="BK3" s="119"/>
      <c r="BL3" s="119"/>
      <c r="BM3" s="119"/>
      <c r="BN3" s="119"/>
      <c r="BO3" s="119"/>
      <c r="BP3" s="119"/>
      <c r="BQ3" s="119"/>
      <c r="BR3" s="119"/>
      <c r="BS3" s="119"/>
      <c r="BT3" s="69"/>
      <c r="BU3" s="64"/>
      <c r="BV3" s="64"/>
      <c r="BW3" s="69"/>
      <c r="BX3" s="69"/>
      <c r="BY3" s="69"/>
      <c r="BZ3" s="69"/>
    </row>
    <row r="4" spans="1:103" s="25" customFormat="1" ht="18.75">
      <c r="E4" s="81" t="str">
        <f>"$m Real "&amp;first_reg_period</f>
        <v>$m Real 2012</v>
      </c>
      <c r="F4" s="82"/>
      <c r="G4" s="82"/>
      <c r="H4" s="82"/>
      <c r="I4" s="82"/>
      <c r="J4" s="81"/>
      <c r="K4" s="82"/>
      <c r="L4" s="82"/>
      <c r="M4" s="82"/>
      <c r="N4" s="82"/>
      <c r="O4" s="69"/>
      <c r="P4" s="69"/>
      <c r="Q4" s="125" t="str">
        <f>"$m Real "&amp;second_reg_period</f>
        <v>$m Real 2017</v>
      </c>
      <c r="R4" s="91"/>
      <c r="S4" s="91"/>
      <c r="T4" s="91"/>
      <c r="U4" s="91"/>
      <c r="V4" s="91"/>
      <c r="W4" s="91"/>
      <c r="X4" s="91"/>
      <c r="Y4" s="91"/>
      <c r="Z4" s="91"/>
      <c r="AA4" s="91"/>
      <c r="AB4" s="91"/>
      <c r="AC4" s="91"/>
      <c r="AD4" s="91"/>
      <c r="AE4" s="91"/>
      <c r="AF4" s="91"/>
      <c r="AG4" s="91"/>
      <c r="AH4" s="91"/>
      <c r="AI4" s="91"/>
      <c r="AJ4" s="91"/>
      <c r="AK4" s="91"/>
      <c r="AL4" s="91"/>
      <c r="AM4" s="91"/>
      <c r="AN4" s="91"/>
      <c r="AO4" s="91"/>
      <c r="AP4" s="91"/>
      <c r="AQ4" s="91"/>
      <c r="AR4" s="91"/>
      <c r="AS4" s="91"/>
      <c r="AT4" s="91"/>
      <c r="AU4" s="91"/>
      <c r="AV4" s="91"/>
      <c r="AW4" s="91"/>
      <c r="AX4" s="91"/>
      <c r="AY4" s="91"/>
      <c r="AZ4" s="91"/>
      <c r="BA4" s="91"/>
      <c r="BB4" s="91"/>
      <c r="BC4" s="91"/>
      <c r="BD4" s="91"/>
      <c r="BE4" s="91"/>
      <c r="BF4" s="91"/>
      <c r="BG4" s="91"/>
      <c r="BH4" s="91"/>
      <c r="BI4" s="91"/>
      <c r="BJ4" s="91"/>
      <c r="BK4" s="91"/>
      <c r="BL4" s="91"/>
      <c r="BM4" s="91"/>
      <c r="BN4" s="91"/>
      <c r="BO4" s="91"/>
      <c r="BP4" s="91"/>
      <c r="BQ4" s="91"/>
      <c r="BR4" s="91"/>
      <c r="BS4" s="91"/>
      <c r="BT4" s="69"/>
      <c r="BU4" s="64"/>
      <c r="BV4" s="64"/>
      <c r="BW4" s="69"/>
      <c r="BX4" s="69"/>
      <c r="BY4" s="69"/>
      <c r="BZ4" s="69"/>
    </row>
    <row r="5" spans="1:103" ht="18.75">
      <c r="B5" s="25"/>
      <c r="C5" s="25"/>
      <c r="D5" s="25"/>
      <c r="E5" s="29">
        <f>Depreciation!J5</f>
        <v>2013</v>
      </c>
      <c r="F5" s="29">
        <f>Depreciation!K5</f>
        <v>2014</v>
      </c>
      <c r="G5" s="29">
        <f>Depreciation!L5</f>
        <v>2015</v>
      </c>
      <c r="H5" s="29">
        <f>Depreciation!M5</f>
        <v>2016</v>
      </c>
      <c r="I5" s="29">
        <f>Depreciation!N5</f>
        <v>2017</v>
      </c>
      <c r="J5" s="29">
        <f>Depreciation!O5</f>
        <v>2018</v>
      </c>
      <c r="K5" s="29">
        <f>Depreciation!P5</f>
        <v>2019</v>
      </c>
      <c r="L5" s="29">
        <f>Depreciation!Q5</f>
        <v>2020</v>
      </c>
      <c r="M5" s="29">
        <f>Depreciation!R5</f>
        <v>2021</v>
      </c>
      <c r="N5" s="29">
        <f>Depreciation!S5</f>
        <v>2022</v>
      </c>
      <c r="O5" s="69"/>
      <c r="P5" s="69"/>
      <c r="Q5" s="92">
        <f>Depreciation!O5</f>
        <v>2018</v>
      </c>
      <c r="R5" s="92">
        <f>Depreciation!P5</f>
        <v>2019</v>
      </c>
      <c r="S5" s="92">
        <f>Depreciation!Q5</f>
        <v>2020</v>
      </c>
      <c r="T5" s="92">
        <f>Depreciation!R5</f>
        <v>2021</v>
      </c>
      <c r="U5" s="92">
        <f>Depreciation!S5</f>
        <v>2022</v>
      </c>
      <c r="V5" s="120">
        <f>Depreciation!T5</f>
        <v>2023</v>
      </c>
      <c r="W5" s="120">
        <f>Depreciation!U5</f>
        <v>2024</v>
      </c>
      <c r="X5" s="120">
        <f>Depreciation!V5</f>
        <v>2025</v>
      </c>
      <c r="Y5" s="120">
        <f>Depreciation!W5</f>
        <v>2026</v>
      </c>
      <c r="Z5" s="120">
        <f>Depreciation!X5</f>
        <v>2027</v>
      </c>
      <c r="AA5" s="120">
        <f>Depreciation!Y5</f>
        <v>2028</v>
      </c>
      <c r="AB5" s="120">
        <f>Depreciation!Z5</f>
        <v>2029</v>
      </c>
      <c r="AC5" s="120">
        <f>Depreciation!AA5</f>
        <v>2030</v>
      </c>
      <c r="AD5" s="120">
        <f>Depreciation!AB5</f>
        <v>2031</v>
      </c>
      <c r="AE5" s="120">
        <f>Depreciation!AC5</f>
        <v>2032</v>
      </c>
      <c r="AF5" s="120">
        <f>Depreciation!AD5</f>
        <v>2033</v>
      </c>
      <c r="AG5" s="120">
        <f>Depreciation!AE5</f>
        <v>2034</v>
      </c>
      <c r="AH5" s="120">
        <f>Depreciation!AF5</f>
        <v>2035</v>
      </c>
      <c r="AI5" s="120">
        <f>Depreciation!AG5</f>
        <v>2036</v>
      </c>
      <c r="AJ5" s="120">
        <f>Depreciation!AH5</f>
        <v>2037</v>
      </c>
      <c r="AK5" s="120">
        <f>Depreciation!AI5</f>
        <v>2038</v>
      </c>
      <c r="AL5" s="120">
        <f>Depreciation!AJ5</f>
        <v>2039</v>
      </c>
      <c r="AM5" s="120">
        <f>Depreciation!AK5</f>
        <v>2040</v>
      </c>
      <c r="AN5" s="120">
        <f>Depreciation!AL5</f>
        <v>2041</v>
      </c>
      <c r="AO5" s="120">
        <f>Depreciation!AM5</f>
        <v>2042</v>
      </c>
      <c r="AP5" s="120">
        <f>Depreciation!AN5</f>
        <v>2043</v>
      </c>
      <c r="AQ5" s="120">
        <f>Depreciation!AO5</f>
        <v>2044</v>
      </c>
      <c r="AR5" s="120">
        <f>Depreciation!AP5</f>
        <v>2045</v>
      </c>
      <c r="AS5" s="120">
        <f>Depreciation!AQ5</f>
        <v>2046</v>
      </c>
      <c r="AT5" s="120">
        <f>Depreciation!AR5</f>
        <v>2047</v>
      </c>
      <c r="AU5" s="120">
        <f>Depreciation!AS5</f>
        <v>2048</v>
      </c>
      <c r="AV5" s="120">
        <f>Depreciation!AT5</f>
        <v>2049</v>
      </c>
      <c r="AW5" s="120">
        <f>Depreciation!AU5</f>
        <v>2050</v>
      </c>
      <c r="AX5" s="120">
        <f>Depreciation!AV5</f>
        <v>2051</v>
      </c>
      <c r="AY5" s="120">
        <f>Depreciation!AW5</f>
        <v>2052</v>
      </c>
      <c r="AZ5" s="120">
        <f>Depreciation!AX5</f>
        <v>2053</v>
      </c>
      <c r="BA5" s="120">
        <f>Depreciation!AY5</f>
        <v>2054</v>
      </c>
      <c r="BB5" s="120">
        <f>Depreciation!AZ5</f>
        <v>2055</v>
      </c>
      <c r="BC5" s="120">
        <f>Depreciation!BA5</f>
        <v>2056</v>
      </c>
      <c r="BD5" s="120">
        <f>Depreciation!BB5</f>
        <v>2057</v>
      </c>
      <c r="BE5" s="120">
        <f>Depreciation!BC5</f>
        <v>2058</v>
      </c>
      <c r="BF5" s="120">
        <f>Depreciation!BD5</f>
        <v>2059</v>
      </c>
      <c r="BG5" s="120">
        <f>Depreciation!BE5</f>
        <v>2060</v>
      </c>
      <c r="BH5" s="120">
        <f>Depreciation!BF5</f>
        <v>2061</v>
      </c>
      <c r="BI5" s="120">
        <f>Depreciation!BG5</f>
        <v>2062</v>
      </c>
      <c r="BJ5" s="120">
        <f>Depreciation!BH5</f>
        <v>2063</v>
      </c>
      <c r="BK5" s="120">
        <f>Depreciation!BI5</f>
        <v>2064</v>
      </c>
      <c r="BL5" s="120">
        <f>Depreciation!BJ5</f>
        <v>2065</v>
      </c>
      <c r="BM5" s="120">
        <f>Depreciation!BK5</f>
        <v>2066</v>
      </c>
      <c r="BN5" s="120">
        <f>Depreciation!BL5</f>
        <v>2067</v>
      </c>
      <c r="BO5" s="120">
        <f>Depreciation!BM5</f>
        <v>2068</v>
      </c>
      <c r="BP5" s="120">
        <f>Depreciation!BN5</f>
        <v>2069</v>
      </c>
      <c r="BQ5" s="120">
        <f>Depreciation!BO5</f>
        <v>2070</v>
      </c>
      <c r="BR5" s="120">
        <f>Depreciation!BP5</f>
        <v>2071</v>
      </c>
      <c r="BS5" s="120">
        <f>Depreciation!BQ5</f>
        <v>2072</v>
      </c>
      <c r="BT5" s="219">
        <f>Depreciation!BR5</f>
        <v>2073</v>
      </c>
      <c r="BU5" s="219">
        <f>Depreciation!BS5</f>
        <v>2074</v>
      </c>
      <c r="BV5" s="219">
        <f>Depreciation!BT5</f>
        <v>2075</v>
      </c>
      <c r="BW5" s="219">
        <f>Depreciation!BU5</f>
        <v>2076</v>
      </c>
      <c r="BX5" s="219">
        <f>Depreciation!BV5</f>
        <v>2077</v>
      </c>
      <c r="BY5" s="219">
        <f>Depreciation!BW5</f>
        <v>2078</v>
      </c>
      <c r="BZ5" s="69"/>
      <c r="CA5" s="25"/>
      <c r="CB5" s="25"/>
      <c r="CC5" s="25"/>
      <c r="CD5" s="25"/>
      <c r="CE5" s="25"/>
      <c r="CF5" s="25"/>
      <c r="CG5" s="25"/>
      <c r="CH5" s="25"/>
      <c r="CI5" s="25"/>
      <c r="CJ5" s="25"/>
      <c r="CK5" s="25"/>
      <c r="CL5" s="25"/>
      <c r="CM5" s="25"/>
      <c r="CN5" s="25"/>
      <c r="CO5" s="25"/>
      <c r="CP5" s="25"/>
      <c r="CQ5" s="25"/>
      <c r="CR5" s="25"/>
      <c r="CS5" s="25"/>
      <c r="CT5" s="25"/>
      <c r="CU5" s="25"/>
      <c r="CV5" s="25"/>
      <c r="CW5" s="25"/>
      <c r="CX5" s="25"/>
      <c r="CY5" s="25"/>
    </row>
    <row r="6" spans="1:103" ht="18.75">
      <c r="B6" s="25"/>
      <c r="C6" s="25"/>
      <c r="D6" s="25"/>
      <c r="O6" s="69"/>
      <c r="P6" s="69"/>
      <c r="V6" s="121"/>
      <c r="W6" s="121"/>
      <c r="X6" s="121"/>
      <c r="Y6" s="121"/>
      <c r="Z6" s="121"/>
      <c r="AA6" s="121"/>
      <c r="AB6" s="121"/>
      <c r="AC6" s="121"/>
      <c r="AD6" s="121"/>
      <c r="AE6" s="121"/>
      <c r="AF6" s="121"/>
      <c r="AG6" s="121"/>
      <c r="AH6" s="121"/>
      <c r="AI6" s="121"/>
      <c r="AJ6" s="121"/>
      <c r="AK6" s="121"/>
      <c r="AL6" s="121"/>
      <c r="AM6" s="121"/>
      <c r="AN6" s="121"/>
      <c r="AO6" s="121"/>
      <c r="AP6" s="121"/>
      <c r="AQ6" s="121"/>
      <c r="AR6" s="121"/>
      <c r="AS6" s="121"/>
      <c r="AT6" s="121"/>
      <c r="AU6" s="121"/>
      <c r="AV6" s="121"/>
      <c r="AW6" s="121"/>
      <c r="AX6" s="121"/>
      <c r="AY6" s="121"/>
      <c r="AZ6" s="121"/>
      <c r="BA6" s="121"/>
      <c r="BB6" s="121"/>
      <c r="BC6" s="121"/>
      <c r="BD6" s="121"/>
      <c r="BE6" s="121"/>
      <c r="BF6" s="121"/>
      <c r="BG6" s="121"/>
      <c r="BH6" s="121"/>
      <c r="BI6" s="121"/>
      <c r="BJ6" s="121"/>
      <c r="BK6" s="121"/>
      <c r="BL6" s="121"/>
      <c r="BM6" s="121"/>
      <c r="BN6" s="121"/>
      <c r="BO6" s="121"/>
      <c r="BP6" s="121"/>
      <c r="BQ6" s="121"/>
      <c r="BR6" s="121"/>
      <c r="BS6" s="121"/>
      <c r="BT6" s="220"/>
      <c r="BU6" s="220"/>
      <c r="BV6" s="220"/>
      <c r="BW6" s="220"/>
      <c r="BX6" s="220"/>
      <c r="BY6" s="220"/>
      <c r="BZ6" s="25"/>
      <c r="CA6" s="25"/>
      <c r="CB6" s="25"/>
      <c r="CC6" s="25"/>
      <c r="CD6" s="25"/>
      <c r="CE6" s="25"/>
      <c r="CF6" s="25"/>
      <c r="CG6" s="25"/>
      <c r="CH6" s="25"/>
      <c r="CI6" s="25"/>
      <c r="CJ6" s="25"/>
      <c r="CK6" s="25"/>
      <c r="CL6" s="25"/>
      <c r="CM6" s="25"/>
      <c r="CN6" s="25"/>
      <c r="CO6" s="25"/>
      <c r="CP6" s="25"/>
      <c r="CQ6" s="25"/>
      <c r="CR6" s="25"/>
      <c r="CS6" s="25"/>
      <c r="CT6" s="25"/>
      <c r="CU6" s="25"/>
      <c r="CV6" s="25"/>
      <c r="CW6" s="25"/>
      <c r="CX6" s="25"/>
      <c r="CY6" s="25"/>
    </row>
    <row r="7" spans="1:103" ht="18.75">
      <c r="C7" s="80" t="s">
        <v>56</v>
      </c>
      <c r="D7" s="55"/>
      <c r="O7" s="69"/>
      <c r="P7" s="69"/>
      <c r="V7" s="121"/>
      <c r="W7" s="121"/>
      <c r="X7" s="121"/>
      <c r="Y7" s="121"/>
      <c r="Z7" s="121"/>
      <c r="AA7" s="121"/>
      <c r="AB7" s="121"/>
      <c r="AC7" s="121"/>
      <c r="AD7" s="121"/>
      <c r="AE7" s="121"/>
      <c r="AF7" s="121"/>
      <c r="AG7" s="121"/>
      <c r="AH7" s="121"/>
      <c r="AI7" s="121"/>
      <c r="AJ7" s="121"/>
      <c r="AK7" s="121"/>
      <c r="AL7" s="121"/>
      <c r="AM7" s="121"/>
      <c r="AN7" s="121"/>
      <c r="AO7" s="121"/>
      <c r="AP7" s="121"/>
      <c r="AQ7" s="121"/>
      <c r="AR7" s="121"/>
      <c r="AS7" s="121"/>
      <c r="AT7" s="121"/>
      <c r="AU7" s="121"/>
      <c r="AV7" s="121"/>
      <c r="AW7" s="121"/>
      <c r="AX7" s="121"/>
      <c r="AY7" s="121"/>
      <c r="AZ7" s="121"/>
      <c r="BA7" s="121"/>
      <c r="BB7" s="121"/>
      <c r="BC7" s="121"/>
      <c r="BD7" s="121"/>
      <c r="BE7" s="121"/>
      <c r="BF7" s="121"/>
      <c r="BG7" s="121"/>
      <c r="BH7" s="121"/>
      <c r="BI7" s="121"/>
      <c r="BJ7" s="121"/>
      <c r="BK7" s="121"/>
      <c r="BL7" s="121"/>
      <c r="BM7" s="121"/>
      <c r="BN7" s="121"/>
      <c r="BO7" s="121"/>
      <c r="BP7" s="121"/>
      <c r="BQ7" s="121"/>
      <c r="BR7" s="121"/>
      <c r="BS7" s="121"/>
      <c r="BT7" s="220"/>
      <c r="BU7" s="220"/>
      <c r="BV7" s="220"/>
      <c r="BW7" s="220"/>
      <c r="BX7" s="220"/>
      <c r="BY7" s="220"/>
      <c r="BZ7" s="25"/>
      <c r="CA7" s="25"/>
      <c r="CB7" s="25"/>
      <c r="CC7" s="25"/>
      <c r="CD7" s="25"/>
      <c r="CE7" s="25"/>
      <c r="CF7" s="25"/>
      <c r="CG7" s="25"/>
      <c r="CH7" s="25"/>
      <c r="CI7" s="25"/>
      <c r="CJ7" s="25"/>
      <c r="CK7" s="25"/>
      <c r="CL7" s="25"/>
      <c r="CM7" s="25"/>
      <c r="CN7" s="25"/>
      <c r="CO7" s="25"/>
      <c r="CP7" s="25"/>
      <c r="CQ7" s="25"/>
      <c r="CR7" s="25"/>
      <c r="CS7" s="25"/>
      <c r="CT7" s="25"/>
      <c r="CU7" s="25"/>
      <c r="CV7" s="25"/>
      <c r="CW7" s="25"/>
      <c r="CX7" s="25"/>
      <c r="CY7" s="25"/>
    </row>
    <row r="8" spans="1:103" s="54" customFormat="1">
      <c r="B8" s="58"/>
      <c r="C8" s="64" t="str">
        <f>Depreciation!B17</f>
        <v>Mains &amp; Services</v>
      </c>
      <c r="D8" s="58"/>
      <c r="E8" s="70">
        <f ca="1">Depreciation!J64</f>
        <v>24.015679181922888</v>
      </c>
      <c r="F8" s="70">
        <f ca="1">Depreciation!K64</f>
        <v>25.459446062561696</v>
      </c>
      <c r="G8" s="179">
        <f ca="1">Depreciation!L64</f>
        <v>26.998867148997579</v>
      </c>
      <c r="H8" s="179">
        <f ca="1">Depreciation!M64</f>
        <v>28.607777916906127</v>
      </c>
      <c r="I8" s="179">
        <f ca="1">Depreciation!N64</f>
        <v>29.890770479893021</v>
      </c>
      <c r="J8" s="179">
        <f ca="1">Depreciation!O64</f>
        <v>28.805394678234215</v>
      </c>
      <c r="K8" s="179">
        <f ca="1">Depreciation!P64</f>
        <v>28.805394678234215</v>
      </c>
      <c r="L8" s="179">
        <f ca="1">Depreciation!Q64</f>
        <v>28.805394678234215</v>
      </c>
      <c r="M8" s="179">
        <f ca="1">Depreciation!R64</f>
        <v>28.805394678234215</v>
      </c>
      <c r="N8" s="179">
        <f ca="1">Depreciation!S64</f>
        <v>28.805394678234215</v>
      </c>
      <c r="Q8" s="179">
        <f ca="1">Depreciation!O64*conv_2015_2010</f>
        <v>31.576254286561358</v>
      </c>
      <c r="R8" s="179">
        <f ca="1">Depreciation!P64*conv_2015_2010</f>
        <v>31.576254286561358</v>
      </c>
      <c r="S8" s="179">
        <f ca="1">Depreciation!Q64*conv_2015_2010</f>
        <v>31.576254286561358</v>
      </c>
      <c r="T8" s="179">
        <f ca="1">Depreciation!R64*conv_2015_2010</f>
        <v>31.576254286561358</v>
      </c>
      <c r="U8" s="179">
        <f ca="1">Depreciation!S64*conv_2015_2010</f>
        <v>31.576254286561358</v>
      </c>
      <c r="V8" s="122">
        <f ca="1">Depreciation!T64*conv_2015_2010</f>
        <v>31.576254286561358</v>
      </c>
      <c r="W8" s="122">
        <f ca="1">Depreciation!U64*conv_2015_2010</f>
        <v>31.576254286561358</v>
      </c>
      <c r="X8" s="122">
        <f ca="1">Depreciation!V64*conv_2015_2010</f>
        <v>31.576254286561358</v>
      </c>
      <c r="Y8" s="122">
        <f ca="1">Depreciation!W64*conv_2015_2010</f>
        <v>31.576254286561358</v>
      </c>
      <c r="Z8" s="122">
        <f ca="1">Depreciation!X64*conv_2015_2010</f>
        <v>31.576254286561358</v>
      </c>
      <c r="AA8" s="122">
        <f ca="1">Depreciation!Y64*conv_2015_2010</f>
        <v>31.576254286561358</v>
      </c>
      <c r="AB8" s="122">
        <f ca="1">Depreciation!Z64*conv_2015_2010</f>
        <v>31.576254286561358</v>
      </c>
      <c r="AC8" s="122">
        <f ca="1">Depreciation!AA64*conv_2015_2010</f>
        <v>31.576254286561358</v>
      </c>
      <c r="AD8" s="122">
        <f ca="1">Depreciation!AB64*conv_2015_2010</f>
        <v>31.576254286561358</v>
      </c>
      <c r="AE8" s="122">
        <f ca="1">Depreciation!AC64*conv_2015_2010</f>
        <v>31.576254286561358</v>
      </c>
      <c r="AF8" s="122">
        <f ca="1">Depreciation!AD64*conv_2015_2010</f>
        <v>31.576254286561358</v>
      </c>
      <c r="AG8" s="122">
        <f ca="1">Depreciation!AE64*conv_2015_2010</f>
        <v>31.576254286561358</v>
      </c>
      <c r="AH8" s="122">
        <f ca="1">Depreciation!AF64*conv_2015_2010</f>
        <v>31.576254286561358</v>
      </c>
      <c r="AI8" s="122">
        <f ca="1">Depreciation!AG64*conv_2015_2010</f>
        <v>31.576254286561358</v>
      </c>
      <c r="AJ8" s="122">
        <f ca="1">Depreciation!AH64*conv_2015_2010</f>
        <v>31.576254286561358</v>
      </c>
      <c r="AK8" s="122">
        <f ca="1">Depreciation!AI64*conv_2015_2010</f>
        <v>31.576254286561358</v>
      </c>
      <c r="AL8" s="122">
        <f ca="1">Depreciation!AJ64*conv_2015_2010</f>
        <v>31.576254286561358</v>
      </c>
      <c r="AM8" s="122">
        <f ca="1">Depreciation!AK64*conv_2015_2010</f>
        <v>31.576254286561358</v>
      </c>
      <c r="AN8" s="122">
        <f ca="1">Depreciation!AL64*conv_2015_2010</f>
        <v>31.576254286561358</v>
      </c>
      <c r="AO8" s="122">
        <f ca="1">Depreciation!AM64*conv_2015_2010</f>
        <v>31.576254286561358</v>
      </c>
      <c r="AP8" s="122">
        <f ca="1">Depreciation!AN64*conv_2015_2010</f>
        <v>31.576254286561358</v>
      </c>
      <c r="AQ8" s="122">
        <f ca="1">Depreciation!AO64*conv_2015_2010</f>
        <v>31.576254286561358</v>
      </c>
      <c r="AR8" s="122">
        <f ca="1">Depreciation!AP64*conv_2015_2010</f>
        <v>31.576254286561358</v>
      </c>
      <c r="AS8" s="122">
        <f ca="1">Depreciation!AQ64*conv_2015_2010</f>
        <v>31.576254286561358</v>
      </c>
      <c r="AT8" s="122">
        <f ca="1">Depreciation!AR64*conv_2015_2010</f>
        <v>31.576254286561358</v>
      </c>
      <c r="AU8" s="122">
        <f ca="1">Depreciation!AS64*conv_2015_2010</f>
        <v>31.576254286561358</v>
      </c>
      <c r="AV8" s="122">
        <f ca="1">Depreciation!AT64*conv_2015_2010</f>
        <v>31.576254286561358</v>
      </c>
      <c r="AW8" s="122">
        <f ca="1">Depreciation!AU64*conv_2015_2010</f>
        <v>31.576254286561358</v>
      </c>
      <c r="AX8" s="122">
        <f ca="1">Depreciation!AV64*conv_2015_2010</f>
        <v>31.576254286561358</v>
      </c>
      <c r="AY8" s="122">
        <f ca="1">Depreciation!AW64*conv_2015_2010</f>
        <v>31.576254286561358</v>
      </c>
      <c r="AZ8" s="122">
        <f ca="1">Depreciation!AX64*conv_2015_2010</f>
        <v>31.562769115991212</v>
      </c>
      <c r="BA8" s="122">
        <f ca="1">Depreciation!AY64*conv_2015_2010</f>
        <v>7.7480605185549889</v>
      </c>
      <c r="BB8" s="122">
        <f ca="1">Depreciation!AZ64*conv_2015_2010</f>
        <v>7.7480605185549889</v>
      </c>
      <c r="BC8" s="122">
        <f ca="1">Depreciation!BA64*conv_2015_2010</f>
        <v>7.7480605185549889</v>
      </c>
      <c r="BD8" s="122">
        <f ca="1">Depreciation!BB64*conv_2015_2010</f>
        <v>7.7480605185549889</v>
      </c>
      <c r="BE8" s="122">
        <f ca="1">Depreciation!BC64*conv_2015_2010</f>
        <v>7.7480605185549889</v>
      </c>
      <c r="BF8" s="122">
        <f ca="1">Depreciation!BD64*conv_2015_2010</f>
        <v>7.7480605185549889</v>
      </c>
      <c r="BG8" s="122">
        <f ca="1">Depreciation!BE64*conv_2015_2010</f>
        <v>7.7480605185549889</v>
      </c>
      <c r="BH8" s="122">
        <f ca="1">Depreciation!BF64*conv_2015_2010</f>
        <v>7.7480605185549889</v>
      </c>
      <c r="BI8" s="122">
        <f ca="1">Depreciation!BG64*conv_2015_2010</f>
        <v>7.7480605185549889</v>
      </c>
      <c r="BJ8" s="122">
        <f ca="1">Depreciation!BH64*conv_2015_2010</f>
        <v>7.7480605185549889</v>
      </c>
      <c r="BK8" s="122">
        <f ca="1">Depreciation!BI64*conv_2015_2010</f>
        <v>7.7480605185549889</v>
      </c>
      <c r="BL8" s="122">
        <f ca="1">Depreciation!BJ64*conv_2015_2010</f>
        <v>7.7480605185549889</v>
      </c>
      <c r="BM8" s="122">
        <f ca="1">Depreciation!BK64*conv_2015_2010</f>
        <v>7.7480605185549889</v>
      </c>
      <c r="BN8" s="122">
        <f ca="1">Depreciation!BL64*conv_2015_2010</f>
        <v>7.7480605185549889</v>
      </c>
      <c r="BO8" s="122">
        <f ca="1">Depreciation!BM64*conv_2015_2010</f>
        <v>7.7480605185549889</v>
      </c>
      <c r="BP8" s="122">
        <f ca="1">Depreciation!BN64*conv_2015_2010</f>
        <v>7.7480605185549889</v>
      </c>
      <c r="BQ8" s="122">
        <f ca="1">Depreciation!BO64*conv_2015_2010</f>
        <v>7.7480605185549889</v>
      </c>
      <c r="BR8" s="122">
        <f ca="1">Depreciation!BP64*conv_2015_2010</f>
        <v>7.7480605185549889</v>
      </c>
      <c r="BS8" s="122">
        <f ca="1">Depreciation!BQ64*conv_2015_2010</f>
        <v>7.7480605185549889</v>
      </c>
      <c r="BT8" s="221">
        <f ca="1">Depreciation!BR64*conv_2015_2010</f>
        <v>7.9148234480892414</v>
      </c>
      <c r="BU8" s="221">
        <f ca="1">Depreciation!BS64*conv_2015_2010</f>
        <v>6.3321771881505091</v>
      </c>
      <c r="BV8" s="221">
        <f ca="1">Depreciation!BT64*conv_2015_2010</f>
        <v>4.6446755162455595</v>
      </c>
      <c r="BW8" s="221">
        <f ca="1">Depreciation!BU64*conv_2015_2010</f>
        <v>2.8809997846906907</v>
      </c>
      <c r="BX8" s="221">
        <f ca="1">Depreciation!BV64*conv_2015_2010</f>
        <v>1.4745931074285312</v>
      </c>
      <c r="BY8" s="221">
        <f ca="1">Depreciation!BW64*conv_2015_2010</f>
        <v>0</v>
      </c>
      <c r="BZ8" s="65"/>
      <c r="CA8" s="65"/>
      <c r="CB8" s="58"/>
      <c r="CC8" s="58"/>
      <c r="CD8" s="58"/>
      <c r="CE8" s="58"/>
      <c r="CF8" s="58"/>
      <c r="CG8" s="58"/>
      <c r="CH8" s="58"/>
      <c r="CI8" s="58"/>
      <c r="CJ8" s="58"/>
      <c r="CK8" s="58"/>
      <c r="CL8" s="58"/>
      <c r="CM8" s="58"/>
      <c r="CN8" s="58"/>
      <c r="CO8" s="58"/>
      <c r="CP8" s="58"/>
      <c r="CS8" s="56"/>
    </row>
    <row r="9" spans="1:103" s="54" customFormat="1">
      <c r="B9" s="58"/>
      <c r="C9" s="65" t="str">
        <f>Depreciation!B69</f>
        <v>Meters</v>
      </c>
      <c r="D9" s="58"/>
      <c r="E9" s="70">
        <f ca="1">Depreciation!J116</f>
        <v>11.926211899228665</v>
      </c>
      <c r="F9" s="70">
        <f ca="1">Depreciation!K116</f>
        <v>12.501535453247504</v>
      </c>
      <c r="G9" s="179">
        <f ca="1">Depreciation!L116</f>
        <v>13.197116764048797</v>
      </c>
      <c r="H9" s="179">
        <f ca="1">Depreciation!M116</f>
        <v>13.819257802203779</v>
      </c>
      <c r="I9" s="179">
        <f ca="1">Depreciation!N116</f>
        <v>14.784560474661825</v>
      </c>
      <c r="J9" s="179">
        <f ca="1">Depreciation!O116</f>
        <v>15.672166977275307</v>
      </c>
      <c r="K9" s="179">
        <f ca="1">Depreciation!P116</f>
        <v>15.672166977275307</v>
      </c>
      <c r="L9" s="179">
        <f ca="1">Depreciation!Q116</f>
        <v>15.672166977275307</v>
      </c>
      <c r="M9" s="179">
        <f ca="1">Depreciation!R116</f>
        <v>4.0238057624711487</v>
      </c>
      <c r="N9" s="179">
        <f ca="1">Depreciation!S116</f>
        <v>3.7459550780466415</v>
      </c>
      <c r="Q9" s="179">
        <f ca="1">Depreciation!O116*conv_2015_2010</f>
        <v>17.179710093325838</v>
      </c>
      <c r="R9" s="179">
        <f ca="1">Depreciation!P116*conv_2015_2010</f>
        <v>17.179710093325838</v>
      </c>
      <c r="S9" s="179">
        <f ca="1">Depreciation!Q116*conv_2015_2010</f>
        <v>17.179710093325838</v>
      </c>
      <c r="T9" s="179">
        <f ca="1">Depreciation!R116*conv_2015_2010</f>
        <v>4.410865234612662</v>
      </c>
      <c r="U9" s="179">
        <f ca="1">Depreciation!S116*conv_2015_2010</f>
        <v>4.1062874302435128</v>
      </c>
      <c r="V9" s="122">
        <f ca="1">Depreciation!T116*conv_2015_2010</f>
        <v>4.1062874302435128</v>
      </c>
      <c r="W9" s="122">
        <f ca="1">Depreciation!U116*conv_2015_2010</f>
        <v>4.1062874302435128</v>
      </c>
      <c r="X9" s="122">
        <f ca="1">Depreciation!V116*conv_2015_2010</f>
        <v>4.1062874302435128</v>
      </c>
      <c r="Y9" s="122">
        <f ca="1">Depreciation!W116*conv_2015_2010</f>
        <v>4.1062874302435128</v>
      </c>
      <c r="Z9" s="122">
        <f ca="1">Depreciation!X116*conv_2015_2010</f>
        <v>4.1062874302435128</v>
      </c>
      <c r="AA9" s="122">
        <f ca="1">Depreciation!Y116*conv_2015_2010</f>
        <v>4.2226616765759228</v>
      </c>
      <c r="AB9" s="122">
        <f ca="1">Depreciation!Z116*conv_2015_2010</f>
        <v>3.5919963778819257</v>
      </c>
      <c r="AC9" s="122">
        <f ca="1">Depreciation!AA116*conv_2015_2010</f>
        <v>2.8295054419935375</v>
      </c>
      <c r="AD9" s="122">
        <f ca="1">Depreciation!AB116*conv_2015_2010</f>
        <v>2.1475191737154269</v>
      </c>
      <c r="AE9" s="122">
        <f ca="1">Depreciation!AC116*conv_2015_2010</f>
        <v>1.0893617351692311</v>
      </c>
      <c r="AF9" s="122">
        <f ca="1">Depreciation!AD116*conv_2015_2010</f>
        <v>0</v>
      </c>
      <c r="AG9" s="122">
        <f ca="1">Depreciation!AE116*conv_2015_2010</f>
        <v>0</v>
      </c>
      <c r="AH9" s="122">
        <f ca="1">Depreciation!AF116*conv_2015_2010</f>
        <v>0</v>
      </c>
      <c r="AI9" s="122">
        <f ca="1">Depreciation!AG116*conv_2015_2010</f>
        <v>0</v>
      </c>
      <c r="AJ9" s="122">
        <f ca="1">Depreciation!AH116*conv_2015_2010</f>
        <v>0</v>
      </c>
      <c r="AK9" s="122">
        <f ca="1">Depreciation!AI116*conv_2015_2010</f>
        <v>0</v>
      </c>
      <c r="AL9" s="122">
        <f ca="1">Depreciation!AJ116*conv_2015_2010</f>
        <v>0</v>
      </c>
      <c r="AM9" s="122">
        <f ca="1">Depreciation!AK116*conv_2015_2010</f>
        <v>0</v>
      </c>
      <c r="AN9" s="122">
        <f ca="1">Depreciation!AL116*conv_2015_2010</f>
        <v>0</v>
      </c>
      <c r="AO9" s="122">
        <f ca="1">Depreciation!AM116*conv_2015_2010</f>
        <v>0</v>
      </c>
      <c r="AP9" s="122">
        <f ca="1">Depreciation!AN116*conv_2015_2010</f>
        <v>0</v>
      </c>
      <c r="AQ9" s="122">
        <f ca="1">Depreciation!AO116*conv_2015_2010</f>
        <v>0</v>
      </c>
      <c r="AR9" s="122">
        <f ca="1">Depreciation!AP116*conv_2015_2010</f>
        <v>0</v>
      </c>
      <c r="AS9" s="122">
        <f ca="1">Depreciation!AQ116*conv_2015_2010</f>
        <v>0</v>
      </c>
      <c r="AT9" s="122">
        <f ca="1">Depreciation!AR116*conv_2015_2010</f>
        <v>0</v>
      </c>
      <c r="AU9" s="122">
        <f ca="1">Depreciation!AS116*conv_2015_2010</f>
        <v>0</v>
      </c>
      <c r="AV9" s="122">
        <f ca="1">Depreciation!AT116*conv_2015_2010</f>
        <v>0</v>
      </c>
      <c r="AW9" s="122">
        <f ca="1">Depreciation!AU116*conv_2015_2010</f>
        <v>0</v>
      </c>
      <c r="AX9" s="122">
        <f ca="1">Depreciation!AV116*conv_2015_2010</f>
        <v>0</v>
      </c>
      <c r="AY9" s="122">
        <f ca="1">Depreciation!AW116*conv_2015_2010</f>
        <v>0</v>
      </c>
      <c r="AZ9" s="122">
        <f ca="1">Depreciation!AX116*conv_2015_2010</f>
        <v>0</v>
      </c>
      <c r="BA9" s="122">
        <f ca="1">Depreciation!AY116*conv_2015_2010</f>
        <v>0</v>
      </c>
      <c r="BB9" s="122">
        <f ca="1">Depreciation!AZ116*conv_2015_2010</f>
        <v>0</v>
      </c>
      <c r="BC9" s="122">
        <f ca="1">Depreciation!BA116*conv_2015_2010</f>
        <v>0</v>
      </c>
      <c r="BD9" s="122">
        <f ca="1">Depreciation!BB116*conv_2015_2010</f>
        <v>0</v>
      </c>
      <c r="BE9" s="122">
        <f ca="1">Depreciation!BC116*conv_2015_2010</f>
        <v>0</v>
      </c>
      <c r="BF9" s="122">
        <f ca="1">Depreciation!BD116*conv_2015_2010</f>
        <v>0</v>
      </c>
      <c r="BG9" s="122">
        <f ca="1">Depreciation!BE116*conv_2015_2010</f>
        <v>0</v>
      </c>
      <c r="BH9" s="122">
        <f ca="1">Depreciation!BF116*conv_2015_2010</f>
        <v>0</v>
      </c>
      <c r="BI9" s="122">
        <f ca="1">Depreciation!BG116*conv_2015_2010</f>
        <v>0</v>
      </c>
      <c r="BJ9" s="122">
        <f ca="1">Depreciation!BH116*conv_2015_2010</f>
        <v>0</v>
      </c>
      <c r="BK9" s="122">
        <f ca="1">Depreciation!BI116*conv_2015_2010</f>
        <v>0</v>
      </c>
      <c r="BL9" s="122">
        <f ca="1">Depreciation!BJ116*conv_2015_2010</f>
        <v>0</v>
      </c>
      <c r="BM9" s="122">
        <f ca="1">Depreciation!BK116*conv_2015_2010</f>
        <v>0</v>
      </c>
      <c r="BN9" s="122">
        <f ca="1">Depreciation!BL116*conv_2015_2010</f>
        <v>0</v>
      </c>
      <c r="BO9" s="122">
        <f ca="1">Depreciation!BM116*conv_2015_2010</f>
        <v>0</v>
      </c>
      <c r="BP9" s="122">
        <f ca="1">Depreciation!BN116*conv_2015_2010</f>
        <v>0</v>
      </c>
      <c r="BQ9" s="122">
        <f ca="1">Depreciation!BO116*conv_2015_2010</f>
        <v>0</v>
      </c>
      <c r="BR9" s="122">
        <f ca="1">Depreciation!BP116*conv_2015_2010</f>
        <v>0</v>
      </c>
      <c r="BS9" s="122">
        <f ca="1">Depreciation!BQ116*conv_2015_2010</f>
        <v>0</v>
      </c>
      <c r="BT9" s="221">
        <f ca="1">Depreciation!BR116*conv_2015_2010</f>
        <v>0</v>
      </c>
      <c r="BU9" s="221">
        <f ca="1">Depreciation!BS116*conv_2015_2010</f>
        <v>0</v>
      </c>
      <c r="BV9" s="221">
        <f ca="1">Depreciation!BT116*conv_2015_2010</f>
        <v>0</v>
      </c>
      <c r="BW9" s="221">
        <f ca="1">Depreciation!BU116*conv_2015_2010</f>
        <v>0</v>
      </c>
      <c r="BX9" s="221">
        <f ca="1">Depreciation!BV116*conv_2015_2010</f>
        <v>0</v>
      </c>
      <c r="BY9" s="221">
        <f ca="1">Depreciation!BW116*conv_2015_2010</f>
        <v>0</v>
      </c>
      <c r="BZ9" s="65"/>
      <c r="CA9" s="65"/>
      <c r="CB9" s="58"/>
      <c r="CC9" s="58"/>
      <c r="CD9" s="58"/>
      <c r="CE9" s="58"/>
      <c r="CF9" s="58"/>
      <c r="CG9" s="58"/>
      <c r="CH9" s="58"/>
      <c r="CI9" s="58"/>
      <c r="CJ9" s="58"/>
      <c r="CK9" s="58"/>
      <c r="CL9" s="58"/>
      <c r="CM9" s="58"/>
      <c r="CN9" s="58"/>
      <c r="CO9" s="58"/>
      <c r="CP9" s="58"/>
      <c r="CS9" s="56"/>
    </row>
    <row r="10" spans="1:103" s="54" customFormat="1">
      <c r="B10" s="58"/>
      <c r="C10" s="65" t="str">
        <f>Depreciation!B121</f>
        <v>Buildings</v>
      </c>
      <c r="D10" s="58"/>
      <c r="E10" s="70">
        <f ca="1">Depreciation!J168</f>
        <v>0.42105771561226407</v>
      </c>
      <c r="F10" s="70">
        <f ca="1">Depreciation!K168</f>
        <v>0.4056695698998225</v>
      </c>
      <c r="G10" s="179">
        <f ca="1">Depreciation!L168</f>
        <v>0.4056695698998225</v>
      </c>
      <c r="H10" s="179">
        <f ca="1">Depreciation!M168</f>
        <v>0.4056695698998225</v>
      </c>
      <c r="I10" s="179">
        <f ca="1">Depreciation!N168</f>
        <v>0.4056695698998225</v>
      </c>
      <c r="J10" s="179">
        <f ca="1">Depreciation!O168</f>
        <v>0.4056695698998225</v>
      </c>
      <c r="K10" s="179">
        <f ca="1">Depreciation!P168</f>
        <v>0.4056695698998225</v>
      </c>
      <c r="L10" s="179">
        <f ca="1">Depreciation!Q168</f>
        <v>0.4056695698998225</v>
      </c>
      <c r="M10" s="179">
        <f ca="1">Depreciation!R168</f>
        <v>0.4056695698998225</v>
      </c>
      <c r="N10" s="179">
        <f ca="1">Depreciation!S168</f>
        <v>0.4056695698998225</v>
      </c>
      <c r="Q10" s="179">
        <f ca="1">Depreciation!O168*conv_2015_2010</f>
        <v>0.44469189325691971</v>
      </c>
      <c r="R10" s="179">
        <f ca="1">Depreciation!P168*conv_2015_2010</f>
        <v>0.44469189325691971</v>
      </c>
      <c r="S10" s="179">
        <f ca="1">Depreciation!Q168*conv_2015_2010</f>
        <v>0.44469189325691971</v>
      </c>
      <c r="T10" s="179">
        <f ca="1">Depreciation!R168*conv_2015_2010</f>
        <v>0.44469189325691971</v>
      </c>
      <c r="U10" s="179">
        <f ca="1">Depreciation!S168*conv_2015_2010</f>
        <v>0.44469189325691971</v>
      </c>
      <c r="V10" s="122">
        <f ca="1">Depreciation!T168*conv_2015_2010</f>
        <v>0.44469189325691971</v>
      </c>
      <c r="W10" s="122">
        <f ca="1">Depreciation!U168*conv_2015_2010</f>
        <v>0.44469189325691971</v>
      </c>
      <c r="X10" s="122">
        <f ca="1">Depreciation!V168*conv_2015_2010</f>
        <v>0.44469189325691971</v>
      </c>
      <c r="Y10" s="122">
        <f ca="1">Depreciation!W168*conv_2015_2010</f>
        <v>0.44469189325691971</v>
      </c>
      <c r="Z10" s="122">
        <f ca="1">Depreciation!X168*conv_2015_2010</f>
        <v>0.44469189325691971</v>
      </c>
      <c r="AA10" s="122">
        <f ca="1">Depreciation!Y168*conv_2015_2010</f>
        <v>0.44469189325691971</v>
      </c>
      <c r="AB10" s="122">
        <f ca="1">Depreciation!Z168*conv_2015_2010</f>
        <v>0.44469189325691971</v>
      </c>
      <c r="AC10" s="122">
        <f ca="1">Depreciation!AA168*conv_2015_2010</f>
        <v>0.44469189325691971</v>
      </c>
      <c r="AD10" s="122">
        <f ca="1">Depreciation!AB168*conv_2015_2010</f>
        <v>0.44469189325691971</v>
      </c>
      <c r="AE10" s="122">
        <f ca="1">Depreciation!AC168*conv_2015_2010</f>
        <v>0.44469189325691971</v>
      </c>
      <c r="AF10" s="122">
        <f ca="1">Depreciation!AD168*conv_2015_2010</f>
        <v>0.44469189325691971</v>
      </c>
      <c r="AG10" s="122">
        <f ca="1">Depreciation!AE168*conv_2015_2010</f>
        <v>-1.6868368145700557E-2</v>
      </c>
      <c r="AH10" s="122">
        <f ca="1">Depreciation!AF168*conv_2015_2010</f>
        <v>-1.6868368145702504E-2</v>
      </c>
      <c r="AI10" s="122">
        <f ca="1">Depreciation!AG168*conv_2015_2010</f>
        <v>-1.6868368145702504E-2</v>
      </c>
      <c r="AJ10" s="122">
        <f ca="1">Depreciation!AH168*conv_2015_2010</f>
        <v>-1.6868368145702504E-2</v>
      </c>
      <c r="AK10" s="122">
        <f ca="1">Depreciation!AI168*conv_2015_2010</f>
        <v>-1.6868368145702504E-2</v>
      </c>
      <c r="AL10" s="122">
        <f ca="1">Depreciation!AJ168*conv_2015_2010</f>
        <v>-1.6868368145702504E-2</v>
      </c>
      <c r="AM10" s="122">
        <f ca="1">Depreciation!AK168*conv_2015_2010</f>
        <v>-1.6868368145702504E-2</v>
      </c>
      <c r="AN10" s="122">
        <f ca="1">Depreciation!AL168*conv_2015_2010</f>
        <v>-1.6868368145702504E-2</v>
      </c>
      <c r="AO10" s="122">
        <f ca="1">Depreciation!AM168*conv_2015_2010</f>
        <v>-1.6868368145702504E-2</v>
      </c>
      <c r="AP10" s="122">
        <f ca="1">Depreciation!AN168*conv_2015_2010</f>
        <v>-1.6868368145702504E-2</v>
      </c>
      <c r="AQ10" s="122">
        <f ca="1">Depreciation!AO168*conv_2015_2010</f>
        <v>-1.6868368145702504E-2</v>
      </c>
      <c r="AR10" s="122">
        <f ca="1">Depreciation!AP168*conv_2015_2010</f>
        <v>-1.6868368145702504E-2</v>
      </c>
      <c r="AS10" s="122">
        <f ca="1">Depreciation!AQ168*conv_2015_2010</f>
        <v>-1.6868368145702504E-2</v>
      </c>
      <c r="AT10" s="122">
        <f ca="1">Depreciation!AR168*conv_2015_2010</f>
        <v>-1.6868368145702504E-2</v>
      </c>
      <c r="AU10" s="122">
        <f ca="1">Depreciation!AS168*conv_2015_2010</f>
        <v>-1.6868368145702504E-2</v>
      </c>
      <c r="AV10" s="122">
        <f ca="1">Depreciation!AT168*conv_2015_2010</f>
        <v>-1.6868368145702504E-2</v>
      </c>
      <c r="AW10" s="122">
        <f ca="1">Depreciation!AU168*conv_2015_2010</f>
        <v>-1.6868368145702504E-2</v>
      </c>
      <c r="AX10" s="122">
        <f ca="1">Depreciation!AV168*conv_2015_2010</f>
        <v>-1.6868368145702504E-2</v>
      </c>
      <c r="AY10" s="122">
        <f ca="1">Depreciation!AW168*conv_2015_2010</f>
        <v>-1.6868368145702504E-2</v>
      </c>
      <c r="AZ10" s="122">
        <f ca="1">Depreciation!AX168*conv_2015_2010</f>
        <v>-1.6868368145702504E-2</v>
      </c>
      <c r="BA10" s="122">
        <f ca="1">Depreciation!AY168*conv_2015_2010</f>
        <v>-1.6868368145702504E-2</v>
      </c>
      <c r="BB10" s="122">
        <f ca="1">Depreciation!AZ168*conv_2015_2010</f>
        <v>-1.6868368145702504E-2</v>
      </c>
      <c r="BC10" s="122">
        <f ca="1">Depreciation!BA168*conv_2015_2010</f>
        <v>-1.6868368145702504E-2</v>
      </c>
      <c r="BD10" s="122">
        <f ca="1">Depreciation!BB168*conv_2015_2010</f>
        <v>-1.6868368145702504E-2</v>
      </c>
      <c r="BE10" s="122">
        <f ca="1">Depreciation!BC168*conv_2015_2010</f>
        <v>-1.6868368145702504E-2</v>
      </c>
      <c r="BF10" s="122">
        <f ca="1">Depreciation!BD168*conv_2015_2010</f>
        <v>-1.6868368145702504E-2</v>
      </c>
      <c r="BG10" s="122">
        <f ca="1">Depreciation!BE168*conv_2015_2010</f>
        <v>-1.6868368145702504E-2</v>
      </c>
      <c r="BH10" s="122">
        <f ca="1">Depreciation!BF168*conv_2015_2010</f>
        <v>-1.6868368145702504E-2</v>
      </c>
      <c r="BI10" s="122">
        <f ca="1">Depreciation!BG168*conv_2015_2010</f>
        <v>-1.6868368145702504E-2</v>
      </c>
      <c r="BJ10" s="122">
        <f ca="1">Depreciation!BH168*conv_2015_2010</f>
        <v>-1.686836814570206E-2</v>
      </c>
      <c r="BK10" s="122">
        <f ca="1">Depreciation!BI168*conv_2015_2010</f>
        <v>0</v>
      </c>
      <c r="BL10" s="122">
        <f ca="1">Depreciation!BJ168*conv_2015_2010</f>
        <v>0</v>
      </c>
      <c r="BM10" s="122">
        <f ca="1">Depreciation!BK168*conv_2015_2010</f>
        <v>0</v>
      </c>
      <c r="BN10" s="122">
        <f ca="1">Depreciation!BL168*conv_2015_2010</f>
        <v>0</v>
      </c>
      <c r="BO10" s="122">
        <f ca="1">Depreciation!BM168*conv_2015_2010</f>
        <v>0</v>
      </c>
      <c r="BP10" s="122">
        <f ca="1">Depreciation!BN168*conv_2015_2010</f>
        <v>0</v>
      </c>
      <c r="BQ10" s="122">
        <f ca="1">Depreciation!BO168*conv_2015_2010</f>
        <v>0</v>
      </c>
      <c r="BR10" s="122">
        <f ca="1">Depreciation!BP168*conv_2015_2010</f>
        <v>0</v>
      </c>
      <c r="BS10" s="122">
        <f ca="1">Depreciation!BQ168*conv_2015_2010</f>
        <v>0</v>
      </c>
      <c r="BT10" s="221">
        <f ca="1">Depreciation!BR168*conv_2015_2010</f>
        <v>0</v>
      </c>
      <c r="BU10" s="221">
        <f ca="1">Depreciation!BS168*conv_2015_2010</f>
        <v>0</v>
      </c>
      <c r="BV10" s="221">
        <f ca="1">Depreciation!BT168*conv_2015_2010</f>
        <v>0</v>
      </c>
      <c r="BW10" s="221">
        <f ca="1">Depreciation!BU168*conv_2015_2010</f>
        <v>0</v>
      </c>
      <c r="BX10" s="221">
        <f ca="1">Depreciation!BV168*conv_2015_2010</f>
        <v>0</v>
      </c>
      <c r="BY10" s="221">
        <f ca="1">Depreciation!BW168*conv_2015_2010</f>
        <v>0</v>
      </c>
      <c r="BZ10" s="65"/>
      <c r="CA10" s="65"/>
      <c r="CB10" s="58"/>
      <c r="CC10" s="58"/>
      <c r="CD10" s="58"/>
      <c r="CE10" s="58"/>
      <c r="CF10" s="58"/>
      <c r="CG10" s="58"/>
      <c r="CH10" s="58"/>
      <c r="CI10" s="58"/>
      <c r="CJ10" s="58"/>
      <c r="CK10" s="58"/>
      <c r="CL10" s="58"/>
      <c r="CM10" s="58"/>
      <c r="CN10" s="58"/>
      <c r="CO10" s="58"/>
      <c r="CP10" s="58"/>
      <c r="CS10" s="56"/>
    </row>
    <row r="11" spans="1:103" s="54" customFormat="1">
      <c r="B11" s="58"/>
      <c r="C11" s="65" t="str">
        <f>Depreciation!B173</f>
        <v>SCADA</v>
      </c>
      <c r="D11" s="58"/>
      <c r="E11" s="70">
        <f ca="1">Depreciation!J220</f>
        <v>0.11855054020521989</v>
      </c>
      <c r="F11" s="70">
        <f ca="1">Depreciation!K220</f>
        <v>0.12871409497726535</v>
      </c>
      <c r="G11" s="179">
        <f ca="1">Depreciation!L220</f>
        <v>0.15483837825381658</v>
      </c>
      <c r="H11" s="179">
        <f ca="1">Depreciation!M220</f>
        <v>0.18133345266760686</v>
      </c>
      <c r="I11" s="179">
        <f ca="1">Depreciation!N220</f>
        <v>0.20802555830880559</v>
      </c>
      <c r="J11" s="179">
        <f ca="1">Depreciation!O220</f>
        <v>0.2150090908823592</v>
      </c>
      <c r="K11" s="179">
        <f ca="1">Depreciation!P220</f>
        <v>0.2150090908823592</v>
      </c>
      <c r="L11" s="179">
        <f ca="1">Depreciation!Q220</f>
        <v>0.20543624098234817</v>
      </c>
      <c r="M11" s="179">
        <f ca="1">Depreciation!R220</f>
        <v>9.6458550677139293E-2</v>
      </c>
      <c r="N11" s="179">
        <f ca="1">Depreciation!S220</f>
        <v>9.6458550677139293E-2</v>
      </c>
      <c r="Q11" s="179">
        <f ca="1">Depreciation!O220*conv_2015_2010</f>
        <v>0.23569132808146392</v>
      </c>
      <c r="R11" s="179">
        <f ca="1">Depreciation!P220*conv_2015_2010</f>
        <v>0.23569132808146392</v>
      </c>
      <c r="S11" s="179">
        <f ca="1">Depreciation!Q220*conv_2015_2010</f>
        <v>0.22519764292052996</v>
      </c>
      <c r="T11" s="179">
        <f ca="1">Depreciation!R220*conv_2015_2010</f>
        <v>0.10573712869818677</v>
      </c>
      <c r="U11" s="179">
        <f ca="1">Depreciation!S220*conv_2015_2010</f>
        <v>0.10573712869818677</v>
      </c>
      <c r="V11" s="122">
        <f ca="1">Depreciation!T220*conv_2015_2010</f>
        <v>0.10573712869818677</v>
      </c>
      <c r="W11" s="122">
        <f ca="1">Depreciation!U220*conv_2015_2010</f>
        <v>0.10573712869818677</v>
      </c>
      <c r="X11" s="122">
        <f ca="1">Depreciation!V220*conv_2015_2010</f>
        <v>0.10573712869818677</v>
      </c>
      <c r="Y11" s="122">
        <f ca="1">Depreciation!W220*conv_2015_2010</f>
        <v>0.10573712869818677</v>
      </c>
      <c r="Z11" s="122">
        <f ca="1">Depreciation!X220*conv_2015_2010</f>
        <v>0.10573712869818677</v>
      </c>
      <c r="AA11" s="122">
        <f ca="1">Depreciation!Y220*conv_2015_2010</f>
        <v>0.13396241571442158</v>
      </c>
      <c r="AB11" s="122">
        <f ca="1">Depreciation!Z220*conv_2015_2010</f>
        <v>0.12282120437111728</v>
      </c>
      <c r="AC11" s="122">
        <f ca="1">Depreciation!AA220*conv_2015_2010</f>
        <v>9.4183963985799479E-2</v>
      </c>
      <c r="AD11" s="122">
        <f ca="1">Depreciation!AB220*conv_2015_2010</f>
        <v>6.5140265179500334E-2</v>
      </c>
      <c r="AE11" s="122">
        <f ca="1">Depreciation!AC220*conv_2015_2010</f>
        <v>3.5880582242154353E-2</v>
      </c>
      <c r="AF11" s="122">
        <f ca="1">Depreciation!AD220*conv_2015_2010</f>
        <v>0</v>
      </c>
      <c r="AG11" s="122">
        <f ca="1">Depreciation!AE220*conv_2015_2010</f>
        <v>0</v>
      </c>
      <c r="AH11" s="122">
        <f ca="1">Depreciation!AF220*conv_2015_2010</f>
        <v>0</v>
      </c>
      <c r="AI11" s="122">
        <f ca="1">Depreciation!AG220*conv_2015_2010</f>
        <v>0</v>
      </c>
      <c r="AJ11" s="122">
        <f ca="1">Depreciation!AH220*conv_2015_2010</f>
        <v>0</v>
      </c>
      <c r="AK11" s="122">
        <f ca="1">Depreciation!AI220*conv_2015_2010</f>
        <v>0</v>
      </c>
      <c r="AL11" s="122">
        <f ca="1">Depreciation!AJ220*conv_2015_2010</f>
        <v>0</v>
      </c>
      <c r="AM11" s="122">
        <f ca="1">Depreciation!AK220*conv_2015_2010</f>
        <v>0</v>
      </c>
      <c r="AN11" s="122">
        <f ca="1">Depreciation!AL220*conv_2015_2010</f>
        <v>0</v>
      </c>
      <c r="AO11" s="122">
        <f ca="1">Depreciation!AM220*conv_2015_2010</f>
        <v>0</v>
      </c>
      <c r="AP11" s="122">
        <f ca="1">Depreciation!AN220*conv_2015_2010</f>
        <v>0</v>
      </c>
      <c r="AQ11" s="122">
        <f ca="1">Depreciation!AO220*conv_2015_2010</f>
        <v>0</v>
      </c>
      <c r="AR11" s="122">
        <f ca="1">Depreciation!AP220*conv_2015_2010</f>
        <v>0</v>
      </c>
      <c r="AS11" s="122">
        <f ca="1">Depreciation!AQ220*conv_2015_2010</f>
        <v>0</v>
      </c>
      <c r="AT11" s="122">
        <f ca="1">Depreciation!AR220*conv_2015_2010</f>
        <v>0</v>
      </c>
      <c r="AU11" s="122">
        <f ca="1">Depreciation!AS220*conv_2015_2010</f>
        <v>0</v>
      </c>
      <c r="AV11" s="122">
        <f ca="1">Depreciation!AT220*conv_2015_2010</f>
        <v>0</v>
      </c>
      <c r="AW11" s="122">
        <f ca="1">Depreciation!AU220*conv_2015_2010</f>
        <v>0</v>
      </c>
      <c r="AX11" s="122">
        <f ca="1">Depreciation!AV220*conv_2015_2010</f>
        <v>0</v>
      </c>
      <c r="AY11" s="122">
        <f ca="1">Depreciation!AW220*conv_2015_2010</f>
        <v>0</v>
      </c>
      <c r="AZ11" s="122">
        <f ca="1">Depreciation!AX220*conv_2015_2010</f>
        <v>0</v>
      </c>
      <c r="BA11" s="122">
        <f ca="1">Depreciation!AY220*conv_2015_2010</f>
        <v>0</v>
      </c>
      <c r="BB11" s="122">
        <f ca="1">Depreciation!AZ220*conv_2015_2010</f>
        <v>0</v>
      </c>
      <c r="BC11" s="122">
        <f ca="1">Depreciation!BA220*conv_2015_2010</f>
        <v>0</v>
      </c>
      <c r="BD11" s="122">
        <f ca="1">Depreciation!BB220*conv_2015_2010</f>
        <v>0</v>
      </c>
      <c r="BE11" s="122">
        <f ca="1">Depreciation!BC220*conv_2015_2010</f>
        <v>0</v>
      </c>
      <c r="BF11" s="122">
        <f ca="1">Depreciation!BD220*conv_2015_2010</f>
        <v>0</v>
      </c>
      <c r="BG11" s="122">
        <f ca="1">Depreciation!BE220*conv_2015_2010</f>
        <v>0</v>
      </c>
      <c r="BH11" s="122">
        <f ca="1">Depreciation!BF220*conv_2015_2010</f>
        <v>0</v>
      </c>
      <c r="BI11" s="122">
        <f ca="1">Depreciation!BG220*conv_2015_2010</f>
        <v>0</v>
      </c>
      <c r="BJ11" s="122">
        <f ca="1">Depreciation!BH220*conv_2015_2010</f>
        <v>0</v>
      </c>
      <c r="BK11" s="122">
        <f ca="1">Depreciation!BI220*conv_2015_2010</f>
        <v>0</v>
      </c>
      <c r="BL11" s="122">
        <f ca="1">Depreciation!BJ220*conv_2015_2010</f>
        <v>0</v>
      </c>
      <c r="BM11" s="122">
        <f ca="1">Depreciation!BK220*conv_2015_2010</f>
        <v>0</v>
      </c>
      <c r="BN11" s="122">
        <f ca="1">Depreciation!BL220*conv_2015_2010</f>
        <v>0</v>
      </c>
      <c r="BO11" s="122">
        <f ca="1">Depreciation!BM220*conv_2015_2010</f>
        <v>0</v>
      </c>
      <c r="BP11" s="122">
        <f ca="1">Depreciation!BN220*conv_2015_2010</f>
        <v>0</v>
      </c>
      <c r="BQ11" s="122">
        <f ca="1">Depreciation!BO220*conv_2015_2010</f>
        <v>0</v>
      </c>
      <c r="BR11" s="122">
        <f ca="1">Depreciation!BP220*conv_2015_2010</f>
        <v>0</v>
      </c>
      <c r="BS11" s="122">
        <f ca="1">Depreciation!BQ220*conv_2015_2010</f>
        <v>0</v>
      </c>
      <c r="BT11" s="221">
        <f ca="1">Depreciation!BR220*conv_2015_2010</f>
        <v>0</v>
      </c>
      <c r="BU11" s="221">
        <f ca="1">Depreciation!BS220*conv_2015_2010</f>
        <v>0</v>
      </c>
      <c r="BV11" s="221">
        <f ca="1">Depreciation!BT220*conv_2015_2010</f>
        <v>0</v>
      </c>
      <c r="BW11" s="221">
        <f ca="1">Depreciation!BU220*conv_2015_2010</f>
        <v>0</v>
      </c>
      <c r="BX11" s="221">
        <f ca="1">Depreciation!BV220*conv_2015_2010</f>
        <v>0</v>
      </c>
      <c r="BY11" s="221">
        <f ca="1">Depreciation!BW220*conv_2015_2010</f>
        <v>0</v>
      </c>
      <c r="BZ11" s="65"/>
      <c r="CA11" s="65"/>
      <c r="CB11" s="58"/>
      <c r="CC11" s="58"/>
      <c r="CD11" s="58"/>
      <c r="CE11" s="58"/>
      <c r="CF11" s="58"/>
      <c r="CG11" s="58"/>
      <c r="CH11" s="58"/>
      <c r="CI11" s="58"/>
      <c r="CJ11" s="58"/>
      <c r="CK11" s="58"/>
      <c r="CL11" s="58"/>
      <c r="CM11" s="58"/>
      <c r="CN11" s="58"/>
      <c r="CO11" s="58"/>
      <c r="CP11" s="58"/>
      <c r="CS11" s="56"/>
    </row>
    <row r="12" spans="1:103" s="54" customFormat="1">
      <c r="B12" s="58"/>
      <c r="C12" s="65" t="str">
        <f>Depreciation!B225</f>
        <v>Computer Equipment</v>
      </c>
      <c r="D12" s="58"/>
      <c r="E12" s="70">
        <f ca="1">Depreciation!J272</f>
        <v>0.2375265825679905</v>
      </c>
      <c r="F12" s="70">
        <f ca="1">Depreciation!K272</f>
        <v>0.41449872244092201</v>
      </c>
      <c r="G12" s="179">
        <f ca="1">Depreciation!L272</f>
        <v>0.49543410236296725</v>
      </c>
      <c r="H12" s="179">
        <f ca="1">Depreciation!M272</f>
        <v>2.5670657970826118</v>
      </c>
      <c r="I12" s="179">
        <f ca="1">Depreciation!N272</f>
        <v>2.6980061851434565</v>
      </c>
      <c r="J12" s="179">
        <f ca="1">Depreciation!O272</f>
        <v>3.8882141988138796</v>
      </c>
      <c r="K12" s="179">
        <f ca="1">Depreciation!P272</f>
        <v>4.1885671330151881</v>
      </c>
      <c r="L12" s="179">
        <f ca="1">Depreciation!Q272</f>
        <v>4.1076317530931421</v>
      </c>
      <c r="M12" s="179">
        <f ca="1">Depreciation!R272</f>
        <v>1.9156541561507852</v>
      </c>
      <c r="N12" s="179">
        <f ca="1">Depreciation!S272</f>
        <v>1.6675330877446628</v>
      </c>
      <c r="Q12" s="179">
        <f ca="1">Depreciation!O272*conv_2015_2010</f>
        <v>4.2622307950925702</v>
      </c>
      <c r="R12" s="179">
        <f ca="1">Depreciation!P272*conv_2015_2010</f>
        <v>4.5914753943072304</v>
      </c>
      <c r="S12" s="179">
        <f ca="1">Depreciation!Q272*conv_2015_2010</f>
        <v>4.5027546471782545</v>
      </c>
      <c r="T12" s="179">
        <f ca="1">Depreciation!R272*conv_2015_2010</f>
        <v>2.0999254978246085</v>
      </c>
      <c r="U12" s="179">
        <f ca="1">Depreciation!S272*conv_2015_2010</f>
        <v>1.8279370721369352</v>
      </c>
      <c r="V12" s="122">
        <f ca="1">Depreciation!T272*conv_2015_2010</f>
        <v>0</v>
      </c>
      <c r="W12" s="122">
        <f ca="1">Depreciation!U272*conv_2015_2010</f>
        <v>0</v>
      </c>
      <c r="X12" s="122">
        <f ca="1">Depreciation!V272*conv_2015_2010</f>
        <v>0</v>
      </c>
      <c r="Y12" s="122">
        <f ca="1">Depreciation!W272*conv_2015_2010</f>
        <v>0</v>
      </c>
      <c r="Z12" s="122">
        <f ca="1">Depreciation!X272*conv_2015_2010</f>
        <v>0</v>
      </c>
      <c r="AA12" s="122">
        <f ca="1">Depreciation!Y272*conv_2015_2010</f>
        <v>0</v>
      </c>
      <c r="AB12" s="122">
        <f ca="1">Depreciation!Z272*conv_2015_2010</f>
        <v>0</v>
      </c>
      <c r="AC12" s="122">
        <f ca="1">Depreciation!AA272*conv_2015_2010</f>
        <v>0</v>
      </c>
      <c r="AD12" s="122">
        <f ca="1">Depreciation!AB272*conv_2015_2010</f>
        <v>0</v>
      </c>
      <c r="AE12" s="122">
        <f ca="1">Depreciation!AC272*conv_2015_2010</f>
        <v>0</v>
      </c>
      <c r="AF12" s="122">
        <f ca="1">Depreciation!AD272*conv_2015_2010</f>
        <v>0</v>
      </c>
      <c r="AG12" s="122">
        <f ca="1">Depreciation!AE272*conv_2015_2010</f>
        <v>0</v>
      </c>
      <c r="AH12" s="122">
        <f ca="1">Depreciation!AF272*conv_2015_2010</f>
        <v>0</v>
      </c>
      <c r="AI12" s="122">
        <f ca="1">Depreciation!AG272*conv_2015_2010</f>
        <v>0</v>
      </c>
      <c r="AJ12" s="122">
        <f ca="1">Depreciation!AH272*conv_2015_2010</f>
        <v>0</v>
      </c>
      <c r="AK12" s="122">
        <f ca="1">Depreciation!AI272*conv_2015_2010</f>
        <v>0</v>
      </c>
      <c r="AL12" s="122">
        <f ca="1">Depreciation!AJ272*conv_2015_2010</f>
        <v>0</v>
      </c>
      <c r="AM12" s="122">
        <f ca="1">Depreciation!AK272*conv_2015_2010</f>
        <v>0</v>
      </c>
      <c r="AN12" s="122">
        <f ca="1">Depreciation!AL272*conv_2015_2010</f>
        <v>0</v>
      </c>
      <c r="AO12" s="122">
        <f ca="1">Depreciation!AM272*conv_2015_2010</f>
        <v>0</v>
      </c>
      <c r="AP12" s="122">
        <f ca="1">Depreciation!AN272*conv_2015_2010</f>
        <v>0</v>
      </c>
      <c r="AQ12" s="122">
        <f ca="1">Depreciation!AO272*conv_2015_2010</f>
        <v>0</v>
      </c>
      <c r="AR12" s="122">
        <f ca="1">Depreciation!AP272*conv_2015_2010</f>
        <v>0</v>
      </c>
      <c r="AS12" s="122">
        <f ca="1">Depreciation!AQ272*conv_2015_2010</f>
        <v>0</v>
      </c>
      <c r="AT12" s="122">
        <f ca="1">Depreciation!AR272*conv_2015_2010</f>
        <v>0</v>
      </c>
      <c r="AU12" s="122">
        <f ca="1">Depreciation!AS272*conv_2015_2010</f>
        <v>0</v>
      </c>
      <c r="AV12" s="122">
        <f ca="1">Depreciation!AT272*conv_2015_2010</f>
        <v>0</v>
      </c>
      <c r="AW12" s="122">
        <f ca="1">Depreciation!AU272*conv_2015_2010</f>
        <v>0</v>
      </c>
      <c r="AX12" s="122">
        <f ca="1">Depreciation!AV272*conv_2015_2010</f>
        <v>0</v>
      </c>
      <c r="AY12" s="122">
        <f ca="1">Depreciation!AW272*conv_2015_2010</f>
        <v>0</v>
      </c>
      <c r="AZ12" s="122">
        <f ca="1">Depreciation!AX272*conv_2015_2010</f>
        <v>0</v>
      </c>
      <c r="BA12" s="122">
        <f ca="1">Depreciation!AY272*conv_2015_2010</f>
        <v>0</v>
      </c>
      <c r="BB12" s="122">
        <f ca="1">Depreciation!AZ272*conv_2015_2010</f>
        <v>0</v>
      </c>
      <c r="BC12" s="122">
        <f ca="1">Depreciation!BA272*conv_2015_2010</f>
        <v>0</v>
      </c>
      <c r="BD12" s="122">
        <f ca="1">Depreciation!BB272*conv_2015_2010</f>
        <v>0</v>
      </c>
      <c r="BE12" s="122">
        <f ca="1">Depreciation!BC272*conv_2015_2010</f>
        <v>0</v>
      </c>
      <c r="BF12" s="122">
        <f ca="1">Depreciation!BD272*conv_2015_2010</f>
        <v>0</v>
      </c>
      <c r="BG12" s="122">
        <f ca="1">Depreciation!BE272*conv_2015_2010</f>
        <v>0</v>
      </c>
      <c r="BH12" s="122">
        <f ca="1">Depreciation!BF272*conv_2015_2010</f>
        <v>0</v>
      </c>
      <c r="BI12" s="122">
        <f ca="1">Depreciation!BG272*conv_2015_2010</f>
        <v>0</v>
      </c>
      <c r="BJ12" s="122">
        <f ca="1">Depreciation!BH272*conv_2015_2010</f>
        <v>0</v>
      </c>
      <c r="BK12" s="122">
        <f ca="1">Depreciation!BI272*conv_2015_2010</f>
        <v>0</v>
      </c>
      <c r="BL12" s="122">
        <f ca="1">Depreciation!BJ272*conv_2015_2010</f>
        <v>0</v>
      </c>
      <c r="BM12" s="122">
        <f ca="1">Depreciation!BK272*conv_2015_2010</f>
        <v>0</v>
      </c>
      <c r="BN12" s="122">
        <f ca="1">Depreciation!BL272*conv_2015_2010</f>
        <v>0</v>
      </c>
      <c r="BO12" s="122">
        <f ca="1">Depreciation!BM272*conv_2015_2010</f>
        <v>0</v>
      </c>
      <c r="BP12" s="122">
        <f ca="1">Depreciation!BN272*conv_2015_2010</f>
        <v>0</v>
      </c>
      <c r="BQ12" s="122">
        <f ca="1">Depreciation!BO272*conv_2015_2010</f>
        <v>0</v>
      </c>
      <c r="BR12" s="122">
        <f ca="1">Depreciation!BP272*conv_2015_2010</f>
        <v>0</v>
      </c>
      <c r="BS12" s="122">
        <f ca="1">Depreciation!BQ272*conv_2015_2010</f>
        <v>0</v>
      </c>
      <c r="BT12" s="221">
        <f ca="1">Depreciation!BR272*conv_2015_2010</f>
        <v>0</v>
      </c>
      <c r="BU12" s="221">
        <f ca="1">Depreciation!BS272*conv_2015_2010</f>
        <v>0</v>
      </c>
      <c r="BV12" s="221">
        <f ca="1">Depreciation!BT272*conv_2015_2010</f>
        <v>0</v>
      </c>
      <c r="BW12" s="221">
        <f ca="1">Depreciation!BU272*conv_2015_2010</f>
        <v>0</v>
      </c>
      <c r="BX12" s="221">
        <f ca="1">Depreciation!BV272*conv_2015_2010</f>
        <v>0</v>
      </c>
      <c r="BY12" s="221">
        <f ca="1">Depreciation!BW272*conv_2015_2010</f>
        <v>0</v>
      </c>
      <c r="BZ12" s="65"/>
      <c r="CA12" s="65"/>
      <c r="CB12" s="58"/>
      <c r="CC12" s="58"/>
      <c r="CD12" s="58"/>
      <c r="CE12" s="58"/>
      <c r="CF12" s="58"/>
      <c r="CG12" s="58"/>
      <c r="CH12" s="58"/>
      <c r="CI12" s="58"/>
      <c r="CJ12" s="58"/>
      <c r="CK12" s="58"/>
      <c r="CL12" s="58"/>
      <c r="CM12" s="58"/>
      <c r="CN12" s="58"/>
      <c r="CO12" s="58"/>
      <c r="CP12" s="58"/>
      <c r="CS12" s="56"/>
    </row>
    <row r="13" spans="1:103" s="54" customFormat="1">
      <c r="B13" s="58"/>
      <c r="C13" s="65" t="str">
        <f>Depreciation!B277</f>
        <v>Other Assets</v>
      </c>
      <c r="D13" s="58"/>
      <c r="E13" s="70">
        <f ca="1">Depreciation!J324</f>
        <v>2.4174050773096369</v>
      </c>
      <c r="F13" s="70">
        <f ca="1">Depreciation!K324</f>
        <v>2.699407500049154</v>
      </c>
      <c r="G13" s="179">
        <f ca="1">Depreciation!L324</f>
        <v>2.9565152605833225</v>
      </c>
      <c r="H13" s="179">
        <f ca="1">Depreciation!M324</f>
        <v>3.0979340786991778</v>
      </c>
      <c r="I13" s="179">
        <f ca="1">Depreciation!N324</f>
        <v>3.2986703500062853</v>
      </c>
      <c r="J13" s="179">
        <f ca="1">Depreciation!O324</f>
        <v>5.3069941197030186</v>
      </c>
      <c r="K13" s="179">
        <f ca="1">Depreciation!P324</f>
        <v>5.3069941197030186</v>
      </c>
      <c r="L13" s="179">
        <f ca="1">Depreciation!Q324</f>
        <v>5.3069941197030186</v>
      </c>
      <c r="M13" s="179">
        <f ca="1">Depreciation!R324</f>
        <v>5.3069941197030186</v>
      </c>
      <c r="N13" s="179">
        <f ca="1">Depreciation!S324</f>
        <v>5.3069941197030186</v>
      </c>
      <c r="Q13" s="179">
        <f ca="1">Depreciation!O324*conv_2015_2010</f>
        <v>5.8174865400351736</v>
      </c>
      <c r="R13" s="179">
        <f ca="1">Depreciation!P324*conv_2015_2010</f>
        <v>5.8174865400351736</v>
      </c>
      <c r="S13" s="179">
        <f ca="1">Depreciation!Q324*conv_2015_2010</f>
        <v>5.8174865400351736</v>
      </c>
      <c r="T13" s="179">
        <f ca="1">Depreciation!R324*conv_2015_2010</f>
        <v>5.8174865400351736</v>
      </c>
      <c r="U13" s="179">
        <f ca="1">Depreciation!S324*conv_2015_2010</f>
        <v>5.8174865400351736</v>
      </c>
      <c r="V13" s="122">
        <f ca="1">Depreciation!T324*conv_2015_2010</f>
        <v>5.6866141849207796</v>
      </c>
      <c r="W13" s="122">
        <f ca="1">Depreciation!U324*conv_2015_2010</f>
        <v>3.1675455033851305</v>
      </c>
      <c r="X13" s="122">
        <f ca="1">Depreciation!V324*conv_2015_2010</f>
        <v>3.1675455033851305</v>
      </c>
      <c r="Y13" s="122">
        <f ca="1">Depreciation!W324*conv_2015_2010</f>
        <v>3.1675455033851305</v>
      </c>
      <c r="Z13" s="122">
        <f ca="1">Depreciation!X324*conv_2015_2010</f>
        <v>3.1675455033851305</v>
      </c>
      <c r="AA13" s="122">
        <f ca="1">Depreciation!Y324*conv_2015_2010</f>
        <v>1.2597817641773097</v>
      </c>
      <c r="AB13" s="122">
        <f ca="1">Depreciation!Z324*conv_2015_2010</f>
        <v>0.95065285588368864</v>
      </c>
      <c r="AC13" s="122">
        <f ca="1">Depreciation!AA324*conv_2015_2010</f>
        <v>0.66881328672098139</v>
      </c>
      <c r="AD13" s="122">
        <f ca="1">Depreciation!AB324*conv_2015_2010</f>
        <v>0.51379105523927293</v>
      </c>
      <c r="AE13" s="122">
        <f ca="1">Depreciation!AC324*conv_2015_2010</f>
        <v>0.29374548328539041</v>
      </c>
      <c r="AF13" s="122">
        <f ca="1">Depreciation!AD324*conv_2015_2010</f>
        <v>0</v>
      </c>
      <c r="AG13" s="122">
        <f ca="1">Depreciation!AE324*conv_2015_2010</f>
        <v>0</v>
      </c>
      <c r="AH13" s="122">
        <f ca="1">Depreciation!AF324*conv_2015_2010</f>
        <v>0</v>
      </c>
      <c r="AI13" s="122">
        <f ca="1">Depreciation!AG324*conv_2015_2010</f>
        <v>0</v>
      </c>
      <c r="AJ13" s="122">
        <f ca="1">Depreciation!AH324*conv_2015_2010</f>
        <v>0</v>
      </c>
      <c r="AK13" s="122">
        <f ca="1">Depreciation!AI324*conv_2015_2010</f>
        <v>0</v>
      </c>
      <c r="AL13" s="122">
        <f ca="1">Depreciation!AJ324*conv_2015_2010</f>
        <v>0</v>
      </c>
      <c r="AM13" s="122">
        <f ca="1">Depreciation!AK324*conv_2015_2010</f>
        <v>0</v>
      </c>
      <c r="AN13" s="122">
        <f ca="1">Depreciation!AL324*conv_2015_2010</f>
        <v>0</v>
      </c>
      <c r="AO13" s="122">
        <f ca="1">Depreciation!AM324*conv_2015_2010</f>
        <v>0</v>
      </c>
      <c r="AP13" s="122">
        <f ca="1">Depreciation!AN324*conv_2015_2010</f>
        <v>0</v>
      </c>
      <c r="AQ13" s="122">
        <f ca="1">Depreciation!AO324*conv_2015_2010</f>
        <v>0</v>
      </c>
      <c r="AR13" s="122">
        <f ca="1">Depreciation!AP324*conv_2015_2010</f>
        <v>0</v>
      </c>
      <c r="AS13" s="122">
        <f ca="1">Depreciation!AQ324*conv_2015_2010</f>
        <v>0</v>
      </c>
      <c r="AT13" s="122">
        <f ca="1">Depreciation!AR324*conv_2015_2010</f>
        <v>0</v>
      </c>
      <c r="AU13" s="122">
        <f ca="1">Depreciation!AS324*conv_2015_2010</f>
        <v>0</v>
      </c>
      <c r="AV13" s="122">
        <f ca="1">Depreciation!AT324*conv_2015_2010</f>
        <v>0</v>
      </c>
      <c r="AW13" s="122">
        <f ca="1">Depreciation!AU324*conv_2015_2010</f>
        <v>0</v>
      </c>
      <c r="AX13" s="122">
        <f ca="1">Depreciation!AV324*conv_2015_2010</f>
        <v>0</v>
      </c>
      <c r="AY13" s="122">
        <f ca="1">Depreciation!AW324*conv_2015_2010</f>
        <v>0</v>
      </c>
      <c r="AZ13" s="122">
        <f ca="1">Depreciation!AX324*conv_2015_2010</f>
        <v>0</v>
      </c>
      <c r="BA13" s="122">
        <f ca="1">Depreciation!AY324*conv_2015_2010</f>
        <v>0</v>
      </c>
      <c r="BB13" s="122">
        <f ca="1">Depreciation!AZ324*conv_2015_2010</f>
        <v>0</v>
      </c>
      <c r="BC13" s="122">
        <f ca="1">Depreciation!BA324*conv_2015_2010</f>
        <v>0</v>
      </c>
      <c r="BD13" s="122">
        <f ca="1">Depreciation!BB324*conv_2015_2010</f>
        <v>0</v>
      </c>
      <c r="BE13" s="122">
        <f ca="1">Depreciation!BC324*conv_2015_2010</f>
        <v>0</v>
      </c>
      <c r="BF13" s="122">
        <f ca="1">Depreciation!BD324*conv_2015_2010</f>
        <v>0</v>
      </c>
      <c r="BG13" s="122">
        <f ca="1">Depreciation!BE324*conv_2015_2010</f>
        <v>0</v>
      </c>
      <c r="BH13" s="122">
        <f ca="1">Depreciation!BF324*conv_2015_2010</f>
        <v>0</v>
      </c>
      <c r="BI13" s="122">
        <f ca="1">Depreciation!BG324*conv_2015_2010</f>
        <v>0</v>
      </c>
      <c r="BJ13" s="122">
        <f ca="1">Depreciation!BH324*conv_2015_2010</f>
        <v>0</v>
      </c>
      <c r="BK13" s="122">
        <f ca="1">Depreciation!BI324*conv_2015_2010</f>
        <v>0</v>
      </c>
      <c r="BL13" s="122">
        <f ca="1">Depreciation!BJ324*conv_2015_2010</f>
        <v>0</v>
      </c>
      <c r="BM13" s="122">
        <f ca="1">Depreciation!BK324*conv_2015_2010</f>
        <v>0</v>
      </c>
      <c r="BN13" s="122">
        <f ca="1">Depreciation!BL324*conv_2015_2010</f>
        <v>0</v>
      </c>
      <c r="BO13" s="122">
        <f ca="1">Depreciation!BM324*conv_2015_2010</f>
        <v>0</v>
      </c>
      <c r="BP13" s="122">
        <f ca="1">Depreciation!BN324*conv_2015_2010</f>
        <v>0</v>
      </c>
      <c r="BQ13" s="122">
        <f ca="1">Depreciation!BO324*conv_2015_2010</f>
        <v>0</v>
      </c>
      <c r="BR13" s="122">
        <f ca="1">Depreciation!BP324*conv_2015_2010</f>
        <v>0</v>
      </c>
      <c r="BS13" s="122">
        <f ca="1">Depreciation!BQ324*conv_2015_2010</f>
        <v>0</v>
      </c>
      <c r="BT13" s="221">
        <f ca="1">Depreciation!BR324*conv_2015_2010</f>
        <v>0</v>
      </c>
      <c r="BU13" s="221">
        <f ca="1">Depreciation!BS324*conv_2015_2010</f>
        <v>0</v>
      </c>
      <c r="BV13" s="221">
        <f ca="1">Depreciation!BT324*conv_2015_2010</f>
        <v>0</v>
      </c>
      <c r="BW13" s="221">
        <f ca="1">Depreciation!BU324*conv_2015_2010</f>
        <v>0</v>
      </c>
      <c r="BX13" s="221">
        <f ca="1">Depreciation!BV324*conv_2015_2010</f>
        <v>0</v>
      </c>
      <c r="BY13" s="221">
        <f ca="1">Depreciation!BW324*conv_2015_2010</f>
        <v>0</v>
      </c>
      <c r="BZ13" s="65"/>
      <c r="CA13" s="65"/>
      <c r="CB13" s="58"/>
      <c r="CC13" s="58"/>
      <c r="CD13" s="58"/>
      <c r="CE13" s="58"/>
      <c r="CF13" s="58"/>
      <c r="CG13" s="58"/>
      <c r="CH13" s="58"/>
      <c r="CI13" s="58"/>
      <c r="CJ13" s="58"/>
      <c r="CK13" s="58"/>
      <c r="CL13" s="58"/>
      <c r="CM13" s="58"/>
      <c r="CN13" s="58"/>
      <c r="CO13" s="58"/>
      <c r="CP13" s="58"/>
      <c r="CS13" s="56"/>
    </row>
    <row r="14" spans="1:103" s="54" customFormat="1">
      <c r="B14" s="58"/>
      <c r="C14" s="65" t="str">
        <f>Depreciation!B329</f>
        <v>Equity Raising Costs</v>
      </c>
      <c r="D14" s="58"/>
      <c r="E14" s="70">
        <f ca="1">Depreciation!J376</f>
        <v>0</v>
      </c>
      <c r="F14" s="70">
        <f ca="1">Depreciation!K376</f>
        <v>0</v>
      </c>
      <c r="G14" s="179">
        <f ca="1">Depreciation!L376</f>
        <v>0</v>
      </c>
      <c r="H14" s="179">
        <f ca="1">Depreciation!M376</f>
        <v>0</v>
      </c>
      <c r="I14" s="179">
        <f ca="1">Depreciation!N376</f>
        <v>0</v>
      </c>
      <c r="J14" s="179">
        <f ca="1">Depreciation!O376</f>
        <v>0</v>
      </c>
      <c r="K14" s="179">
        <f ca="1">Depreciation!P376</f>
        <v>0</v>
      </c>
      <c r="L14" s="179">
        <f ca="1">Depreciation!Q376</f>
        <v>0</v>
      </c>
      <c r="M14" s="179">
        <f ca="1">Depreciation!R376</f>
        <v>0</v>
      </c>
      <c r="N14" s="179">
        <f ca="1">Depreciation!S376</f>
        <v>0</v>
      </c>
      <c r="Q14" s="179">
        <f ca="1">Depreciation!O376*conv_2015_2010</f>
        <v>0</v>
      </c>
      <c r="R14" s="179">
        <f ca="1">Depreciation!P376*conv_2015_2010</f>
        <v>0</v>
      </c>
      <c r="S14" s="179">
        <f ca="1">Depreciation!Q376*conv_2015_2010</f>
        <v>0</v>
      </c>
      <c r="T14" s="179">
        <f ca="1">Depreciation!R376*conv_2015_2010</f>
        <v>0</v>
      </c>
      <c r="U14" s="179">
        <f ca="1">Depreciation!S376*conv_2015_2010</f>
        <v>0</v>
      </c>
      <c r="V14" s="122">
        <f ca="1">Depreciation!T376*conv_2015_2010</f>
        <v>0</v>
      </c>
      <c r="W14" s="122">
        <f ca="1">Depreciation!U376*conv_2015_2010</f>
        <v>0</v>
      </c>
      <c r="X14" s="122">
        <f ca="1">Depreciation!V376*conv_2015_2010</f>
        <v>0</v>
      </c>
      <c r="Y14" s="122">
        <f ca="1">Depreciation!W376*conv_2015_2010</f>
        <v>0</v>
      </c>
      <c r="Z14" s="122">
        <f ca="1">Depreciation!X376*conv_2015_2010</f>
        <v>0</v>
      </c>
      <c r="AA14" s="122">
        <f ca="1">Depreciation!Y376*conv_2015_2010</f>
        <v>0</v>
      </c>
      <c r="AB14" s="122">
        <f ca="1">Depreciation!Z376*conv_2015_2010</f>
        <v>0</v>
      </c>
      <c r="AC14" s="122">
        <f ca="1">Depreciation!AA376*conv_2015_2010</f>
        <v>0</v>
      </c>
      <c r="AD14" s="122">
        <f ca="1">Depreciation!AB376*conv_2015_2010</f>
        <v>0</v>
      </c>
      <c r="AE14" s="122">
        <f ca="1">Depreciation!AC376*conv_2015_2010</f>
        <v>0</v>
      </c>
      <c r="AF14" s="122">
        <f ca="1">Depreciation!AD376*conv_2015_2010</f>
        <v>0</v>
      </c>
      <c r="AG14" s="122">
        <f ca="1">Depreciation!AE376*conv_2015_2010</f>
        <v>0</v>
      </c>
      <c r="AH14" s="122">
        <f ca="1">Depreciation!AF376*conv_2015_2010</f>
        <v>0</v>
      </c>
      <c r="AI14" s="122">
        <f ca="1">Depreciation!AG376*conv_2015_2010</f>
        <v>0</v>
      </c>
      <c r="AJ14" s="122">
        <f ca="1">Depreciation!AH376*conv_2015_2010</f>
        <v>0</v>
      </c>
      <c r="AK14" s="122">
        <f ca="1">Depreciation!AI376*conv_2015_2010</f>
        <v>0</v>
      </c>
      <c r="AL14" s="122">
        <f ca="1">Depreciation!AJ376*conv_2015_2010</f>
        <v>0</v>
      </c>
      <c r="AM14" s="122">
        <f ca="1">Depreciation!AK376*conv_2015_2010</f>
        <v>0</v>
      </c>
      <c r="AN14" s="122">
        <f ca="1">Depreciation!AL376*conv_2015_2010</f>
        <v>0</v>
      </c>
      <c r="AO14" s="122">
        <f ca="1">Depreciation!AM376*conv_2015_2010</f>
        <v>0</v>
      </c>
      <c r="AP14" s="122">
        <f ca="1">Depreciation!AN376*conv_2015_2010</f>
        <v>0</v>
      </c>
      <c r="AQ14" s="122">
        <f ca="1">Depreciation!AO376*conv_2015_2010</f>
        <v>0</v>
      </c>
      <c r="AR14" s="122">
        <f ca="1">Depreciation!AP376*conv_2015_2010</f>
        <v>0</v>
      </c>
      <c r="AS14" s="122">
        <f ca="1">Depreciation!AQ376*conv_2015_2010</f>
        <v>0</v>
      </c>
      <c r="AT14" s="122">
        <f ca="1">Depreciation!AR376*conv_2015_2010</f>
        <v>0</v>
      </c>
      <c r="AU14" s="122">
        <f ca="1">Depreciation!AS376*conv_2015_2010</f>
        <v>0</v>
      </c>
      <c r="AV14" s="122">
        <f ca="1">Depreciation!AT376*conv_2015_2010</f>
        <v>0</v>
      </c>
      <c r="AW14" s="122">
        <f ca="1">Depreciation!AU376*conv_2015_2010</f>
        <v>0</v>
      </c>
      <c r="AX14" s="122">
        <f ca="1">Depreciation!AV376*conv_2015_2010</f>
        <v>0</v>
      </c>
      <c r="AY14" s="122">
        <f ca="1">Depreciation!AW376*conv_2015_2010</f>
        <v>0</v>
      </c>
      <c r="AZ14" s="122">
        <f ca="1">Depreciation!AX376*conv_2015_2010</f>
        <v>0</v>
      </c>
      <c r="BA14" s="122">
        <f ca="1">Depreciation!AY376*conv_2015_2010</f>
        <v>0</v>
      </c>
      <c r="BB14" s="122">
        <f ca="1">Depreciation!AZ376*conv_2015_2010</f>
        <v>0</v>
      </c>
      <c r="BC14" s="122">
        <f ca="1">Depreciation!BA376*conv_2015_2010</f>
        <v>0</v>
      </c>
      <c r="BD14" s="122">
        <f ca="1">Depreciation!BB376*conv_2015_2010</f>
        <v>0</v>
      </c>
      <c r="BE14" s="122">
        <f ca="1">Depreciation!BC376*conv_2015_2010</f>
        <v>0</v>
      </c>
      <c r="BF14" s="122">
        <f ca="1">Depreciation!BD376*conv_2015_2010</f>
        <v>0</v>
      </c>
      <c r="BG14" s="122">
        <f ca="1">Depreciation!BE376*conv_2015_2010</f>
        <v>0</v>
      </c>
      <c r="BH14" s="122">
        <f ca="1">Depreciation!BF376*conv_2015_2010</f>
        <v>0</v>
      </c>
      <c r="BI14" s="122">
        <f ca="1">Depreciation!BG376*conv_2015_2010</f>
        <v>0</v>
      </c>
      <c r="BJ14" s="122">
        <f ca="1">Depreciation!BH376*conv_2015_2010</f>
        <v>0</v>
      </c>
      <c r="BK14" s="122">
        <f ca="1">Depreciation!BI376*conv_2015_2010</f>
        <v>0</v>
      </c>
      <c r="BL14" s="122">
        <f ca="1">Depreciation!BJ376*conv_2015_2010</f>
        <v>0</v>
      </c>
      <c r="BM14" s="122">
        <f ca="1">Depreciation!BK376*conv_2015_2010</f>
        <v>0</v>
      </c>
      <c r="BN14" s="122">
        <f ca="1">Depreciation!BL376*conv_2015_2010</f>
        <v>0</v>
      </c>
      <c r="BO14" s="122">
        <f ca="1">Depreciation!BM376*conv_2015_2010</f>
        <v>0</v>
      </c>
      <c r="BP14" s="122">
        <f ca="1">Depreciation!BN376*conv_2015_2010</f>
        <v>0</v>
      </c>
      <c r="BQ14" s="122">
        <f ca="1">Depreciation!BO376*conv_2015_2010</f>
        <v>0</v>
      </c>
      <c r="BR14" s="122">
        <f ca="1">Depreciation!BP376*conv_2015_2010</f>
        <v>0</v>
      </c>
      <c r="BS14" s="122">
        <f ca="1">Depreciation!BQ376*conv_2015_2010</f>
        <v>0</v>
      </c>
      <c r="BT14" s="221">
        <f ca="1">Depreciation!BR376*conv_2015_2010</f>
        <v>0</v>
      </c>
      <c r="BU14" s="221">
        <f ca="1">Depreciation!BS376*conv_2015_2010</f>
        <v>0</v>
      </c>
      <c r="BV14" s="221">
        <f ca="1">Depreciation!BT376*conv_2015_2010</f>
        <v>0</v>
      </c>
      <c r="BW14" s="221">
        <f ca="1">Depreciation!BU376*conv_2015_2010</f>
        <v>0</v>
      </c>
      <c r="BX14" s="221">
        <f ca="1">Depreciation!BV376*conv_2015_2010</f>
        <v>0</v>
      </c>
      <c r="BY14" s="221">
        <f ca="1">Depreciation!BW376*conv_2015_2010</f>
        <v>0</v>
      </c>
      <c r="BZ14" s="65"/>
      <c r="CA14" s="65"/>
      <c r="CB14" s="58"/>
      <c r="CC14" s="58"/>
      <c r="CD14" s="58"/>
      <c r="CE14" s="58"/>
      <c r="CF14" s="58"/>
      <c r="CG14" s="58"/>
      <c r="CH14" s="58"/>
      <c r="CI14" s="58"/>
      <c r="CJ14" s="58"/>
      <c r="CK14" s="58"/>
      <c r="CL14" s="58"/>
      <c r="CM14" s="58"/>
      <c r="CN14" s="58"/>
      <c r="CO14" s="58"/>
      <c r="CP14" s="58"/>
      <c r="CS14" s="56"/>
    </row>
    <row r="15" spans="1:103" s="54" customFormat="1">
      <c r="B15" s="58"/>
      <c r="C15" s="65" t="str">
        <f>Depreciation!B381</f>
        <v>Land</v>
      </c>
      <c r="D15" s="58"/>
      <c r="E15" s="70">
        <f ca="1">Depreciation!J428</f>
        <v>0</v>
      </c>
      <c r="F15" s="70">
        <f ca="1">Depreciation!K428</f>
        <v>0</v>
      </c>
      <c r="G15" s="179">
        <f ca="1">Depreciation!L428</f>
        <v>0</v>
      </c>
      <c r="H15" s="179">
        <f ca="1">Depreciation!M428</f>
        <v>0</v>
      </c>
      <c r="I15" s="179">
        <f ca="1">Depreciation!N428</f>
        <v>0</v>
      </c>
      <c r="J15" s="179">
        <f ca="1">Depreciation!O428</f>
        <v>0</v>
      </c>
      <c r="K15" s="179">
        <f ca="1">Depreciation!P428</f>
        <v>0</v>
      </c>
      <c r="L15" s="179">
        <f ca="1">Depreciation!Q428</f>
        <v>0</v>
      </c>
      <c r="M15" s="179">
        <f ca="1">Depreciation!R428</f>
        <v>0</v>
      </c>
      <c r="N15" s="179">
        <f ca="1">Depreciation!S428</f>
        <v>0</v>
      </c>
      <c r="Q15" s="179">
        <f ca="1">Depreciation!O428*conv_2015_2010</f>
        <v>0</v>
      </c>
      <c r="R15" s="179">
        <f ca="1">Depreciation!P428*conv_2015_2010</f>
        <v>0</v>
      </c>
      <c r="S15" s="179">
        <f ca="1">Depreciation!Q428*conv_2015_2010</f>
        <v>0</v>
      </c>
      <c r="T15" s="179">
        <f ca="1">Depreciation!R428*conv_2015_2010</f>
        <v>0</v>
      </c>
      <c r="U15" s="179">
        <f ca="1">Depreciation!S428*conv_2015_2010</f>
        <v>0</v>
      </c>
      <c r="V15" s="122">
        <f ca="1">Depreciation!T428*conv_2015_2010</f>
        <v>0</v>
      </c>
      <c r="W15" s="122">
        <f ca="1">Depreciation!U428*conv_2015_2010</f>
        <v>0</v>
      </c>
      <c r="X15" s="122">
        <f ca="1">Depreciation!V428*conv_2015_2010</f>
        <v>0</v>
      </c>
      <c r="Y15" s="122">
        <f ca="1">Depreciation!W428*conv_2015_2010</f>
        <v>0</v>
      </c>
      <c r="Z15" s="122">
        <f ca="1">Depreciation!X428*conv_2015_2010</f>
        <v>0</v>
      </c>
      <c r="AA15" s="122">
        <f ca="1">Depreciation!Y428*conv_2015_2010</f>
        <v>0</v>
      </c>
      <c r="AB15" s="122">
        <f ca="1">Depreciation!Z428*conv_2015_2010</f>
        <v>0</v>
      </c>
      <c r="AC15" s="122">
        <f ca="1">Depreciation!AA428*conv_2015_2010</f>
        <v>0</v>
      </c>
      <c r="AD15" s="122">
        <f ca="1">Depreciation!AB428*conv_2015_2010</f>
        <v>0</v>
      </c>
      <c r="AE15" s="122">
        <f ca="1">Depreciation!AC428*conv_2015_2010</f>
        <v>0</v>
      </c>
      <c r="AF15" s="122">
        <f ca="1">Depreciation!AD428*conv_2015_2010</f>
        <v>0</v>
      </c>
      <c r="AG15" s="122">
        <f ca="1">Depreciation!AE428*conv_2015_2010</f>
        <v>0</v>
      </c>
      <c r="AH15" s="122">
        <f ca="1">Depreciation!AF428*conv_2015_2010</f>
        <v>0</v>
      </c>
      <c r="AI15" s="122">
        <f ca="1">Depreciation!AG428*conv_2015_2010</f>
        <v>0</v>
      </c>
      <c r="AJ15" s="122">
        <f ca="1">Depreciation!AH428*conv_2015_2010</f>
        <v>0</v>
      </c>
      <c r="AK15" s="122">
        <f ca="1">Depreciation!AI428*conv_2015_2010</f>
        <v>0</v>
      </c>
      <c r="AL15" s="122">
        <f ca="1">Depreciation!AJ428*conv_2015_2010</f>
        <v>0</v>
      </c>
      <c r="AM15" s="122">
        <f ca="1">Depreciation!AK428*conv_2015_2010</f>
        <v>0</v>
      </c>
      <c r="AN15" s="122">
        <f ca="1">Depreciation!AL428*conv_2015_2010</f>
        <v>0</v>
      </c>
      <c r="AO15" s="122">
        <f ca="1">Depreciation!AM428*conv_2015_2010</f>
        <v>0</v>
      </c>
      <c r="AP15" s="122">
        <f ca="1">Depreciation!AN428*conv_2015_2010</f>
        <v>0</v>
      </c>
      <c r="AQ15" s="122">
        <f ca="1">Depreciation!AO428*conv_2015_2010</f>
        <v>0</v>
      </c>
      <c r="AR15" s="122">
        <f ca="1">Depreciation!AP428*conv_2015_2010</f>
        <v>0</v>
      </c>
      <c r="AS15" s="122">
        <f ca="1">Depreciation!AQ428*conv_2015_2010</f>
        <v>0</v>
      </c>
      <c r="AT15" s="122">
        <f ca="1">Depreciation!AR428*conv_2015_2010</f>
        <v>0</v>
      </c>
      <c r="AU15" s="122">
        <f ca="1">Depreciation!AS428*conv_2015_2010</f>
        <v>0</v>
      </c>
      <c r="AV15" s="122">
        <f ca="1">Depreciation!AT428*conv_2015_2010</f>
        <v>0</v>
      </c>
      <c r="AW15" s="122">
        <f ca="1">Depreciation!AU428*conv_2015_2010</f>
        <v>0</v>
      </c>
      <c r="AX15" s="122">
        <f ca="1">Depreciation!AV428*conv_2015_2010</f>
        <v>0</v>
      </c>
      <c r="AY15" s="122">
        <f ca="1">Depreciation!AW428*conv_2015_2010</f>
        <v>0</v>
      </c>
      <c r="AZ15" s="122">
        <f ca="1">Depreciation!AX428*conv_2015_2010</f>
        <v>0</v>
      </c>
      <c r="BA15" s="122">
        <f ca="1">Depreciation!AY428*conv_2015_2010</f>
        <v>0</v>
      </c>
      <c r="BB15" s="122">
        <f ca="1">Depreciation!AZ428*conv_2015_2010</f>
        <v>0</v>
      </c>
      <c r="BC15" s="122">
        <f ca="1">Depreciation!BA428*conv_2015_2010</f>
        <v>0</v>
      </c>
      <c r="BD15" s="122">
        <f ca="1">Depreciation!BB428*conv_2015_2010</f>
        <v>0</v>
      </c>
      <c r="BE15" s="122">
        <f ca="1">Depreciation!BC428*conv_2015_2010</f>
        <v>0</v>
      </c>
      <c r="BF15" s="122">
        <f ca="1">Depreciation!BD428*conv_2015_2010</f>
        <v>0</v>
      </c>
      <c r="BG15" s="122">
        <f ca="1">Depreciation!BE428*conv_2015_2010</f>
        <v>0</v>
      </c>
      <c r="BH15" s="122">
        <f ca="1">Depreciation!BF428*conv_2015_2010</f>
        <v>0</v>
      </c>
      <c r="BI15" s="122">
        <f ca="1">Depreciation!BG428*conv_2015_2010</f>
        <v>0</v>
      </c>
      <c r="BJ15" s="122">
        <f ca="1">Depreciation!BH428*conv_2015_2010</f>
        <v>0</v>
      </c>
      <c r="BK15" s="122">
        <f ca="1">Depreciation!BI428*conv_2015_2010</f>
        <v>0</v>
      </c>
      <c r="BL15" s="122">
        <f ca="1">Depreciation!BJ428*conv_2015_2010</f>
        <v>0</v>
      </c>
      <c r="BM15" s="122">
        <f ca="1">Depreciation!BK428*conv_2015_2010</f>
        <v>0</v>
      </c>
      <c r="BN15" s="122">
        <f ca="1">Depreciation!BL428*conv_2015_2010</f>
        <v>0</v>
      </c>
      <c r="BO15" s="122">
        <f ca="1">Depreciation!BM428*conv_2015_2010</f>
        <v>0</v>
      </c>
      <c r="BP15" s="122">
        <f ca="1">Depreciation!BN428*conv_2015_2010</f>
        <v>0</v>
      </c>
      <c r="BQ15" s="122">
        <f ca="1">Depreciation!BO428*conv_2015_2010</f>
        <v>0</v>
      </c>
      <c r="BR15" s="122">
        <f ca="1">Depreciation!BP428*conv_2015_2010</f>
        <v>0</v>
      </c>
      <c r="BS15" s="122">
        <f ca="1">Depreciation!BQ428*conv_2015_2010</f>
        <v>0</v>
      </c>
      <c r="BT15" s="221">
        <f ca="1">Depreciation!BR428*conv_2015_2010</f>
        <v>0</v>
      </c>
      <c r="BU15" s="221">
        <f ca="1">Depreciation!BS428*conv_2015_2010</f>
        <v>0</v>
      </c>
      <c r="BV15" s="221">
        <f ca="1">Depreciation!BT428*conv_2015_2010</f>
        <v>0</v>
      </c>
      <c r="BW15" s="221">
        <f ca="1">Depreciation!BU428*conv_2015_2010</f>
        <v>0</v>
      </c>
      <c r="BX15" s="221">
        <f ca="1">Depreciation!BV428*conv_2015_2010</f>
        <v>0</v>
      </c>
      <c r="BY15" s="221">
        <f ca="1">Depreciation!BW428*conv_2015_2010</f>
        <v>0</v>
      </c>
      <c r="BZ15" s="65"/>
      <c r="CA15" s="65"/>
      <c r="CB15" s="58"/>
      <c r="CC15" s="58"/>
      <c r="CD15" s="58"/>
      <c r="CE15" s="58"/>
      <c r="CF15" s="58"/>
      <c r="CG15" s="58"/>
      <c r="CH15" s="58"/>
      <c r="CI15" s="58"/>
      <c r="CJ15" s="58"/>
      <c r="CK15" s="58"/>
      <c r="CL15" s="58"/>
      <c r="CM15" s="58"/>
      <c r="CN15" s="58"/>
      <c r="CO15" s="58"/>
      <c r="CP15" s="58"/>
      <c r="CS15" s="56"/>
    </row>
    <row r="16" spans="1:103" s="54" customFormat="1">
      <c r="B16" s="58"/>
      <c r="C16" s="65" t="str">
        <f>Depreciation!B433</f>
        <v>Low pressure mains accelerated depn</v>
      </c>
      <c r="D16" s="58"/>
      <c r="E16" s="70">
        <f>Depreciation!J480</f>
        <v>0</v>
      </c>
      <c r="F16" s="70">
        <f>Depreciation!K480</f>
        <v>0</v>
      </c>
      <c r="G16" s="70">
        <f>Depreciation!L480</f>
        <v>0</v>
      </c>
      <c r="H16" s="70">
        <f>Depreciation!M480</f>
        <v>0</v>
      </c>
      <c r="I16" s="70">
        <f>Depreciation!N480</f>
        <v>0</v>
      </c>
      <c r="J16" s="70">
        <f>Depreciation!O480</f>
        <v>16.404525146158466</v>
      </c>
      <c r="K16" s="70">
        <f>Depreciation!P480</f>
        <v>16.404525146158466</v>
      </c>
      <c r="L16" s="70">
        <f>Depreciation!Q480</f>
        <v>16.404525146158466</v>
      </c>
      <c r="M16" s="70">
        <f>Depreciation!R480</f>
        <v>16.404525146158466</v>
      </c>
      <c r="N16" s="70">
        <f>Depreciation!S480</f>
        <v>16.404525146158463</v>
      </c>
      <c r="Q16" s="70">
        <f>Depreciation!O480*conv_2015_2010</f>
        <v>17.982515540979321</v>
      </c>
      <c r="R16" s="70">
        <f>Depreciation!P480*conv_2015_2010</f>
        <v>17.982515540979321</v>
      </c>
      <c r="S16" s="70">
        <f>Depreciation!Q480*conv_2015_2010</f>
        <v>17.982515540979321</v>
      </c>
      <c r="T16" s="70">
        <f>Depreciation!R480*conv_2015_2010</f>
        <v>17.982515540979321</v>
      </c>
      <c r="U16" s="70">
        <f>Depreciation!S480*conv_2015_2010</f>
        <v>17.982515540979318</v>
      </c>
      <c r="V16" s="123">
        <f>Depreciation!T480*conv_2015_2010</f>
        <v>0</v>
      </c>
      <c r="W16" s="123">
        <f>Depreciation!U480*conv_2015_2010</f>
        <v>0</v>
      </c>
      <c r="X16" s="123">
        <f>Depreciation!V480*conv_2015_2010</f>
        <v>0</v>
      </c>
      <c r="Y16" s="123">
        <f>Depreciation!W480*conv_2015_2010</f>
        <v>0</v>
      </c>
      <c r="Z16" s="123">
        <f>Depreciation!X480*conv_2015_2010</f>
        <v>0</v>
      </c>
      <c r="AA16" s="123">
        <f>Depreciation!Y480*conv_2015_2010</f>
        <v>0</v>
      </c>
      <c r="AB16" s="123">
        <f>Depreciation!Z480*conv_2015_2010</f>
        <v>0</v>
      </c>
      <c r="AC16" s="123">
        <f>Depreciation!AA480*conv_2015_2010</f>
        <v>0</v>
      </c>
      <c r="AD16" s="123">
        <f>Depreciation!AB480*conv_2015_2010</f>
        <v>0</v>
      </c>
      <c r="AE16" s="123">
        <f>Depreciation!AC480*conv_2015_2010</f>
        <v>0</v>
      </c>
      <c r="AF16" s="123">
        <f>Depreciation!AD480*conv_2015_2010</f>
        <v>0</v>
      </c>
      <c r="AG16" s="123">
        <f>Depreciation!AE480*conv_2015_2010</f>
        <v>0</v>
      </c>
      <c r="AH16" s="123">
        <f>Depreciation!AF480*conv_2015_2010</f>
        <v>0</v>
      </c>
      <c r="AI16" s="123">
        <f>Depreciation!AG480*conv_2015_2010</f>
        <v>0</v>
      </c>
      <c r="AJ16" s="123">
        <f>Depreciation!AH480*conv_2015_2010</f>
        <v>0</v>
      </c>
      <c r="AK16" s="123">
        <f>Depreciation!AI480*conv_2015_2010</f>
        <v>0</v>
      </c>
      <c r="AL16" s="123">
        <f>Depreciation!AJ480*conv_2015_2010</f>
        <v>0</v>
      </c>
      <c r="AM16" s="123">
        <f>Depreciation!AK480*conv_2015_2010</f>
        <v>0</v>
      </c>
      <c r="AN16" s="123">
        <f>Depreciation!AL480*conv_2015_2010</f>
        <v>0</v>
      </c>
      <c r="AO16" s="123">
        <f>Depreciation!AM480*conv_2015_2010</f>
        <v>0</v>
      </c>
      <c r="AP16" s="123">
        <f>Depreciation!AN480*conv_2015_2010</f>
        <v>0</v>
      </c>
      <c r="AQ16" s="123">
        <f>Depreciation!AO480*conv_2015_2010</f>
        <v>0</v>
      </c>
      <c r="AR16" s="123">
        <f>Depreciation!AP480*conv_2015_2010</f>
        <v>0</v>
      </c>
      <c r="AS16" s="123">
        <f>Depreciation!AQ480*conv_2015_2010</f>
        <v>0</v>
      </c>
      <c r="AT16" s="123">
        <f>Depreciation!AR480*conv_2015_2010</f>
        <v>0</v>
      </c>
      <c r="AU16" s="123">
        <f>Depreciation!AS480*conv_2015_2010</f>
        <v>0</v>
      </c>
      <c r="AV16" s="123">
        <f>Depreciation!AT480*conv_2015_2010</f>
        <v>0</v>
      </c>
      <c r="AW16" s="123">
        <f>Depreciation!AU480*conv_2015_2010</f>
        <v>0</v>
      </c>
      <c r="AX16" s="123">
        <f>Depreciation!AV480*conv_2015_2010</f>
        <v>0</v>
      </c>
      <c r="AY16" s="123">
        <f>Depreciation!AW480*conv_2015_2010</f>
        <v>0</v>
      </c>
      <c r="AZ16" s="123">
        <f>Depreciation!AX480*conv_2015_2010</f>
        <v>0</v>
      </c>
      <c r="BA16" s="123">
        <f>Depreciation!AY480*conv_2015_2010</f>
        <v>0</v>
      </c>
      <c r="BB16" s="123">
        <f>Depreciation!AZ480*conv_2015_2010</f>
        <v>0</v>
      </c>
      <c r="BC16" s="123">
        <f>Depreciation!BA480*conv_2015_2010</f>
        <v>0</v>
      </c>
      <c r="BD16" s="123">
        <f>Depreciation!BB480*conv_2015_2010</f>
        <v>0</v>
      </c>
      <c r="BE16" s="123">
        <f>Depreciation!BC480*conv_2015_2010</f>
        <v>0</v>
      </c>
      <c r="BF16" s="123">
        <f>Depreciation!BD480*conv_2015_2010</f>
        <v>0</v>
      </c>
      <c r="BG16" s="123">
        <f>Depreciation!BE480*conv_2015_2010</f>
        <v>0</v>
      </c>
      <c r="BH16" s="123">
        <f>Depreciation!BF480*conv_2015_2010</f>
        <v>0</v>
      </c>
      <c r="BI16" s="123">
        <f>Depreciation!BG480*conv_2015_2010</f>
        <v>0</v>
      </c>
      <c r="BJ16" s="123">
        <f>Depreciation!BH480*conv_2015_2010</f>
        <v>0</v>
      </c>
      <c r="BK16" s="123">
        <f>Depreciation!BI480*conv_2015_2010</f>
        <v>0</v>
      </c>
      <c r="BL16" s="123">
        <f>Depreciation!BJ480*conv_2015_2010</f>
        <v>0</v>
      </c>
      <c r="BM16" s="123">
        <f>Depreciation!BK480*conv_2015_2010</f>
        <v>0</v>
      </c>
      <c r="BN16" s="123">
        <f>Depreciation!BL480*conv_2015_2010</f>
        <v>0</v>
      </c>
      <c r="BO16" s="123">
        <f>Depreciation!BM480*conv_2015_2010</f>
        <v>0</v>
      </c>
      <c r="BP16" s="123">
        <f>Depreciation!BN480*conv_2015_2010</f>
        <v>0</v>
      </c>
      <c r="BQ16" s="123">
        <f>Depreciation!BO480*conv_2015_2010</f>
        <v>0</v>
      </c>
      <c r="BR16" s="123">
        <f>Depreciation!BP480*conv_2015_2010</f>
        <v>0</v>
      </c>
      <c r="BS16" s="123">
        <f>Depreciation!BQ480*conv_2015_2010</f>
        <v>0</v>
      </c>
      <c r="BT16" s="221">
        <f>Depreciation!BR480*conv_2015_2010</f>
        <v>0</v>
      </c>
      <c r="BU16" s="221">
        <f>Depreciation!BS480*conv_2015_2010</f>
        <v>0</v>
      </c>
      <c r="BV16" s="221">
        <f>Depreciation!BT480*conv_2015_2010</f>
        <v>0</v>
      </c>
      <c r="BW16" s="221">
        <f>Depreciation!BU480*conv_2015_2010</f>
        <v>0</v>
      </c>
      <c r="BX16" s="221">
        <f>Depreciation!BV480*conv_2015_2010</f>
        <v>0</v>
      </c>
      <c r="BY16" s="221">
        <f>Depreciation!BW480*conv_2015_2010</f>
        <v>0</v>
      </c>
      <c r="BZ16" s="65"/>
      <c r="CA16" s="65"/>
      <c r="CB16" s="58"/>
      <c r="CC16" s="58"/>
      <c r="CD16" s="58"/>
      <c r="CE16" s="58"/>
      <c r="CF16" s="58"/>
      <c r="CG16" s="58"/>
      <c r="CH16" s="58"/>
      <c r="CI16" s="58"/>
      <c r="CJ16" s="58"/>
      <c r="CK16" s="58"/>
      <c r="CL16" s="58"/>
      <c r="CM16" s="58"/>
      <c r="CN16" s="58"/>
      <c r="CO16" s="58"/>
      <c r="CP16" s="58"/>
      <c r="CS16" s="56"/>
    </row>
    <row r="17" spans="2:97" s="54" customFormat="1">
      <c r="B17" s="58"/>
      <c r="C17" s="65">
        <f>Depreciation!B485</f>
        <v>0</v>
      </c>
      <c r="D17" s="58"/>
      <c r="E17" s="70">
        <f>Depreciation!J532</f>
        <v>0</v>
      </c>
      <c r="F17" s="70">
        <f>Depreciation!K532</f>
        <v>0</v>
      </c>
      <c r="G17" s="70">
        <f>Depreciation!L532</f>
        <v>0</v>
      </c>
      <c r="H17" s="70">
        <f>Depreciation!M532</f>
        <v>0</v>
      </c>
      <c r="I17" s="70">
        <f>Depreciation!N532</f>
        <v>0</v>
      </c>
      <c r="J17" s="70">
        <f>Depreciation!O532</f>
        <v>0</v>
      </c>
      <c r="K17" s="70">
        <f>Depreciation!P532</f>
        <v>0</v>
      </c>
      <c r="L17" s="70">
        <f>Depreciation!Q532</f>
        <v>0</v>
      </c>
      <c r="M17" s="70">
        <f>Depreciation!R532</f>
        <v>0</v>
      </c>
      <c r="N17" s="70">
        <f>Depreciation!S532</f>
        <v>0</v>
      </c>
      <c r="Q17" s="70">
        <f>Depreciation!O532*conv_2015_2010</f>
        <v>0</v>
      </c>
      <c r="R17" s="70">
        <f>Depreciation!P532*conv_2015_2010</f>
        <v>0</v>
      </c>
      <c r="S17" s="70">
        <f>Depreciation!Q532*conv_2015_2010</f>
        <v>0</v>
      </c>
      <c r="T17" s="70">
        <f>Depreciation!R532*conv_2015_2010</f>
        <v>0</v>
      </c>
      <c r="U17" s="70">
        <f>Depreciation!S532*conv_2015_2010</f>
        <v>0</v>
      </c>
      <c r="V17" s="123">
        <f>Depreciation!T532*conv_2015_2010</f>
        <v>0</v>
      </c>
      <c r="W17" s="123">
        <f>Depreciation!U532*conv_2015_2010</f>
        <v>0</v>
      </c>
      <c r="X17" s="123">
        <f>Depreciation!V532*conv_2015_2010</f>
        <v>0</v>
      </c>
      <c r="Y17" s="123">
        <f>Depreciation!W532*conv_2015_2010</f>
        <v>0</v>
      </c>
      <c r="Z17" s="123">
        <f>Depreciation!X532*conv_2015_2010</f>
        <v>0</v>
      </c>
      <c r="AA17" s="123">
        <f>Depreciation!Y532*conv_2015_2010</f>
        <v>0</v>
      </c>
      <c r="AB17" s="123">
        <f>Depreciation!Z532*conv_2015_2010</f>
        <v>0</v>
      </c>
      <c r="AC17" s="123">
        <f>Depreciation!AA532*conv_2015_2010</f>
        <v>0</v>
      </c>
      <c r="AD17" s="123">
        <f>Depreciation!AB532*conv_2015_2010</f>
        <v>0</v>
      </c>
      <c r="AE17" s="123">
        <f>Depreciation!AC532*conv_2015_2010</f>
        <v>0</v>
      </c>
      <c r="AF17" s="123">
        <f>Depreciation!AD532*conv_2015_2010</f>
        <v>0</v>
      </c>
      <c r="AG17" s="123">
        <f>Depreciation!AE532*conv_2015_2010</f>
        <v>0</v>
      </c>
      <c r="AH17" s="123">
        <f>Depreciation!AF532*conv_2015_2010</f>
        <v>0</v>
      </c>
      <c r="AI17" s="123">
        <f>Depreciation!AG532*conv_2015_2010</f>
        <v>0</v>
      </c>
      <c r="AJ17" s="123">
        <f>Depreciation!AH532*conv_2015_2010</f>
        <v>0</v>
      </c>
      <c r="AK17" s="123">
        <f>Depreciation!AI532*conv_2015_2010</f>
        <v>0</v>
      </c>
      <c r="AL17" s="123">
        <f>Depreciation!AJ532*conv_2015_2010</f>
        <v>0</v>
      </c>
      <c r="AM17" s="123">
        <f>Depreciation!AK532*conv_2015_2010</f>
        <v>0</v>
      </c>
      <c r="AN17" s="123">
        <f>Depreciation!AL532*conv_2015_2010</f>
        <v>0</v>
      </c>
      <c r="AO17" s="123">
        <f>Depreciation!AM532*conv_2015_2010</f>
        <v>0</v>
      </c>
      <c r="AP17" s="123">
        <f>Depreciation!AN532*conv_2015_2010</f>
        <v>0</v>
      </c>
      <c r="AQ17" s="123">
        <f>Depreciation!AO532*conv_2015_2010</f>
        <v>0</v>
      </c>
      <c r="AR17" s="123">
        <f>Depreciation!AP532*conv_2015_2010</f>
        <v>0</v>
      </c>
      <c r="AS17" s="123">
        <f>Depreciation!AQ532*conv_2015_2010</f>
        <v>0</v>
      </c>
      <c r="AT17" s="123">
        <f>Depreciation!AR532*conv_2015_2010</f>
        <v>0</v>
      </c>
      <c r="AU17" s="123">
        <f>Depreciation!AS532*conv_2015_2010</f>
        <v>0</v>
      </c>
      <c r="AV17" s="123">
        <f>Depreciation!AT532*conv_2015_2010</f>
        <v>0</v>
      </c>
      <c r="AW17" s="123">
        <f>Depreciation!AU532*conv_2015_2010</f>
        <v>0</v>
      </c>
      <c r="AX17" s="123">
        <f>Depreciation!AV532*conv_2015_2010</f>
        <v>0</v>
      </c>
      <c r="AY17" s="123">
        <f>Depreciation!AW532*conv_2015_2010</f>
        <v>0</v>
      </c>
      <c r="AZ17" s="123">
        <f>Depreciation!AX532*conv_2015_2010</f>
        <v>0</v>
      </c>
      <c r="BA17" s="123">
        <f>Depreciation!AY532*conv_2015_2010</f>
        <v>0</v>
      </c>
      <c r="BB17" s="123">
        <f>Depreciation!AZ532*conv_2015_2010</f>
        <v>0</v>
      </c>
      <c r="BC17" s="123">
        <f>Depreciation!BA532*conv_2015_2010</f>
        <v>0</v>
      </c>
      <c r="BD17" s="123">
        <f>Depreciation!BB532*conv_2015_2010</f>
        <v>0</v>
      </c>
      <c r="BE17" s="123">
        <f>Depreciation!BC532*conv_2015_2010</f>
        <v>0</v>
      </c>
      <c r="BF17" s="123">
        <f>Depreciation!BD532*conv_2015_2010</f>
        <v>0</v>
      </c>
      <c r="BG17" s="123">
        <f>Depreciation!BE532*conv_2015_2010</f>
        <v>0</v>
      </c>
      <c r="BH17" s="123">
        <f>Depreciation!BF532*conv_2015_2010</f>
        <v>0</v>
      </c>
      <c r="BI17" s="123">
        <f>Depreciation!BG532*conv_2015_2010</f>
        <v>0</v>
      </c>
      <c r="BJ17" s="123">
        <f>Depreciation!BH532*conv_2015_2010</f>
        <v>0</v>
      </c>
      <c r="BK17" s="123">
        <f>Depreciation!BI532*conv_2015_2010</f>
        <v>0</v>
      </c>
      <c r="BL17" s="123">
        <f>Depreciation!BJ532*conv_2015_2010</f>
        <v>0</v>
      </c>
      <c r="BM17" s="123">
        <f>Depreciation!BK532*conv_2015_2010</f>
        <v>0</v>
      </c>
      <c r="BN17" s="123">
        <f>Depreciation!BL532*conv_2015_2010</f>
        <v>0</v>
      </c>
      <c r="BO17" s="123">
        <f>Depreciation!BM532*conv_2015_2010</f>
        <v>0</v>
      </c>
      <c r="BP17" s="123">
        <f>Depreciation!BN532*conv_2015_2010</f>
        <v>0</v>
      </c>
      <c r="BQ17" s="123">
        <f>Depreciation!BO532*conv_2015_2010</f>
        <v>0</v>
      </c>
      <c r="BR17" s="123">
        <f>Depreciation!BP532*conv_2015_2010</f>
        <v>0</v>
      </c>
      <c r="BS17" s="123">
        <f>Depreciation!BQ532*conv_2015_2010</f>
        <v>0</v>
      </c>
      <c r="BT17" s="221">
        <f>Depreciation!BR532*conv_2015_2010</f>
        <v>0</v>
      </c>
      <c r="BU17" s="221">
        <f>Depreciation!BS532*conv_2015_2010</f>
        <v>0</v>
      </c>
      <c r="BV17" s="221">
        <f>Depreciation!BT532*conv_2015_2010</f>
        <v>0</v>
      </c>
      <c r="BW17" s="221">
        <f>Depreciation!BU532*conv_2015_2010</f>
        <v>0</v>
      </c>
      <c r="BX17" s="221">
        <f>Depreciation!BV532*conv_2015_2010</f>
        <v>0</v>
      </c>
      <c r="BY17" s="221">
        <f>Depreciation!BW532*conv_2015_2010</f>
        <v>0</v>
      </c>
      <c r="BZ17" s="65"/>
      <c r="CA17" s="65"/>
      <c r="CB17" s="58"/>
      <c r="CC17" s="58"/>
      <c r="CD17" s="58"/>
      <c r="CE17" s="58"/>
      <c r="CF17" s="58"/>
      <c r="CG17" s="58"/>
      <c r="CH17" s="58"/>
      <c r="CI17" s="58"/>
      <c r="CJ17" s="58"/>
      <c r="CK17" s="58"/>
      <c r="CL17" s="58"/>
      <c r="CM17" s="58"/>
      <c r="CN17" s="58"/>
      <c r="CO17" s="58"/>
      <c r="CP17" s="58"/>
      <c r="CS17" s="56"/>
    </row>
    <row r="18" spans="2:97" s="54" customFormat="1">
      <c r="C18" s="65">
        <f>Depreciation!B537</f>
        <v>0</v>
      </c>
      <c r="D18" s="58"/>
      <c r="E18" s="70">
        <f>Depreciation!J584</f>
        <v>0</v>
      </c>
      <c r="F18" s="70">
        <f>Depreciation!K584</f>
        <v>0</v>
      </c>
      <c r="G18" s="70">
        <f>Depreciation!L584</f>
        <v>0</v>
      </c>
      <c r="H18" s="70">
        <f>Depreciation!M584</f>
        <v>0</v>
      </c>
      <c r="I18" s="70">
        <f>Depreciation!N584</f>
        <v>0</v>
      </c>
      <c r="J18" s="70">
        <f>Depreciation!O584</f>
        <v>0</v>
      </c>
      <c r="K18" s="70">
        <f>Depreciation!P584</f>
        <v>0</v>
      </c>
      <c r="L18" s="70">
        <f>Depreciation!Q584</f>
        <v>0</v>
      </c>
      <c r="M18" s="70">
        <f>Depreciation!R584</f>
        <v>0</v>
      </c>
      <c r="N18" s="70">
        <f>Depreciation!S584</f>
        <v>0</v>
      </c>
      <c r="Q18" s="65">
        <f>Depreciation!O584*conv_2015_2010</f>
        <v>0</v>
      </c>
      <c r="R18" s="65">
        <f>Depreciation!P584*conv_2015_2010</f>
        <v>0</v>
      </c>
      <c r="S18" s="65">
        <f>Depreciation!Q584*conv_2015_2010</f>
        <v>0</v>
      </c>
      <c r="T18" s="65">
        <f>Depreciation!R584*conv_2015_2010</f>
        <v>0</v>
      </c>
      <c r="U18" s="65">
        <f>Depreciation!S584*conv_2015_2010</f>
        <v>0</v>
      </c>
      <c r="V18" s="123">
        <f>Depreciation!T584*conv_2015_2010</f>
        <v>0</v>
      </c>
      <c r="W18" s="123">
        <f>Depreciation!U584*conv_2015_2010</f>
        <v>0</v>
      </c>
      <c r="X18" s="123">
        <f>Depreciation!V584*conv_2015_2010</f>
        <v>0</v>
      </c>
      <c r="Y18" s="123">
        <f>Depreciation!W584*conv_2015_2010</f>
        <v>0</v>
      </c>
      <c r="Z18" s="123">
        <f>Depreciation!X584*conv_2015_2010</f>
        <v>0</v>
      </c>
      <c r="AA18" s="123">
        <f>Depreciation!Y584*conv_2015_2010</f>
        <v>0</v>
      </c>
      <c r="AB18" s="123">
        <f>Depreciation!Z584*conv_2015_2010</f>
        <v>0</v>
      </c>
      <c r="AC18" s="123">
        <f>Depreciation!AA584*conv_2015_2010</f>
        <v>0</v>
      </c>
      <c r="AD18" s="123">
        <f>Depreciation!AB584*conv_2015_2010</f>
        <v>0</v>
      </c>
      <c r="AE18" s="123">
        <f>Depreciation!AC584*conv_2015_2010</f>
        <v>0</v>
      </c>
      <c r="AF18" s="123">
        <f>Depreciation!AD584*conv_2015_2010</f>
        <v>0</v>
      </c>
      <c r="AG18" s="123">
        <f>Depreciation!AE584*conv_2015_2010</f>
        <v>0</v>
      </c>
      <c r="AH18" s="123">
        <f>Depreciation!AF584*conv_2015_2010</f>
        <v>0</v>
      </c>
      <c r="AI18" s="123">
        <f>Depreciation!AG584*conv_2015_2010</f>
        <v>0</v>
      </c>
      <c r="AJ18" s="123">
        <f>Depreciation!AH584*conv_2015_2010</f>
        <v>0</v>
      </c>
      <c r="AK18" s="123">
        <f>Depreciation!AI584*conv_2015_2010</f>
        <v>0</v>
      </c>
      <c r="AL18" s="123">
        <f>Depreciation!AJ584*conv_2015_2010</f>
        <v>0</v>
      </c>
      <c r="AM18" s="123">
        <f>Depreciation!AK584*conv_2015_2010</f>
        <v>0</v>
      </c>
      <c r="AN18" s="123">
        <f>Depreciation!AL584*conv_2015_2010</f>
        <v>0</v>
      </c>
      <c r="AO18" s="123">
        <f>Depreciation!AM584*conv_2015_2010</f>
        <v>0</v>
      </c>
      <c r="AP18" s="123">
        <f>Depreciation!AN584*conv_2015_2010</f>
        <v>0</v>
      </c>
      <c r="AQ18" s="123">
        <f>Depreciation!AO584*conv_2015_2010</f>
        <v>0</v>
      </c>
      <c r="AR18" s="123">
        <f>Depreciation!AP584*conv_2015_2010</f>
        <v>0</v>
      </c>
      <c r="AS18" s="123">
        <f>Depreciation!AQ584*conv_2015_2010</f>
        <v>0</v>
      </c>
      <c r="AT18" s="123">
        <f>Depreciation!AR584*conv_2015_2010</f>
        <v>0</v>
      </c>
      <c r="AU18" s="123">
        <f>Depreciation!AS584*conv_2015_2010</f>
        <v>0</v>
      </c>
      <c r="AV18" s="123">
        <f>Depreciation!AT584*conv_2015_2010</f>
        <v>0</v>
      </c>
      <c r="AW18" s="123">
        <f>Depreciation!AU584*conv_2015_2010</f>
        <v>0</v>
      </c>
      <c r="AX18" s="123">
        <f>Depreciation!AV584*conv_2015_2010</f>
        <v>0</v>
      </c>
      <c r="AY18" s="123">
        <f>Depreciation!AW584*conv_2015_2010</f>
        <v>0</v>
      </c>
      <c r="AZ18" s="123">
        <f>Depreciation!AX584*conv_2015_2010</f>
        <v>0</v>
      </c>
      <c r="BA18" s="123">
        <f>Depreciation!AY584*conv_2015_2010</f>
        <v>0</v>
      </c>
      <c r="BB18" s="123">
        <f>Depreciation!AZ584*conv_2015_2010</f>
        <v>0</v>
      </c>
      <c r="BC18" s="123">
        <f>Depreciation!BA584*conv_2015_2010</f>
        <v>0</v>
      </c>
      <c r="BD18" s="123">
        <f>Depreciation!BB584*conv_2015_2010</f>
        <v>0</v>
      </c>
      <c r="BE18" s="123">
        <f>Depreciation!BC584*conv_2015_2010</f>
        <v>0</v>
      </c>
      <c r="BF18" s="123">
        <f>Depreciation!BD584*conv_2015_2010</f>
        <v>0</v>
      </c>
      <c r="BG18" s="123">
        <f>Depreciation!BE584*conv_2015_2010</f>
        <v>0</v>
      </c>
      <c r="BH18" s="123">
        <f>Depreciation!BF584*conv_2015_2010</f>
        <v>0</v>
      </c>
      <c r="BI18" s="123">
        <f>Depreciation!BG584*conv_2015_2010</f>
        <v>0</v>
      </c>
      <c r="BJ18" s="123">
        <f>Depreciation!BH584*conv_2015_2010</f>
        <v>0</v>
      </c>
      <c r="BK18" s="123">
        <f>Depreciation!BI584*conv_2015_2010</f>
        <v>0</v>
      </c>
      <c r="BL18" s="123">
        <f>Depreciation!BJ584*conv_2015_2010</f>
        <v>0</v>
      </c>
      <c r="BM18" s="123">
        <f>Depreciation!BK584*conv_2015_2010</f>
        <v>0</v>
      </c>
      <c r="BN18" s="123">
        <f>Depreciation!BL584*conv_2015_2010</f>
        <v>0</v>
      </c>
      <c r="BO18" s="123">
        <f>Depreciation!BM584*conv_2015_2010</f>
        <v>0</v>
      </c>
      <c r="BP18" s="123">
        <f>Depreciation!BN584*conv_2015_2010</f>
        <v>0</v>
      </c>
      <c r="BQ18" s="123">
        <f>Depreciation!BO584*conv_2015_2010</f>
        <v>0</v>
      </c>
      <c r="BR18" s="123">
        <f>Depreciation!BP584*conv_2015_2010</f>
        <v>0</v>
      </c>
      <c r="BS18" s="123">
        <f>Depreciation!BQ584*conv_2015_2010</f>
        <v>0</v>
      </c>
      <c r="BT18" s="221">
        <f>Depreciation!BR584*conv_2015_2010</f>
        <v>0</v>
      </c>
      <c r="BU18" s="221">
        <f>Depreciation!BS584*conv_2015_2010</f>
        <v>0</v>
      </c>
      <c r="BV18" s="221">
        <f>Depreciation!BT584*conv_2015_2010</f>
        <v>0</v>
      </c>
      <c r="BW18" s="221">
        <f>Depreciation!BU584*conv_2015_2010</f>
        <v>0</v>
      </c>
      <c r="BX18" s="221">
        <f>Depreciation!BV584*conv_2015_2010</f>
        <v>0</v>
      </c>
      <c r="BY18" s="221">
        <f>Depreciation!BW584*conv_2015_2010</f>
        <v>0</v>
      </c>
      <c r="BZ18" s="65"/>
      <c r="CA18" s="65"/>
      <c r="CB18" s="57"/>
      <c r="CC18" s="57"/>
      <c r="CD18" s="57"/>
      <c r="CE18" s="57"/>
      <c r="CF18" s="57"/>
      <c r="CG18" s="57"/>
      <c r="CH18" s="57"/>
      <c r="CI18" s="57"/>
      <c r="CJ18" s="57"/>
      <c r="CK18" s="57"/>
      <c r="CL18" s="57"/>
      <c r="CM18" s="57"/>
      <c r="CN18" s="57"/>
      <c r="CO18" s="57"/>
      <c r="CP18" s="57"/>
      <c r="CS18" s="56"/>
    </row>
    <row r="19" spans="2:97" s="54" customFormat="1" ht="15">
      <c r="C19" s="93" t="s">
        <v>10</v>
      </c>
      <c r="D19" s="93"/>
      <c r="E19" s="198">
        <f ca="1">Depreciation!J9</f>
        <v>39.136430996846663</v>
      </c>
      <c r="F19" s="198">
        <f ca="1">Depreciation!K9</f>
        <v>41.609271403176365</v>
      </c>
      <c r="G19" s="198">
        <f ca="1">Depreciation!L9</f>
        <v>44.208441224146299</v>
      </c>
      <c r="H19" s="198">
        <f ca="1">Depreciation!M9</f>
        <v>48.679038617459128</v>
      </c>
      <c r="I19" s="198">
        <f ca="1">Depreciation!N9</f>
        <v>51.285702617913209</v>
      </c>
      <c r="J19" s="198">
        <f ca="1">Depreciation!O9</f>
        <v>70.697973780967061</v>
      </c>
      <c r="K19" s="198">
        <f ca="1">Depreciation!P9</f>
        <v>70.998326715168375</v>
      </c>
      <c r="L19" s="198">
        <f ca="1">Depreciation!Q9</f>
        <v>70.907818485346326</v>
      </c>
      <c r="M19" s="198">
        <f ca="1">Depreciation!R9</f>
        <v>56.958501983294596</v>
      </c>
      <c r="N19" s="198">
        <f ca="1">Depreciation!S9</f>
        <v>56.432530230463968</v>
      </c>
      <c r="O19" s="55"/>
      <c r="P19" s="55"/>
      <c r="Q19" s="93">
        <f ca="1">SUM(Q8:Q18)</f>
        <v>77.498580477332652</v>
      </c>
      <c r="R19" s="93">
        <f t="shared" ref="R19:U19" ca="1" si="0">SUM(R8:R18)</f>
        <v>77.827825076547313</v>
      </c>
      <c r="S19" s="93">
        <f t="shared" ca="1" si="0"/>
        <v>77.728610644257401</v>
      </c>
      <c r="T19" s="93">
        <f t="shared" ca="1" si="0"/>
        <v>62.437476121968231</v>
      </c>
      <c r="U19" s="93">
        <f t="shared" ca="1" si="0"/>
        <v>61.860909891911405</v>
      </c>
      <c r="V19" s="124">
        <f t="shared" ref="V19:AZ19" ca="1" si="1">SUM(V8:V18)</f>
        <v>41.919584923680759</v>
      </c>
      <c r="W19" s="124">
        <f t="shared" ca="1" si="1"/>
        <v>39.400516242145109</v>
      </c>
      <c r="X19" s="124">
        <f t="shared" ca="1" si="1"/>
        <v>39.400516242145109</v>
      </c>
      <c r="Y19" s="124">
        <f t="shared" ca="1" si="1"/>
        <v>39.400516242145109</v>
      </c>
      <c r="Z19" s="124">
        <f t="shared" ca="1" si="1"/>
        <v>39.400516242145109</v>
      </c>
      <c r="AA19" s="124">
        <f t="shared" ca="1" si="1"/>
        <v>37.63735203628594</v>
      </c>
      <c r="AB19" s="124">
        <f t="shared" ca="1" si="1"/>
        <v>36.686416617955011</v>
      </c>
      <c r="AC19" s="124">
        <f t="shared" ca="1" si="1"/>
        <v>35.613448872518596</v>
      </c>
      <c r="AD19" s="124">
        <f t="shared" ca="1" si="1"/>
        <v>34.74739667395248</v>
      </c>
      <c r="AE19" s="124">
        <f t="shared" ca="1" si="1"/>
        <v>33.439933980515065</v>
      </c>
      <c r="AF19" s="124">
        <f t="shared" ca="1" si="1"/>
        <v>32.020946179818282</v>
      </c>
      <c r="AG19" s="124">
        <f t="shared" ca="1" si="1"/>
        <v>31.559385918415657</v>
      </c>
      <c r="AH19" s="124">
        <f t="shared" ca="1" si="1"/>
        <v>31.559385918415657</v>
      </c>
      <c r="AI19" s="124">
        <f t="shared" ca="1" si="1"/>
        <v>31.559385918415657</v>
      </c>
      <c r="AJ19" s="124">
        <f t="shared" ca="1" si="1"/>
        <v>31.559385918415657</v>
      </c>
      <c r="AK19" s="124">
        <f t="shared" ca="1" si="1"/>
        <v>31.559385918415657</v>
      </c>
      <c r="AL19" s="124">
        <f t="shared" ca="1" si="1"/>
        <v>31.559385918415657</v>
      </c>
      <c r="AM19" s="124">
        <f t="shared" ca="1" si="1"/>
        <v>31.559385918415657</v>
      </c>
      <c r="AN19" s="124">
        <f t="shared" ca="1" si="1"/>
        <v>31.559385918415657</v>
      </c>
      <c r="AO19" s="124">
        <f t="shared" ca="1" si="1"/>
        <v>31.559385918415657</v>
      </c>
      <c r="AP19" s="124">
        <f t="shared" ca="1" si="1"/>
        <v>31.559385918415657</v>
      </c>
      <c r="AQ19" s="124">
        <f t="shared" ca="1" si="1"/>
        <v>31.559385918415657</v>
      </c>
      <c r="AR19" s="124">
        <f t="shared" ca="1" si="1"/>
        <v>31.559385918415657</v>
      </c>
      <c r="AS19" s="124">
        <f t="shared" ca="1" si="1"/>
        <v>31.559385918415657</v>
      </c>
      <c r="AT19" s="124">
        <f t="shared" ca="1" si="1"/>
        <v>31.559385918415657</v>
      </c>
      <c r="AU19" s="124">
        <f t="shared" ca="1" si="1"/>
        <v>31.559385918415657</v>
      </c>
      <c r="AV19" s="124">
        <f t="shared" ca="1" si="1"/>
        <v>31.559385918415657</v>
      </c>
      <c r="AW19" s="124">
        <f t="shared" ca="1" si="1"/>
        <v>31.559385918415657</v>
      </c>
      <c r="AX19" s="124">
        <f t="shared" ca="1" si="1"/>
        <v>31.559385918415657</v>
      </c>
      <c r="AY19" s="124">
        <f t="shared" ca="1" si="1"/>
        <v>31.559385918415657</v>
      </c>
      <c r="AZ19" s="124">
        <f t="shared" ca="1" si="1"/>
        <v>31.545900747845511</v>
      </c>
      <c r="BA19" s="124">
        <f t="shared" ref="BA19:BI19" ca="1" si="2">SUM(BA8:BA18)</f>
        <v>7.731192150409286</v>
      </c>
      <c r="BB19" s="124">
        <f t="shared" ca="1" si="2"/>
        <v>7.731192150409286</v>
      </c>
      <c r="BC19" s="124">
        <f t="shared" ca="1" si="2"/>
        <v>7.731192150409286</v>
      </c>
      <c r="BD19" s="124">
        <f t="shared" ca="1" si="2"/>
        <v>7.731192150409286</v>
      </c>
      <c r="BE19" s="124">
        <f t="shared" ca="1" si="2"/>
        <v>7.731192150409286</v>
      </c>
      <c r="BF19" s="124">
        <f t="shared" ca="1" si="2"/>
        <v>7.731192150409286</v>
      </c>
      <c r="BG19" s="124">
        <f t="shared" ca="1" si="2"/>
        <v>7.731192150409286</v>
      </c>
      <c r="BH19" s="124">
        <f t="shared" ca="1" si="2"/>
        <v>7.731192150409286</v>
      </c>
      <c r="BI19" s="124">
        <f t="shared" ca="1" si="2"/>
        <v>7.731192150409286</v>
      </c>
      <c r="BJ19" s="124">
        <f t="shared" ref="BJ19:BS19" ca="1" si="3">SUM(BJ8:BJ18)</f>
        <v>7.7311921504092869</v>
      </c>
      <c r="BK19" s="124">
        <f t="shared" ca="1" si="3"/>
        <v>7.7480605185549889</v>
      </c>
      <c r="BL19" s="124">
        <f t="shared" ca="1" si="3"/>
        <v>7.7480605185549889</v>
      </c>
      <c r="BM19" s="124">
        <f t="shared" ca="1" si="3"/>
        <v>7.7480605185549889</v>
      </c>
      <c r="BN19" s="124">
        <f t="shared" ca="1" si="3"/>
        <v>7.7480605185549889</v>
      </c>
      <c r="BO19" s="124">
        <f t="shared" ca="1" si="3"/>
        <v>7.7480605185549889</v>
      </c>
      <c r="BP19" s="124">
        <f t="shared" ca="1" si="3"/>
        <v>7.7480605185549889</v>
      </c>
      <c r="BQ19" s="124">
        <f t="shared" ca="1" si="3"/>
        <v>7.7480605185549889</v>
      </c>
      <c r="BR19" s="124">
        <f t="shared" ca="1" si="3"/>
        <v>7.7480605185549889</v>
      </c>
      <c r="BS19" s="124">
        <f t="shared" ca="1" si="3"/>
        <v>7.7480605185549889</v>
      </c>
      <c r="BT19" s="222">
        <f t="shared" ref="BT19:BX19" ca="1" si="4">SUM(BT8:BT18)</f>
        <v>7.9148234480892414</v>
      </c>
      <c r="BU19" s="222">
        <f t="shared" ca="1" si="4"/>
        <v>6.3321771881505091</v>
      </c>
      <c r="BV19" s="222">
        <f t="shared" ca="1" si="4"/>
        <v>4.6446755162455595</v>
      </c>
      <c r="BW19" s="222">
        <f t="shared" ca="1" si="4"/>
        <v>2.8809997846906907</v>
      </c>
      <c r="BX19" s="222">
        <f t="shared" ca="1" si="4"/>
        <v>1.4745931074285312</v>
      </c>
      <c r="BY19" s="222">
        <f t="shared" ref="BY19" ca="1" si="5">SUM(BY8:BY18)</f>
        <v>0</v>
      </c>
      <c r="BZ19" s="55"/>
      <c r="CA19" s="55"/>
      <c r="CB19" s="57"/>
      <c r="CC19" s="57"/>
      <c r="CD19" s="57"/>
      <c r="CE19" s="57"/>
      <c r="CF19" s="57"/>
      <c r="CG19" s="57"/>
      <c r="CH19" s="57"/>
      <c r="CI19" s="57"/>
      <c r="CJ19" s="57"/>
      <c r="CK19" s="57"/>
      <c r="CL19" s="57"/>
      <c r="CM19" s="57"/>
      <c r="CN19" s="57"/>
      <c r="CO19" s="57"/>
      <c r="CP19" s="57"/>
      <c r="CS19" s="56"/>
    </row>
    <row r="20" spans="2:97" s="65" customFormat="1">
      <c r="C20" s="260"/>
      <c r="D20" s="260"/>
      <c r="E20" s="260"/>
      <c r="F20" s="260"/>
      <c r="G20" s="260"/>
      <c r="H20" s="260"/>
      <c r="I20" s="260"/>
      <c r="J20" s="260"/>
      <c r="K20" s="260"/>
      <c r="L20" s="260"/>
      <c r="M20" s="260"/>
      <c r="N20" s="260"/>
      <c r="O20" s="261"/>
      <c r="P20" s="261"/>
      <c r="Q20" s="262"/>
      <c r="R20" s="263"/>
      <c r="S20" s="263"/>
      <c r="T20" s="263"/>
      <c r="U20" s="263"/>
      <c r="V20" s="264"/>
      <c r="W20" s="264"/>
      <c r="X20" s="264"/>
      <c r="Y20" s="264"/>
      <c r="Z20" s="264"/>
      <c r="AA20" s="264"/>
      <c r="AB20" s="264"/>
      <c r="AC20" s="264"/>
      <c r="AD20" s="264"/>
      <c r="AE20" s="264"/>
      <c r="AF20" s="264"/>
      <c r="AG20" s="264"/>
      <c r="AH20" s="264"/>
      <c r="AI20" s="264"/>
      <c r="AJ20" s="264"/>
      <c r="AK20" s="264"/>
      <c r="AL20" s="264"/>
      <c r="AM20" s="264"/>
      <c r="AN20" s="264"/>
      <c r="AO20" s="264"/>
      <c r="AP20" s="264"/>
      <c r="AQ20" s="264"/>
      <c r="AR20" s="264"/>
      <c r="AS20" s="264"/>
      <c r="AT20" s="264"/>
      <c r="AU20" s="264"/>
      <c r="AV20" s="264"/>
      <c r="AW20" s="264"/>
      <c r="AX20" s="264"/>
      <c r="AY20" s="264"/>
      <c r="AZ20" s="264"/>
      <c r="BA20" s="264"/>
      <c r="BB20" s="264"/>
      <c r="BC20" s="264"/>
      <c r="BD20" s="264"/>
      <c r="BE20" s="264"/>
      <c r="BF20" s="264"/>
      <c r="BG20" s="264"/>
      <c r="BH20" s="264"/>
      <c r="BI20" s="264"/>
      <c r="BJ20" s="264"/>
      <c r="BK20" s="264"/>
      <c r="BL20" s="264"/>
      <c r="BM20" s="264"/>
      <c r="BN20" s="264"/>
      <c r="BO20" s="264"/>
      <c r="BP20" s="264"/>
      <c r="BQ20" s="264"/>
      <c r="BR20" s="264"/>
      <c r="BS20" s="264"/>
      <c r="BT20" s="264"/>
      <c r="BU20" s="265"/>
      <c r="BV20" s="264"/>
      <c r="BW20" s="264"/>
      <c r="BX20" s="264"/>
      <c r="BY20" s="264"/>
      <c r="BZ20" s="264"/>
      <c r="CA20" s="264"/>
    </row>
    <row r="21" spans="2:97" s="54" customFormat="1">
      <c r="E21" s="65"/>
      <c r="F21" s="65"/>
      <c r="BU21" s="85"/>
    </row>
    <row r="23" spans="2:97">
      <c r="M23" s="166"/>
      <c r="N23" s="167"/>
      <c r="O23" s="167"/>
      <c r="P23" s="168"/>
      <c r="Q23" s="227" t="s">
        <v>42</v>
      </c>
      <c r="R23" s="169" t="s">
        <v>43</v>
      </c>
      <c r="S23" s="170" t="s">
        <v>44</v>
      </c>
      <c r="T23" s="171"/>
    </row>
    <row r="24" spans="2:97">
      <c r="M24" s="172" t="str">
        <f t="shared" ref="M24:M30" si="6">C8</f>
        <v>Mains &amp; Services</v>
      </c>
      <c r="N24" s="173"/>
      <c r="O24" s="173"/>
      <c r="P24" s="174"/>
      <c r="Q24" s="228">
        <f ca="1">SUM(Q8:BY8)</f>
        <v>1307.1920880427867</v>
      </c>
      <c r="R24" s="175">
        <f>Inputs!N238</f>
        <v>1311.7247251871352</v>
      </c>
      <c r="S24" s="175">
        <f ca="1">R24-Q24</f>
        <v>4.5326371443484277</v>
      </c>
      <c r="T24" s="176">
        <f ca="1">IF(Q24=0,1,(1+S24/Q24))</f>
        <v>1.0034674606630576</v>
      </c>
    </row>
    <row r="25" spans="2:97">
      <c r="M25" s="172" t="str">
        <f t="shared" si="6"/>
        <v>Meters</v>
      </c>
      <c r="N25" s="173"/>
      <c r="O25" s="173"/>
      <c r="P25" s="174"/>
      <c r="Q25" s="228">
        <f t="shared" ref="Q25:Q34" ca="1" si="7">SUM(Q9:BY9)</f>
        <v>94.468764501387298</v>
      </c>
      <c r="R25" s="175">
        <f>Inputs!N239</f>
        <v>93.58238775496514</v>
      </c>
      <c r="S25" s="175">
        <f t="shared" ref="S25:S30" ca="1" si="8">R25-Q25</f>
        <v>-0.88637674642215813</v>
      </c>
      <c r="T25" s="176">
        <f t="shared" ref="T25:T30" ca="1" si="9">IF(Q25=0,1,(1+S25/Q25))</f>
        <v>0.99061725056847605</v>
      </c>
    </row>
    <row r="26" spans="2:97">
      <c r="M26" s="172" t="str">
        <f t="shared" si="6"/>
        <v>Buildings</v>
      </c>
      <c r="N26" s="173"/>
      <c r="O26" s="173"/>
      <c r="P26" s="174"/>
      <c r="Q26" s="228">
        <f t="shared" ca="1" si="7"/>
        <v>6.6090192477396315</v>
      </c>
      <c r="R26" s="175">
        <f>Inputs!N240</f>
        <v>6.5415457751568304</v>
      </c>
      <c r="S26" s="175">
        <f t="shared" ca="1" si="8"/>
        <v>-6.7473472582801008E-2</v>
      </c>
      <c r="T26" s="176">
        <f t="shared" ca="1" si="9"/>
        <v>0.98979069812727849</v>
      </c>
    </row>
    <row r="27" spans="2:97">
      <c r="M27" s="172" t="str">
        <f t="shared" si="6"/>
        <v>SCADA</v>
      </c>
      <c r="N27" s="173"/>
      <c r="O27" s="173"/>
      <c r="P27" s="174"/>
      <c r="Q27" s="228">
        <f t="shared" ca="1" si="7"/>
        <v>1.8887286314637581</v>
      </c>
      <c r="R27" s="175">
        <f>Inputs!N241</f>
        <v>1.931067795321219</v>
      </c>
      <c r="S27" s="175">
        <f t="shared" ca="1" si="8"/>
        <v>4.2339163857460838E-2</v>
      </c>
      <c r="T27" s="176">
        <f t="shared" ca="1" si="9"/>
        <v>1.0224167533398634</v>
      </c>
    </row>
    <row r="28" spans="2:97">
      <c r="M28" s="172" t="str">
        <f t="shared" si="6"/>
        <v>Computer Equipment</v>
      </c>
      <c r="N28" s="173"/>
      <c r="O28" s="173"/>
      <c r="P28" s="174"/>
      <c r="Q28" s="228">
        <f t="shared" ca="1" si="7"/>
        <v>17.284323406539599</v>
      </c>
      <c r="R28" s="175">
        <f>Inputs!N242</f>
        <v>11.688608808446601</v>
      </c>
      <c r="S28" s="175">
        <f t="shared" ca="1" si="8"/>
        <v>-5.5957145980929983</v>
      </c>
      <c r="T28" s="176">
        <f t="shared" ca="1" si="9"/>
        <v>0.67625492381287922</v>
      </c>
    </row>
    <row r="29" spans="2:97">
      <c r="M29" s="172" t="str">
        <f t="shared" si="6"/>
        <v>Other Assets</v>
      </c>
      <c r="N29" s="173"/>
      <c r="O29" s="173"/>
      <c r="P29" s="174"/>
      <c r="Q29" s="228">
        <f t="shared" ca="1" si="7"/>
        <v>51.131013343943806</v>
      </c>
      <c r="R29" s="175">
        <f>Inputs!N243</f>
        <v>49.179811276846713</v>
      </c>
      <c r="S29" s="175">
        <f t="shared" ca="1" si="8"/>
        <v>-1.9512020670970927</v>
      </c>
      <c r="T29" s="176">
        <f t="shared" ca="1" si="9"/>
        <v>0.96183916688738569</v>
      </c>
    </row>
    <row r="30" spans="2:97">
      <c r="M30" s="172" t="str">
        <f t="shared" si="6"/>
        <v>Equity Raising Costs</v>
      </c>
      <c r="N30" s="173"/>
      <c r="O30" s="173"/>
      <c r="P30" s="174"/>
      <c r="Q30" s="228">
        <f t="shared" ca="1" si="7"/>
        <v>0</v>
      </c>
      <c r="R30" s="175">
        <f>Inputs!N244</f>
        <v>0</v>
      </c>
      <c r="S30" s="175">
        <f t="shared" ca="1" si="8"/>
        <v>0</v>
      </c>
      <c r="T30" s="176">
        <f t="shared" ca="1" si="9"/>
        <v>1</v>
      </c>
    </row>
    <row r="31" spans="2:97">
      <c r="M31" s="172" t="str">
        <f t="shared" ref="M31:M34" si="10">C15</f>
        <v>Land</v>
      </c>
      <c r="N31" s="173"/>
      <c r="O31" s="173"/>
      <c r="P31" s="174"/>
      <c r="Q31" s="228">
        <f t="shared" ca="1" si="7"/>
        <v>0</v>
      </c>
      <c r="R31" s="175">
        <f>Inputs!N245</f>
        <v>0</v>
      </c>
      <c r="S31" s="175">
        <f t="shared" ref="S31:S34" ca="1" si="11">R31-Q31</f>
        <v>0</v>
      </c>
      <c r="T31" s="176">
        <f t="shared" ref="T31:T34" ca="1" si="12">IF(Q31=0,1,(1+S31/Q31))</f>
        <v>1</v>
      </c>
    </row>
    <row r="32" spans="2:97">
      <c r="M32" s="172" t="str">
        <f t="shared" si="10"/>
        <v>Low pressure mains accelerated depn</v>
      </c>
      <c r="N32" s="173"/>
      <c r="O32" s="173"/>
      <c r="P32" s="174"/>
      <c r="Q32" s="228">
        <f t="shared" si="7"/>
        <v>89.912577704896606</v>
      </c>
      <c r="R32" s="175">
        <f>Inputs!N246</f>
        <v>89.912577704896606</v>
      </c>
      <c r="S32" s="175">
        <f t="shared" si="11"/>
        <v>0</v>
      </c>
      <c r="T32" s="176">
        <f t="shared" si="12"/>
        <v>1</v>
      </c>
    </row>
    <row r="33" spans="13:20">
      <c r="M33" s="172">
        <f t="shared" si="10"/>
        <v>0</v>
      </c>
      <c r="N33" s="173"/>
      <c r="O33" s="173"/>
      <c r="P33" s="174"/>
      <c r="Q33" s="228">
        <f t="shared" si="7"/>
        <v>0</v>
      </c>
      <c r="R33" s="175">
        <f>Inputs!N247</f>
        <v>0</v>
      </c>
      <c r="S33" s="175">
        <f t="shared" si="11"/>
        <v>0</v>
      </c>
      <c r="T33" s="176">
        <f t="shared" si="12"/>
        <v>1</v>
      </c>
    </row>
    <row r="34" spans="13:20">
      <c r="M34" s="172">
        <f t="shared" si="10"/>
        <v>0</v>
      </c>
      <c r="N34" s="173"/>
      <c r="O34" s="173"/>
      <c r="P34" s="174"/>
      <c r="Q34" s="228">
        <f t="shared" si="7"/>
        <v>0</v>
      </c>
      <c r="R34" s="175">
        <f>Inputs!N248</f>
        <v>0</v>
      </c>
      <c r="S34" s="175">
        <f t="shared" si="11"/>
        <v>0</v>
      </c>
      <c r="T34" s="176">
        <f t="shared" si="12"/>
        <v>1</v>
      </c>
    </row>
    <row r="35" spans="13:20">
      <c r="Q35" s="229">
        <f ca="1">SUM(Q19:BY19)</f>
        <v>1568.4865148787583</v>
      </c>
      <c r="R35" s="177">
        <f>SUM(R24:R34)</f>
        <v>1564.5607243027684</v>
      </c>
      <c r="S35" s="177">
        <f ca="1">R35-Q35</f>
        <v>-3.9257905759898222</v>
      </c>
      <c r="T35" s="178">
        <f ca="1">IF(Q35=0,1,(1+S35/Q35))</f>
        <v>0.99749708362886802</v>
      </c>
    </row>
  </sheetData>
  <pageMargins left="0.7" right="0.7" top="0.75" bottom="0.75" header="0.3" footer="0.3"/>
  <pageSetup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/>
  <dimension ref="A1:CN37"/>
  <sheetViews>
    <sheetView zoomScale="80" zoomScaleNormal="80" workbookViewId="0">
      <pane xSplit="4" ySplit="5" topLeftCell="E6" activePane="bottomRight" state="frozen"/>
      <selection pane="topRight" activeCell="E1" sqref="E1"/>
      <selection pane="bottomLeft" activeCell="A6" sqref="A6"/>
      <selection pane="bottomRight"/>
    </sheetView>
  </sheetViews>
  <sheetFormatPr defaultColWidth="9" defaultRowHeight="12.75"/>
  <cols>
    <col min="1" max="1" width="2.375" style="141" customWidth="1"/>
    <col min="2" max="2" width="3.875" style="141" customWidth="1"/>
    <col min="3" max="3" width="37.5" style="141" customWidth="1"/>
    <col min="4" max="5" width="4" style="141" customWidth="1"/>
    <col min="6" max="60" width="10.625" style="141" customWidth="1"/>
    <col min="61" max="61" width="15" style="141" customWidth="1"/>
    <col min="62" max="62" width="10.5" style="141" customWidth="1"/>
    <col min="63" max="63" width="7.375" style="141" customWidth="1"/>
    <col min="64" max="68" width="10.625" style="141" customWidth="1"/>
    <col min="69" max="16384" width="9" style="141"/>
  </cols>
  <sheetData>
    <row r="1" spans="1:92" s="132" customFormat="1" ht="18.75">
      <c r="K1" s="133"/>
      <c r="L1" s="133"/>
      <c r="M1" s="133"/>
      <c r="N1" s="133"/>
      <c r="O1" s="133"/>
      <c r="P1" s="133"/>
      <c r="Q1" s="133"/>
      <c r="R1" s="133"/>
      <c r="S1" s="133"/>
      <c r="T1" s="133"/>
      <c r="U1" s="133"/>
      <c r="V1" s="133"/>
      <c r="W1" s="133"/>
      <c r="X1" s="133"/>
      <c r="Y1" s="133"/>
      <c r="Z1" s="133"/>
      <c r="AA1" s="133"/>
      <c r="AB1" s="133"/>
      <c r="AC1" s="133"/>
      <c r="AD1" s="133"/>
      <c r="AE1" s="133"/>
      <c r="AF1" s="133"/>
      <c r="AG1" s="133"/>
      <c r="AH1" s="133"/>
      <c r="AI1" s="133"/>
      <c r="AJ1" s="133"/>
      <c r="AK1" s="133"/>
      <c r="AL1" s="133"/>
      <c r="AM1" s="133"/>
      <c r="AN1" s="133"/>
      <c r="AO1" s="133"/>
      <c r="AP1" s="133"/>
      <c r="AQ1" s="133"/>
      <c r="AR1" s="133"/>
      <c r="AS1" s="133"/>
      <c r="AT1" s="133"/>
      <c r="AU1" s="133"/>
      <c r="AV1" s="133"/>
      <c r="AW1" s="133"/>
      <c r="AX1" s="133"/>
      <c r="AY1" s="133"/>
      <c r="AZ1" s="133"/>
      <c r="BA1" s="133"/>
      <c r="BB1" s="133"/>
      <c r="BC1" s="133"/>
      <c r="BD1" s="133"/>
      <c r="BE1" s="133"/>
      <c r="BF1" s="133"/>
      <c r="BG1" s="133"/>
      <c r="BH1" s="133"/>
      <c r="BI1" s="133"/>
      <c r="BJ1" s="133"/>
      <c r="BK1" s="133"/>
      <c r="BL1" s="133"/>
      <c r="BM1" s="133"/>
      <c r="BN1" s="133"/>
    </row>
    <row r="2" spans="1:92" s="132" customFormat="1" ht="18.75">
      <c r="A2" s="134" t="s">
        <v>70</v>
      </c>
      <c r="D2" s="135"/>
      <c r="E2" s="135"/>
      <c r="F2" s="135"/>
      <c r="G2" s="135"/>
      <c r="H2" s="135"/>
      <c r="I2" s="135"/>
      <c r="J2" s="135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  <c r="Y2" s="136"/>
      <c r="Z2" s="136"/>
      <c r="AA2" s="136"/>
      <c r="AB2" s="136"/>
      <c r="AC2" s="136"/>
      <c r="AD2" s="136"/>
      <c r="AE2" s="136"/>
      <c r="AF2" s="136"/>
      <c r="AG2" s="136"/>
      <c r="AH2" s="136"/>
      <c r="AI2" s="136"/>
      <c r="AJ2" s="136"/>
      <c r="AK2" s="136"/>
      <c r="AL2" s="136"/>
      <c r="AM2" s="136"/>
      <c r="AN2" s="136"/>
      <c r="AO2" s="136"/>
      <c r="AP2" s="136"/>
      <c r="AQ2" s="136"/>
      <c r="AR2" s="136"/>
      <c r="AS2" s="136"/>
      <c r="AT2" s="136"/>
      <c r="AU2" s="136"/>
      <c r="AV2" s="136"/>
      <c r="AW2" s="136"/>
      <c r="AX2" s="136"/>
      <c r="AY2" s="136"/>
      <c r="AZ2" s="136"/>
      <c r="BA2" s="136"/>
      <c r="BB2" s="136"/>
      <c r="BC2" s="136"/>
      <c r="BD2" s="136"/>
      <c r="BE2" s="136"/>
      <c r="BF2" s="136"/>
      <c r="BG2" s="136"/>
      <c r="BH2" s="136"/>
      <c r="BI2" s="136"/>
      <c r="BJ2" s="136"/>
      <c r="BK2" s="136"/>
      <c r="BL2" s="136"/>
      <c r="BM2" s="136"/>
      <c r="BN2" s="136"/>
      <c r="BO2" s="135"/>
    </row>
    <row r="3" spans="1:92" s="132" customFormat="1" ht="18.75">
      <c r="D3" s="137"/>
      <c r="E3" s="137"/>
      <c r="F3" s="137"/>
      <c r="G3" s="137"/>
      <c r="H3" s="137"/>
      <c r="I3" s="137"/>
      <c r="J3" s="137"/>
      <c r="K3" s="138"/>
      <c r="L3" s="138"/>
      <c r="M3" s="138"/>
      <c r="N3" s="138"/>
      <c r="O3" s="138"/>
      <c r="P3" s="138"/>
      <c r="Q3" s="138"/>
      <c r="R3" s="138"/>
      <c r="S3" s="138"/>
      <c r="T3" s="138"/>
      <c r="U3" s="138"/>
      <c r="V3" s="138"/>
      <c r="W3" s="138"/>
      <c r="X3" s="138"/>
      <c r="Y3" s="138"/>
      <c r="Z3" s="138"/>
      <c r="AA3" s="138"/>
      <c r="AB3" s="138"/>
      <c r="AC3" s="138"/>
      <c r="AD3" s="138"/>
      <c r="AE3" s="138"/>
      <c r="AF3" s="138"/>
      <c r="AG3" s="138"/>
      <c r="AH3" s="138"/>
      <c r="AI3" s="138"/>
      <c r="AJ3" s="138"/>
      <c r="AK3" s="138"/>
      <c r="AL3" s="138"/>
      <c r="AM3" s="138"/>
      <c r="AN3" s="138"/>
      <c r="AO3" s="138"/>
      <c r="AP3" s="138"/>
      <c r="AQ3" s="138"/>
      <c r="AR3" s="138"/>
      <c r="AS3" s="138"/>
      <c r="AT3" s="138"/>
      <c r="AU3" s="138"/>
      <c r="AV3" s="138"/>
      <c r="AW3" s="138"/>
      <c r="AX3" s="138"/>
      <c r="AY3" s="138"/>
      <c r="AZ3" s="138"/>
      <c r="BA3" s="138"/>
      <c r="BB3" s="138"/>
      <c r="BC3" s="138"/>
      <c r="BD3" s="138"/>
      <c r="BE3" s="138"/>
      <c r="BF3" s="138"/>
      <c r="BG3" s="138"/>
      <c r="BH3" s="138"/>
      <c r="BI3" s="138"/>
      <c r="BJ3" s="138"/>
      <c r="BK3" s="138"/>
      <c r="BL3" s="138"/>
      <c r="BM3" s="138"/>
      <c r="BN3" s="138"/>
      <c r="BO3" s="137"/>
    </row>
    <row r="4" spans="1:92" s="132" customFormat="1" ht="18.75">
      <c r="D4" s="137"/>
      <c r="E4" s="137"/>
      <c r="F4" s="139" t="s">
        <v>67</v>
      </c>
      <c r="G4" s="140"/>
      <c r="H4" s="140"/>
      <c r="I4" s="140"/>
      <c r="J4" s="140"/>
      <c r="K4" s="140"/>
      <c r="L4" s="140"/>
      <c r="M4" s="140"/>
      <c r="N4" s="140"/>
      <c r="O4" s="140"/>
      <c r="P4" s="140"/>
      <c r="Q4" s="140"/>
      <c r="R4" s="140"/>
      <c r="S4" s="140"/>
      <c r="T4" s="140"/>
      <c r="U4" s="140"/>
      <c r="V4" s="140"/>
      <c r="W4" s="140"/>
      <c r="X4" s="140"/>
      <c r="Y4" s="140"/>
      <c r="Z4" s="140"/>
      <c r="AA4" s="140"/>
      <c r="AB4" s="140"/>
      <c r="AC4" s="140"/>
      <c r="AD4" s="140"/>
      <c r="AE4" s="140"/>
      <c r="AF4" s="140"/>
      <c r="AG4" s="140"/>
      <c r="AH4" s="140"/>
      <c r="AI4" s="140"/>
      <c r="AJ4" s="140"/>
      <c r="AK4" s="140"/>
      <c r="AL4" s="140"/>
      <c r="AM4" s="140"/>
      <c r="AN4" s="140"/>
      <c r="AO4" s="140"/>
      <c r="AP4" s="140"/>
      <c r="AQ4" s="140"/>
      <c r="AR4" s="140"/>
      <c r="AS4" s="140"/>
      <c r="AT4" s="140"/>
      <c r="AU4" s="140"/>
      <c r="AV4" s="140"/>
      <c r="AW4" s="140"/>
      <c r="AX4" s="140"/>
      <c r="AY4" s="140"/>
      <c r="AZ4" s="140"/>
      <c r="BA4" s="140"/>
      <c r="BB4" s="140"/>
      <c r="BC4" s="140"/>
      <c r="BD4" s="140"/>
      <c r="BE4" s="140"/>
      <c r="BF4" s="140"/>
      <c r="BG4" s="140"/>
      <c r="BH4" s="140"/>
      <c r="BI4" s="140"/>
      <c r="BJ4" s="140"/>
      <c r="BK4" s="140"/>
      <c r="BL4" s="140"/>
      <c r="BM4" s="140"/>
      <c r="BN4" s="140"/>
      <c r="BO4" s="137"/>
    </row>
    <row r="5" spans="1:92" ht="18.75">
      <c r="B5" s="132"/>
      <c r="C5" s="132"/>
      <c r="D5" s="137"/>
      <c r="E5" s="137"/>
      <c r="F5" s="142">
        <f>Depreciation!O5</f>
        <v>2018</v>
      </c>
      <c r="G5" s="142">
        <f>Depreciation!P5</f>
        <v>2019</v>
      </c>
      <c r="H5" s="142">
        <f>Depreciation!Q5</f>
        <v>2020</v>
      </c>
      <c r="I5" s="142">
        <f>Depreciation!R5</f>
        <v>2021</v>
      </c>
      <c r="J5" s="142">
        <f>Depreciation!S5</f>
        <v>2022</v>
      </c>
      <c r="K5" s="143">
        <f>Depreciation!T5</f>
        <v>2023</v>
      </c>
      <c r="L5" s="143">
        <f>Depreciation!U5</f>
        <v>2024</v>
      </c>
      <c r="M5" s="143">
        <f>Depreciation!V5</f>
        <v>2025</v>
      </c>
      <c r="N5" s="143">
        <f>Depreciation!W5</f>
        <v>2026</v>
      </c>
      <c r="O5" s="143">
        <f>Depreciation!X5</f>
        <v>2027</v>
      </c>
      <c r="P5" s="143">
        <f>Depreciation!Y5</f>
        <v>2028</v>
      </c>
      <c r="Q5" s="143">
        <f>Depreciation!Z5</f>
        <v>2029</v>
      </c>
      <c r="R5" s="143">
        <f>Depreciation!AA5</f>
        <v>2030</v>
      </c>
      <c r="S5" s="143">
        <f>Depreciation!AB5</f>
        <v>2031</v>
      </c>
      <c r="T5" s="143">
        <f>Depreciation!AC5</f>
        <v>2032</v>
      </c>
      <c r="U5" s="143">
        <f>Depreciation!AD5</f>
        <v>2033</v>
      </c>
      <c r="V5" s="143">
        <f>Depreciation!AE5</f>
        <v>2034</v>
      </c>
      <c r="W5" s="143">
        <f>Depreciation!AF5</f>
        <v>2035</v>
      </c>
      <c r="X5" s="143">
        <f>Depreciation!AG5</f>
        <v>2036</v>
      </c>
      <c r="Y5" s="143">
        <f>Depreciation!AH5</f>
        <v>2037</v>
      </c>
      <c r="Z5" s="143">
        <f>Depreciation!AI5</f>
        <v>2038</v>
      </c>
      <c r="AA5" s="143">
        <f>Depreciation!AJ5</f>
        <v>2039</v>
      </c>
      <c r="AB5" s="143">
        <f>Depreciation!AK5</f>
        <v>2040</v>
      </c>
      <c r="AC5" s="143">
        <f>Depreciation!AL5</f>
        <v>2041</v>
      </c>
      <c r="AD5" s="143">
        <f>Depreciation!AM5</f>
        <v>2042</v>
      </c>
      <c r="AE5" s="143">
        <f>Depreciation!AN5</f>
        <v>2043</v>
      </c>
      <c r="AF5" s="143">
        <f>Depreciation!AO5</f>
        <v>2044</v>
      </c>
      <c r="AG5" s="143">
        <f>Depreciation!AP5</f>
        <v>2045</v>
      </c>
      <c r="AH5" s="143">
        <f>Depreciation!AQ5</f>
        <v>2046</v>
      </c>
      <c r="AI5" s="143">
        <f>Depreciation!AR5</f>
        <v>2047</v>
      </c>
      <c r="AJ5" s="143">
        <f>Depreciation!AS5</f>
        <v>2048</v>
      </c>
      <c r="AK5" s="143">
        <f>Depreciation!AT5</f>
        <v>2049</v>
      </c>
      <c r="AL5" s="143">
        <f>Depreciation!AU5</f>
        <v>2050</v>
      </c>
      <c r="AM5" s="143">
        <f>Depreciation!AV5</f>
        <v>2051</v>
      </c>
      <c r="AN5" s="143">
        <f>Depreciation!AW5</f>
        <v>2052</v>
      </c>
      <c r="AO5" s="143">
        <f>Depreciation!AX5</f>
        <v>2053</v>
      </c>
      <c r="AP5" s="143">
        <f>Depreciation!AY5</f>
        <v>2054</v>
      </c>
      <c r="AQ5" s="143">
        <f>Depreciation!AZ5</f>
        <v>2055</v>
      </c>
      <c r="AR5" s="143">
        <f>Depreciation!BA5</f>
        <v>2056</v>
      </c>
      <c r="AS5" s="143">
        <f>Depreciation!BB5</f>
        <v>2057</v>
      </c>
      <c r="AT5" s="143">
        <f>Depreciation!BC5</f>
        <v>2058</v>
      </c>
      <c r="AU5" s="143">
        <f>Depreciation!BD5</f>
        <v>2059</v>
      </c>
      <c r="AV5" s="143">
        <f>Depreciation!BE5</f>
        <v>2060</v>
      </c>
      <c r="AW5" s="143">
        <f>Depreciation!BF5</f>
        <v>2061</v>
      </c>
      <c r="AX5" s="143">
        <f>Depreciation!BG5</f>
        <v>2062</v>
      </c>
      <c r="AY5" s="143">
        <f>Depreciation!BH5</f>
        <v>2063</v>
      </c>
      <c r="AZ5" s="143">
        <f>Depreciation!BI5</f>
        <v>2064</v>
      </c>
      <c r="BA5" s="143">
        <f>Depreciation!BJ5</f>
        <v>2065</v>
      </c>
      <c r="BB5" s="143">
        <f>Depreciation!BK5</f>
        <v>2066</v>
      </c>
      <c r="BC5" s="143">
        <f>Depreciation!BL5</f>
        <v>2067</v>
      </c>
      <c r="BD5" s="143">
        <f>Depreciation!BM5</f>
        <v>2068</v>
      </c>
      <c r="BE5" s="143">
        <f>Depreciation!BN5</f>
        <v>2069</v>
      </c>
      <c r="BF5" s="143">
        <f>Depreciation!BO5</f>
        <v>2070</v>
      </c>
      <c r="BG5" s="143">
        <f>Depreciation!BP5</f>
        <v>2071</v>
      </c>
      <c r="BH5" s="143">
        <f>Depreciation!BQ5</f>
        <v>2072</v>
      </c>
      <c r="BI5" s="223">
        <f>Depreciation!BR5</f>
        <v>2073</v>
      </c>
      <c r="BJ5" s="223">
        <f>Depreciation!BS5</f>
        <v>2074</v>
      </c>
      <c r="BK5" s="223">
        <f>Depreciation!BT5</f>
        <v>2075</v>
      </c>
      <c r="BL5" s="223">
        <f>Depreciation!BU5</f>
        <v>2076</v>
      </c>
      <c r="BM5" s="223">
        <f>Depreciation!BV5</f>
        <v>2077</v>
      </c>
      <c r="BN5" s="223">
        <f>Depreciation!BW5</f>
        <v>2078</v>
      </c>
      <c r="BO5" s="137"/>
      <c r="BP5" s="132"/>
      <c r="BQ5" s="132"/>
      <c r="BR5" s="132"/>
      <c r="BS5" s="132"/>
      <c r="BT5" s="132"/>
      <c r="BU5" s="132"/>
      <c r="BV5" s="132"/>
      <c r="BW5" s="132"/>
      <c r="BX5" s="132"/>
      <c r="BY5" s="132"/>
      <c r="BZ5" s="132"/>
      <c r="CA5" s="132"/>
      <c r="CB5" s="132"/>
      <c r="CC5" s="132"/>
      <c r="CD5" s="132"/>
      <c r="CE5" s="132"/>
      <c r="CF5" s="132"/>
      <c r="CG5" s="132"/>
      <c r="CH5" s="132"/>
      <c r="CI5" s="132"/>
      <c r="CJ5" s="132"/>
      <c r="CK5" s="132"/>
      <c r="CL5" s="132"/>
      <c r="CM5" s="132"/>
      <c r="CN5" s="132"/>
    </row>
    <row r="6" spans="1:92" ht="18.75">
      <c r="B6" s="132"/>
      <c r="C6" s="132"/>
      <c r="D6" s="137"/>
      <c r="E6" s="137"/>
      <c r="K6" s="144"/>
      <c r="L6" s="144"/>
      <c r="M6" s="144"/>
      <c r="N6" s="144"/>
      <c r="O6" s="144"/>
      <c r="P6" s="144"/>
      <c r="Q6" s="144"/>
      <c r="R6" s="144"/>
      <c r="S6" s="144"/>
      <c r="T6" s="144"/>
      <c r="U6" s="144"/>
      <c r="V6" s="144"/>
      <c r="W6" s="144"/>
      <c r="X6" s="144"/>
      <c r="Y6" s="144"/>
      <c r="Z6" s="144"/>
      <c r="AA6" s="144"/>
      <c r="AB6" s="144"/>
      <c r="AC6" s="144"/>
      <c r="AD6" s="144"/>
      <c r="AE6" s="144"/>
      <c r="AF6" s="144"/>
      <c r="AG6" s="144"/>
      <c r="AH6" s="144"/>
      <c r="AI6" s="144"/>
      <c r="AJ6" s="144"/>
      <c r="AK6" s="144"/>
      <c r="AL6" s="144"/>
      <c r="AM6" s="144"/>
      <c r="AN6" s="144"/>
      <c r="AO6" s="144"/>
      <c r="AP6" s="144"/>
      <c r="AQ6" s="144"/>
      <c r="AR6" s="144"/>
      <c r="AS6" s="144"/>
      <c r="AT6" s="144"/>
      <c r="AU6" s="144"/>
      <c r="AV6" s="144"/>
      <c r="AW6" s="144"/>
      <c r="AX6" s="144"/>
      <c r="AY6" s="144"/>
      <c r="AZ6" s="144"/>
      <c r="BA6" s="144"/>
      <c r="BB6" s="144"/>
      <c r="BC6" s="144"/>
      <c r="BD6" s="144"/>
      <c r="BE6" s="144"/>
      <c r="BF6" s="144"/>
      <c r="BG6" s="144"/>
      <c r="BH6" s="144"/>
      <c r="BI6" s="224"/>
      <c r="BJ6" s="224"/>
      <c r="BK6" s="224"/>
      <c r="BL6" s="224"/>
      <c r="BM6" s="224"/>
      <c r="BN6" s="224"/>
      <c r="BO6" s="132"/>
      <c r="BP6" s="132"/>
      <c r="BQ6" s="132"/>
      <c r="BR6" s="132"/>
      <c r="BS6" s="132"/>
      <c r="BT6" s="132"/>
      <c r="BU6" s="132"/>
      <c r="BV6" s="132"/>
      <c r="BW6" s="132"/>
      <c r="BX6" s="132"/>
      <c r="BY6" s="132"/>
      <c r="BZ6" s="132"/>
      <c r="CA6" s="132"/>
      <c r="CB6" s="132"/>
      <c r="CC6" s="132"/>
      <c r="CD6" s="132"/>
      <c r="CE6" s="132"/>
      <c r="CF6" s="132"/>
      <c r="CG6" s="132"/>
      <c r="CH6" s="132"/>
      <c r="CI6" s="132"/>
      <c r="CJ6" s="132"/>
      <c r="CK6" s="132"/>
      <c r="CL6" s="132"/>
      <c r="CM6" s="132"/>
      <c r="CN6" s="132"/>
    </row>
    <row r="7" spans="1:92" ht="18.75">
      <c r="C7" s="145" t="s">
        <v>69</v>
      </c>
      <c r="D7" s="137"/>
      <c r="E7" s="137"/>
      <c r="K7" s="144"/>
      <c r="L7" s="144"/>
      <c r="M7" s="144"/>
      <c r="N7" s="144"/>
      <c r="O7" s="144"/>
      <c r="P7" s="144"/>
      <c r="Q7" s="144"/>
      <c r="R7" s="144"/>
      <c r="S7" s="144"/>
      <c r="T7" s="144"/>
      <c r="U7" s="144"/>
      <c r="V7" s="144"/>
      <c r="W7" s="144"/>
      <c r="X7" s="144"/>
      <c r="Y7" s="144"/>
      <c r="Z7" s="144"/>
      <c r="AA7" s="144"/>
      <c r="AB7" s="144"/>
      <c r="AC7" s="144"/>
      <c r="AD7" s="144"/>
      <c r="AE7" s="144"/>
      <c r="AF7" s="144"/>
      <c r="AG7" s="144"/>
      <c r="AH7" s="144"/>
      <c r="AI7" s="144"/>
      <c r="AJ7" s="144"/>
      <c r="AK7" s="144"/>
      <c r="AL7" s="144"/>
      <c r="AM7" s="144"/>
      <c r="AN7" s="144"/>
      <c r="AO7" s="144"/>
      <c r="AP7" s="144"/>
      <c r="AQ7" s="144"/>
      <c r="AR7" s="144"/>
      <c r="AS7" s="144"/>
      <c r="AT7" s="144"/>
      <c r="AU7" s="144"/>
      <c r="AV7" s="144"/>
      <c r="AW7" s="144"/>
      <c r="AX7" s="144"/>
      <c r="AY7" s="144"/>
      <c r="AZ7" s="144"/>
      <c r="BA7" s="144"/>
      <c r="BB7" s="144"/>
      <c r="BC7" s="144"/>
      <c r="BD7" s="144"/>
      <c r="BE7" s="144"/>
      <c r="BF7" s="144"/>
      <c r="BG7" s="144"/>
      <c r="BH7" s="144"/>
      <c r="BI7" s="224"/>
      <c r="BJ7" s="224"/>
      <c r="BK7" s="224"/>
      <c r="BL7" s="224"/>
      <c r="BM7" s="224"/>
      <c r="BN7" s="224"/>
      <c r="BO7" s="132"/>
      <c r="BP7" s="132"/>
      <c r="BQ7" s="132"/>
      <c r="BR7" s="132"/>
      <c r="BS7" s="132"/>
      <c r="BT7" s="132"/>
      <c r="BU7" s="132"/>
      <c r="BV7" s="132"/>
      <c r="BW7" s="132"/>
      <c r="BX7" s="132"/>
      <c r="BY7" s="132"/>
      <c r="BZ7" s="132"/>
      <c r="CA7" s="132"/>
      <c r="CB7" s="132"/>
      <c r="CC7" s="132"/>
      <c r="CD7" s="132"/>
      <c r="CE7" s="132"/>
      <c r="CF7" s="132"/>
      <c r="CG7" s="132"/>
      <c r="CH7" s="132"/>
      <c r="CI7" s="132"/>
      <c r="CJ7" s="132"/>
      <c r="CK7" s="132"/>
      <c r="CL7" s="132"/>
      <c r="CM7" s="132"/>
      <c r="CN7" s="132"/>
    </row>
    <row r="8" spans="1:92" s="147" customFormat="1">
      <c r="B8" s="148"/>
      <c r="C8" s="64" t="str">
        <f>Depreciation!B17</f>
        <v>Mains &amp; Services</v>
      </c>
      <c r="F8" s="295">
        <f ca="1">PTRM_comparison!Q8*PTRM_comparison!$T24</f>
        <v>31.685743706186713</v>
      </c>
      <c r="G8" s="295">
        <f ca="1">PTRM_comparison!R8*PTRM_comparison!$T24</f>
        <v>31.685743706186713</v>
      </c>
      <c r="H8" s="295">
        <f ca="1">PTRM_comparison!S8*PTRM_comparison!$T24</f>
        <v>31.685743706186713</v>
      </c>
      <c r="I8" s="295">
        <f ca="1">PTRM_comparison!T8*PTRM_comparison!$T24</f>
        <v>31.685743706186713</v>
      </c>
      <c r="J8" s="295">
        <f ca="1">PTRM_comparison!U8*PTRM_comparison!$T24</f>
        <v>31.685743706186713</v>
      </c>
      <c r="K8" s="295">
        <f ca="1">PTRM_comparison!V8*PTRM_comparison!$T24</f>
        <v>31.685743706186713</v>
      </c>
      <c r="L8" s="295">
        <f ca="1">PTRM_comparison!W8*PTRM_comparison!$T24</f>
        <v>31.685743706186713</v>
      </c>
      <c r="M8" s="295">
        <f ca="1">PTRM_comparison!X8*PTRM_comparison!$T24</f>
        <v>31.685743706186713</v>
      </c>
      <c r="N8" s="295">
        <f ca="1">PTRM_comparison!Y8*PTRM_comparison!$T24</f>
        <v>31.685743706186713</v>
      </c>
      <c r="O8" s="295">
        <f ca="1">PTRM_comparison!Z8*PTRM_comparison!$T24</f>
        <v>31.685743706186713</v>
      </c>
      <c r="P8" s="295">
        <f ca="1">PTRM_comparison!AA8*PTRM_comparison!$T24</f>
        <v>31.685743706186713</v>
      </c>
      <c r="Q8" s="295">
        <f ca="1">PTRM_comparison!AB8*PTRM_comparison!$T24</f>
        <v>31.685743706186713</v>
      </c>
      <c r="R8" s="295">
        <f ca="1">PTRM_comparison!AC8*PTRM_comparison!$T24</f>
        <v>31.685743706186713</v>
      </c>
      <c r="S8" s="295">
        <f ca="1">PTRM_comparison!AD8*PTRM_comparison!$T24</f>
        <v>31.685743706186713</v>
      </c>
      <c r="T8" s="295">
        <f ca="1">PTRM_comparison!AE8*PTRM_comparison!$T24</f>
        <v>31.685743706186713</v>
      </c>
      <c r="U8" s="295">
        <f ca="1">PTRM_comparison!AF8*PTRM_comparison!$T24</f>
        <v>31.685743706186713</v>
      </c>
      <c r="V8" s="295">
        <f ca="1">PTRM_comparison!AG8*PTRM_comparison!$T24</f>
        <v>31.685743706186713</v>
      </c>
      <c r="W8" s="295">
        <f ca="1">PTRM_comparison!AH8*PTRM_comparison!$T24</f>
        <v>31.685743706186713</v>
      </c>
      <c r="X8" s="295">
        <f ca="1">PTRM_comparison!AI8*PTRM_comparison!$T24</f>
        <v>31.685743706186713</v>
      </c>
      <c r="Y8" s="295">
        <f ca="1">PTRM_comparison!AJ8*PTRM_comparison!$T24</f>
        <v>31.685743706186713</v>
      </c>
      <c r="Z8" s="295">
        <f ca="1">PTRM_comparison!AK8*PTRM_comparison!$T24</f>
        <v>31.685743706186713</v>
      </c>
      <c r="AA8" s="295">
        <f ca="1">PTRM_comparison!AL8*PTRM_comparison!$T24</f>
        <v>31.685743706186713</v>
      </c>
      <c r="AB8" s="295">
        <f ca="1">PTRM_comparison!AM8*PTRM_comparison!$T24</f>
        <v>31.685743706186713</v>
      </c>
      <c r="AC8" s="295">
        <f ca="1">PTRM_comparison!AN8*PTRM_comparison!$T24</f>
        <v>31.685743706186713</v>
      </c>
      <c r="AD8" s="295">
        <f ca="1">PTRM_comparison!AO8*PTRM_comparison!$T24</f>
        <v>31.685743706186713</v>
      </c>
      <c r="AE8" s="295">
        <f ca="1">PTRM_comparison!AP8*PTRM_comparison!$T24</f>
        <v>31.685743706186713</v>
      </c>
      <c r="AF8" s="295">
        <f ca="1">PTRM_comparison!AQ8*PTRM_comparison!$T24</f>
        <v>31.685743706186713</v>
      </c>
      <c r="AG8" s="295">
        <f ca="1">PTRM_comparison!AR8*PTRM_comparison!$T24</f>
        <v>31.685743706186713</v>
      </c>
      <c r="AH8" s="295">
        <f ca="1">PTRM_comparison!AS8*PTRM_comparison!$T24</f>
        <v>31.685743706186713</v>
      </c>
      <c r="AI8" s="295">
        <f ca="1">PTRM_comparison!AT8*PTRM_comparison!$T24</f>
        <v>31.685743706186713</v>
      </c>
      <c r="AJ8" s="295">
        <f ca="1">PTRM_comparison!AU8*PTRM_comparison!$T24</f>
        <v>31.685743706186713</v>
      </c>
      <c r="AK8" s="295">
        <f ca="1">PTRM_comparison!AV8*PTRM_comparison!$T24</f>
        <v>31.685743706186713</v>
      </c>
      <c r="AL8" s="295">
        <f ca="1">PTRM_comparison!AW8*PTRM_comparison!$T24</f>
        <v>31.685743706186713</v>
      </c>
      <c r="AM8" s="295">
        <f ca="1">PTRM_comparison!AX8*PTRM_comparison!$T24</f>
        <v>31.685743706186713</v>
      </c>
      <c r="AN8" s="295">
        <f ca="1">PTRM_comparison!AY8*PTRM_comparison!$T24</f>
        <v>31.685743706186713</v>
      </c>
      <c r="AO8" s="295">
        <f ca="1">PTRM_comparison!AZ8*PTRM_comparison!$T24</f>
        <v>31.672211776318083</v>
      </c>
      <c r="AP8" s="295">
        <f ca="1">PTRM_comparison!BA8*PTRM_comparison!$T24</f>
        <v>7.7749266136180681</v>
      </c>
      <c r="AQ8" s="295">
        <f ca="1">PTRM_comparison!BB8*PTRM_comparison!$T24</f>
        <v>7.7749266136180681</v>
      </c>
      <c r="AR8" s="295">
        <f ca="1">PTRM_comparison!BC8*PTRM_comparison!$T24</f>
        <v>7.7749266136180681</v>
      </c>
      <c r="AS8" s="295">
        <f ca="1">PTRM_comparison!BD8*PTRM_comparison!$T24</f>
        <v>7.7749266136180681</v>
      </c>
      <c r="AT8" s="295">
        <f ca="1">PTRM_comparison!BE8*PTRM_comparison!$T24</f>
        <v>7.7749266136180681</v>
      </c>
      <c r="AU8" s="295">
        <f ca="1">PTRM_comparison!BF8*PTRM_comparison!$T24</f>
        <v>7.7749266136180681</v>
      </c>
      <c r="AV8" s="295">
        <f ca="1">PTRM_comparison!BG8*PTRM_comparison!$T24</f>
        <v>7.7749266136180681</v>
      </c>
      <c r="AW8" s="295">
        <f ca="1">PTRM_comparison!BH8*PTRM_comparison!$T24</f>
        <v>7.7749266136180681</v>
      </c>
      <c r="AX8" s="295">
        <f ca="1">PTRM_comparison!BI8*PTRM_comparison!$T24</f>
        <v>7.7749266136180681</v>
      </c>
      <c r="AY8" s="295">
        <f ca="1">PTRM_comparison!BJ8*PTRM_comparison!$T24</f>
        <v>7.7749266136180681</v>
      </c>
      <c r="AZ8" s="295">
        <f ca="1">PTRM_comparison!BK8*PTRM_comparison!$T24</f>
        <v>7.7749266136180681</v>
      </c>
      <c r="BA8" s="295">
        <f ca="1">PTRM_comparison!BL8*PTRM_comparison!$T24</f>
        <v>7.7749266136180681</v>
      </c>
      <c r="BB8" s="295">
        <f ca="1">PTRM_comparison!BM8*PTRM_comparison!$T24</f>
        <v>7.7749266136180681</v>
      </c>
      <c r="BC8" s="295">
        <f ca="1">PTRM_comparison!BN8*PTRM_comparison!$T24</f>
        <v>7.7749266136180681</v>
      </c>
      <c r="BD8" s="295">
        <f ca="1">PTRM_comparison!BO8*PTRM_comparison!$T24</f>
        <v>7.7749266136180681</v>
      </c>
      <c r="BE8" s="295">
        <f ca="1">PTRM_comparison!BP8*PTRM_comparison!$T24</f>
        <v>7.7749266136180681</v>
      </c>
      <c r="BF8" s="295">
        <f ca="1">PTRM_comparison!BQ8*PTRM_comparison!$T24</f>
        <v>7.7749266136180681</v>
      </c>
      <c r="BG8" s="295">
        <f ca="1">PTRM_comparison!BR8*PTRM_comparison!$T24</f>
        <v>7.7749266136180681</v>
      </c>
      <c r="BH8" s="295">
        <f ca="1">PTRM_comparison!BS8*PTRM_comparison!$T24</f>
        <v>7.7749266136180681</v>
      </c>
      <c r="BI8" s="296">
        <f ca="1">PTRM_comparison!BT8*PTRM_comparison!$T24</f>
        <v>7.9422677870505369</v>
      </c>
      <c r="BJ8" s="296">
        <f ca="1">PTRM_comparison!BU8*PTRM_comparison!$T24</f>
        <v>6.3541337634619319</v>
      </c>
      <c r="BK8" s="296">
        <f ca="1">PTRM_comparison!BV8*PTRM_comparison!$T24</f>
        <v>4.6607807458908077</v>
      </c>
      <c r="BL8" s="296">
        <f ca="1">PTRM_comparison!BW8*PTRM_comparison!$T24</f>
        <v>2.8909895381143831</v>
      </c>
      <c r="BM8" s="296">
        <f ca="1">PTRM_comparison!BX8*PTRM_comparison!$T24</f>
        <v>1.4797062010225555</v>
      </c>
      <c r="BN8" s="296">
        <f ca="1">PTRM_comparison!BY8*PTRM_comparison!$T24</f>
        <v>0</v>
      </c>
      <c r="BO8" s="149"/>
      <c r="BP8" s="149"/>
      <c r="BQ8" s="148"/>
      <c r="BR8" s="148"/>
      <c r="BS8" s="148"/>
      <c r="BT8" s="148"/>
      <c r="BU8" s="148"/>
      <c r="BV8" s="148"/>
      <c r="BW8" s="148"/>
      <c r="BX8" s="148"/>
      <c r="BY8" s="148"/>
      <c r="BZ8" s="148"/>
      <c r="CA8" s="148"/>
      <c r="CB8" s="148"/>
      <c r="CC8" s="148"/>
      <c r="CD8" s="148"/>
      <c r="CE8" s="148"/>
      <c r="CH8" s="150"/>
    </row>
    <row r="9" spans="1:92" s="147" customFormat="1">
      <c r="B9" s="148"/>
      <c r="C9" s="65" t="str">
        <f>Depreciation!B69</f>
        <v>Meters</v>
      </c>
      <c r="F9" s="295">
        <f ca="1">PTRM_comparison!Q9*PTRM_comparison!$T25</f>
        <v>17.018517178213937</v>
      </c>
      <c r="G9" s="295">
        <f ca="1">PTRM_comparison!R9*PTRM_comparison!$T25</f>
        <v>17.018517178213937</v>
      </c>
      <c r="H9" s="295">
        <f ca="1">PTRM_comparison!S9*PTRM_comparison!$T25</f>
        <v>17.018517178213937</v>
      </c>
      <c r="I9" s="295">
        <f ca="1">PTRM_comparison!T9*PTRM_comparison!$T25</f>
        <v>4.369479191340071</v>
      </c>
      <c r="J9" s="295">
        <f ca="1">PTRM_comparison!U9*PTRM_comparison!$T25</f>
        <v>4.0677591641917212</v>
      </c>
      <c r="K9" s="295">
        <f ca="1">PTRM_comparison!V9*PTRM_comparison!$T25</f>
        <v>4.0677591641917212</v>
      </c>
      <c r="L9" s="295">
        <f ca="1">PTRM_comparison!W9*PTRM_comparison!$T25</f>
        <v>4.0677591641917212</v>
      </c>
      <c r="M9" s="295">
        <f ca="1">PTRM_comparison!X9*PTRM_comparison!$T25</f>
        <v>4.0677591641917212</v>
      </c>
      <c r="N9" s="295">
        <f ca="1">PTRM_comparison!Y9*PTRM_comparison!$T25</f>
        <v>4.0677591641917212</v>
      </c>
      <c r="O9" s="295">
        <f ca="1">PTRM_comparison!Z9*PTRM_comparison!$T25</f>
        <v>4.0677591641917212</v>
      </c>
      <c r="P9" s="295">
        <f ca="1">PTRM_comparison!AA9*PTRM_comparison!$T25</f>
        <v>4.1830415001305123</v>
      </c>
      <c r="Q9" s="295">
        <f ca="1">PTRM_comparison!AB9*PTRM_comparison!$T25</f>
        <v>3.5582935759093179</v>
      </c>
      <c r="R9" s="295">
        <f ca="1">PTRM_comparison!AC9*PTRM_comparison!$T25</f>
        <v>2.8029569014161786</v>
      </c>
      <c r="S9" s="295">
        <f ca="1">PTRM_comparison!AD9*PTRM_comparison!$T25</f>
        <v>2.1273695394090617</v>
      </c>
      <c r="T9" s="295">
        <f ca="1">PTRM_comparison!AE9*PTRM_comparison!$T25</f>
        <v>1.079140526967848</v>
      </c>
      <c r="U9" s="295">
        <f ca="1">PTRM_comparison!AF9*PTRM_comparison!$T25</f>
        <v>0</v>
      </c>
      <c r="V9" s="295">
        <f ca="1">PTRM_comparison!AG9*PTRM_comparison!$T25</f>
        <v>0</v>
      </c>
      <c r="W9" s="295">
        <f ca="1">PTRM_comparison!AH9*PTRM_comparison!$T25</f>
        <v>0</v>
      </c>
      <c r="X9" s="295">
        <f ca="1">PTRM_comparison!AI9*PTRM_comparison!$T25</f>
        <v>0</v>
      </c>
      <c r="Y9" s="295">
        <f ca="1">PTRM_comparison!AJ9*PTRM_comparison!$T25</f>
        <v>0</v>
      </c>
      <c r="Z9" s="295">
        <f ca="1">PTRM_comparison!AK9*PTRM_comparison!$T25</f>
        <v>0</v>
      </c>
      <c r="AA9" s="295">
        <f ca="1">PTRM_comparison!AL9*PTRM_comparison!$T25</f>
        <v>0</v>
      </c>
      <c r="AB9" s="295">
        <f ca="1">PTRM_comparison!AM9*PTRM_comparison!$T25</f>
        <v>0</v>
      </c>
      <c r="AC9" s="295">
        <f ca="1">PTRM_comparison!AN9*PTRM_comparison!$T25</f>
        <v>0</v>
      </c>
      <c r="AD9" s="295">
        <f ca="1">PTRM_comparison!AO9*PTRM_comparison!$T25</f>
        <v>0</v>
      </c>
      <c r="AE9" s="295">
        <f ca="1">PTRM_comparison!AP9*PTRM_comparison!$T25</f>
        <v>0</v>
      </c>
      <c r="AF9" s="295">
        <f ca="1">PTRM_comparison!AQ9*PTRM_comparison!$T25</f>
        <v>0</v>
      </c>
      <c r="AG9" s="295">
        <f ca="1">PTRM_comparison!AR9*PTRM_comparison!$T25</f>
        <v>0</v>
      </c>
      <c r="AH9" s="295">
        <f ca="1">PTRM_comparison!AS9*PTRM_comparison!$T25</f>
        <v>0</v>
      </c>
      <c r="AI9" s="295">
        <f ca="1">PTRM_comparison!AT9*PTRM_comparison!$T25</f>
        <v>0</v>
      </c>
      <c r="AJ9" s="295">
        <f ca="1">PTRM_comparison!AU9*PTRM_comparison!$T25</f>
        <v>0</v>
      </c>
      <c r="AK9" s="295">
        <f ca="1">PTRM_comparison!AV9*PTRM_comparison!$T25</f>
        <v>0</v>
      </c>
      <c r="AL9" s="295">
        <f ca="1">PTRM_comparison!AW9*PTRM_comparison!$T25</f>
        <v>0</v>
      </c>
      <c r="AM9" s="295">
        <f ca="1">PTRM_comparison!AX9*PTRM_comparison!$T25</f>
        <v>0</v>
      </c>
      <c r="AN9" s="295">
        <f ca="1">PTRM_comparison!AY9*PTRM_comparison!$T25</f>
        <v>0</v>
      </c>
      <c r="AO9" s="295">
        <f ca="1">PTRM_comparison!AZ9*PTRM_comparison!$T25</f>
        <v>0</v>
      </c>
      <c r="AP9" s="295">
        <f ca="1">PTRM_comparison!BA9*PTRM_comparison!$T25</f>
        <v>0</v>
      </c>
      <c r="AQ9" s="295">
        <f ca="1">PTRM_comparison!BB9*PTRM_comparison!$T25</f>
        <v>0</v>
      </c>
      <c r="AR9" s="295">
        <f ca="1">PTRM_comparison!BC9*PTRM_comparison!$T25</f>
        <v>0</v>
      </c>
      <c r="AS9" s="295">
        <f ca="1">PTRM_comparison!BD9*PTRM_comparison!$T25</f>
        <v>0</v>
      </c>
      <c r="AT9" s="295">
        <f ca="1">PTRM_comparison!BE9*PTRM_comparison!$T25</f>
        <v>0</v>
      </c>
      <c r="AU9" s="295">
        <f ca="1">PTRM_comparison!BF9*PTRM_comparison!$T25</f>
        <v>0</v>
      </c>
      <c r="AV9" s="295">
        <f ca="1">PTRM_comparison!BG9*PTRM_comparison!$T25</f>
        <v>0</v>
      </c>
      <c r="AW9" s="295">
        <f ca="1">PTRM_comparison!BH9*PTRM_comparison!$T25</f>
        <v>0</v>
      </c>
      <c r="AX9" s="295">
        <f ca="1">PTRM_comparison!BI9*PTRM_comparison!$T25</f>
        <v>0</v>
      </c>
      <c r="AY9" s="295">
        <f ca="1">PTRM_comparison!BJ9*PTRM_comparison!$T25</f>
        <v>0</v>
      </c>
      <c r="AZ9" s="295">
        <f ca="1">PTRM_comparison!BK9*PTRM_comparison!$T25</f>
        <v>0</v>
      </c>
      <c r="BA9" s="295">
        <f ca="1">PTRM_comparison!BL9*PTRM_comparison!$T25</f>
        <v>0</v>
      </c>
      <c r="BB9" s="295">
        <f ca="1">PTRM_comparison!BM9*PTRM_comparison!$T25</f>
        <v>0</v>
      </c>
      <c r="BC9" s="295">
        <f ca="1">PTRM_comparison!BN9*PTRM_comparison!$T25</f>
        <v>0</v>
      </c>
      <c r="BD9" s="295">
        <f ca="1">PTRM_comparison!BO9*PTRM_comparison!$T25</f>
        <v>0</v>
      </c>
      <c r="BE9" s="295">
        <f ca="1">PTRM_comparison!BP9*PTRM_comparison!$T25</f>
        <v>0</v>
      </c>
      <c r="BF9" s="295">
        <f ca="1">PTRM_comparison!BQ9*PTRM_comparison!$T25</f>
        <v>0</v>
      </c>
      <c r="BG9" s="295">
        <f ca="1">PTRM_comparison!BR9*PTRM_comparison!$T25</f>
        <v>0</v>
      </c>
      <c r="BH9" s="295">
        <f ca="1">PTRM_comparison!BS9*PTRM_comparison!$T25</f>
        <v>0</v>
      </c>
      <c r="BI9" s="296">
        <f ca="1">PTRM_comparison!BT9*PTRM_comparison!$T25</f>
        <v>0</v>
      </c>
      <c r="BJ9" s="296">
        <f ca="1">PTRM_comparison!BU9*PTRM_comparison!$T25</f>
        <v>0</v>
      </c>
      <c r="BK9" s="296">
        <f ca="1">PTRM_comparison!BV9*PTRM_comparison!$T25</f>
        <v>0</v>
      </c>
      <c r="BL9" s="296">
        <f ca="1">PTRM_comparison!BW9*PTRM_comparison!$T25</f>
        <v>0</v>
      </c>
      <c r="BM9" s="296">
        <f ca="1">PTRM_comparison!BX9*PTRM_comparison!$T25</f>
        <v>0</v>
      </c>
      <c r="BN9" s="296">
        <f ca="1">PTRM_comparison!BY9*PTRM_comparison!$T25</f>
        <v>0</v>
      </c>
      <c r="BO9" s="149"/>
      <c r="BP9" s="149"/>
      <c r="BQ9" s="148"/>
      <c r="BR9" s="148"/>
      <c r="BS9" s="148"/>
      <c r="BT9" s="148"/>
      <c r="BU9" s="148"/>
      <c r="BV9" s="148"/>
      <c r="BW9" s="148"/>
      <c r="BX9" s="148"/>
      <c r="BY9" s="148"/>
      <c r="BZ9" s="148"/>
      <c r="CA9" s="148"/>
      <c r="CB9" s="148"/>
      <c r="CC9" s="148"/>
      <c r="CD9" s="148"/>
      <c r="CE9" s="148"/>
      <c r="CH9" s="150"/>
    </row>
    <row r="10" spans="1:92" s="147" customFormat="1">
      <c r="B10" s="148"/>
      <c r="C10" s="65" t="str">
        <f>Depreciation!B121</f>
        <v>Buildings</v>
      </c>
      <c r="F10" s="295">
        <f ca="1">PTRM_comparison!Q10*PTRM_comparison!$T26</f>
        <v>0.4401518994783078</v>
      </c>
      <c r="G10" s="295">
        <f ca="1">PTRM_comparison!R10*PTRM_comparison!$T26</f>
        <v>0.4401518994783078</v>
      </c>
      <c r="H10" s="295">
        <f ca="1">PTRM_comparison!S10*PTRM_comparison!$T26</f>
        <v>0.4401518994783078</v>
      </c>
      <c r="I10" s="295">
        <f ca="1">PTRM_comparison!T10*PTRM_comparison!$T26</f>
        <v>0.4401518994783078</v>
      </c>
      <c r="J10" s="295">
        <f ca="1">PTRM_comparison!U10*PTRM_comparison!$T26</f>
        <v>0.4401518994783078</v>
      </c>
      <c r="K10" s="295">
        <f ca="1">PTRM_comparison!V10*PTRM_comparison!$T26</f>
        <v>0.4401518994783078</v>
      </c>
      <c r="L10" s="295">
        <f ca="1">PTRM_comparison!W10*PTRM_comparison!$T26</f>
        <v>0.4401518994783078</v>
      </c>
      <c r="M10" s="295">
        <f ca="1">PTRM_comparison!X10*PTRM_comparison!$T26</f>
        <v>0.4401518994783078</v>
      </c>
      <c r="N10" s="295">
        <f ca="1">PTRM_comparison!Y10*PTRM_comparison!$T26</f>
        <v>0.4401518994783078</v>
      </c>
      <c r="O10" s="295">
        <f ca="1">PTRM_comparison!Z10*PTRM_comparison!$T26</f>
        <v>0.4401518994783078</v>
      </c>
      <c r="P10" s="295">
        <f ca="1">PTRM_comparison!AA10*PTRM_comparison!$T26</f>
        <v>0.4401518994783078</v>
      </c>
      <c r="Q10" s="295">
        <f ca="1">PTRM_comparison!AB10*PTRM_comparison!$T26</f>
        <v>0.4401518994783078</v>
      </c>
      <c r="R10" s="295">
        <f ca="1">PTRM_comparison!AC10*PTRM_comparison!$T26</f>
        <v>0.4401518994783078</v>
      </c>
      <c r="S10" s="295">
        <f ca="1">PTRM_comparison!AD10*PTRM_comparison!$T26</f>
        <v>0.4401518994783078</v>
      </c>
      <c r="T10" s="295">
        <f ca="1">PTRM_comparison!AE10*PTRM_comparison!$T26</f>
        <v>0.4401518994783078</v>
      </c>
      <c r="U10" s="295">
        <f ca="1">PTRM_comparison!AF10*PTRM_comparison!$T26</f>
        <v>0.4401518994783078</v>
      </c>
      <c r="V10" s="295">
        <f ca="1">PTRM_comparison!AG10*PTRM_comparison!$T26</f>
        <v>-1.66961538832009E-2</v>
      </c>
      <c r="W10" s="295">
        <f ca="1">PTRM_comparison!AH10*PTRM_comparison!$T26</f>
        <v>-1.6696153883202829E-2</v>
      </c>
      <c r="X10" s="295">
        <f ca="1">PTRM_comparison!AI10*PTRM_comparison!$T26</f>
        <v>-1.6696153883202829E-2</v>
      </c>
      <c r="Y10" s="295">
        <f ca="1">PTRM_comparison!AJ10*PTRM_comparison!$T26</f>
        <v>-1.6696153883202829E-2</v>
      </c>
      <c r="Z10" s="295">
        <f ca="1">PTRM_comparison!AK10*PTRM_comparison!$T26</f>
        <v>-1.6696153883202829E-2</v>
      </c>
      <c r="AA10" s="295">
        <f ca="1">PTRM_comparison!AL10*PTRM_comparison!$T26</f>
        <v>-1.6696153883202829E-2</v>
      </c>
      <c r="AB10" s="295">
        <f ca="1">PTRM_comparison!AM10*PTRM_comparison!$T26</f>
        <v>-1.6696153883202829E-2</v>
      </c>
      <c r="AC10" s="295">
        <f ca="1">PTRM_comparison!AN10*PTRM_comparison!$T26</f>
        <v>-1.6696153883202829E-2</v>
      </c>
      <c r="AD10" s="295">
        <f ca="1">PTRM_comparison!AO10*PTRM_comparison!$T26</f>
        <v>-1.6696153883202829E-2</v>
      </c>
      <c r="AE10" s="295">
        <f ca="1">PTRM_comparison!AP10*PTRM_comparison!$T26</f>
        <v>-1.6696153883202829E-2</v>
      </c>
      <c r="AF10" s="295">
        <f ca="1">PTRM_comparison!AQ10*PTRM_comparison!$T26</f>
        <v>-1.6696153883202829E-2</v>
      </c>
      <c r="AG10" s="295">
        <f ca="1">PTRM_comparison!AR10*PTRM_comparison!$T26</f>
        <v>-1.6696153883202829E-2</v>
      </c>
      <c r="AH10" s="295">
        <f ca="1">PTRM_comparison!AS10*PTRM_comparison!$T26</f>
        <v>-1.6696153883202829E-2</v>
      </c>
      <c r="AI10" s="295">
        <f ca="1">PTRM_comparison!AT10*PTRM_comparison!$T26</f>
        <v>-1.6696153883202829E-2</v>
      </c>
      <c r="AJ10" s="295">
        <f ca="1">PTRM_comparison!AU10*PTRM_comparison!$T26</f>
        <v>-1.6696153883202829E-2</v>
      </c>
      <c r="AK10" s="295">
        <f ca="1">PTRM_comparison!AV10*PTRM_comparison!$T26</f>
        <v>-1.6696153883202829E-2</v>
      </c>
      <c r="AL10" s="295">
        <f ca="1">PTRM_comparison!AW10*PTRM_comparison!$T26</f>
        <v>-1.6696153883202829E-2</v>
      </c>
      <c r="AM10" s="295">
        <f ca="1">PTRM_comparison!AX10*PTRM_comparison!$T26</f>
        <v>-1.6696153883202829E-2</v>
      </c>
      <c r="AN10" s="295">
        <f ca="1">PTRM_comparison!AY10*PTRM_comparison!$T26</f>
        <v>-1.6696153883202829E-2</v>
      </c>
      <c r="AO10" s="295">
        <f ca="1">PTRM_comparison!AZ10*PTRM_comparison!$T26</f>
        <v>-1.6696153883202829E-2</v>
      </c>
      <c r="AP10" s="295">
        <f ca="1">PTRM_comparison!BA10*PTRM_comparison!$T26</f>
        <v>-1.6696153883202829E-2</v>
      </c>
      <c r="AQ10" s="295">
        <f ca="1">PTRM_comparison!BB10*PTRM_comparison!$T26</f>
        <v>-1.6696153883202829E-2</v>
      </c>
      <c r="AR10" s="295">
        <f ca="1">PTRM_comparison!BC10*PTRM_comparison!$T26</f>
        <v>-1.6696153883202829E-2</v>
      </c>
      <c r="AS10" s="295">
        <f ca="1">PTRM_comparison!BD10*PTRM_comparison!$T26</f>
        <v>-1.6696153883202829E-2</v>
      </c>
      <c r="AT10" s="295">
        <f ca="1">PTRM_comparison!BE10*PTRM_comparison!$T26</f>
        <v>-1.6696153883202829E-2</v>
      </c>
      <c r="AU10" s="295">
        <f ca="1">PTRM_comparison!BF10*PTRM_comparison!$T26</f>
        <v>-1.6696153883202829E-2</v>
      </c>
      <c r="AV10" s="295">
        <f ca="1">PTRM_comparison!BG10*PTRM_comparison!$T26</f>
        <v>-1.6696153883202829E-2</v>
      </c>
      <c r="AW10" s="295">
        <f ca="1">PTRM_comparison!BH10*PTRM_comparison!$T26</f>
        <v>-1.6696153883202829E-2</v>
      </c>
      <c r="AX10" s="295">
        <f ca="1">PTRM_comparison!BI10*PTRM_comparison!$T26</f>
        <v>-1.6696153883202829E-2</v>
      </c>
      <c r="AY10" s="295">
        <f ca="1">PTRM_comparison!BJ10*PTRM_comparison!$T26</f>
        <v>-1.6696153883202388E-2</v>
      </c>
      <c r="AZ10" s="295">
        <f ca="1">PTRM_comparison!BK10*PTRM_comparison!$T26</f>
        <v>0</v>
      </c>
      <c r="BA10" s="295">
        <f ca="1">PTRM_comparison!BL10*PTRM_comparison!$T26</f>
        <v>0</v>
      </c>
      <c r="BB10" s="295">
        <f ca="1">PTRM_comparison!BM10*PTRM_comparison!$T26</f>
        <v>0</v>
      </c>
      <c r="BC10" s="295">
        <f ca="1">PTRM_comparison!BN10*PTRM_comparison!$T26</f>
        <v>0</v>
      </c>
      <c r="BD10" s="295">
        <f ca="1">PTRM_comparison!BO10*PTRM_comparison!$T26</f>
        <v>0</v>
      </c>
      <c r="BE10" s="295">
        <f ca="1">PTRM_comparison!BP10*PTRM_comparison!$T26</f>
        <v>0</v>
      </c>
      <c r="BF10" s="295">
        <f ca="1">PTRM_comparison!BQ10*PTRM_comparison!$T26</f>
        <v>0</v>
      </c>
      <c r="BG10" s="295">
        <f ca="1">PTRM_comparison!BR10*PTRM_comparison!$T26</f>
        <v>0</v>
      </c>
      <c r="BH10" s="295">
        <f ca="1">PTRM_comparison!BS10*PTRM_comparison!$T26</f>
        <v>0</v>
      </c>
      <c r="BI10" s="296">
        <f ca="1">PTRM_comparison!BT10*PTRM_comparison!$T26</f>
        <v>0</v>
      </c>
      <c r="BJ10" s="296">
        <f ca="1">PTRM_comparison!BU10*PTRM_comparison!$T26</f>
        <v>0</v>
      </c>
      <c r="BK10" s="296">
        <f ca="1">PTRM_comparison!BV10*PTRM_comparison!$T26</f>
        <v>0</v>
      </c>
      <c r="BL10" s="296">
        <f ca="1">PTRM_comparison!BW10*PTRM_comparison!$T26</f>
        <v>0</v>
      </c>
      <c r="BM10" s="296">
        <f ca="1">PTRM_comparison!BX10*PTRM_comparison!$T26</f>
        <v>0</v>
      </c>
      <c r="BN10" s="296">
        <f ca="1">PTRM_comparison!BY10*PTRM_comparison!$T26</f>
        <v>0</v>
      </c>
      <c r="BO10" s="149"/>
      <c r="BP10" s="149"/>
      <c r="BQ10" s="148"/>
      <c r="BR10" s="148"/>
      <c r="BS10" s="148"/>
      <c r="BT10" s="148"/>
      <c r="BU10" s="148"/>
      <c r="BV10" s="148"/>
      <c r="BW10" s="148"/>
      <c r="BX10" s="148"/>
      <c r="BY10" s="148"/>
      <c r="BZ10" s="148"/>
      <c r="CA10" s="148"/>
      <c r="CB10" s="148"/>
      <c r="CC10" s="148"/>
      <c r="CD10" s="148"/>
      <c r="CE10" s="148"/>
      <c r="CH10" s="150"/>
    </row>
    <row r="11" spans="1:92" s="147" customFormat="1">
      <c r="B11" s="148"/>
      <c r="C11" s="65" t="str">
        <f>Depreciation!B173</f>
        <v>SCADA</v>
      </c>
      <c r="F11" s="295">
        <f ca="1">PTRM_comparison!Q11*PTRM_comparison!$T27</f>
        <v>0.24097476244741092</v>
      </c>
      <c r="G11" s="295">
        <f ca="1">PTRM_comparison!R11*PTRM_comparison!$T27</f>
        <v>0.24097476244741092</v>
      </c>
      <c r="H11" s="295">
        <f ca="1">PTRM_comparison!S11*PTRM_comparison!$T27</f>
        <v>0.2302458429345981</v>
      </c>
      <c r="I11" s="295">
        <f ca="1">PTRM_comparison!T11*PTRM_comparison!$T27</f>
        <v>0.10810741183107941</v>
      </c>
      <c r="J11" s="295">
        <f ca="1">PTRM_comparison!U11*PTRM_comparison!$T27</f>
        <v>0.10810741183107941</v>
      </c>
      <c r="K11" s="295">
        <f ca="1">PTRM_comparison!V11*PTRM_comparison!$T27</f>
        <v>0.10810741183107941</v>
      </c>
      <c r="L11" s="295">
        <f ca="1">PTRM_comparison!W11*PTRM_comparison!$T27</f>
        <v>0.10810741183107941</v>
      </c>
      <c r="M11" s="295">
        <f ca="1">PTRM_comparison!X11*PTRM_comparison!$T27</f>
        <v>0.10810741183107941</v>
      </c>
      <c r="N11" s="295">
        <f ca="1">PTRM_comparison!Y11*PTRM_comparison!$T27</f>
        <v>0.10810741183107941</v>
      </c>
      <c r="O11" s="295">
        <f ca="1">PTRM_comparison!Z11*PTRM_comparison!$T27</f>
        <v>0.10810741183107941</v>
      </c>
      <c r="P11" s="295">
        <f ca="1">PTRM_comparison!AA11*PTRM_comparison!$T27</f>
        <v>0.13696541814430399</v>
      </c>
      <c r="Q11" s="295">
        <f ca="1">PTRM_comparison!AB11*PTRM_comparison!$T27</f>
        <v>0.12557445701440956</v>
      </c>
      <c r="R11" s="295">
        <f ca="1">PTRM_comparison!AC11*PTRM_comparison!$T27</f>
        <v>9.6295262675039725E-2</v>
      </c>
      <c r="S11" s="295">
        <f ca="1">PTRM_comparison!AD11*PTRM_comparison!$T27</f>
        <v>6.6600498436522479E-2</v>
      </c>
      <c r="T11" s="295">
        <f ca="1">PTRM_comparison!AE11*PTRM_comparison!$T27</f>
        <v>3.668490840396741E-2</v>
      </c>
      <c r="U11" s="295">
        <f ca="1">PTRM_comparison!AF11*PTRM_comparison!$T27</f>
        <v>0</v>
      </c>
      <c r="V11" s="295">
        <f ca="1">PTRM_comparison!AG11*PTRM_comparison!$T27</f>
        <v>0</v>
      </c>
      <c r="W11" s="295">
        <f ca="1">PTRM_comparison!AH11*PTRM_comparison!$T27</f>
        <v>0</v>
      </c>
      <c r="X11" s="295">
        <f ca="1">PTRM_comparison!AI11*PTRM_comparison!$T27</f>
        <v>0</v>
      </c>
      <c r="Y11" s="295">
        <f ca="1">PTRM_comparison!AJ11*PTRM_comparison!$T27</f>
        <v>0</v>
      </c>
      <c r="Z11" s="295">
        <f ca="1">PTRM_comparison!AK11*PTRM_comparison!$T27</f>
        <v>0</v>
      </c>
      <c r="AA11" s="295">
        <f ca="1">PTRM_comparison!AL11*PTRM_comparison!$T27</f>
        <v>0</v>
      </c>
      <c r="AB11" s="295">
        <f ca="1">PTRM_comparison!AM11*PTRM_comparison!$T27</f>
        <v>0</v>
      </c>
      <c r="AC11" s="295">
        <f ca="1">PTRM_comparison!AN11*PTRM_comparison!$T27</f>
        <v>0</v>
      </c>
      <c r="AD11" s="295">
        <f ca="1">PTRM_comparison!AO11*PTRM_comparison!$T27</f>
        <v>0</v>
      </c>
      <c r="AE11" s="295">
        <f ca="1">PTRM_comparison!AP11*PTRM_comparison!$T27</f>
        <v>0</v>
      </c>
      <c r="AF11" s="295">
        <f ca="1">PTRM_comparison!AQ11*PTRM_comparison!$T27</f>
        <v>0</v>
      </c>
      <c r="AG11" s="295">
        <f ca="1">PTRM_comparison!AR11*PTRM_comparison!$T27</f>
        <v>0</v>
      </c>
      <c r="AH11" s="295">
        <f ca="1">PTRM_comparison!AS11*PTRM_comparison!$T27</f>
        <v>0</v>
      </c>
      <c r="AI11" s="295">
        <f ca="1">PTRM_comparison!AT11*PTRM_comparison!$T27</f>
        <v>0</v>
      </c>
      <c r="AJ11" s="295">
        <f ca="1">PTRM_comparison!AU11*PTRM_comparison!$T27</f>
        <v>0</v>
      </c>
      <c r="AK11" s="295">
        <f ca="1">PTRM_comparison!AV11*PTRM_comparison!$T27</f>
        <v>0</v>
      </c>
      <c r="AL11" s="295">
        <f ca="1">PTRM_comparison!AW11*PTRM_comparison!$T27</f>
        <v>0</v>
      </c>
      <c r="AM11" s="295">
        <f ca="1">PTRM_comparison!AX11*PTRM_comparison!$T27</f>
        <v>0</v>
      </c>
      <c r="AN11" s="295">
        <f ca="1">PTRM_comparison!AY11*PTRM_comparison!$T27</f>
        <v>0</v>
      </c>
      <c r="AO11" s="295">
        <f ca="1">PTRM_comparison!AZ11*PTRM_comparison!$T27</f>
        <v>0</v>
      </c>
      <c r="AP11" s="295">
        <f ca="1">PTRM_comparison!BA11*PTRM_comparison!$T27</f>
        <v>0</v>
      </c>
      <c r="AQ11" s="295">
        <f ca="1">PTRM_comparison!BB11*PTRM_comparison!$T27</f>
        <v>0</v>
      </c>
      <c r="AR11" s="295">
        <f ca="1">PTRM_comparison!BC11*PTRM_comparison!$T27</f>
        <v>0</v>
      </c>
      <c r="AS11" s="295">
        <f ca="1">PTRM_comparison!BD11*PTRM_comparison!$T27</f>
        <v>0</v>
      </c>
      <c r="AT11" s="295">
        <f ca="1">PTRM_comparison!BE11*PTRM_comparison!$T27</f>
        <v>0</v>
      </c>
      <c r="AU11" s="295">
        <f ca="1">PTRM_comparison!BF11*PTRM_comparison!$T27</f>
        <v>0</v>
      </c>
      <c r="AV11" s="295">
        <f ca="1">PTRM_comparison!BG11*PTRM_comparison!$T27</f>
        <v>0</v>
      </c>
      <c r="AW11" s="295">
        <f ca="1">PTRM_comparison!BH11*PTRM_comparison!$T27</f>
        <v>0</v>
      </c>
      <c r="AX11" s="295">
        <f ca="1">PTRM_comparison!BI11*PTRM_comparison!$T27</f>
        <v>0</v>
      </c>
      <c r="AY11" s="295">
        <f ca="1">PTRM_comparison!BJ11*PTRM_comparison!$T27</f>
        <v>0</v>
      </c>
      <c r="AZ11" s="295">
        <f ca="1">PTRM_comparison!BK11*PTRM_comparison!$T27</f>
        <v>0</v>
      </c>
      <c r="BA11" s="295">
        <f ca="1">PTRM_comparison!BL11*PTRM_comparison!$T27</f>
        <v>0</v>
      </c>
      <c r="BB11" s="295">
        <f ca="1">PTRM_comparison!BM11*PTRM_comparison!$T27</f>
        <v>0</v>
      </c>
      <c r="BC11" s="295">
        <f ca="1">PTRM_comparison!BN11*PTRM_comparison!$T27</f>
        <v>0</v>
      </c>
      <c r="BD11" s="295">
        <f ca="1">PTRM_comparison!BO11*PTRM_comparison!$T27</f>
        <v>0</v>
      </c>
      <c r="BE11" s="295">
        <f ca="1">PTRM_comparison!BP11*PTRM_comparison!$T27</f>
        <v>0</v>
      </c>
      <c r="BF11" s="295">
        <f ca="1">PTRM_comparison!BQ11*PTRM_comparison!$T27</f>
        <v>0</v>
      </c>
      <c r="BG11" s="295">
        <f ca="1">PTRM_comparison!BR11*PTRM_comparison!$T27</f>
        <v>0</v>
      </c>
      <c r="BH11" s="295">
        <f ca="1">PTRM_comparison!BS11*PTRM_comparison!$T27</f>
        <v>0</v>
      </c>
      <c r="BI11" s="296">
        <f ca="1">PTRM_comparison!BT11*PTRM_comparison!$T27</f>
        <v>0</v>
      </c>
      <c r="BJ11" s="296">
        <f ca="1">PTRM_comparison!BU11*PTRM_comparison!$T27</f>
        <v>0</v>
      </c>
      <c r="BK11" s="296">
        <f ca="1">PTRM_comparison!BV11*PTRM_comparison!$T27</f>
        <v>0</v>
      </c>
      <c r="BL11" s="296">
        <f ca="1">PTRM_comparison!BW11*PTRM_comparison!$T27</f>
        <v>0</v>
      </c>
      <c r="BM11" s="296">
        <f ca="1">PTRM_comparison!BX11*PTRM_comparison!$T27</f>
        <v>0</v>
      </c>
      <c r="BN11" s="296">
        <f ca="1">PTRM_comparison!BY11*PTRM_comparison!$T27</f>
        <v>0</v>
      </c>
      <c r="BO11" s="149"/>
      <c r="BP11" s="149"/>
      <c r="BQ11" s="148"/>
      <c r="BR11" s="148"/>
      <c r="BS11" s="148"/>
      <c r="BT11" s="148"/>
      <c r="BU11" s="148"/>
      <c r="BV11" s="148"/>
      <c r="BW11" s="148"/>
      <c r="BX11" s="148"/>
      <c r="BY11" s="148"/>
      <c r="BZ11" s="148"/>
      <c r="CA11" s="148"/>
      <c r="CB11" s="148"/>
      <c r="CC11" s="148"/>
      <c r="CD11" s="148"/>
      <c r="CE11" s="148"/>
      <c r="CH11" s="150"/>
    </row>
    <row r="12" spans="1:92" s="147" customFormat="1">
      <c r="B12" s="148"/>
      <c r="C12" s="65" t="str">
        <f>Depreciation!B225</f>
        <v>Computer Equipment</v>
      </c>
      <c r="F12" s="295">
        <f ca="1">PTRM_comparison!Q12*PTRM_comparison!$T28</f>
        <v>2.8823545616082336</v>
      </c>
      <c r="G12" s="295">
        <f ca="1">PTRM_comparison!R12*PTRM_comparison!$T28</f>
        <v>3.1050078429659456</v>
      </c>
      <c r="H12" s="295">
        <f ca="1">PTRM_comparison!S12*PTRM_comparison!$T28</f>
        <v>3.0450100008756182</v>
      </c>
      <c r="I12" s="295">
        <f ca="1">PTRM_comparison!T12*PTRM_comparison!$T28</f>
        <v>1.420084957544103</v>
      </c>
      <c r="J12" s="295">
        <f ca="1">PTRM_comparison!U12*PTRM_comparison!$T28</f>
        <v>1.2361514454527007</v>
      </c>
      <c r="K12" s="295">
        <f ca="1">PTRM_comparison!V12*PTRM_comparison!$T28</f>
        <v>0</v>
      </c>
      <c r="L12" s="295">
        <f ca="1">PTRM_comparison!W12*PTRM_comparison!$T28</f>
        <v>0</v>
      </c>
      <c r="M12" s="295">
        <f ca="1">PTRM_comparison!X12*PTRM_comparison!$T28</f>
        <v>0</v>
      </c>
      <c r="N12" s="295">
        <f ca="1">PTRM_comparison!Y12*PTRM_comparison!$T28</f>
        <v>0</v>
      </c>
      <c r="O12" s="295">
        <f ca="1">PTRM_comparison!Z12*PTRM_comparison!$T28</f>
        <v>0</v>
      </c>
      <c r="P12" s="295">
        <f ca="1">PTRM_comparison!AA12*PTRM_comparison!$T28</f>
        <v>0</v>
      </c>
      <c r="Q12" s="295">
        <f ca="1">PTRM_comparison!AB12*PTRM_comparison!$T28</f>
        <v>0</v>
      </c>
      <c r="R12" s="295">
        <f ca="1">PTRM_comparison!AC12*PTRM_comparison!$T28</f>
        <v>0</v>
      </c>
      <c r="S12" s="295">
        <f ca="1">PTRM_comparison!AD12*PTRM_comparison!$T28</f>
        <v>0</v>
      </c>
      <c r="T12" s="295">
        <f ca="1">PTRM_comparison!AE12*PTRM_comparison!$T28</f>
        <v>0</v>
      </c>
      <c r="U12" s="295">
        <f ca="1">PTRM_comparison!AF12*PTRM_comparison!$T28</f>
        <v>0</v>
      </c>
      <c r="V12" s="295">
        <f ca="1">PTRM_comparison!AG12*PTRM_comparison!$T28</f>
        <v>0</v>
      </c>
      <c r="W12" s="295">
        <f ca="1">PTRM_comparison!AH12*PTRM_comparison!$T28</f>
        <v>0</v>
      </c>
      <c r="X12" s="295">
        <f ca="1">PTRM_comparison!AI12*PTRM_comparison!$T28</f>
        <v>0</v>
      </c>
      <c r="Y12" s="295">
        <f ca="1">PTRM_comparison!AJ12*PTRM_comparison!$T28</f>
        <v>0</v>
      </c>
      <c r="Z12" s="295">
        <f ca="1">PTRM_comparison!AK12*PTRM_comparison!$T28</f>
        <v>0</v>
      </c>
      <c r="AA12" s="295">
        <f ca="1">PTRM_comparison!AL12*PTRM_comparison!$T28</f>
        <v>0</v>
      </c>
      <c r="AB12" s="295">
        <f ca="1">PTRM_comparison!AM12*PTRM_comparison!$T28</f>
        <v>0</v>
      </c>
      <c r="AC12" s="295">
        <f ca="1">PTRM_comparison!AN12*PTRM_comparison!$T28</f>
        <v>0</v>
      </c>
      <c r="AD12" s="295">
        <f ca="1">PTRM_comparison!AO12*PTRM_comparison!$T28</f>
        <v>0</v>
      </c>
      <c r="AE12" s="295">
        <f ca="1">PTRM_comparison!AP12*PTRM_comparison!$T28</f>
        <v>0</v>
      </c>
      <c r="AF12" s="295">
        <f ca="1">PTRM_comparison!AQ12*PTRM_comparison!$T28</f>
        <v>0</v>
      </c>
      <c r="AG12" s="295">
        <f ca="1">PTRM_comparison!AR12*PTRM_comparison!$T28</f>
        <v>0</v>
      </c>
      <c r="AH12" s="295">
        <f ca="1">PTRM_comparison!AS12*PTRM_comparison!$T28</f>
        <v>0</v>
      </c>
      <c r="AI12" s="295">
        <f ca="1">PTRM_comparison!AT12*PTRM_comparison!$T28</f>
        <v>0</v>
      </c>
      <c r="AJ12" s="295">
        <f ca="1">PTRM_comparison!AU12*PTRM_comparison!$T28</f>
        <v>0</v>
      </c>
      <c r="AK12" s="295">
        <f ca="1">PTRM_comparison!AV12*PTRM_comparison!$T28</f>
        <v>0</v>
      </c>
      <c r="AL12" s="295">
        <f ca="1">PTRM_comparison!AW12*PTRM_comparison!$T28</f>
        <v>0</v>
      </c>
      <c r="AM12" s="295">
        <f ca="1">PTRM_comparison!AX12*PTRM_comparison!$T28</f>
        <v>0</v>
      </c>
      <c r="AN12" s="295">
        <f ca="1">PTRM_comparison!AY12*PTRM_comparison!$T28</f>
        <v>0</v>
      </c>
      <c r="AO12" s="295">
        <f ca="1">PTRM_comparison!AZ12*PTRM_comparison!$T28</f>
        <v>0</v>
      </c>
      <c r="AP12" s="295">
        <f ca="1">PTRM_comparison!BA12*PTRM_comparison!$T28</f>
        <v>0</v>
      </c>
      <c r="AQ12" s="295">
        <f ca="1">PTRM_comparison!BB12*PTRM_comparison!$T28</f>
        <v>0</v>
      </c>
      <c r="AR12" s="295">
        <f ca="1">PTRM_comparison!BC12*PTRM_comparison!$T28</f>
        <v>0</v>
      </c>
      <c r="AS12" s="295">
        <f ca="1">PTRM_comparison!BD12*PTRM_comparison!$T28</f>
        <v>0</v>
      </c>
      <c r="AT12" s="295">
        <f ca="1">PTRM_comparison!BE12*PTRM_comparison!$T28</f>
        <v>0</v>
      </c>
      <c r="AU12" s="295">
        <f ca="1">PTRM_comparison!BF12*PTRM_comparison!$T28</f>
        <v>0</v>
      </c>
      <c r="AV12" s="295">
        <f ca="1">PTRM_comparison!BG12*PTRM_comparison!$T28</f>
        <v>0</v>
      </c>
      <c r="AW12" s="295">
        <f ca="1">PTRM_comparison!BH12*PTRM_comparison!$T28</f>
        <v>0</v>
      </c>
      <c r="AX12" s="295">
        <f ca="1">PTRM_comparison!BI12*PTRM_comparison!$T28</f>
        <v>0</v>
      </c>
      <c r="AY12" s="295">
        <f ca="1">PTRM_comparison!BJ12*PTRM_comparison!$T28</f>
        <v>0</v>
      </c>
      <c r="AZ12" s="295">
        <f ca="1">PTRM_comparison!BK12*PTRM_comparison!$T28</f>
        <v>0</v>
      </c>
      <c r="BA12" s="295">
        <f ca="1">PTRM_comparison!BL12*PTRM_comparison!$T28</f>
        <v>0</v>
      </c>
      <c r="BB12" s="295">
        <f ca="1">PTRM_comparison!BM12*PTRM_comparison!$T28</f>
        <v>0</v>
      </c>
      <c r="BC12" s="295">
        <f ca="1">PTRM_comparison!BN12*PTRM_comparison!$T28</f>
        <v>0</v>
      </c>
      <c r="BD12" s="295">
        <f ca="1">PTRM_comparison!BO12*PTRM_comparison!$T28</f>
        <v>0</v>
      </c>
      <c r="BE12" s="295">
        <f ca="1">PTRM_comparison!BP12*PTRM_comparison!$T28</f>
        <v>0</v>
      </c>
      <c r="BF12" s="295">
        <f ca="1">PTRM_comparison!BQ12*PTRM_comparison!$T28</f>
        <v>0</v>
      </c>
      <c r="BG12" s="295">
        <f ca="1">PTRM_comparison!BR12*PTRM_comparison!$T28</f>
        <v>0</v>
      </c>
      <c r="BH12" s="295">
        <f ca="1">PTRM_comparison!BS12*PTRM_comparison!$T28</f>
        <v>0</v>
      </c>
      <c r="BI12" s="296">
        <f ca="1">PTRM_comparison!BT12*PTRM_comparison!$T28</f>
        <v>0</v>
      </c>
      <c r="BJ12" s="296">
        <f ca="1">PTRM_comparison!BU12*PTRM_comparison!$T28</f>
        <v>0</v>
      </c>
      <c r="BK12" s="296">
        <f ca="1">PTRM_comparison!BV12*PTRM_comparison!$T28</f>
        <v>0</v>
      </c>
      <c r="BL12" s="296">
        <f ca="1">PTRM_comparison!BW12*PTRM_comparison!$T28</f>
        <v>0</v>
      </c>
      <c r="BM12" s="296">
        <f ca="1">PTRM_comparison!BX12*PTRM_comparison!$T28</f>
        <v>0</v>
      </c>
      <c r="BN12" s="296">
        <f ca="1">PTRM_comparison!BY12*PTRM_comparison!$T28</f>
        <v>0</v>
      </c>
      <c r="BO12" s="149"/>
      <c r="BP12" s="149"/>
      <c r="BQ12" s="148"/>
      <c r="BR12" s="148"/>
      <c r="BS12" s="148"/>
      <c r="BT12" s="148"/>
      <c r="BU12" s="148"/>
      <c r="BV12" s="148"/>
      <c r="BW12" s="148"/>
      <c r="BX12" s="148"/>
      <c r="BY12" s="148"/>
      <c r="BZ12" s="148"/>
      <c r="CA12" s="148"/>
      <c r="CB12" s="148"/>
      <c r="CC12" s="148"/>
      <c r="CD12" s="148"/>
      <c r="CE12" s="148"/>
      <c r="CH12" s="150"/>
    </row>
    <row r="13" spans="1:92" s="147" customFormat="1">
      <c r="B13" s="148"/>
      <c r="C13" s="65" t="str">
        <f>Depreciation!B277</f>
        <v>Other Assets</v>
      </c>
      <c r="F13" s="295">
        <f ca="1">PTRM_comparison!Q13*PTRM_comparison!$T29</f>
        <v>5.5954864070460113</v>
      </c>
      <c r="G13" s="295">
        <f ca="1">PTRM_comparison!R13*PTRM_comparison!$T29</f>
        <v>5.5954864070460113</v>
      </c>
      <c r="H13" s="295">
        <f ca="1">PTRM_comparison!S13*PTRM_comparison!$T29</f>
        <v>5.5954864070460113</v>
      </c>
      <c r="I13" s="295">
        <f ca="1">PTRM_comparison!T13*PTRM_comparison!$T29</f>
        <v>5.5954864070460113</v>
      </c>
      <c r="J13" s="295">
        <f ca="1">PTRM_comparison!U13*PTRM_comparison!$T29</f>
        <v>5.5954864070460113</v>
      </c>
      <c r="K13" s="295">
        <f ca="1">PTRM_comparison!V13*PTRM_comparison!$T29</f>
        <v>5.4696082500341925</v>
      </c>
      <c r="L13" s="295">
        <f ca="1">PTRM_comparison!W13*PTRM_comparison!$T29</f>
        <v>3.0466693280538388</v>
      </c>
      <c r="M13" s="295">
        <f ca="1">PTRM_comparison!X13*PTRM_comparison!$T29</f>
        <v>3.0466693280538388</v>
      </c>
      <c r="N13" s="295">
        <f ca="1">PTRM_comparison!Y13*PTRM_comparison!$T29</f>
        <v>3.0466693280538388</v>
      </c>
      <c r="O13" s="295">
        <f ca="1">PTRM_comparison!Z13*PTRM_comparison!$T29</f>
        <v>3.0466693280538388</v>
      </c>
      <c r="P13" s="295">
        <f ca="1">PTRM_comparison!AA13*PTRM_comparison!$T29</f>
        <v>1.2117074425162246</v>
      </c>
      <c r="Q13" s="295">
        <f ca="1">PTRM_comparison!AB13*PTRM_comparison!$T29</f>
        <v>0.91437515090228105</v>
      </c>
      <c r="R13" s="295">
        <f ca="1">PTRM_comparison!AC13*PTRM_comparison!$T29</f>
        <v>0.64329081450292291</v>
      </c>
      <c r="S13" s="295">
        <f ca="1">PTRM_comparison!AD13*PTRM_comparison!$T29</f>
        <v>0.49418436052553305</v>
      </c>
      <c r="T13" s="295">
        <f ca="1">PTRM_comparison!AE13*PTRM_comparison!$T29</f>
        <v>0.2825359109201524</v>
      </c>
      <c r="U13" s="295">
        <f ca="1">PTRM_comparison!AF13*PTRM_comparison!$T29</f>
        <v>0</v>
      </c>
      <c r="V13" s="295">
        <f ca="1">PTRM_comparison!AG13*PTRM_comparison!$T29</f>
        <v>0</v>
      </c>
      <c r="W13" s="295">
        <f ca="1">PTRM_comparison!AH13*PTRM_comparison!$T29</f>
        <v>0</v>
      </c>
      <c r="X13" s="295">
        <f ca="1">PTRM_comparison!AI13*PTRM_comparison!$T29</f>
        <v>0</v>
      </c>
      <c r="Y13" s="295">
        <f ca="1">PTRM_comparison!AJ13*PTRM_comparison!$T29</f>
        <v>0</v>
      </c>
      <c r="Z13" s="295">
        <f ca="1">PTRM_comparison!AK13*PTRM_comparison!$T29</f>
        <v>0</v>
      </c>
      <c r="AA13" s="295">
        <f ca="1">PTRM_comparison!AL13*PTRM_comparison!$T29</f>
        <v>0</v>
      </c>
      <c r="AB13" s="295">
        <f ca="1">PTRM_comparison!AM13*PTRM_comparison!$T29</f>
        <v>0</v>
      </c>
      <c r="AC13" s="295">
        <f ca="1">PTRM_comparison!AN13*PTRM_comparison!$T29</f>
        <v>0</v>
      </c>
      <c r="AD13" s="295">
        <f ca="1">PTRM_comparison!AO13*PTRM_comparison!$T29</f>
        <v>0</v>
      </c>
      <c r="AE13" s="295">
        <f ca="1">PTRM_comparison!AP13*PTRM_comparison!$T29</f>
        <v>0</v>
      </c>
      <c r="AF13" s="295">
        <f ca="1">PTRM_comparison!AQ13*PTRM_comparison!$T29</f>
        <v>0</v>
      </c>
      <c r="AG13" s="295">
        <f ca="1">PTRM_comparison!AR13*PTRM_comparison!$T29</f>
        <v>0</v>
      </c>
      <c r="AH13" s="295">
        <f ca="1">PTRM_comparison!AS13*PTRM_comparison!$T29</f>
        <v>0</v>
      </c>
      <c r="AI13" s="295">
        <f ca="1">PTRM_comparison!AT13*PTRM_comparison!$T29</f>
        <v>0</v>
      </c>
      <c r="AJ13" s="295">
        <f ca="1">PTRM_comparison!AU13*PTRM_comparison!$T29</f>
        <v>0</v>
      </c>
      <c r="AK13" s="295">
        <f ca="1">PTRM_comparison!AV13*PTRM_comparison!$T29</f>
        <v>0</v>
      </c>
      <c r="AL13" s="295">
        <f ca="1">PTRM_comparison!AW13*PTRM_comparison!$T29</f>
        <v>0</v>
      </c>
      <c r="AM13" s="295">
        <f ca="1">PTRM_comparison!AX13*PTRM_comparison!$T29</f>
        <v>0</v>
      </c>
      <c r="AN13" s="295">
        <f ca="1">PTRM_comparison!AY13*PTRM_comparison!$T29</f>
        <v>0</v>
      </c>
      <c r="AO13" s="295">
        <f ca="1">PTRM_comparison!AZ13*PTRM_comparison!$T29</f>
        <v>0</v>
      </c>
      <c r="AP13" s="295">
        <f ca="1">PTRM_comparison!BA13*PTRM_comparison!$T29</f>
        <v>0</v>
      </c>
      <c r="AQ13" s="295">
        <f ca="1">PTRM_comparison!BB13*PTRM_comparison!$T29</f>
        <v>0</v>
      </c>
      <c r="AR13" s="295">
        <f ca="1">PTRM_comparison!BC13*PTRM_comparison!$T29</f>
        <v>0</v>
      </c>
      <c r="AS13" s="295">
        <f ca="1">PTRM_comparison!BD13*PTRM_comparison!$T29</f>
        <v>0</v>
      </c>
      <c r="AT13" s="295">
        <f ca="1">PTRM_comparison!BE13*PTRM_comparison!$T29</f>
        <v>0</v>
      </c>
      <c r="AU13" s="295">
        <f ca="1">PTRM_comparison!BF13*PTRM_comparison!$T29</f>
        <v>0</v>
      </c>
      <c r="AV13" s="295">
        <f ca="1">PTRM_comparison!BG13*PTRM_comparison!$T29</f>
        <v>0</v>
      </c>
      <c r="AW13" s="295">
        <f ca="1">PTRM_comparison!BH13*PTRM_comparison!$T29</f>
        <v>0</v>
      </c>
      <c r="AX13" s="295">
        <f ca="1">PTRM_comparison!BI13*PTRM_comparison!$T29</f>
        <v>0</v>
      </c>
      <c r="AY13" s="295">
        <f ca="1">PTRM_comparison!BJ13*PTRM_comparison!$T29</f>
        <v>0</v>
      </c>
      <c r="AZ13" s="295">
        <f ca="1">PTRM_comparison!BK13*PTRM_comparison!$T29</f>
        <v>0</v>
      </c>
      <c r="BA13" s="295">
        <f ca="1">PTRM_comparison!BL13*PTRM_comparison!$T29</f>
        <v>0</v>
      </c>
      <c r="BB13" s="295">
        <f ca="1">PTRM_comparison!BM13*PTRM_comparison!$T29</f>
        <v>0</v>
      </c>
      <c r="BC13" s="295">
        <f ca="1">PTRM_comparison!BN13*PTRM_comparison!$T29</f>
        <v>0</v>
      </c>
      <c r="BD13" s="295">
        <f ca="1">PTRM_comparison!BO13*PTRM_comparison!$T29</f>
        <v>0</v>
      </c>
      <c r="BE13" s="295">
        <f ca="1">PTRM_comparison!BP13*PTRM_comparison!$T29</f>
        <v>0</v>
      </c>
      <c r="BF13" s="295">
        <f ca="1">PTRM_comparison!BQ13*PTRM_comparison!$T29</f>
        <v>0</v>
      </c>
      <c r="BG13" s="295">
        <f ca="1">PTRM_comparison!BR13*PTRM_comparison!$T29</f>
        <v>0</v>
      </c>
      <c r="BH13" s="295">
        <f ca="1">PTRM_comparison!BS13*PTRM_comparison!$T29</f>
        <v>0</v>
      </c>
      <c r="BI13" s="296">
        <f ca="1">PTRM_comparison!BT13*PTRM_comparison!$T29</f>
        <v>0</v>
      </c>
      <c r="BJ13" s="296">
        <f ca="1">PTRM_comparison!BU13*PTRM_comparison!$T29</f>
        <v>0</v>
      </c>
      <c r="BK13" s="296">
        <f ca="1">PTRM_comparison!BV13*PTRM_comparison!$T29</f>
        <v>0</v>
      </c>
      <c r="BL13" s="296">
        <f ca="1">PTRM_comparison!BW13*PTRM_comparison!$T29</f>
        <v>0</v>
      </c>
      <c r="BM13" s="296">
        <f ca="1">PTRM_comparison!BX13*PTRM_comparison!$T29</f>
        <v>0</v>
      </c>
      <c r="BN13" s="296">
        <f ca="1">PTRM_comparison!BY13*PTRM_comparison!$T29</f>
        <v>0</v>
      </c>
      <c r="BO13" s="149"/>
      <c r="BP13" s="149"/>
      <c r="BQ13" s="148"/>
      <c r="BR13" s="148"/>
      <c r="BS13" s="148"/>
      <c r="BT13" s="148"/>
      <c r="BU13" s="148"/>
      <c r="BV13" s="148"/>
      <c r="BW13" s="148"/>
      <c r="BX13" s="148"/>
      <c r="BY13" s="148"/>
      <c r="BZ13" s="148"/>
      <c r="CA13" s="148"/>
      <c r="CB13" s="148"/>
      <c r="CC13" s="148"/>
      <c r="CD13" s="148"/>
      <c r="CE13" s="148"/>
      <c r="CH13" s="150"/>
    </row>
    <row r="14" spans="1:92" s="147" customFormat="1">
      <c r="B14" s="148"/>
      <c r="C14" s="65" t="str">
        <f>Depreciation!B329</f>
        <v>Equity Raising Costs</v>
      </c>
      <c r="F14" s="295">
        <f ca="1">PTRM_comparison!Q14*PTRM_comparison!$T30</f>
        <v>0</v>
      </c>
      <c r="G14" s="295">
        <f ca="1">PTRM_comparison!R14*PTRM_comparison!$T30</f>
        <v>0</v>
      </c>
      <c r="H14" s="295">
        <f ca="1">PTRM_comparison!S14*PTRM_comparison!$T30</f>
        <v>0</v>
      </c>
      <c r="I14" s="295">
        <f ca="1">PTRM_comparison!T14*PTRM_comparison!$T30</f>
        <v>0</v>
      </c>
      <c r="J14" s="295">
        <f ca="1">PTRM_comparison!U14*PTRM_comparison!$T30</f>
        <v>0</v>
      </c>
      <c r="K14" s="295">
        <f ca="1">PTRM_comparison!V14*PTRM_comparison!$T30</f>
        <v>0</v>
      </c>
      <c r="L14" s="295">
        <f ca="1">PTRM_comparison!W14*PTRM_comparison!$T30</f>
        <v>0</v>
      </c>
      <c r="M14" s="295">
        <f ca="1">PTRM_comparison!X14*PTRM_comparison!$T30</f>
        <v>0</v>
      </c>
      <c r="N14" s="295">
        <f ca="1">PTRM_comparison!Y14*PTRM_comparison!$T30</f>
        <v>0</v>
      </c>
      <c r="O14" s="295">
        <f ca="1">PTRM_comparison!Z14*PTRM_comparison!$T30</f>
        <v>0</v>
      </c>
      <c r="P14" s="295">
        <f ca="1">PTRM_comparison!AA14*PTRM_comparison!$T30</f>
        <v>0</v>
      </c>
      <c r="Q14" s="295">
        <f ca="1">PTRM_comparison!AB14*PTRM_comparison!$T30</f>
        <v>0</v>
      </c>
      <c r="R14" s="295">
        <f ca="1">PTRM_comparison!AC14*PTRM_comparison!$T30</f>
        <v>0</v>
      </c>
      <c r="S14" s="295">
        <f ca="1">PTRM_comparison!AD14*PTRM_comparison!$T30</f>
        <v>0</v>
      </c>
      <c r="T14" s="295">
        <f ca="1">PTRM_comparison!AE14*PTRM_comparison!$T30</f>
        <v>0</v>
      </c>
      <c r="U14" s="295">
        <f ca="1">PTRM_comparison!AF14*PTRM_comparison!$T30</f>
        <v>0</v>
      </c>
      <c r="V14" s="295">
        <f ca="1">PTRM_comparison!AG14*PTRM_comparison!$T30</f>
        <v>0</v>
      </c>
      <c r="W14" s="295">
        <f ca="1">PTRM_comparison!AH14*PTRM_comparison!$T30</f>
        <v>0</v>
      </c>
      <c r="X14" s="295">
        <f ca="1">PTRM_comparison!AI14*PTRM_comparison!$T30</f>
        <v>0</v>
      </c>
      <c r="Y14" s="295">
        <f ca="1">PTRM_comparison!AJ14*PTRM_comparison!$T30</f>
        <v>0</v>
      </c>
      <c r="Z14" s="295">
        <f ca="1">PTRM_comparison!AK14*PTRM_comparison!$T30</f>
        <v>0</v>
      </c>
      <c r="AA14" s="295">
        <f ca="1">PTRM_comparison!AL14*PTRM_comparison!$T30</f>
        <v>0</v>
      </c>
      <c r="AB14" s="295">
        <f ca="1">PTRM_comparison!AM14*PTRM_comparison!$T30</f>
        <v>0</v>
      </c>
      <c r="AC14" s="295">
        <f ca="1">PTRM_comparison!AN14*PTRM_comparison!$T30</f>
        <v>0</v>
      </c>
      <c r="AD14" s="295">
        <f ca="1">PTRM_comparison!AO14*PTRM_comparison!$T30</f>
        <v>0</v>
      </c>
      <c r="AE14" s="295">
        <f ca="1">PTRM_comparison!AP14*PTRM_comparison!$T30</f>
        <v>0</v>
      </c>
      <c r="AF14" s="295">
        <f ca="1">PTRM_comparison!AQ14*PTRM_comparison!$T30</f>
        <v>0</v>
      </c>
      <c r="AG14" s="295">
        <f ca="1">PTRM_comparison!AR14*PTRM_comparison!$T30</f>
        <v>0</v>
      </c>
      <c r="AH14" s="295">
        <f ca="1">PTRM_comparison!AS14*PTRM_comparison!$T30</f>
        <v>0</v>
      </c>
      <c r="AI14" s="295">
        <f ca="1">PTRM_comparison!AT14*PTRM_comparison!$T30</f>
        <v>0</v>
      </c>
      <c r="AJ14" s="295">
        <f ca="1">PTRM_comparison!AU14*PTRM_comparison!$T30</f>
        <v>0</v>
      </c>
      <c r="AK14" s="295">
        <f ca="1">PTRM_comparison!AV14*PTRM_comparison!$T30</f>
        <v>0</v>
      </c>
      <c r="AL14" s="295">
        <f ca="1">PTRM_comparison!AW14*PTRM_comparison!$T30</f>
        <v>0</v>
      </c>
      <c r="AM14" s="295">
        <f ca="1">PTRM_comparison!AX14*PTRM_comparison!$T30</f>
        <v>0</v>
      </c>
      <c r="AN14" s="295">
        <f ca="1">PTRM_comparison!AY14*PTRM_comparison!$T30</f>
        <v>0</v>
      </c>
      <c r="AO14" s="295">
        <f ca="1">PTRM_comparison!AZ14*PTRM_comparison!$T30</f>
        <v>0</v>
      </c>
      <c r="AP14" s="295">
        <f ca="1">PTRM_comparison!BA14*PTRM_comparison!$T30</f>
        <v>0</v>
      </c>
      <c r="AQ14" s="295">
        <f ca="1">PTRM_comparison!BB14*PTRM_comparison!$T30</f>
        <v>0</v>
      </c>
      <c r="AR14" s="295">
        <f ca="1">PTRM_comparison!BC14*PTRM_comparison!$T30</f>
        <v>0</v>
      </c>
      <c r="AS14" s="295">
        <f ca="1">PTRM_comparison!BD14*PTRM_comparison!$T30</f>
        <v>0</v>
      </c>
      <c r="AT14" s="295">
        <f ca="1">PTRM_comparison!BE14*PTRM_comparison!$T30</f>
        <v>0</v>
      </c>
      <c r="AU14" s="295">
        <f ca="1">PTRM_comparison!BF14*PTRM_comparison!$T30</f>
        <v>0</v>
      </c>
      <c r="AV14" s="295">
        <f ca="1">PTRM_comparison!BG14*PTRM_comparison!$T30</f>
        <v>0</v>
      </c>
      <c r="AW14" s="295">
        <f ca="1">PTRM_comparison!BH14*PTRM_comparison!$T30</f>
        <v>0</v>
      </c>
      <c r="AX14" s="295">
        <f ca="1">PTRM_comparison!BI14*PTRM_comparison!$T30</f>
        <v>0</v>
      </c>
      <c r="AY14" s="295">
        <f ca="1">PTRM_comparison!BJ14*PTRM_comparison!$T30</f>
        <v>0</v>
      </c>
      <c r="AZ14" s="295">
        <f ca="1">PTRM_comparison!BK14*PTRM_comparison!$T30</f>
        <v>0</v>
      </c>
      <c r="BA14" s="295">
        <f ca="1">PTRM_comparison!BL14*PTRM_comparison!$T30</f>
        <v>0</v>
      </c>
      <c r="BB14" s="295">
        <f ca="1">PTRM_comparison!BM14*PTRM_comparison!$T30</f>
        <v>0</v>
      </c>
      <c r="BC14" s="295">
        <f ca="1">PTRM_comparison!BN14*PTRM_comparison!$T30</f>
        <v>0</v>
      </c>
      <c r="BD14" s="295">
        <f ca="1">PTRM_comparison!BO14*PTRM_comparison!$T30</f>
        <v>0</v>
      </c>
      <c r="BE14" s="295">
        <f ca="1">PTRM_comparison!BP14*PTRM_comparison!$T30</f>
        <v>0</v>
      </c>
      <c r="BF14" s="295">
        <f ca="1">PTRM_comparison!BQ14*PTRM_comparison!$T30</f>
        <v>0</v>
      </c>
      <c r="BG14" s="295">
        <f ca="1">PTRM_comparison!BR14*PTRM_comparison!$T30</f>
        <v>0</v>
      </c>
      <c r="BH14" s="295">
        <f ca="1">PTRM_comparison!BS14*PTRM_comparison!$T30</f>
        <v>0</v>
      </c>
      <c r="BI14" s="296">
        <f ca="1">PTRM_comparison!BT14*PTRM_comparison!$T30</f>
        <v>0</v>
      </c>
      <c r="BJ14" s="296">
        <f ca="1">PTRM_comparison!BU14*PTRM_comparison!$T30</f>
        <v>0</v>
      </c>
      <c r="BK14" s="296">
        <f ca="1">PTRM_comparison!BV14*PTRM_comparison!$T30</f>
        <v>0</v>
      </c>
      <c r="BL14" s="296">
        <f ca="1">PTRM_comparison!BW14*PTRM_comparison!$T30</f>
        <v>0</v>
      </c>
      <c r="BM14" s="296">
        <f ca="1">PTRM_comparison!BX14*PTRM_comparison!$T30</f>
        <v>0</v>
      </c>
      <c r="BN14" s="296">
        <f ca="1">PTRM_comparison!BY14*PTRM_comparison!$T30</f>
        <v>0</v>
      </c>
      <c r="BO14" s="149"/>
      <c r="BP14" s="149"/>
      <c r="BQ14" s="148"/>
      <c r="BR14" s="148"/>
      <c r="BS14" s="148"/>
      <c r="BT14" s="148"/>
      <c r="BU14" s="148"/>
      <c r="BV14" s="148"/>
      <c r="BW14" s="148"/>
      <c r="BX14" s="148"/>
      <c r="BY14" s="148"/>
      <c r="BZ14" s="148"/>
      <c r="CA14" s="148"/>
      <c r="CB14" s="148"/>
      <c r="CC14" s="148"/>
      <c r="CD14" s="148"/>
      <c r="CE14" s="148"/>
      <c r="CH14" s="150"/>
    </row>
    <row r="15" spans="1:92" s="147" customFormat="1">
      <c r="B15" s="148"/>
      <c r="C15" s="65" t="str">
        <f>Depreciation!B381</f>
        <v>Land</v>
      </c>
      <c r="F15" s="295">
        <f ca="1">PTRM_comparison!Q15*PTRM_comparison!$T31</f>
        <v>0</v>
      </c>
      <c r="G15" s="295">
        <f ca="1">PTRM_comparison!R15*PTRM_comparison!$T31</f>
        <v>0</v>
      </c>
      <c r="H15" s="295">
        <f ca="1">PTRM_comparison!S15*PTRM_comparison!$T31</f>
        <v>0</v>
      </c>
      <c r="I15" s="295">
        <f ca="1">PTRM_comparison!T15*PTRM_comparison!$T31</f>
        <v>0</v>
      </c>
      <c r="J15" s="295">
        <f ca="1">PTRM_comparison!U15*PTRM_comparison!$T31</f>
        <v>0</v>
      </c>
      <c r="K15" s="295">
        <f ca="1">PTRM_comparison!V15*PTRM_comparison!$T31</f>
        <v>0</v>
      </c>
      <c r="L15" s="295">
        <f ca="1">PTRM_comparison!W15*PTRM_comparison!$T31</f>
        <v>0</v>
      </c>
      <c r="M15" s="295">
        <f ca="1">PTRM_comparison!X15*PTRM_comparison!$T31</f>
        <v>0</v>
      </c>
      <c r="N15" s="295">
        <f ca="1">PTRM_comparison!Y15*PTRM_comparison!$T31</f>
        <v>0</v>
      </c>
      <c r="O15" s="295">
        <f ca="1">PTRM_comparison!Z15*PTRM_comparison!$T31</f>
        <v>0</v>
      </c>
      <c r="P15" s="295">
        <f ca="1">PTRM_comparison!AA15*PTRM_comparison!$T31</f>
        <v>0</v>
      </c>
      <c r="Q15" s="295">
        <f ca="1">PTRM_comparison!AB15*PTRM_comparison!$T31</f>
        <v>0</v>
      </c>
      <c r="R15" s="295">
        <f ca="1">PTRM_comparison!AC15*PTRM_comparison!$T31</f>
        <v>0</v>
      </c>
      <c r="S15" s="295">
        <f ca="1">PTRM_comparison!AD15*PTRM_comparison!$T31</f>
        <v>0</v>
      </c>
      <c r="T15" s="295">
        <f ca="1">PTRM_comparison!AE15*PTRM_comparison!$T31</f>
        <v>0</v>
      </c>
      <c r="U15" s="295">
        <f ca="1">PTRM_comparison!AF15*PTRM_comparison!$T31</f>
        <v>0</v>
      </c>
      <c r="V15" s="295">
        <f ca="1">PTRM_comparison!AG15*PTRM_comparison!$T31</f>
        <v>0</v>
      </c>
      <c r="W15" s="295">
        <f ca="1">PTRM_comparison!AH15*PTRM_comparison!$T31</f>
        <v>0</v>
      </c>
      <c r="X15" s="295">
        <f ca="1">PTRM_comparison!AI15*PTRM_comparison!$T31</f>
        <v>0</v>
      </c>
      <c r="Y15" s="295">
        <f ca="1">PTRM_comparison!AJ15*PTRM_comparison!$T31</f>
        <v>0</v>
      </c>
      <c r="Z15" s="295">
        <f ca="1">PTRM_comparison!AK15*PTRM_comparison!$T31</f>
        <v>0</v>
      </c>
      <c r="AA15" s="295">
        <f ca="1">PTRM_comparison!AL15*PTRM_comparison!$T31</f>
        <v>0</v>
      </c>
      <c r="AB15" s="295">
        <f ca="1">PTRM_comparison!AM15*PTRM_comparison!$T31</f>
        <v>0</v>
      </c>
      <c r="AC15" s="295">
        <f ca="1">PTRM_comparison!AN15*PTRM_comparison!$T31</f>
        <v>0</v>
      </c>
      <c r="AD15" s="295">
        <f ca="1">PTRM_comparison!AO15*PTRM_comparison!$T31</f>
        <v>0</v>
      </c>
      <c r="AE15" s="295">
        <f ca="1">PTRM_comparison!AP15*PTRM_comparison!$T31</f>
        <v>0</v>
      </c>
      <c r="AF15" s="295">
        <f ca="1">PTRM_comparison!AQ15*PTRM_comparison!$T31</f>
        <v>0</v>
      </c>
      <c r="AG15" s="295">
        <f ca="1">PTRM_comparison!AR15*PTRM_comparison!$T31</f>
        <v>0</v>
      </c>
      <c r="AH15" s="295">
        <f ca="1">PTRM_comparison!AS15*PTRM_comparison!$T31</f>
        <v>0</v>
      </c>
      <c r="AI15" s="295">
        <f ca="1">PTRM_comparison!AT15*PTRM_comparison!$T31</f>
        <v>0</v>
      </c>
      <c r="AJ15" s="295">
        <f ca="1">PTRM_comparison!AU15*PTRM_comparison!$T31</f>
        <v>0</v>
      </c>
      <c r="AK15" s="295">
        <f ca="1">PTRM_comparison!AV15*PTRM_comparison!$T31</f>
        <v>0</v>
      </c>
      <c r="AL15" s="295">
        <f ca="1">PTRM_comparison!AW15*PTRM_comparison!$T31</f>
        <v>0</v>
      </c>
      <c r="AM15" s="295">
        <f ca="1">PTRM_comparison!AX15*PTRM_comparison!$T31</f>
        <v>0</v>
      </c>
      <c r="AN15" s="295">
        <f ca="1">PTRM_comparison!AY15*PTRM_comparison!$T31</f>
        <v>0</v>
      </c>
      <c r="AO15" s="295">
        <f ca="1">PTRM_comparison!AZ15*PTRM_comparison!$T31</f>
        <v>0</v>
      </c>
      <c r="AP15" s="295">
        <f ca="1">PTRM_comparison!BA15*PTRM_comparison!$T31</f>
        <v>0</v>
      </c>
      <c r="AQ15" s="295">
        <f ca="1">PTRM_comparison!BB15*PTRM_comparison!$T31</f>
        <v>0</v>
      </c>
      <c r="AR15" s="295">
        <f ca="1">PTRM_comparison!BC15*PTRM_comparison!$T31</f>
        <v>0</v>
      </c>
      <c r="AS15" s="295">
        <f ca="1">PTRM_comparison!BD15*PTRM_comparison!$T31</f>
        <v>0</v>
      </c>
      <c r="AT15" s="295">
        <f ca="1">PTRM_comparison!BE15*PTRM_comparison!$T31</f>
        <v>0</v>
      </c>
      <c r="AU15" s="295">
        <f ca="1">PTRM_comparison!BF15*PTRM_comparison!$T31</f>
        <v>0</v>
      </c>
      <c r="AV15" s="295">
        <f ca="1">PTRM_comparison!BG15*PTRM_comparison!$T31</f>
        <v>0</v>
      </c>
      <c r="AW15" s="295">
        <f ca="1">PTRM_comparison!BH15*PTRM_comparison!$T31</f>
        <v>0</v>
      </c>
      <c r="AX15" s="295">
        <f ca="1">PTRM_comparison!BI15*PTRM_comparison!$T31</f>
        <v>0</v>
      </c>
      <c r="AY15" s="295">
        <f ca="1">PTRM_comparison!BJ15*PTRM_comparison!$T31</f>
        <v>0</v>
      </c>
      <c r="AZ15" s="295">
        <f ca="1">PTRM_comparison!BK15*PTRM_comparison!$T31</f>
        <v>0</v>
      </c>
      <c r="BA15" s="295">
        <f ca="1">PTRM_comparison!BL15*PTRM_comparison!$T31</f>
        <v>0</v>
      </c>
      <c r="BB15" s="295">
        <f ca="1">PTRM_comparison!BM15*PTRM_comparison!$T31</f>
        <v>0</v>
      </c>
      <c r="BC15" s="295">
        <f ca="1">PTRM_comparison!BN15*PTRM_comparison!$T31</f>
        <v>0</v>
      </c>
      <c r="BD15" s="295">
        <f ca="1">PTRM_comparison!BO15*PTRM_comparison!$T31</f>
        <v>0</v>
      </c>
      <c r="BE15" s="295">
        <f ca="1">PTRM_comparison!BP15*PTRM_comparison!$T31</f>
        <v>0</v>
      </c>
      <c r="BF15" s="295">
        <f ca="1">PTRM_comparison!BQ15*PTRM_comparison!$T31</f>
        <v>0</v>
      </c>
      <c r="BG15" s="295">
        <f ca="1">PTRM_comparison!BR15*PTRM_comparison!$T31</f>
        <v>0</v>
      </c>
      <c r="BH15" s="295">
        <f ca="1">PTRM_comparison!BS15*PTRM_comparison!$T31</f>
        <v>0</v>
      </c>
      <c r="BI15" s="296">
        <f ca="1">PTRM_comparison!BT15*PTRM_comparison!$T31</f>
        <v>0</v>
      </c>
      <c r="BJ15" s="296">
        <f ca="1">PTRM_comparison!BU15*PTRM_comparison!$T31</f>
        <v>0</v>
      </c>
      <c r="BK15" s="296">
        <f ca="1">PTRM_comparison!BV15*PTRM_comparison!$T31</f>
        <v>0</v>
      </c>
      <c r="BL15" s="296">
        <f ca="1">PTRM_comparison!BW15*PTRM_comparison!$T31</f>
        <v>0</v>
      </c>
      <c r="BM15" s="296">
        <f ca="1">PTRM_comparison!BX15*PTRM_comparison!$T31</f>
        <v>0</v>
      </c>
      <c r="BN15" s="296">
        <f ca="1">PTRM_comparison!BY15*PTRM_comparison!$T31</f>
        <v>0</v>
      </c>
      <c r="BO15" s="149"/>
      <c r="BP15" s="149"/>
      <c r="BQ15" s="148"/>
      <c r="BR15" s="148"/>
      <c r="BS15" s="148"/>
      <c r="BT15" s="148"/>
      <c r="BU15" s="148"/>
      <c r="BV15" s="148"/>
      <c r="BW15" s="148"/>
      <c r="BX15" s="148"/>
      <c r="BY15" s="148"/>
      <c r="BZ15" s="148"/>
      <c r="CA15" s="148"/>
      <c r="CB15" s="148"/>
      <c r="CC15" s="148"/>
      <c r="CD15" s="148"/>
      <c r="CE15" s="148"/>
      <c r="CH15" s="150"/>
    </row>
    <row r="16" spans="1:92" s="147" customFormat="1">
      <c r="B16" s="148"/>
      <c r="C16" s="65" t="str">
        <f>Depreciation!B433</f>
        <v>Low pressure mains accelerated depn</v>
      </c>
      <c r="F16" s="295">
        <f>PTRM_comparison!Q16*PTRM_comparison!$T32</f>
        <v>17.982515540979321</v>
      </c>
      <c r="G16" s="295">
        <f>PTRM_comparison!R16*PTRM_comparison!$T32</f>
        <v>17.982515540979321</v>
      </c>
      <c r="H16" s="295">
        <f>PTRM_comparison!S16*PTRM_comparison!$T32</f>
        <v>17.982515540979321</v>
      </c>
      <c r="I16" s="295">
        <f>PTRM_comparison!T16*PTRM_comparison!$T32</f>
        <v>17.982515540979321</v>
      </c>
      <c r="J16" s="295">
        <f>PTRM_comparison!U16*PTRM_comparison!$T32</f>
        <v>17.982515540979318</v>
      </c>
      <c r="K16" s="295">
        <f>PTRM_comparison!V16*PTRM_comparison!$T32</f>
        <v>0</v>
      </c>
      <c r="L16" s="295">
        <f>PTRM_comparison!W16*PTRM_comparison!$T32</f>
        <v>0</v>
      </c>
      <c r="M16" s="295">
        <f>PTRM_comparison!X16*PTRM_comparison!$T32</f>
        <v>0</v>
      </c>
      <c r="N16" s="295">
        <f>PTRM_comparison!Y16*PTRM_comparison!$T32</f>
        <v>0</v>
      </c>
      <c r="O16" s="295">
        <f>PTRM_comparison!Z16*PTRM_comparison!$T32</f>
        <v>0</v>
      </c>
      <c r="P16" s="295">
        <f>PTRM_comparison!AA16*PTRM_comparison!$T32</f>
        <v>0</v>
      </c>
      <c r="Q16" s="295">
        <f>PTRM_comparison!AB16*PTRM_comparison!$T32</f>
        <v>0</v>
      </c>
      <c r="R16" s="295">
        <f>PTRM_comparison!AC16*PTRM_comparison!$T32</f>
        <v>0</v>
      </c>
      <c r="S16" s="295">
        <f>PTRM_comparison!AD16*PTRM_comparison!$T32</f>
        <v>0</v>
      </c>
      <c r="T16" s="295">
        <f>PTRM_comparison!AE16*PTRM_comparison!$T32</f>
        <v>0</v>
      </c>
      <c r="U16" s="295">
        <f>PTRM_comparison!AF16*PTRM_comparison!$T32</f>
        <v>0</v>
      </c>
      <c r="V16" s="295">
        <f>PTRM_comparison!AG16*PTRM_comparison!$T32</f>
        <v>0</v>
      </c>
      <c r="W16" s="295">
        <f>PTRM_comparison!AH16*PTRM_comparison!$T32</f>
        <v>0</v>
      </c>
      <c r="X16" s="295">
        <f>PTRM_comparison!AI16*PTRM_comparison!$T32</f>
        <v>0</v>
      </c>
      <c r="Y16" s="295">
        <f>PTRM_comparison!AJ16*PTRM_comparison!$T32</f>
        <v>0</v>
      </c>
      <c r="Z16" s="295">
        <f>PTRM_comparison!AK16*PTRM_comparison!$T32</f>
        <v>0</v>
      </c>
      <c r="AA16" s="295">
        <f>PTRM_comparison!AL16*PTRM_comparison!$T32</f>
        <v>0</v>
      </c>
      <c r="AB16" s="295">
        <f>PTRM_comparison!AM16*PTRM_comparison!$T32</f>
        <v>0</v>
      </c>
      <c r="AC16" s="295">
        <f>PTRM_comparison!AN16*PTRM_comparison!$T32</f>
        <v>0</v>
      </c>
      <c r="AD16" s="295">
        <f>PTRM_comparison!AO16*PTRM_comparison!$T32</f>
        <v>0</v>
      </c>
      <c r="AE16" s="295">
        <f>PTRM_comparison!AP16*PTRM_comparison!$T32</f>
        <v>0</v>
      </c>
      <c r="AF16" s="295">
        <f>PTRM_comparison!AQ16*PTRM_comparison!$T32</f>
        <v>0</v>
      </c>
      <c r="AG16" s="295">
        <f>PTRM_comparison!AR16*PTRM_comparison!$T32</f>
        <v>0</v>
      </c>
      <c r="AH16" s="295">
        <f>PTRM_comparison!AS16*PTRM_comparison!$T32</f>
        <v>0</v>
      </c>
      <c r="AI16" s="295">
        <f>PTRM_comparison!AT16*PTRM_comparison!$T32</f>
        <v>0</v>
      </c>
      <c r="AJ16" s="295">
        <f>PTRM_comparison!AU16*PTRM_comparison!$T32</f>
        <v>0</v>
      </c>
      <c r="AK16" s="295">
        <f>PTRM_comparison!AV16*PTRM_comparison!$T32</f>
        <v>0</v>
      </c>
      <c r="AL16" s="295">
        <f>PTRM_comparison!AW16*PTRM_comparison!$T32</f>
        <v>0</v>
      </c>
      <c r="AM16" s="295">
        <f>PTRM_comparison!AX16*PTRM_comparison!$T32</f>
        <v>0</v>
      </c>
      <c r="AN16" s="295">
        <f>PTRM_comparison!AY16*PTRM_comparison!$T32</f>
        <v>0</v>
      </c>
      <c r="AO16" s="295">
        <f>PTRM_comparison!AZ16*PTRM_comparison!$T32</f>
        <v>0</v>
      </c>
      <c r="AP16" s="295">
        <f>PTRM_comparison!BA16*PTRM_comparison!$T32</f>
        <v>0</v>
      </c>
      <c r="AQ16" s="295">
        <f>PTRM_comparison!BB16*PTRM_comparison!$T32</f>
        <v>0</v>
      </c>
      <c r="AR16" s="295">
        <f>PTRM_comparison!BC16*PTRM_comparison!$T32</f>
        <v>0</v>
      </c>
      <c r="AS16" s="295">
        <f>PTRM_comparison!BD16*PTRM_comparison!$T32</f>
        <v>0</v>
      </c>
      <c r="AT16" s="295">
        <f>PTRM_comparison!BE16*PTRM_comparison!$T32</f>
        <v>0</v>
      </c>
      <c r="AU16" s="295">
        <f>PTRM_comparison!BF16*PTRM_comparison!$T32</f>
        <v>0</v>
      </c>
      <c r="AV16" s="295">
        <f>PTRM_comparison!BG16*PTRM_comparison!$T32</f>
        <v>0</v>
      </c>
      <c r="AW16" s="295">
        <f>PTRM_comparison!BH16*PTRM_comparison!$T32</f>
        <v>0</v>
      </c>
      <c r="AX16" s="295">
        <f>PTRM_comparison!BI16*PTRM_comparison!$T32</f>
        <v>0</v>
      </c>
      <c r="AY16" s="295">
        <f>PTRM_comparison!BJ16*PTRM_comparison!$T32</f>
        <v>0</v>
      </c>
      <c r="AZ16" s="295">
        <f>PTRM_comparison!BK16*PTRM_comparison!$T32</f>
        <v>0</v>
      </c>
      <c r="BA16" s="295">
        <f>PTRM_comparison!BL16*PTRM_comparison!$T32</f>
        <v>0</v>
      </c>
      <c r="BB16" s="295">
        <f>PTRM_comparison!BM16*PTRM_comparison!$T32</f>
        <v>0</v>
      </c>
      <c r="BC16" s="295">
        <f>PTRM_comparison!BN16*PTRM_comparison!$T32</f>
        <v>0</v>
      </c>
      <c r="BD16" s="295">
        <f>PTRM_comparison!BO16*PTRM_comparison!$T32</f>
        <v>0</v>
      </c>
      <c r="BE16" s="295">
        <f>PTRM_comparison!BP16*PTRM_comparison!$T32</f>
        <v>0</v>
      </c>
      <c r="BF16" s="295">
        <f>PTRM_comparison!BQ16*PTRM_comparison!$T32</f>
        <v>0</v>
      </c>
      <c r="BG16" s="295">
        <f>PTRM_comparison!BR16*PTRM_comparison!$T32</f>
        <v>0</v>
      </c>
      <c r="BH16" s="295">
        <f>PTRM_comparison!BS16*PTRM_comparison!$T32</f>
        <v>0</v>
      </c>
      <c r="BI16" s="296">
        <f>PTRM_comparison!BT16*PTRM_comparison!$T32</f>
        <v>0</v>
      </c>
      <c r="BJ16" s="296">
        <f>PTRM_comparison!BU16*PTRM_comparison!$T32</f>
        <v>0</v>
      </c>
      <c r="BK16" s="296">
        <f>PTRM_comparison!BV16*PTRM_comparison!$T32</f>
        <v>0</v>
      </c>
      <c r="BL16" s="296">
        <f>PTRM_comparison!BW16*PTRM_comparison!$T32</f>
        <v>0</v>
      </c>
      <c r="BM16" s="296">
        <f>PTRM_comparison!BX16*PTRM_comparison!$T32</f>
        <v>0</v>
      </c>
      <c r="BN16" s="296">
        <f>PTRM_comparison!BY16*PTRM_comparison!$T32</f>
        <v>0</v>
      </c>
      <c r="BO16" s="149"/>
      <c r="BP16" s="149"/>
      <c r="BQ16" s="148"/>
      <c r="BR16" s="148"/>
      <c r="BS16" s="148"/>
      <c r="BT16" s="148"/>
      <c r="BU16" s="148"/>
      <c r="BV16" s="148"/>
      <c r="BW16" s="148"/>
      <c r="BX16" s="148"/>
      <c r="BY16" s="148"/>
      <c r="BZ16" s="148"/>
      <c r="CA16" s="148"/>
      <c r="CB16" s="148"/>
      <c r="CC16" s="148"/>
      <c r="CD16" s="148"/>
      <c r="CE16" s="148"/>
      <c r="CH16" s="150"/>
    </row>
    <row r="17" spans="2:86" s="147" customFormat="1">
      <c r="B17" s="148"/>
      <c r="C17" s="65">
        <f>Depreciation!B485</f>
        <v>0</v>
      </c>
      <c r="F17" s="295">
        <f>PTRM_comparison!Q17*PTRM_comparison!$T33</f>
        <v>0</v>
      </c>
      <c r="G17" s="295">
        <f>PTRM_comparison!R17*PTRM_comparison!$T33</f>
        <v>0</v>
      </c>
      <c r="H17" s="295">
        <f>PTRM_comparison!S17*PTRM_comparison!$T33</f>
        <v>0</v>
      </c>
      <c r="I17" s="295">
        <f>PTRM_comparison!T17*PTRM_comparison!$T33</f>
        <v>0</v>
      </c>
      <c r="J17" s="295">
        <f>PTRM_comparison!U17*PTRM_comparison!$T33</f>
        <v>0</v>
      </c>
      <c r="K17" s="295">
        <f>PTRM_comparison!V17*PTRM_comparison!$T33</f>
        <v>0</v>
      </c>
      <c r="L17" s="295">
        <f>PTRM_comparison!W17*PTRM_comparison!$T33</f>
        <v>0</v>
      </c>
      <c r="M17" s="295">
        <f>PTRM_comparison!X17*PTRM_comparison!$T33</f>
        <v>0</v>
      </c>
      <c r="N17" s="295">
        <f>PTRM_comparison!Y17*PTRM_comparison!$T33</f>
        <v>0</v>
      </c>
      <c r="O17" s="295">
        <f>PTRM_comparison!Z17*PTRM_comparison!$T33</f>
        <v>0</v>
      </c>
      <c r="P17" s="295">
        <f>PTRM_comparison!AA17*PTRM_comparison!$T33</f>
        <v>0</v>
      </c>
      <c r="Q17" s="295">
        <f>PTRM_comparison!AB17*PTRM_comparison!$T33</f>
        <v>0</v>
      </c>
      <c r="R17" s="295">
        <f>PTRM_comparison!AC17*PTRM_comparison!$T33</f>
        <v>0</v>
      </c>
      <c r="S17" s="295">
        <f>PTRM_comparison!AD17*PTRM_comparison!$T33</f>
        <v>0</v>
      </c>
      <c r="T17" s="295">
        <f>PTRM_comparison!AE17*PTRM_comparison!$T33</f>
        <v>0</v>
      </c>
      <c r="U17" s="295">
        <f>PTRM_comparison!AF17*PTRM_comparison!$T33</f>
        <v>0</v>
      </c>
      <c r="V17" s="295">
        <f>PTRM_comparison!AG17*PTRM_comparison!$T33</f>
        <v>0</v>
      </c>
      <c r="W17" s="295">
        <f>PTRM_comparison!AH17*PTRM_comparison!$T33</f>
        <v>0</v>
      </c>
      <c r="X17" s="295">
        <f>PTRM_comparison!AI17*PTRM_comparison!$T33</f>
        <v>0</v>
      </c>
      <c r="Y17" s="295">
        <f>PTRM_comparison!AJ17*PTRM_comparison!$T33</f>
        <v>0</v>
      </c>
      <c r="Z17" s="295">
        <f>PTRM_comparison!AK17*PTRM_comparison!$T33</f>
        <v>0</v>
      </c>
      <c r="AA17" s="295">
        <f>PTRM_comparison!AL17*PTRM_comparison!$T33</f>
        <v>0</v>
      </c>
      <c r="AB17" s="295">
        <f>PTRM_comparison!AM17*PTRM_comparison!$T33</f>
        <v>0</v>
      </c>
      <c r="AC17" s="295">
        <f>PTRM_comparison!AN17*PTRM_comparison!$T33</f>
        <v>0</v>
      </c>
      <c r="AD17" s="295">
        <f>PTRM_comparison!AO17*PTRM_comparison!$T33</f>
        <v>0</v>
      </c>
      <c r="AE17" s="295">
        <f>PTRM_comparison!AP17*PTRM_comparison!$T33</f>
        <v>0</v>
      </c>
      <c r="AF17" s="295">
        <f>PTRM_comparison!AQ17*PTRM_comparison!$T33</f>
        <v>0</v>
      </c>
      <c r="AG17" s="295">
        <f>PTRM_comparison!AR17*PTRM_comparison!$T33</f>
        <v>0</v>
      </c>
      <c r="AH17" s="295">
        <f>PTRM_comparison!AS17*PTRM_comparison!$T33</f>
        <v>0</v>
      </c>
      <c r="AI17" s="295">
        <f>PTRM_comparison!AT17*PTRM_comparison!$T33</f>
        <v>0</v>
      </c>
      <c r="AJ17" s="295">
        <f>PTRM_comparison!AU17*PTRM_comparison!$T33</f>
        <v>0</v>
      </c>
      <c r="AK17" s="295">
        <f>PTRM_comparison!AV17*PTRM_comparison!$T33</f>
        <v>0</v>
      </c>
      <c r="AL17" s="295">
        <f>PTRM_comparison!AW17*PTRM_comparison!$T33</f>
        <v>0</v>
      </c>
      <c r="AM17" s="295">
        <f>PTRM_comparison!AX17*PTRM_comparison!$T33</f>
        <v>0</v>
      </c>
      <c r="AN17" s="295">
        <f>PTRM_comparison!AY17*PTRM_comparison!$T33</f>
        <v>0</v>
      </c>
      <c r="AO17" s="295">
        <f>PTRM_comparison!AZ17*PTRM_comparison!$T33</f>
        <v>0</v>
      </c>
      <c r="AP17" s="295">
        <f>PTRM_comparison!BA17*PTRM_comparison!$T33</f>
        <v>0</v>
      </c>
      <c r="AQ17" s="295">
        <f>PTRM_comparison!BB17*PTRM_comparison!$T33</f>
        <v>0</v>
      </c>
      <c r="AR17" s="295">
        <f>PTRM_comparison!BC17*PTRM_comparison!$T33</f>
        <v>0</v>
      </c>
      <c r="AS17" s="295">
        <f>PTRM_comparison!BD17*PTRM_comparison!$T33</f>
        <v>0</v>
      </c>
      <c r="AT17" s="295">
        <f>PTRM_comparison!BE17*PTRM_comparison!$T33</f>
        <v>0</v>
      </c>
      <c r="AU17" s="295">
        <f>PTRM_comparison!BF17*PTRM_comparison!$T33</f>
        <v>0</v>
      </c>
      <c r="AV17" s="295">
        <f>PTRM_comparison!BG17*PTRM_comparison!$T33</f>
        <v>0</v>
      </c>
      <c r="AW17" s="295">
        <f>PTRM_comparison!BH17*PTRM_comparison!$T33</f>
        <v>0</v>
      </c>
      <c r="AX17" s="295">
        <f>PTRM_comparison!BI17*PTRM_comparison!$T33</f>
        <v>0</v>
      </c>
      <c r="AY17" s="295">
        <f>PTRM_comparison!BJ17*PTRM_comparison!$T33</f>
        <v>0</v>
      </c>
      <c r="AZ17" s="295">
        <f>PTRM_comparison!BK17*PTRM_comparison!$T33</f>
        <v>0</v>
      </c>
      <c r="BA17" s="295">
        <f>PTRM_comparison!BL17*PTRM_comparison!$T33</f>
        <v>0</v>
      </c>
      <c r="BB17" s="295">
        <f>PTRM_comparison!BM17*PTRM_comparison!$T33</f>
        <v>0</v>
      </c>
      <c r="BC17" s="295">
        <f>PTRM_comparison!BN17*PTRM_comparison!$T33</f>
        <v>0</v>
      </c>
      <c r="BD17" s="295">
        <f>PTRM_comparison!BO17*PTRM_comparison!$T33</f>
        <v>0</v>
      </c>
      <c r="BE17" s="295">
        <f>PTRM_comparison!BP17*PTRM_comparison!$T33</f>
        <v>0</v>
      </c>
      <c r="BF17" s="295">
        <f>PTRM_comparison!BQ17*PTRM_comparison!$T33</f>
        <v>0</v>
      </c>
      <c r="BG17" s="295">
        <f>PTRM_comparison!BR17*PTRM_comparison!$T33</f>
        <v>0</v>
      </c>
      <c r="BH17" s="295">
        <f>PTRM_comparison!BS17*PTRM_comparison!$T33</f>
        <v>0</v>
      </c>
      <c r="BI17" s="296">
        <f>PTRM_comparison!BT17*PTRM_comparison!$T33</f>
        <v>0</v>
      </c>
      <c r="BJ17" s="296">
        <f>PTRM_comparison!BU17*PTRM_comparison!$T33</f>
        <v>0</v>
      </c>
      <c r="BK17" s="296">
        <f>PTRM_comparison!BV17*PTRM_comparison!$T33</f>
        <v>0</v>
      </c>
      <c r="BL17" s="296">
        <f>PTRM_comparison!BW17*PTRM_comparison!$T33</f>
        <v>0</v>
      </c>
      <c r="BM17" s="296">
        <f>PTRM_comparison!BX17*PTRM_comparison!$T33</f>
        <v>0</v>
      </c>
      <c r="BN17" s="296">
        <f>PTRM_comparison!BY17*PTRM_comparison!$T33</f>
        <v>0</v>
      </c>
      <c r="BO17" s="149"/>
      <c r="BP17" s="149"/>
      <c r="BQ17" s="148"/>
      <c r="BR17" s="148"/>
      <c r="BS17" s="148"/>
      <c r="BT17" s="148"/>
      <c r="BU17" s="148"/>
      <c r="BV17" s="148"/>
      <c r="BW17" s="148"/>
      <c r="BX17" s="148"/>
      <c r="BY17" s="148"/>
      <c r="BZ17" s="148"/>
      <c r="CA17" s="148"/>
      <c r="CB17" s="148"/>
      <c r="CC17" s="148"/>
      <c r="CD17" s="148"/>
      <c r="CE17" s="148"/>
      <c r="CH17" s="150"/>
    </row>
    <row r="18" spans="2:86" s="147" customFormat="1">
      <c r="C18" s="65">
        <f>Depreciation!B537</f>
        <v>0</v>
      </c>
      <c r="F18" s="295">
        <f>PTRM_comparison!Q18*PTRM_comparison!$T34</f>
        <v>0</v>
      </c>
      <c r="G18" s="295">
        <f>PTRM_comparison!R18*PTRM_comparison!$T34</f>
        <v>0</v>
      </c>
      <c r="H18" s="295">
        <f>PTRM_comparison!S18*PTRM_comparison!$T34</f>
        <v>0</v>
      </c>
      <c r="I18" s="295">
        <f>PTRM_comparison!T18*PTRM_comparison!$T34</f>
        <v>0</v>
      </c>
      <c r="J18" s="295">
        <f>PTRM_comparison!U18*PTRM_comparison!$T34</f>
        <v>0</v>
      </c>
      <c r="K18" s="295">
        <f>PTRM_comparison!V18*PTRM_comparison!$T34</f>
        <v>0</v>
      </c>
      <c r="L18" s="295">
        <f>PTRM_comparison!W18*PTRM_comparison!$T34</f>
        <v>0</v>
      </c>
      <c r="M18" s="295">
        <f>PTRM_comparison!X18*PTRM_comparison!$T34</f>
        <v>0</v>
      </c>
      <c r="N18" s="295">
        <f>PTRM_comparison!Y18*PTRM_comparison!$T34</f>
        <v>0</v>
      </c>
      <c r="O18" s="295">
        <f>PTRM_comparison!Z18*PTRM_comparison!$T34</f>
        <v>0</v>
      </c>
      <c r="P18" s="295">
        <f>PTRM_comparison!AA18*PTRM_comparison!$T34</f>
        <v>0</v>
      </c>
      <c r="Q18" s="295">
        <f>PTRM_comparison!AB18*PTRM_comparison!$T34</f>
        <v>0</v>
      </c>
      <c r="R18" s="295">
        <f>PTRM_comparison!AC18*PTRM_comparison!$T34</f>
        <v>0</v>
      </c>
      <c r="S18" s="295">
        <f>PTRM_comparison!AD18*PTRM_comparison!$T34</f>
        <v>0</v>
      </c>
      <c r="T18" s="295">
        <f>PTRM_comparison!AE18*PTRM_comparison!$T34</f>
        <v>0</v>
      </c>
      <c r="U18" s="295">
        <f>PTRM_comparison!AF18*PTRM_comparison!$T34</f>
        <v>0</v>
      </c>
      <c r="V18" s="295">
        <f>PTRM_comparison!AG18*PTRM_comparison!$T34</f>
        <v>0</v>
      </c>
      <c r="W18" s="295">
        <f>PTRM_comparison!AH18*PTRM_comparison!$T34</f>
        <v>0</v>
      </c>
      <c r="X18" s="295">
        <f>PTRM_comparison!AI18*PTRM_comparison!$T34</f>
        <v>0</v>
      </c>
      <c r="Y18" s="295">
        <f>PTRM_comparison!AJ18*PTRM_comparison!$T34</f>
        <v>0</v>
      </c>
      <c r="Z18" s="295">
        <f>PTRM_comparison!AK18*PTRM_comparison!$T34</f>
        <v>0</v>
      </c>
      <c r="AA18" s="295">
        <f>PTRM_comparison!AL18*PTRM_comparison!$T34</f>
        <v>0</v>
      </c>
      <c r="AB18" s="295">
        <f>PTRM_comparison!AM18*PTRM_comparison!$T34</f>
        <v>0</v>
      </c>
      <c r="AC18" s="295">
        <f>PTRM_comparison!AN18*PTRM_comparison!$T34</f>
        <v>0</v>
      </c>
      <c r="AD18" s="295">
        <f>PTRM_comparison!AO18*PTRM_comparison!$T34</f>
        <v>0</v>
      </c>
      <c r="AE18" s="295">
        <f>PTRM_comparison!AP18*PTRM_comparison!$T34</f>
        <v>0</v>
      </c>
      <c r="AF18" s="295">
        <f>PTRM_comparison!AQ18*PTRM_comparison!$T34</f>
        <v>0</v>
      </c>
      <c r="AG18" s="295">
        <f>PTRM_comparison!AR18*PTRM_comparison!$T34</f>
        <v>0</v>
      </c>
      <c r="AH18" s="295">
        <f>PTRM_comparison!AS18*PTRM_comparison!$T34</f>
        <v>0</v>
      </c>
      <c r="AI18" s="295">
        <f>PTRM_comparison!AT18*PTRM_comparison!$T34</f>
        <v>0</v>
      </c>
      <c r="AJ18" s="295">
        <f>PTRM_comparison!AU18*PTRM_comparison!$T34</f>
        <v>0</v>
      </c>
      <c r="AK18" s="295">
        <f>PTRM_comparison!AV18*PTRM_comparison!$T34</f>
        <v>0</v>
      </c>
      <c r="AL18" s="295">
        <f>PTRM_comparison!AW18*PTRM_comparison!$T34</f>
        <v>0</v>
      </c>
      <c r="AM18" s="295">
        <f>PTRM_comparison!AX18*PTRM_comparison!$T34</f>
        <v>0</v>
      </c>
      <c r="AN18" s="295">
        <f>PTRM_comparison!AY18*PTRM_comparison!$T34</f>
        <v>0</v>
      </c>
      <c r="AO18" s="295">
        <f>PTRM_comparison!AZ18*PTRM_comparison!$T34</f>
        <v>0</v>
      </c>
      <c r="AP18" s="295">
        <f>PTRM_comparison!BA18*PTRM_comparison!$T34</f>
        <v>0</v>
      </c>
      <c r="AQ18" s="295">
        <f>PTRM_comparison!BB18*PTRM_comparison!$T34</f>
        <v>0</v>
      </c>
      <c r="AR18" s="295">
        <f>PTRM_comparison!BC18*PTRM_comparison!$T34</f>
        <v>0</v>
      </c>
      <c r="AS18" s="295">
        <f>PTRM_comparison!BD18*PTRM_comparison!$T34</f>
        <v>0</v>
      </c>
      <c r="AT18" s="295">
        <f>PTRM_comparison!BE18*PTRM_comparison!$T34</f>
        <v>0</v>
      </c>
      <c r="AU18" s="295">
        <f>PTRM_comparison!BF18*PTRM_comparison!$T34</f>
        <v>0</v>
      </c>
      <c r="AV18" s="295">
        <f>PTRM_comparison!BG18*PTRM_comparison!$T34</f>
        <v>0</v>
      </c>
      <c r="AW18" s="295">
        <f>PTRM_comparison!BH18*PTRM_comparison!$T34</f>
        <v>0</v>
      </c>
      <c r="AX18" s="295">
        <f>PTRM_comparison!BI18*PTRM_comparison!$T34</f>
        <v>0</v>
      </c>
      <c r="AY18" s="295">
        <f>PTRM_comparison!BJ18*PTRM_comparison!$T34</f>
        <v>0</v>
      </c>
      <c r="AZ18" s="295">
        <f>PTRM_comparison!BK18*PTRM_comparison!$T34</f>
        <v>0</v>
      </c>
      <c r="BA18" s="295">
        <f>PTRM_comparison!BL18*PTRM_comparison!$T34</f>
        <v>0</v>
      </c>
      <c r="BB18" s="295">
        <f>PTRM_comparison!BM18*PTRM_comparison!$T34</f>
        <v>0</v>
      </c>
      <c r="BC18" s="295">
        <f>PTRM_comparison!BN18*PTRM_comparison!$T34</f>
        <v>0</v>
      </c>
      <c r="BD18" s="295">
        <f>PTRM_comparison!BO18*PTRM_comparison!$T34</f>
        <v>0</v>
      </c>
      <c r="BE18" s="295">
        <f>PTRM_comparison!BP18*PTRM_comparison!$T34</f>
        <v>0</v>
      </c>
      <c r="BF18" s="295">
        <f>PTRM_comparison!BQ18*PTRM_comparison!$T34</f>
        <v>0</v>
      </c>
      <c r="BG18" s="295">
        <f>PTRM_comparison!BR18*PTRM_comparison!$T34</f>
        <v>0</v>
      </c>
      <c r="BH18" s="295">
        <f>PTRM_comparison!BS18*PTRM_comparison!$T34</f>
        <v>0</v>
      </c>
      <c r="BI18" s="296">
        <f>PTRM_comparison!BT18*PTRM_comparison!$T34</f>
        <v>0</v>
      </c>
      <c r="BJ18" s="296">
        <f>PTRM_comparison!BU18*PTRM_comparison!$T34</f>
        <v>0</v>
      </c>
      <c r="BK18" s="296">
        <f>PTRM_comparison!BV18*PTRM_comparison!$T34</f>
        <v>0</v>
      </c>
      <c r="BL18" s="296">
        <f>PTRM_comparison!BW18*PTRM_comparison!$T34</f>
        <v>0</v>
      </c>
      <c r="BM18" s="296">
        <f>PTRM_comparison!BX18*PTRM_comparison!$T34</f>
        <v>0</v>
      </c>
      <c r="BN18" s="296">
        <f>PTRM_comparison!BY18*PTRM_comparison!$T34</f>
        <v>0</v>
      </c>
      <c r="BO18" s="149"/>
      <c r="BP18" s="149"/>
      <c r="BQ18" s="151"/>
      <c r="BR18" s="151"/>
      <c r="BS18" s="151"/>
      <c r="BT18" s="151"/>
      <c r="BU18" s="151"/>
      <c r="BV18" s="151"/>
      <c r="BW18" s="151"/>
      <c r="BX18" s="151"/>
      <c r="BY18" s="151"/>
      <c r="BZ18" s="151"/>
      <c r="CA18" s="151"/>
      <c r="CB18" s="151"/>
      <c r="CC18" s="151"/>
      <c r="CD18" s="151"/>
      <c r="CE18" s="151"/>
      <c r="CH18" s="150"/>
    </row>
    <row r="19" spans="2:86" s="147" customFormat="1" ht="15">
      <c r="C19" s="152" t="s">
        <v>10</v>
      </c>
      <c r="D19" s="146"/>
      <c r="E19" s="146"/>
      <c r="F19" s="256">
        <f ca="1">SUM(F8:F18)</f>
        <v>75.845744055959926</v>
      </c>
      <c r="G19" s="256">
        <f t="shared" ref="G19:BH19" ca="1" si="0">SUM(G8:G18)</f>
        <v>76.068397337317649</v>
      </c>
      <c r="H19" s="256">
        <f t="shared" ca="1" si="0"/>
        <v>75.997670575714523</v>
      </c>
      <c r="I19" s="256">
        <f t="shared" ca="1" si="0"/>
        <v>61.601569114405606</v>
      </c>
      <c r="J19" s="256">
        <f t="shared" ca="1" si="0"/>
        <v>61.115915575165843</v>
      </c>
      <c r="K19" s="257">
        <f t="shared" ca="1" si="0"/>
        <v>41.771370431722012</v>
      </c>
      <c r="L19" s="257">
        <f t="shared" ca="1" si="0"/>
        <v>39.348431509741658</v>
      </c>
      <c r="M19" s="257">
        <f t="shared" ca="1" si="0"/>
        <v>39.348431509741658</v>
      </c>
      <c r="N19" s="257">
        <f t="shared" ca="1" si="0"/>
        <v>39.348431509741658</v>
      </c>
      <c r="O19" s="257">
        <f t="shared" ca="1" si="0"/>
        <v>39.348431509741658</v>
      </c>
      <c r="P19" s="257">
        <f t="shared" ca="1" si="0"/>
        <v>37.657609966456064</v>
      </c>
      <c r="Q19" s="257">
        <f t="shared" ca="1" si="0"/>
        <v>36.724138789491029</v>
      </c>
      <c r="R19" s="257">
        <f t="shared" ca="1" si="0"/>
        <v>35.668438584259171</v>
      </c>
      <c r="S19" s="257">
        <f t="shared" ca="1" si="0"/>
        <v>34.814050004036133</v>
      </c>
      <c r="T19" s="257">
        <f t="shared" ca="1" si="0"/>
        <v>33.524256951956993</v>
      </c>
      <c r="U19" s="257">
        <f t="shared" ca="1" si="0"/>
        <v>32.125895605665022</v>
      </c>
      <c r="V19" s="257">
        <f t="shared" ca="1" si="0"/>
        <v>31.66904755230351</v>
      </c>
      <c r="W19" s="257">
        <f t="shared" ca="1" si="0"/>
        <v>31.66904755230351</v>
      </c>
      <c r="X19" s="257">
        <f t="shared" ca="1" si="0"/>
        <v>31.66904755230351</v>
      </c>
      <c r="Y19" s="257">
        <f t="shared" ca="1" si="0"/>
        <v>31.66904755230351</v>
      </c>
      <c r="Z19" s="257">
        <f t="shared" ca="1" si="0"/>
        <v>31.66904755230351</v>
      </c>
      <c r="AA19" s="257">
        <f t="shared" ca="1" si="0"/>
        <v>31.66904755230351</v>
      </c>
      <c r="AB19" s="257">
        <f t="shared" ca="1" si="0"/>
        <v>31.66904755230351</v>
      </c>
      <c r="AC19" s="257">
        <f t="shared" ca="1" si="0"/>
        <v>31.66904755230351</v>
      </c>
      <c r="AD19" s="257">
        <f t="shared" ca="1" si="0"/>
        <v>31.66904755230351</v>
      </c>
      <c r="AE19" s="257">
        <f t="shared" ca="1" si="0"/>
        <v>31.66904755230351</v>
      </c>
      <c r="AF19" s="257">
        <f t="shared" ca="1" si="0"/>
        <v>31.66904755230351</v>
      </c>
      <c r="AG19" s="257">
        <f t="shared" ca="1" si="0"/>
        <v>31.66904755230351</v>
      </c>
      <c r="AH19" s="257">
        <f t="shared" ca="1" si="0"/>
        <v>31.66904755230351</v>
      </c>
      <c r="AI19" s="257">
        <f t="shared" ca="1" si="0"/>
        <v>31.66904755230351</v>
      </c>
      <c r="AJ19" s="257">
        <f t="shared" ca="1" si="0"/>
        <v>31.66904755230351</v>
      </c>
      <c r="AK19" s="257">
        <f t="shared" ca="1" si="0"/>
        <v>31.66904755230351</v>
      </c>
      <c r="AL19" s="257">
        <f t="shared" ca="1" si="0"/>
        <v>31.66904755230351</v>
      </c>
      <c r="AM19" s="257">
        <f t="shared" ca="1" si="0"/>
        <v>31.66904755230351</v>
      </c>
      <c r="AN19" s="257">
        <f t="shared" ca="1" si="0"/>
        <v>31.66904755230351</v>
      </c>
      <c r="AO19" s="257">
        <f t="shared" ca="1" si="0"/>
        <v>31.65551562243488</v>
      </c>
      <c r="AP19" s="257">
        <f t="shared" ca="1" si="0"/>
        <v>7.7582304597348655</v>
      </c>
      <c r="AQ19" s="257">
        <f t="shared" ca="1" si="0"/>
        <v>7.7582304597348655</v>
      </c>
      <c r="AR19" s="257">
        <f t="shared" ca="1" si="0"/>
        <v>7.7582304597348655</v>
      </c>
      <c r="AS19" s="257">
        <f t="shared" ca="1" si="0"/>
        <v>7.7582304597348655</v>
      </c>
      <c r="AT19" s="257">
        <f t="shared" ca="1" si="0"/>
        <v>7.7582304597348655</v>
      </c>
      <c r="AU19" s="257">
        <f t="shared" ca="1" si="0"/>
        <v>7.7582304597348655</v>
      </c>
      <c r="AV19" s="257">
        <f t="shared" ca="1" si="0"/>
        <v>7.7582304597348655</v>
      </c>
      <c r="AW19" s="257">
        <f t="shared" ca="1" si="0"/>
        <v>7.7582304597348655</v>
      </c>
      <c r="AX19" s="257">
        <f t="shared" ca="1" si="0"/>
        <v>7.7582304597348655</v>
      </c>
      <c r="AY19" s="257">
        <f t="shared" ca="1" si="0"/>
        <v>7.7582304597348655</v>
      </c>
      <c r="AZ19" s="257">
        <f t="shared" ca="1" si="0"/>
        <v>7.7749266136180681</v>
      </c>
      <c r="BA19" s="257">
        <f t="shared" ca="1" si="0"/>
        <v>7.7749266136180681</v>
      </c>
      <c r="BB19" s="257">
        <f t="shared" ca="1" si="0"/>
        <v>7.7749266136180681</v>
      </c>
      <c r="BC19" s="257">
        <f t="shared" ca="1" si="0"/>
        <v>7.7749266136180681</v>
      </c>
      <c r="BD19" s="257">
        <f t="shared" ca="1" si="0"/>
        <v>7.7749266136180681</v>
      </c>
      <c r="BE19" s="257">
        <f t="shared" ca="1" si="0"/>
        <v>7.7749266136180681</v>
      </c>
      <c r="BF19" s="257">
        <f t="shared" ca="1" si="0"/>
        <v>7.7749266136180681</v>
      </c>
      <c r="BG19" s="257">
        <f t="shared" ca="1" si="0"/>
        <v>7.7749266136180681</v>
      </c>
      <c r="BH19" s="257">
        <f t="shared" ca="1" si="0"/>
        <v>7.7749266136180681</v>
      </c>
      <c r="BI19" s="258">
        <f t="shared" ref="BI19:BN19" ca="1" si="1">SUM(BI8:BI18)</f>
        <v>7.9422677870505369</v>
      </c>
      <c r="BJ19" s="258">
        <f t="shared" ca="1" si="1"/>
        <v>6.3541337634619319</v>
      </c>
      <c r="BK19" s="258">
        <f t="shared" ca="1" si="1"/>
        <v>4.6607807458908077</v>
      </c>
      <c r="BL19" s="258">
        <f t="shared" ca="1" si="1"/>
        <v>2.8909895381143831</v>
      </c>
      <c r="BM19" s="258">
        <f t="shared" ca="1" si="1"/>
        <v>1.4797062010225555</v>
      </c>
      <c r="BN19" s="258">
        <f t="shared" ca="1" si="1"/>
        <v>0</v>
      </c>
      <c r="BO19" s="146"/>
      <c r="BP19" s="146"/>
      <c r="BQ19" s="151"/>
      <c r="BR19" s="151"/>
      <c r="BS19" s="151"/>
      <c r="BT19" s="151"/>
      <c r="BU19" s="151"/>
      <c r="BV19" s="151"/>
      <c r="BW19" s="151"/>
      <c r="BX19" s="151"/>
      <c r="BY19" s="151"/>
      <c r="BZ19" s="151"/>
      <c r="CA19" s="151"/>
      <c r="CB19" s="151"/>
      <c r="CC19" s="151"/>
      <c r="CD19" s="151"/>
      <c r="CE19" s="151"/>
      <c r="CH19" s="150"/>
    </row>
    <row r="20" spans="2:86" s="149" customFormat="1">
      <c r="C20" s="266"/>
      <c r="D20" s="267"/>
      <c r="E20" s="267"/>
      <c r="F20" s="268"/>
      <c r="G20" s="269"/>
      <c r="H20" s="269"/>
      <c r="I20" s="269"/>
      <c r="J20" s="269"/>
      <c r="K20" s="270"/>
      <c r="L20" s="270"/>
      <c r="M20" s="270"/>
      <c r="N20" s="270"/>
      <c r="O20" s="270"/>
      <c r="P20" s="270"/>
      <c r="Q20" s="270"/>
      <c r="R20" s="270"/>
      <c r="S20" s="270"/>
      <c r="T20" s="270"/>
      <c r="U20" s="270"/>
      <c r="V20" s="270"/>
      <c r="W20" s="270"/>
      <c r="X20" s="270"/>
      <c r="Y20" s="270"/>
      <c r="Z20" s="270"/>
      <c r="AA20" s="270"/>
      <c r="AB20" s="270"/>
      <c r="AC20" s="270"/>
      <c r="AD20" s="270"/>
      <c r="AE20" s="270"/>
      <c r="AF20" s="270"/>
      <c r="AG20" s="270"/>
      <c r="AH20" s="270"/>
      <c r="AI20" s="270"/>
      <c r="AJ20" s="270"/>
      <c r="AK20" s="270"/>
      <c r="AL20" s="270"/>
      <c r="AM20" s="270"/>
      <c r="AN20" s="270"/>
      <c r="AO20" s="270"/>
      <c r="AP20" s="270"/>
      <c r="AQ20" s="270"/>
      <c r="AR20" s="270"/>
      <c r="AS20" s="270"/>
      <c r="AT20" s="270"/>
      <c r="AU20" s="270"/>
      <c r="AV20" s="270"/>
      <c r="AW20" s="270"/>
      <c r="AX20" s="270"/>
      <c r="AY20" s="270"/>
      <c r="AZ20" s="270"/>
      <c r="BA20" s="270"/>
      <c r="BB20" s="270"/>
      <c r="BC20" s="270"/>
      <c r="BD20" s="270"/>
      <c r="BE20" s="270"/>
      <c r="BF20" s="270"/>
      <c r="BG20" s="270"/>
      <c r="BH20" s="270"/>
      <c r="BI20" s="270"/>
      <c r="BJ20" s="271"/>
      <c r="BK20" s="270"/>
      <c r="BL20" s="270"/>
      <c r="BM20" s="270"/>
      <c r="BN20" s="270"/>
      <c r="BO20" s="270"/>
      <c r="BP20" s="270"/>
    </row>
    <row r="21" spans="2:86" s="147" customFormat="1">
      <c r="F21" s="300"/>
      <c r="G21" s="300"/>
      <c r="H21" s="300"/>
      <c r="I21" s="300"/>
      <c r="J21" s="300"/>
      <c r="K21" s="300"/>
      <c r="L21" s="300"/>
      <c r="M21" s="300"/>
      <c r="N21" s="300"/>
      <c r="O21" s="300"/>
      <c r="P21" s="300"/>
      <c r="Q21" s="300"/>
      <c r="R21" s="300"/>
      <c r="S21" s="300"/>
      <c r="T21" s="300"/>
      <c r="U21" s="300"/>
      <c r="V21" s="300"/>
      <c r="W21" s="300"/>
      <c r="X21" s="300"/>
      <c r="Y21" s="300"/>
      <c r="Z21" s="300"/>
      <c r="AA21" s="300"/>
      <c r="AB21" s="300"/>
      <c r="AC21" s="300"/>
      <c r="AD21" s="300"/>
      <c r="AE21" s="300"/>
      <c r="AF21" s="300"/>
      <c r="AG21" s="300"/>
      <c r="AH21" s="300"/>
      <c r="AI21" s="300"/>
      <c r="AJ21" s="300"/>
      <c r="AK21" s="300"/>
      <c r="AL21" s="300"/>
      <c r="AM21" s="300"/>
      <c r="AN21" s="300"/>
      <c r="AO21" s="300"/>
      <c r="AP21" s="300"/>
      <c r="AQ21" s="300"/>
      <c r="AR21" s="300"/>
      <c r="AS21" s="300"/>
      <c r="AT21" s="300"/>
      <c r="AU21" s="300"/>
      <c r="AV21" s="300"/>
      <c r="AW21" s="300"/>
      <c r="AX21" s="300"/>
      <c r="AY21" s="300"/>
      <c r="AZ21" s="300"/>
      <c r="BA21" s="300"/>
      <c r="BB21" s="300"/>
      <c r="BC21" s="300"/>
      <c r="BD21" s="300"/>
      <c r="BE21" s="300"/>
      <c r="BF21" s="300"/>
      <c r="BG21" s="300"/>
      <c r="BH21" s="300"/>
      <c r="BI21" s="300"/>
      <c r="BJ21" s="301"/>
      <c r="BK21" s="300"/>
      <c r="BL21" s="300"/>
      <c r="BM21" s="300"/>
      <c r="BN21" s="300"/>
    </row>
    <row r="22" spans="2:86">
      <c r="F22" s="302"/>
      <c r="G22" s="302"/>
      <c r="H22" s="302"/>
      <c r="I22" s="302"/>
      <c r="J22" s="302"/>
      <c r="K22" s="302"/>
      <c r="L22" s="302"/>
      <c r="M22" s="302"/>
      <c r="N22" s="302"/>
      <c r="O22" s="302"/>
      <c r="P22" s="302"/>
      <c r="Q22" s="302"/>
      <c r="R22" s="302"/>
      <c r="S22" s="302"/>
      <c r="T22" s="302"/>
      <c r="U22" s="302"/>
      <c r="V22" s="302"/>
      <c r="W22" s="302"/>
      <c r="X22" s="302"/>
      <c r="Y22" s="302"/>
      <c r="Z22" s="302"/>
      <c r="AA22" s="302"/>
      <c r="AB22" s="302"/>
      <c r="AC22" s="302"/>
      <c r="AD22" s="302"/>
      <c r="AE22" s="302"/>
      <c r="AF22" s="302"/>
      <c r="AG22" s="302"/>
      <c r="AH22" s="302"/>
      <c r="AI22" s="302"/>
      <c r="AJ22" s="302"/>
      <c r="AK22" s="302"/>
      <c r="AL22" s="302"/>
      <c r="AM22" s="302"/>
      <c r="AN22" s="302"/>
      <c r="AO22" s="302"/>
      <c r="AP22" s="302"/>
      <c r="AQ22" s="302"/>
      <c r="AR22" s="302"/>
      <c r="AS22" s="302"/>
      <c r="AT22" s="302"/>
      <c r="AU22" s="302"/>
      <c r="AV22" s="302"/>
      <c r="AW22" s="302"/>
      <c r="AX22" s="302"/>
      <c r="AY22" s="302"/>
      <c r="AZ22" s="302"/>
      <c r="BA22" s="302"/>
      <c r="BB22" s="302"/>
      <c r="BC22" s="302"/>
      <c r="BD22" s="302"/>
      <c r="BE22" s="302"/>
      <c r="BF22" s="302"/>
      <c r="BG22" s="302"/>
      <c r="BH22" s="302"/>
      <c r="BI22" s="302"/>
      <c r="BJ22" s="302"/>
      <c r="BK22" s="302"/>
      <c r="BL22" s="302"/>
      <c r="BM22" s="302"/>
      <c r="BN22" s="302"/>
    </row>
    <row r="23" spans="2:86">
      <c r="C23" s="153"/>
      <c r="D23" s="154"/>
      <c r="E23" s="154"/>
      <c r="F23" s="259" t="s">
        <v>42</v>
      </c>
      <c r="G23" s="155" t="s">
        <v>43</v>
      </c>
      <c r="H23" s="156" t="s">
        <v>45</v>
      </c>
    </row>
    <row r="24" spans="2:86">
      <c r="C24" s="157" t="str">
        <f t="shared" ref="C24:C34" si="2">C8</f>
        <v>Mains &amp; Services</v>
      </c>
      <c r="D24" s="158"/>
      <c r="E24" s="158"/>
      <c r="F24" s="225">
        <f ca="1">SUM(F8:BN8)</f>
        <v>1311.7247251871383</v>
      </c>
      <c r="G24" s="159">
        <f>Inputs!N238</f>
        <v>1311.7247251871352</v>
      </c>
      <c r="H24" s="160">
        <f ca="1">G24-F24</f>
        <v>-3.1832314562052488E-12</v>
      </c>
      <c r="J24" s="161"/>
    </row>
    <row r="25" spans="2:86">
      <c r="C25" s="157" t="str">
        <f t="shared" si="2"/>
        <v>Meters</v>
      </c>
      <c r="D25" s="158"/>
      <c r="E25" s="158"/>
      <c r="F25" s="225">
        <f t="shared" ref="F25:F35" ca="1" si="3">SUM(F9:BN9)</f>
        <v>93.58238775496514</v>
      </c>
      <c r="G25" s="159">
        <f>Inputs!N239</f>
        <v>93.58238775496514</v>
      </c>
      <c r="H25" s="160">
        <f t="shared" ref="H25:H30" ca="1" si="4">G25-F25</f>
        <v>0</v>
      </c>
      <c r="J25" s="161"/>
      <c r="K25" s="161"/>
    </row>
    <row r="26" spans="2:86">
      <c r="C26" s="157" t="str">
        <f t="shared" si="2"/>
        <v>Buildings</v>
      </c>
      <c r="D26" s="158"/>
      <c r="E26" s="158"/>
      <c r="F26" s="225">
        <f t="shared" ca="1" si="3"/>
        <v>6.5415457751568491</v>
      </c>
      <c r="G26" s="159">
        <f>Inputs!N240</f>
        <v>6.5415457751568304</v>
      </c>
      <c r="H26" s="160">
        <f t="shared" ca="1" si="4"/>
        <v>-1.865174681370263E-14</v>
      </c>
      <c r="J26" s="161"/>
      <c r="K26" s="161"/>
    </row>
    <row r="27" spans="2:86">
      <c r="C27" s="157" t="str">
        <f t="shared" si="2"/>
        <v>SCADA</v>
      </c>
      <c r="D27" s="158"/>
      <c r="E27" s="158"/>
      <c r="F27" s="225">
        <f t="shared" ca="1" si="3"/>
        <v>1.931067795321219</v>
      </c>
      <c r="G27" s="159">
        <f>Inputs!N241</f>
        <v>1.931067795321219</v>
      </c>
      <c r="H27" s="160">
        <f t="shared" ca="1" si="4"/>
        <v>0</v>
      </c>
      <c r="J27" s="161"/>
      <c r="K27" s="161"/>
    </row>
    <row r="28" spans="2:86">
      <c r="C28" s="157" t="str">
        <f t="shared" si="2"/>
        <v>Computer Equipment</v>
      </c>
      <c r="D28" s="158"/>
      <c r="E28" s="158"/>
      <c r="F28" s="225">
        <f t="shared" ca="1" si="3"/>
        <v>11.688608808446602</v>
      </c>
      <c r="G28" s="159">
        <f>Inputs!N242</f>
        <v>11.688608808446601</v>
      </c>
      <c r="H28" s="160">
        <f t="shared" ca="1" si="4"/>
        <v>0</v>
      </c>
      <c r="J28" s="161"/>
      <c r="K28" s="161"/>
    </row>
    <row r="29" spans="2:86">
      <c r="C29" s="157" t="str">
        <f t="shared" si="2"/>
        <v>Other Assets</v>
      </c>
      <c r="D29" s="158"/>
      <c r="E29" s="158"/>
      <c r="F29" s="225">
        <f t="shared" ca="1" si="3"/>
        <v>49.179811276846713</v>
      </c>
      <c r="G29" s="159">
        <f>Inputs!N243</f>
        <v>49.179811276846713</v>
      </c>
      <c r="H29" s="160">
        <f t="shared" ca="1" si="4"/>
        <v>0</v>
      </c>
      <c r="J29" s="161"/>
      <c r="K29" s="161"/>
    </row>
    <row r="30" spans="2:86">
      <c r="C30" s="157" t="str">
        <f t="shared" si="2"/>
        <v>Equity Raising Costs</v>
      </c>
      <c r="D30" s="158"/>
      <c r="E30" s="158"/>
      <c r="F30" s="225">
        <f t="shared" ca="1" si="3"/>
        <v>0</v>
      </c>
      <c r="G30" s="159">
        <f>Inputs!N244</f>
        <v>0</v>
      </c>
      <c r="H30" s="160">
        <f t="shared" ca="1" si="4"/>
        <v>0</v>
      </c>
      <c r="J30" s="161"/>
      <c r="K30" s="161"/>
    </row>
    <row r="31" spans="2:86">
      <c r="C31" s="157" t="str">
        <f t="shared" si="2"/>
        <v>Land</v>
      </c>
      <c r="D31" s="158"/>
      <c r="E31" s="158"/>
      <c r="F31" s="225">
        <f t="shared" ca="1" si="3"/>
        <v>0</v>
      </c>
      <c r="G31" s="159">
        <f>Inputs!N245</f>
        <v>0</v>
      </c>
      <c r="H31" s="160">
        <f t="shared" ref="H31:H34" ca="1" si="5">G31-F31</f>
        <v>0</v>
      </c>
      <c r="J31" s="161"/>
      <c r="K31" s="161"/>
    </row>
    <row r="32" spans="2:86">
      <c r="C32" s="157" t="str">
        <f t="shared" si="2"/>
        <v>Low pressure mains accelerated depn</v>
      </c>
      <c r="D32" s="158"/>
      <c r="E32" s="158"/>
      <c r="F32" s="225">
        <f t="shared" si="3"/>
        <v>89.912577704896606</v>
      </c>
      <c r="G32" s="159">
        <f>Inputs!N246</f>
        <v>89.912577704896606</v>
      </c>
      <c r="H32" s="160">
        <f t="shared" si="5"/>
        <v>0</v>
      </c>
    </row>
    <row r="33" spans="3:10">
      <c r="C33" s="157">
        <f t="shared" si="2"/>
        <v>0</v>
      </c>
      <c r="D33" s="158"/>
      <c r="E33" s="158"/>
      <c r="F33" s="225">
        <f t="shared" si="3"/>
        <v>0</v>
      </c>
      <c r="G33" s="159">
        <f>Inputs!N247</f>
        <v>0</v>
      </c>
      <c r="H33" s="160">
        <f t="shared" si="5"/>
        <v>0</v>
      </c>
    </row>
    <row r="34" spans="3:10">
      <c r="C34" s="157">
        <f t="shared" si="2"/>
        <v>0</v>
      </c>
      <c r="D34" s="158"/>
      <c r="E34" s="158"/>
      <c r="F34" s="225">
        <f t="shared" si="3"/>
        <v>0</v>
      </c>
      <c r="G34" s="159">
        <f>Inputs!N248</f>
        <v>0</v>
      </c>
      <c r="H34" s="160">
        <f t="shared" si="5"/>
        <v>0</v>
      </c>
    </row>
    <row r="35" spans="3:10">
      <c r="C35" s="162"/>
      <c r="D35" s="163"/>
      <c r="E35" s="163"/>
      <c r="F35" s="226">
        <f t="shared" ca="1" si="3"/>
        <v>1564.5607243027707</v>
      </c>
      <c r="G35" s="164">
        <f>SUM(G24:G34)</f>
        <v>1564.5607243027684</v>
      </c>
      <c r="H35" s="165">
        <f ca="1">G35-F35</f>
        <v>-2.2737367544323206E-12</v>
      </c>
    </row>
    <row r="37" spans="3:10">
      <c r="F37" s="302"/>
      <c r="G37" s="302"/>
      <c r="H37" s="302"/>
      <c r="I37" s="302"/>
      <c r="J37" s="302"/>
    </row>
  </sheetData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Inputs</vt:lpstr>
      <vt:lpstr>Depreciation</vt:lpstr>
      <vt:lpstr>PTRM_comparison</vt:lpstr>
      <vt:lpstr>PTRM Inputs</vt:lpstr>
      <vt:lpstr>conv_2015_2010</vt:lpstr>
      <vt:lpstr>first_reg_period</vt:lpstr>
      <vt:lpstr>second_reg_period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2017-07-03T01:49:05Z</dcterms:created>
  <dcterms:modified xsi:type="dcterms:W3CDTF">2017-07-03T01:49:11Z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